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11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<sst xmlns="http://schemas.openxmlformats.org/spreadsheetml/2006/main" count="1086" uniqueCount="428">
  <si>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</si>
  <si>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</si>
  <si>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</si>
  <si>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</si>
  <si>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</si>
  <si>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</si>
  <si>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</si>
  <si>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</si>
  <si>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</si>
  <si>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</si>
  <si>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</si>
  <si>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</si>
  <si>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</si>
  <si>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</si>
  <si>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</si>
  <si>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</si>
  <si>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</si>
  <si>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</si>
  <si>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</si>
  <si>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</si>
  <si>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</si>
  <si>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</si>
  <si>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</si>
  <si>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</si>
  <si>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</si>
  <si>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</si>
  <si>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</si>
  <si>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</si>
  <si>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</si>
  <si>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</si>
  <si>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</si>
  <si>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</si>
  <si>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</si>
  <si>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</si>
  <si>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</si>
  <si>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</si>
  <si>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</si>
  <si>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</si>
  <si>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</si>
  <si>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</si>
  <si>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</si>
  <si>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</si>
  <si>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</si>
  <si>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</si>
  <si>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</si>
  <si>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</si>
  <si>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</si>
  <si>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</si>
  <si>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</si>
  <si>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</si>
  <si>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</si>
  <si>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</si>
  <si>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</si>
  <si>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</si>
  <si>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</si>
  <si>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</si>
  <si>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</si>
  <si>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</si>
  <si>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</si>
  <si>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</si>
  <si>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</si>
  <si>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</si>
  <si>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</si>
  <si>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</si>
  <si>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</si>
  <si>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</si>
  <si>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</si>
  <si>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</si>
  <si>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</si>
  <si>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123004</t>
  </si>
  <si>
    <t>昆明市晋宁区地方公路管理段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</si>
  <si>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</si>
  <si>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</si>
  <si>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</si>
  <si>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</si>
  <si>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</si>
  <si>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</si>
  <si>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</si>
  <si>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</si>
  <si>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</si>
  <si>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</si>
  <si>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</si>
  <si>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</si>
  <si>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</si>
  <si>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</si>
  <si>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</si>
  <si>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</si>
  <si>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</si>
  <si>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</si>
  <si>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</si>
  <si>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</si>
  <si>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</si>
  <si>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</si>
  <si>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</si>
  <si>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</si>
  <si>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</si>
  <si>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</si>
  <si>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</si>
  <si>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</si>
  <si>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</si>
  <si>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</si>
  <si>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</si>
  <si>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</si>
  <si>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</si>
  <si>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</si>
  <si>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</si>
  <si>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</si>
  <si>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</si>
  <si>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</si>
  <si>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</si>
  <si>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</si>
  <si>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</si>
  <si>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</si>
  <si>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</si>
  <si>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</si>
  <si>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</si>
  <si>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</si>
  <si>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2140103</t>
  </si>
  <si>
    <t>机关服务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</si>
  <si>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</si>
  <si>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</si>
  <si>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</si>
  <si>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</si>
  <si>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</si>
  <si>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</si>
  <si>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</si>
  <si>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</si>
  <si>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</si>
  <si>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</si>
  <si>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</si>
  <si>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</si>
  <si>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</si>
  <si>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</si>
  <si>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</si>
  <si>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</si>
  <si>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</si>
  <si>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</si>
  <si>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</si>
  <si>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</si>
  <si>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</si>
  <si>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</si>
  <si>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</si>
  <si>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</si>
  <si>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</si>
  <si>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</si>
  <si>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</si>
  <si>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</si>
  <si>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</si>
  <si>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</si>
  <si>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</si>
  <si>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</si>
  <si>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</si>
  <si>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</si>
  <si>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</si>
  <si>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</si>
  <si>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</si>
  <si>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</si>
  <si>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</si>
  <si>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</si>
  <si>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</si>
  <si>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</si>
  <si>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</si>
  <si>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</si>
  <si>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</si>
  <si>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</si>
  <si>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</si>
  <si>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</si>
  <si>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</si>
  <si>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</si>
  <si>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</si>
  <si>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</si>
  <si>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</si>
  <si>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</si>
  <si>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</si>
  <si>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</si>
  <si>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</si>
  <si>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</si>
  <si>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</si>
  <si>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</si>
  <si>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</si>
  <si>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</si>
  <si>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</si>
  <si>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</si>
  <si>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</si>
  <si>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</si>
  <si>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</si>
  <si>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</si>
  <si>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</si>
  <si>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</si>
  <si>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</si>
  <si>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</si>
  <si>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</si>
  <si>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昆明市晋宁区交通运输局</t>
  </si>
  <si>
    <t>530122210000000004163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</si>
  <si>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</si>
  <si>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</si>
  <si>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</si>
  <si>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</si>
  <si>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</si>
  <si>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</si>
  <si>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</si>
  <si>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</si>
  <si>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</si>
  <si>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530122210000000004164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</si>
  <si>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</si>
  <si>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</si>
  <si>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</si>
  <si>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</si>
  <si>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</si>
  <si>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</si>
  <si>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</si>
  <si>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</si>
  <si>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</si>
  <si>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530122210000000004165</t>
  </si>
  <si>
    <t>30113</t>
  </si>
  <si>
    <t>530122210000000004168</t>
  </si>
  <si>
    <t>30217</t>
  </si>
  <si>
    <t>530122210000000004170</t>
  </si>
  <si>
    <t>工会经费</t>
  </si>
  <si>
    <t>30228</t>
  </si>
  <si>
    <t>530122210000000004171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</si>
  <si>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</si>
  <si>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</si>
  <si>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</si>
  <si>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</si>
  <si>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</si>
  <si>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</si>
  <si>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</si>
  <si>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</si>
  <si>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</si>
  <si>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530122231100001429504</t>
  </si>
  <si>
    <t>事业人员绩效奖励</t>
  </si>
  <si>
    <t>530122241100002280211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</si>
  <si>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</si>
  <si>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</si>
  <si>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</si>
  <si>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</si>
  <si>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</si>
  <si>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</si>
  <si>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</si>
  <si>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</si>
  <si>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</si>
  <si>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</si>
  <si>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</si>
  <si>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530122251100003607832</t>
  </si>
  <si>
    <t>2025年区级配套农村公路养护资金</t>
  </si>
  <si>
    <t>31006</t>
  </si>
  <si>
    <t>大型修缮</t>
  </si>
  <si>
    <t>530122251100003611412</t>
  </si>
  <si>
    <t>公路小修保养专项资金</t>
  </si>
  <si>
    <t>530122251100003611545</t>
  </si>
  <si>
    <t>公路绿化专项资金</t>
  </si>
  <si>
    <t>530122251100003611613</t>
  </si>
  <si>
    <t>公路绿化抗旱保苗及公路绿化专项资金</t>
  </si>
  <si>
    <t>530122251100003611734</t>
  </si>
  <si>
    <t>县道公路路政管理工作补助经费</t>
  </si>
  <si>
    <t>530122251100003611780</t>
  </si>
  <si>
    <t>宝夕公路损坏路面修复补偿专项资金</t>
  </si>
  <si>
    <t>530122251100003611859</t>
  </si>
  <si>
    <t>工作经费补助专项资金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</si>
  <si>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</si>
  <si>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</si>
  <si>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</si>
  <si>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</si>
  <si>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</si>
  <si>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</si>
  <si>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</si>
  <si>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</si>
  <si>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</si>
  <si>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</si>
  <si>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按期完成晋宁区农村公路养护工程投资情况。</t>
  </si>
  <si>
    <t>产出指标</t>
  </si>
  <si>
    <t>质量指标</t>
  </si>
  <si>
    <t>完工项目验收合格率</t>
  </si>
  <si>
    <t>=</t>
  </si>
  <si>
    <t>100</t>
  </si>
  <si>
    <t>%</t>
  </si>
  <si>
    <t>定量指标</t>
  </si>
  <si>
    <t>反映项目建设竣工验收的合格情况。</t>
  </si>
  <si>
    <t>资金使用合规性</t>
  </si>
  <si>
    <t>是</t>
  </si>
  <si>
    <t>定性指标</t>
  </si>
  <si>
    <t>反映项目资金使用的合规情况。</t>
  </si>
  <si>
    <t>时效指标</t>
  </si>
  <si>
    <t>按期完成投资</t>
  </si>
  <si>
    <t>反映项目建设及投资进度情况。</t>
  </si>
  <si>
    <t>效益指标</t>
  </si>
  <si>
    <t>社会效益</t>
  </si>
  <si>
    <t>公路安全水平</t>
  </si>
  <si>
    <t>提升</t>
  </si>
  <si>
    <t>反映项目实施对辖区内公路安全水平的提升情况。</t>
  </si>
  <si>
    <t>提高过往行人及车辆的安全系数</t>
  </si>
  <si>
    <t>有效</t>
  </si>
  <si>
    <t>反映项目实施对辖区内过往行人及车辆的安全系数提升情况。</t>
  </si>
  <si>
    <t>可持续影响</t>
  </si>
  <si>
    <t>项目适应未来一定时期内交通需求</t>
  </si>
  <si>
    <t>反映项目建设与今后一定时期内的交通需求适应情况。</t>
  </si>
  <si>
    <t>满意度指标</t>
  </si>
  <si>
    <t>服务对象满意度</t>
  </si>
  <si>
    <t>出行群众满意度</t>
  </si>
  <si>
    <t>&gt;=</t>
  </si>
  <si>
    <t>80</t>
  </si>
  <si>
    <t>反映受益群众满意情况。</t>
  </si>
  <si>
    <t>合法合规使用公路绿化抗旱保苗及公路绿化专项资金，及时完成拨付。</t>
  </si>
  <si>
    <t>公路养护工程合格率</t>
  </si>
  <si>
    <t>反映公路养护工程合格率，考核质量情况。高速公路、普通干线、农村公路养护工程质量合格公里数/养护工程总公里数。</t>
  </si>
  <si>
    <t>项目及时完成率</t>
  </si>
  <si>
    <t>反映部门该项目工作是否按时完成情况。
项目及时完成率=子项目按时完成个数/项目总数*100%。</t>
  </si>
  <si>
    <t>公路畅通率</t>
  </si>
  <si>
    <t>养护路段车辆行驶畅通情况。
公路畅通率=晴雨通车里程/国省干线总里程*100%
晴雨通车里程是指全年无论晴天、雨天均能正常通行汽车的公路里程。</t>
  </si>
  <si>
    <t>社会公众满意度</t>
  </si>
  <si>
    <t>合法合规使用资金，保障单位正常运转。</t>
  </si>
  <si>
    <t>反映部门该项目工作是否按时完成情况。
项目及时完成率=子项目按时完成个数/项目总数*100%</t>
  </si>
  <si>
    <t>PQI优良路率</t>
  </si>
  <si>
    <t>76</t>
  </si>
  <si>
    <t>反映部门工作完成后，PQI优良路率情况。
PQI优良路率为路面综合性能指标，需专业设备测量，此处不设公式。</t>
  </si>
  <si>
    <t>反映公路养护工程合格率，考核质量情况。高速公路、普通干线、农村公路养护工程质量合格公里数/养护工程总公里数</t>
  </si>
  <si>
    <t>合法合规使用资金，按时完成公路小修保养专项资金拨付。</t>
  </si>
  <si>
    <t>数量指标</t>
  </si>
  <si>
    <t>主体工程完成率</t>
  </si>
  <si>
    <t>反映主体工程完成情况。
主体工程完成率=（按计划完成主体工程的工程量/计划完成主体工程量）*100%。</t>
  </si>
  <si>
    <t>安全事故发生率</t>
  </si>
  <si>
    <t>&lt;=</t>
  </si>
  <si>
    <t>反映工程实施期间的安全目标。</t>
  </si>
  <si>
    <t>计划完工率</t>
  </si>
  <si>
    <t>反映工程按计划完工情况。
计划完工率=实际完成工程项目个数/按计划应完成项目个数。</t>
  </si>
  <si>
    <t>设计功能实现率</t>
  </si>
  <si>
    <t>反映建设项目设施设计功能的实现情况。
设计功能实现率=（实际实现设计功能数/计划实现设计功能数）*100%</t>
  </si>
  <si>
    <t>受益人群满意度</t>
  </si>
  <si>
    <t>调查人群中对设施建设或设施运行的满意度。
受益人群覆盖率=（调查人群中对设施建设或设施运行的人数/问卷调查人数）*100%</t>
  </si>
  <si>
    <t>合法合规使用公路绿化专项资金，及时拨付。</t>
  </si>
  <si>
    <t>设计变更率</t>
  </si>
  <si>
    <t>反映项目设计变更情况。
设计变更率=（项目变更金额/项目总预算金额）*00%。</t>
  </si>
  <si>
    <t>确保项目按时完工，按时完成宝夕公路损坏路面修复补偿专项资金拨付。</t>
  </si>
  <si>
    <t>90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</si>
  <si>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</si>
  <si>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</si>
  <si>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</si>
  <si>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</si>
  <si>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</si>
  <si>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</si>
  <si>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</si>
  <si>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</si>
  <si>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</si>
  <si>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</si>
  <si>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</si>
  <si>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</si>
  <si>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</si>
  <si>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</si>
  <si>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</si>
  <si>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</si>
  <si>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</si>
  <si>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r>
      <t xml:space="preserve">     </t>
    </r>
    <r>
      <rPr>
        <b/>
        <sz val="11"/>
        <color theme="1"/>
        <rFont val="宋体"/>
        <charset val="134"/>
        <scheme val="minor"/>
      </rPr>
      <t xml:space="preserve"> 2.因没有符合政府集中采购目录和限额标准范围内的支出项目，我单位无部门政府采购预算相关内容，该表以空表进行公开。</t>
    </r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</si>
  <si>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</si>
  <si>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</si>
  <si>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</si>
  <si>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</si>
  <si>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</si>
  <si>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</si>
  <si>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</si>
  <si>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</si>
  <si>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</si>
  <si>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</si>
  <si>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</si>
  <si>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</si>
  <si>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</si>
  <si>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</si>
  <si>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</si>
  <si>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</si>
  <si>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</si>
  <si>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</si>
  <si>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</si>
  <si>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</si>
  <si>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</si>
  <si>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</si>
  <si>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</si>
  <si>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</si>
  <si>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</si>
  <si>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</si>
  <si>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</si>
  <si>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</si>
  <si>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</si>
  <si>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</si>
  <si>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</si>
  <si>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备注：我区已实行乡财县管，按照区与乡（镇）财政管理体制，乡（镇）按照一级部门预算管理，我单位无对下转移支付预算，该表以空表进行公开。</t>
  </si>
  <si>
    <t>预算09-2表</t>
  </si>
  <si>
    <t>备注：我区已实行乡财县管，按照区与乡（镇）财政管理体制，乡（镇）按照一级部门预算管理，我单位无对下转移支付绩效目标，该表以空表进行公开。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</si>
  <si>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</si>
  <si>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</si>
  <si>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</si>
  <si>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</si>
  <si>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</si>
  <si>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</si>
  <si>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</si>
  <si>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</si>
  <si>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</si>
  <si>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</si>
  <si>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</si>
  <si>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</si>
  <si>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</si>
  <si>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</si>
  <si>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>311 专项业务类</t>
  </si>
  <si>
    <t>本级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</si>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</sst>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1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3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176" fontId="40" fillId="0" borderId="1">
      <alignment horizontal="right" vertical="center"/>
    </xf>
    <xf numFmtId="49" fontId="40" fillId="0" borderId="1">
      <alignment horizontal="left" vertical="center" wrapText="1"/>
    </xf>
    <xf numFmtId="176" fontId="40" fillId="0" borderId="1">
      <alignment horizontal="right" vertical="center"/>
    </xf>
    <xf numFmtId="177" fontId="40" fillId="0" borderId="1">
      <alignment horizontal="right" vertical="center"/>
    </xf>
    <xf numFmtId="178" fontId="40" fillId="0" borderId="1">
      <alignment horizontal="right" vertical="center"/>
    </xf>
    <xf numFmtId="179" fontId="40" fillId="0" borderId="1">
      <alignment horizontal="right" vertical="center"/>
    </xf>
    <xf numFmtId="10" fontId="40" fillId="0" borderId="1">
      <alignment horizontal="right" vertical="center"/>
    </xf>
    <xf numFmtId="180" fontId="40" fillId="0" borderId="1">
      <alignment horizontal="right" vertical="center"/>
    </xf>
  </cellStyleXfs>
  <cellXfs count="244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4" fontId="10" fillId="0" borderId="1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left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1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176" fontId="10" fillId="0" borderId="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10" fillId="0" borderId="1" xfId="56" applyNumberFormat="1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 vertical="center"/>
    </xf>
    <xf numFmtId="176" fontId="14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50" applyNumberFormat="1" applyFont="1" applyBorder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76" fontId="20" fillId="0" borderId="1" xfId="0" applyNumberFormat="1" applyFont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8" workbookViewId="0">
      <selection activeCell="I18" sqref="I18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9"/>
      <c r="B1" s="79"/>
      <c r="C1" s="79"/>
      <c r="D1" s="101" t="s">
        <v>0</v>
      </c>
    </row>
    <row r="2" ht="41.25" customHeight="1" spans="1:1">
      <c r="A2" s="74" t="str">
        <f>"2025"&amp;"年部门财务收支预算总表"</f>
        <v>2025年部门财务收支预算总表</v>
      </c>
    </row>
    <row r="3" ht="17.25" customHeight="1" spans="1:4">
      <c r="A3" s="77" t="str">
        <f>"单位名称："&amp;"昆明市晋宁区地方公路管理段"</f>
        <v>单位名称：昆明市晋宁区地方公路管理段</v>
      </c>
      <c r="B3" s="206"/>
      <c r="D3" s="186" t="s">
        <v>1</v>
      </c>
    </row>
    <row r="4" ht="23.25" customHeight="1" spans="1:4">
      <c r="A4" s="207" t="s">
        <v>2</v>
      </c>
      <c r="B4" s="208"/>
      <c r="C4" s="207" t="s">
        <v>3</v>
      </c>
      <c r="D4" s="208"/>
    </row>
    <row r="5" ht="24" customHeight="1" spans="1:4">
      <c r="A5" s="207" t="s">
        <v>4</v>
      </c>
      <c r="B5" s="207" t="s">
        <v>5</v>
      </c>
      <c r="C5" s="207" t="s">
        <v>6</v>
      </c>
      <c r="D5" s="207" t="s">
        <v>5</v>
      </c>
    </row>
    <row r="6" ht="17.25" customHeight="1" spans="1:4">
      <c r="A6" s="209" t="s">
        <v>7</v>
      </c>
      <c r="B6" s="117">
        <v>7221002.47</v>
      </c>
      <c r="C6" s="209" t="s">
        <v>8</v>
      </c>
      <c r="D6" s="117"/>
    </row>
    <row r="7" ht="17.25" customHeight="1" spans="1:4">
      <c r="A7" s="209" t="s">
        <v>9</v>
      </c>
      <c r="B7" s="117"/>
      <c r="C7" s="209" t="s">
        <v>10</v>
      </c>
      <c r="D7" s="117"/>
    </row>
    <row r="8" ht="17.25" customHeight="1" spans="1:4">
      <c r="A8" s="209" t="s">
        <v>11</v>
      </c>
      <c r="B8" s="117"/>
      <c r="C8" s="243" t="s">
        <v>12</v>
      </c>
      <c r="D8" s="117"/>
    </row>
    <row r="9" ht="17.25" customHeight="1" spans="1:4">
      <c r="A9" s="209" t="s">
        <v>13</v>
      </c>
      <c r="B9" s="117"/>
      <c r="C9" s="243" t="s">
        <v>14</v>
      </c>
      <c r="D9" s="117"/>
    </row>
    <row r="10" ht="17.25" customHeight="1" spans="1:4">
      <c r="A10" s="209" t="s">
        <v>15</v>
      </c>
      <c r="B10" s="117">
        <v>119712.02</v>
      </c>
      <c r="C10" s="243" t="s">
        <v>16</v>
      </c>
      <c r="D10" s="117"/>
    </row>
    <row r="11" ht="17.25" customHeight="1" spans="1:4">
      <c r="A11" s="209" t="s">
        <v>17</v>
      </c>
      <c r="B11" s="117"/>
      <c r="C11" s="243" t="s">
        <v>18</v>
      </c>
      <c r="D11" s="117"/>
    </row>
    <row r="12" ht="17.25" customHeight="1" spans="1:4">
      <c r="A12" s="209" t="s">
        <v>19</v>
      </c>
      <c r="B12" s="117"/>
      <c r="C12" s="64" t="s">
        <v>20</v>
      </c>
      <c r="D12" s="117"/>
    </row>
    <row r="13" ht="17.25" customHeight="1" spans="1:4">
      <c r="A13" s="209" t="s">
        <v>21</v>
      </c>
      <c r="B13" s="117"/>
      <c r="C13" s="64" t="s">
        <v>22</v>
      </c>
      <c r="D13" s="117">
        <v>354180.48</v>
      </c>
    </row>
    <row r="14" ht="17.25" customHeight="1" spans="1:4">
      <c r="A14" s="209" t="s">
        <v>23</v>
      </c>
      <c r="B14" s="117"/>
      <c r="C14" s="64" t="s">
        <v>24</v>
      </c>
      <c r="D14" s="117">
        <v>257001.47</v>
      </c>
    </row>
    <row r="15" ht="17.25" customHeight="1" spans="1:4">
      <c r="A15" s="209" t="s">
        <v>25</v>
      </c>
      <c r="B15" s="117">
        <v>119712.02</v>
      </c>
      <c r="C15" s="64" t="s">
        <v>26</v>
      </c>
      <c r="D15" s="117"/>
    </row>
    <row r="16" ht="17.25" customHeight="1" spans="1:4">
      <c r="A16" s="21"/>
      <c r="B16" s="117"/>
      <c r="C16" s="64" t="s">
        <v>27</v>
      </c>
      <c r="D16" s="117"/>
    </row>
    <row r="17" ht="17.25" customHeight="1" spans="1:4">
      <c r="A17" s="210"/>
      <c r="B17" s="117"/>
      <c r="C17" s="64" t="s">
        <v>28</v>
      </c>
      <c r="D17" s="117"/>
    </row>
    <row r="18" ht="17.25" customHeight="1" spans="1:4">
      <c r="A18" s="210"/>
      <c r="B18" s="117"/>
      <c r="C18" s="64" t="s">
        <v>29</v>
      </c>
      <c r="D18" s="117">
        <v>6418969.18</v>
      </c>
    </row>
    <row r="19" ht="17.25" customHeight="1" spans="1:4">
      <c r="A19" s="210"/>
      <c r="B19" s="117"/>
      <c r="C19" s="64" t="s">
        <v>30</v>
      </c>
      <c r="D19" s="117"/>
    </row>
    <row r="20" ht="17.25" customHeight="1" spans="1:4">
      <c r="A20" s="210"/>
      <c r="B20" s="117"/>
      <c r="C20" s="64" t="s">
        <v>31</v>
      </c>
      <c r="D20" s="117"/>
    </row>
    <row r="21" ht="17.25" customHeight="1" spans="1:4">
      <c r="A21" s="210"/>
      <c r="B21" s="117"/>
      <c r="C21" s="64" t="s">
        <v>32</v>
      </c>
      <c r="D21" s="117"/>
    </row>
    <row r="22" ht="17.25" customHeight="1" spans="1:4">
      <c r="A22" s="210"/>
      <c r="B22" s="117"/>
      <c r="C22" s="64" t="s">
        <v>33</v>
      </c>
      <c r="D22" s="117"/>
    </row>
    <row r="23" ht="17.25" customHeight="1" spans="1:4">
      <c r="A23" s="210"/>
      <c r="B23" s="117"/>
      <c r="C23" s="64" t="s">
        <v>34</v>
      </c>
      <c r="D23" s="117"/>
    </row>
    <row r="24" ht="17.25" customHeight="1" spans="1:4">
      <c r="A24" s="210"/>
      <c r="B24" s="117"/>
      <c r="C24" s="64" t="s">
        <v>35</v>
      </c>
      <c r="D24" s="117">
        <v>310563.36</v>
      </c>
    </row>
    <row r="25" ht="17.25" customHeight="1" spans="1:4">
      <c r="A25" s="210"/>
      <c r="B25" s="117"/>
      <c r="C25" s="64" t="s">
        <v>36</v>
      </c>
      <c r="D25" s="117"/>
    </row>
    <row r="26" ht="17.25" customHeight="1" spans="1:4">
      <c r="A26" s="210"/>
      <c r="B26" s="117"/>
      <c r="C26" s="21" t="s">
        <v>37</v>
      </c>
      <c r="D26" s="117"/>
    </row>
    <row r="27" ht="17.25" customHeight="1" spans="1:4">
      <c r="A27" s="210"/>
      <c r="B27" s="117"/>
      <c r="C27" s="64" t="s">
        <v>38</v>
      </c>
      <c r="D27" s="117"/>
    </row>
    <row r="28" ht="16.5" customHeight="1" spans="1:4">
      <c r="A28" s="210"/>
      <c r="B28" s="117"/>
      <c r="C28" s="64" t="s">
        <v>39</v>
      </c>
      <c r="D28" s="117"/>
    </row>
    <row r="29" ht="16.5" customHeight="1" spans="1:4">
      <c r="A29" s="210"/>
      <c r="B29" s="117"/>
      <c r="C29" s="21" t="s">
        <v>40</v>
      </c>
      <c r="D29" s="117"/>
    </row>
    <row r="30" ht="17.25" customHeight="1" spans="1:4">
      <c r="A30" s="210"/>
      <c r="B30" s="117"/>
      <c r="C30" s="21" t="s">
        <v>41</v>
      </c>
      <c r="D30" s="117"/>
    </row>
    <row r="31" ht="17.25" customHeight="1" spans="1:4">
      <c r="A31" s="210"/>
      <c r="B31" s="117"/>
      <c r="C31" s="64" t="s">
        <v>42</v>
      </c>
      <c r="D31" s="117"/>
    </row>
    <row r="32" ht="16.5" customHeight="1" spans="1:4">
      <c r="A32" s="210" t="s">
        <v>43</v>
      </c>
      <c r="B32" s="117">
        <v>7340714.49</v>
      </c>
      <c r="C32" s="210" t="s">
        <v>44</v>
      </c>
      <c r="D32" s="117">
        <v>7340714.49</v>
      </c>
    </row>
    <row r="33" ht="16.5" customHeight="1" spans="1:4">
      <c r="A33" s="21" t="s">
        <v>45</v>
      </c>
      <c r="B33" s="117"/>
      <c r="C33" s="21" t="s">
        <v>46</v>
      </c>
      <c r="D33" s="117"/>
    </row>
    <row r="34" ht="16.5" customHeight="1" spans="1:4">
      <c r="A34" s="64" t="s">
        <v>47</v>
      </c>
      <c r="B34" s="117"/>
      <c r="C34" s="64" t="s">
        <v>47</v>
      </c>
      <c r="D34" s="117"/>
    </row>
    <row r="35" ht="16.5" customHeight="1" spans="1:4">
      <c r="A35" s="64" t="s">
        <v>48</v>
      </c>
      <c r="B35" s="117"/>
      <c r="C35" s="64" t="s">
        <v>49</v>
      </c>
      <c r="D35" s="117"/>
    </row>
    <row r="36" ht="16.5" customHeight="1" spans="1:4">
      <c r="A36" s="211" t="s">
        <v>50</v>
      </c>
      <c r="B36" s="117">
        <v>7340714.49</v>
      </c>
      <c r="C36" s="211" t="s">
        <v>51</v>
      </c>
      <c r="D36" s="117">
        <v>7340714.49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C15" sqref="C15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63">
        <v>1</v>
      </c>
      <c r="B1" s="164">
        <v>0</v>
      </c>
      <c r="C1" s="163">
        <v>1</v>
      </c>
      <c r="D1" s="165"/>
      <c r="E1" s="165"/>
      <c r="F1" s="162" t="s">
        <v>335</v>
      </c>
    </row>
    <row r="2" ht="42" customHeight="1" spans="1:6">
      <c r="A2" s="166" t="str">
        <f>"2025"&amp;"年部门政府性基金预算支出预算表"</f>
        <v>2025年部门政府性基金预算支出预算表</v>
      </c>
      <c r="B2" s="166" t="s">
        <v>336</v>
      </c>
      <c r="C2" s="167"/>
      <c r="D2" s="168"/>
      <c r="E2" s="168"/>
      <c r="F2" s="168"/>
    </row>
    <row r="3" ht="13.5" customHeight="1" spans="1:6">
      <c r="A3" s="43" t="str">
        <f>"单位名称："&amp;"昆明市晋宁区地方公路管理段"</f>
        <v>单位名称：昆明市晋宁区地方公路管理段</v>
      </c>
      <c r="B3" s="43" t="s">
        <v>337</v>
      </c>
      <c r="C3" s="163"/>
      <c r="D3" s="165"/>
      <c r="E3" s="165"/>
      <c r="F3" s="162" t="s">
        <v>1</v>
      </c>
    </row>
    <row r="4" ht="19.5" customHeight="1" spans="1:6">
      <c r="A4" s="169" t="s">
        <v>175</v>
      </c>
      <c r="B4" s="170" t="s">
        <v>72</v>
      </c>
      <c r="C4" s="169" t="s">
        <v>73</v>
      </c>
      <c r="D4" s="12" t="s">
        <v>338</v>
      </c>
      <c r="E4" s="13"/>
      <c r="F4" s="35"/>
    </row>
    <row r="5" ht="18.75" customHeight="1" spans="1:6">
      <c r="A5" s="171"/>
      <c r="B5" s="172"/>
      <c r="C5" s="171"/>
      <c r="D5" s="51" t="s">
        <v>55</v>
      </c>
      <c r="E5" s="12" t="s">
        <v>75</v>
      </c>
      <c r="F5" s="51" t="s">
        <v>76</v>
      </c>
    </row>
    <row r="6" ht="18.75" customHeight="1" spans="1:6">
      <c r="A6" s="104">
        <v>1</v>
      </c>
      <c r="B6" s="173" t="s">
        <v>83</v>
      </c>
      <c r="C6" s="104">
        <v>3</v>
      </c>
      <c r="D6" s="14">
        <v>4</v>
      </c>
      <c r="E6" s="14">
        <v>5</v>
      </c>
      <c r="F6" s="14">
        <v>6</v>
      </c>
    </row>
    <row r="7" ht="21" customHeight="1" spans="1:6">
      <c r="A7" s="32"/>
      <c r="B7" s="32"/>
      <c r="C7" s="32"/>
      <c r="D7" s="117"/>
      <c r="E7" s="117"/>
      <c r="F7" s="117"/>
    </row>
    <row r="8" ht="21" customHeight="1" spans="1:6">
      <c r="A8" s="32"/>
      <c r="B8" s="32"/>
      <c r="C8" s="32"/>
      <c r="D8" s="117"/>
      <c r="E8" s="117"/>
      <c r="F8" s="117"/>
    </row>
    <row r="9" ht="18.75" customHeight="1" spans="1:6">
      <c r="A9" s="174" t="s">
        <v>165</v>
      </c>
      <c r="B9" s="174" t="s">
        <v>165</v>
      </c>
      <c r="C9" s="175" t="s">
        <v>165</v>
      </c>
      <c r="D9" s="117"/>
      <c r="E9" s="117"/>
      <c r="F9" s="117"/>
    </row>
    <row r="10" customHeight="1" spans="1:3">
      <c r="A10" s="68" t="s">
        <v>339</v>
      </c>
      <c r="B10" s="138"/>
      <c r="C10" s="138"/>
    </row>
    <row r="11" customHeight="1" spans="1:6">
      <c r="A11" s="138"/>
      <c r="B11" s="138"/>
      <c r="C11" s="138"/>
      <c r="D11" s="138"/>
      <c r="E11" s="138"/>
      <c r="F11" s="138"/>
    </row>
  </sheetData>
  <mergeCells count="9">
    <mergeCell ref="A2:F2"/>
    <mergeCell ref="A3:C3"/>
    <mergeCell ref="D4:F4"/>
    <mergeCell ref="A9:C9"/>
    <mergeCell ref="A10:C10"/>
    <mergeCell ref="A11:F11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B21" sqref="B2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24"/>
      <c r="C1" s="124"/>
      <c r="R1" s="41"/>
      <c r="S1" s="41" t="s">
        <v>340</v>
      </c>
    </row>
    <row r="2" ht="41.25" customHeight="1" spans="1:19">
      <c r="A2" s="110" t="str">
        <f>"2025"&amp;"年部门政府采购预算表"</f>
        <v>2025年部门政府采购预算表</v>
      </c>
      <c r="B2" s="103"/>
      <c r="C2" s="103"/>
      <c r="D2" s="42"/>
      <c r="E2" s="42"/>
      <c r="F2" s="42"/>
      <c r="G2" s="42"/>
      <c r="H2" s="42"/>
      <c r="I2" s="42"/>
      <c r="J2" s="42"/>
      <c r="K2" s="42"/>
      <c r="L2" s="42"/>
      <c r="M2" s="103"/>
      <c r="N2" s="42"/>
      <c r="O2" s="42"/>
      <c r="P2" s="103"/>
      <c r="Q2" s="42"/>
      <c r="R2" s="103"/>
      <c r="S2" s="103"/>
    </row>
    <row r="3" ht="18.75" customHeight="1" spans="1:19">
      <c r="A3" s="150" t="str">
        <f>"单位名称："&amp;"昆明市晋宁区地方公路管理段"</f>
        <v>单位名称：昆明市晋宁区地方公路管理段</v>
      </c>
      <c r="B3" s="126"/>
      <c r="C3" s="126"/>
      <c r="D3" s="45"/>
      <c r="E3" s="45"/>
      <c r="F3" s="45"/>
      <c r="G3" s="45"/>
      <c r="H3" s="45"/>
      <c r="I3" s="45"/>
      <c r="J3" s="45"/>
      <c r="K3" s="45"/>
      <c r="L3" s="45"/>
      <c r="R3" s="46"/>
      <c r="S3" s="162" t="s">
        <v>1</v>
      </c>
    </row>
    <row r="4" ht="15.75" customHeight="1" spans="1:19">
      <c r="A4" s="48" t="s">
        <v>174</v>
      </c>
      <c r="B4" s="127" t="s">
        <v>175</v>
      </c>
      <c r="C4" s="127" t="s">
        <v>341</v>
      </c>
      <c r="D4" s="128" t="s">
        <v>342</v>
      </c>
      <c r="E4" s="128" t="s">
        <v>343</v>
      </c>
      <c r="F4" s="128" t="s">
        <v>344</v>
      </c>
      <c r="G4" s="128" t="s">
        <v>345</v>
      </c>
      <c r="H4" s="128" t="s">
        <v>346</v>
      </c>
      <c r="I4" s="141" t="s">
        <v>182</v>
      </c>
      <c r="J4" s="141"/>
      <c r="K4" s="141"/>
      <c r="L4" s="141"/>
      <c r="M4" s="142"/>
      <c r="N4" s="141"/>
      <c r="O4" s="141"/>
      <c r="P4" s="121"/>
      <c r="Q4" s="141"/>
      <c r="R4" s="142"/>
      <c r="S4" s="122"/>
    </row>
    <row r="5" ht="17.25" customHeight="1" spans="1:19">
      <c r="A5" s="50"/>
      <c r="B5" s="129"/>
      <c r="C5" s="129"/>
      <c r="D5" s="130"/>
      <c r="E5" s="130"/>
      <c r="F5" s="130"/>
      <c r="G5" s="130"/>
      <c r="H5" s="130"/>
      <c r="I5" s="130" t="s">
        <v>55</v>
      </c>
      <c r="J5" s="130" t="s">
        <v>58</v>
      </c>
      <c r="K5" s="130" t="s">
        <v>347</v>
      </c>
      <c r="L5" s="130" t="s">
        <v>348</v>
      </c>
      <c r="M5" s="143" t="s">
        <v>349</v>
      </c>
      <c r="N5" s="144" t="s">
        <v>350</v>
      </c>
      <c r="O5" s="144"/>
      <c r="P5" s="148"/>
      <c r="Q5" s="144"/>
      <c r="R5" s="149"/>
      <c r="S5" s="131"/>
    </row>
    <row r="6" ht="54" customHeight="1" spans="1:19">
      <c r="A6" s="53"/>
      <c r="B6" s="131"/>
      <c r="C6" s="131"/>
      <c r="D6" s="132"/>
      <c r="E6" s="132"/>
      <c r="F6" s="132"/>
      <c r="G6" s="132"/>
      <c r="H6" s="132"/>
      <c r="I6" s="132"/>
      <c r="J6" s="132" t="s">
        <v>57</v>
      </c>
      <c r="K6" s="132"/>
      <c r="L6" s="132"/>
      <c r="M6" s="145"/>
      <c r="N6" s="132" t="s">
        <v>57</v>
      </c>
      <c r="O6" s="132" t="s">
        <v>64</v>
      </c>
      <c r="P6" s="131" t="s">
        <v>65</v>
      </c>
      <c r="Q6" s="132" t="s">
        <v>66</v>
      </c>
      <c r="R6" s="145" t="s">
        <v>67</v>
      </c>
      <c r="S6" s="131" t="s">
        <v>68</v>
      </c>
    </row>
    <row r="7" ht="18" customHeight="1" spans="1:19">
      <c r="A7" s="151">
        <v>1</v>
      </c>
      <c r="B7" s="151" t="s">
        <v>83</v>
      </c>
      <c r="C7" s="152">
        <v>3</v>
      </c>
      <c r="D7" s="152">
        <v>4</v>
      </c>
      <c r="E7" s="151">
        <v>5</v>
      </c>
      <c r="F7" s="151">
        <v>6</v>
      </c>
      <c r="G7" s="151">
        <v>7</v>
      </c>
      <c r="H7" s="151">
        <v>8</v>
      </c>
      <c r="I7" s="151">
        <v>9</v>
      </c>
      <c r="J7" s="151">
        <v>10</v>
      </c>
      <c r="K7" s="151">
        <v>11</v>
      </c>
      <c r="L7" s="151">
        <v>12</v>
      </c>
      <c r="M7" s="151">
        <v>13</v>
      </c>
      <c r="N7" s="151">
        <v>14</v>
      </c>
      <c r="O7" s="151">
        <v>15</v>
      </c>
      <c r="P7" s="151">
        <v>16</v>
      </c>
      <c r="Q7" s="151">
        <v>17</v>
      </c>
      <c r="R7" s="151">
        <v>18</v>
      </c>
      <c r="S7" s="151">
        <v>19</v>
      </c>
    </row>
    <row r="8" ht="21" customHeight="1" spans="1:19">
      <c r="A8" s="133"/>
      <c r="B8" s="134"/>
      <c r="C8" s="134"/>
      <c r="D8" s="135"/>
      <c r="E8" s="135"/>
      <c r="F8" s="135"/>
      <c r="G8" s="153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</row>
    <row r="9" ht="21" customHeight="1" spans="1:19">
      <c r="A9" s="154" t="s">
        <v>165</v>
      </c>
      <c r="B9" s="155"/>
      <c r="C9" s="155"/>
      <c r="D9" s="156"/>
      <c r="E9" s="156"/>
      <c r="F9" s="156"/>
      <c r="G9" s="15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</row>
    <row r="10" ht="21" customHeight="1" spans="1:19">
      <c r="A10" s="158" t="s">
        <v>351</v>
      </c>
      <c r="B10" s="159"/>
      <c r="C10" s="159"/>
      <c r="D10" s="44"/>
      <c r="E10" s="44"/>
      <c r="F10" s="44"/>
      <c r="G10" s="160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</row>
    <row r="11" customHeight="1" spans="1:5">
      <c r="A11" s="138" t="s">
        <v>352</v>
      </c>
      <c r="B11" s="138"/>
      <c r="C11" s="138"/>
      <c r="D11" s="138"/>
      <c r="E11" s="138"/>
    </row>
  </sheetData>
  <mergeCells count="20">
    <mergeCell ref="A2:S2"/>
    <mergeCell ref="A3:H3"/>
    <mergeCell ref="I4:S4"/>
    <mergeCell ref="N5:S5"/>
    <mergeCell ref="A9:G9"/>
    <mergeCell ref="A10:S10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C22" sqref="C2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14"/>
      <c r="B1" s="124"/>
      <c r="C1" s="124"/>
      <c r="D1" s="124"/>
      <c r="E1" s="124"/>
      <c r="F1" s="124"/>
      <c r="G1" s="124"/>
      <c r="H1" s="114"/>
      <c r="I1" s="114"/>
      <c r="J1" s="114"/>
      <c r="K1" s="114"/>
      <c r="L1" s="114"/>
      <c r="M1" s="114"/>
      <c r="N1" s="139"/>
      <c r="O1" s="114"/>
      <c r="P1" s="114"/>
      <c r="Q1" s="124"/>
      <c r="R1" s="114"/>
      <c r="S1" s="146"/>
      <c r="T1" s="146" t="s">
        <v>353</v>
      </c>
    </row>
    <row r="2" ht="41.25" customHeight="1" spans="1:20">
      <c r="A2" s="110" t="str">
        <f>"2025"&amp;"年部门政府购买服务预算表"</f>
        <v>2025年部门政府购买服务预算表</v>
      </c>
      <c r="B2" s="103"/>
      <c r="C2" s="103"/>
      <c r="D2" s="103"/>
      <c r="E2" s="103"/>
      <c r="F2" s="103"/>
      <c r="G2" s="103"/>
      <c r="H2" s="125"/>
      <c r="I2" s="125"/>
      <c r="J2" s="125"/>
      <c r="K2" s="125"/>
      <c r="L2" s="125"/>
      <c r="M2" s="125"/>
      <c r="N2" s="140"/>
      <c r="O2" s="125"/>
      <c r="P2" s="125"/>
      <c r="Q2" s="103"/>
      <c r="R2" s="125"/>
      <c r="S2" s="140"/>
      <c r="T2" s="103"/>
    </row>
    <row r="3" ht="22.5" customHeight="1" spans="1:20">
      <c r="A3" s="111" t="str">
        <f>"单位名称："&amp;"昆明市晋宁区地方公路管理段"</f>
        <v>单位名称：昆明市晋宁区地方公路管理段</v>
      </c>
      <c r="B3" s="126"/>
      <c r="C3" s="126"/>
      <c r="D3" s="126"/>
      <c r="E3" s="126"/>
      <c r="F3" s="126"/>
      <c r="G3" s="126"/>
      <c r="H3" s="112"/>
      <c r="I3" s="112"/>
      <c r="J3" s="112"/>
      <c r="K3" s="112"/>
      <c r="L3" s="112"/>
      <c r="M3" s="112"/>
      <c r="N3" s="139"/>
      <c r="O3" s="114"/>
      <c r="P3" s="114"/>
      <c r="Q3" s="124"/>
      <c r="R3" s="114"/>
      <c r="S3" s="147"/>
      <c r="T3" s="146" t="s">
        <v>1</v>
      </c>
    </row>
    <row r="4" ht="24" customHeight="1" spans="1:20">
      <c r="A4" s="48" t="s">
        <v>174</v>
      </c>
      <c r="B4" s="127" t="s">
        <v>175</v>
      </c>
      <c r="C4" s="127" t="s">
        <v>341</v>
      </c>
      <c r="D4" s="127" t="s">
        <v>354</v>
      </c>
      <c r="E4" s="127" t="s">
        <v>355</v>
      </c>
      <c r="F4" s="127" t="s">
        <v>356</v>
      </c>
      <c r="G4" s="127" t="s">
        <v>357</v>
      </c>
      <c r="H4" s="128" t="s">
        <v>358</v>
      </c>
      <c r="I4" s="128" t="s">
        <v>359</v>
      </c>
      <c r="J4" s="141" t="s">
        <v>182</v>
      </c>
      <c r="K4" s="141"/>
      <c r="L4" s="141"/>
      <c r="M4" s="141"/>
      <c r="N4" s="142"/>
      <c r="O4" s="141"/>
      <c r="P4" s="141"/>
      <c r="Q4" s="121"/>
      <c r="R4" s="141"/>
      <c r="S4" s="142"/>
      <c r="T4" s="122"/>
    </row>
    <row r="5" ht="24" customHeight="1" spans="1:20">
      <c r="A5" s="50"/>
      <c r="B5" s="129"/>
      <c r="C5" s="129"/>
      <c r="D5" s="129"/>
      <c r="E5" s="129"/>
      <c r="F5" s="129"/>
      <c r="G5" s="129"/>
      <c r="H5" s="130"/>
      <c r="I5" s="130"/>
      <c r="J5" s="130" t="s">
        <v>55</v>
      </c>
      <c r="K5" s="130" t="s">
        <v>58</v>
      </c>
      <c r="L5" s="130" t="s">
        <v>347</v>
      </c>
      <c r="M5" s="130" t="s">
        <v>348</v>
      </c>
      <c r="N5" s="143" t="s">
        <v>349</v>
      </c>
      <c r="O5" s="144" t="s">
        <v>350</v>
      </c>
      <c r="P5" s="144"/>
      <c r="Q5" s="148"/>
      <c r="R5" s="144"/>
      <c r="S5" s="149"/>
      <c r="T5" s="131"/>
    </row>
    <row r="6" ht="54" customHeight="1" spans="1:20">
      <c r="A6" s="53"/>
      <c r="B6" s="131"/>
      <c r="C6" s="131"/>
      <c r="D6" s="131"/>
      <c r="E6" s="131"/>
      <c r="F6" s="131"/>
      <c r="G6" s="131"/>
      <c r="H6" s="132"/>
      <c r="I6" s="132"/>
      <c r="J6" s="132"/>
      <c r="K6" s="132" t="s">
        <v>57</v>
      </c>
      <c r="L6" s="132"/>
      <c r="M6" s="132"/>
      <c r="N6" s="145"/>
      <c r="O6" s="132" t="s">
        <v>57</v>
      </c>
      <c r="P6" s="132" t="s">
        <v>64</v>
      </c>
      <c r="Q6" s="131" t="s">
        <v>65</v>
      </c>
      <c r="R6" s="132" t="s">
        <v>66</v>
      </c>
      <c r="S6" s="145" t="s">
        <v>67</v>
      </c>
      <c r="T6" s="131" t="s">
        <v>68</v>
      </c>
    </row>
    <row r="7" ht="17.25" customHeight="1" spans="1:20">
      <c r="A7" s="54">
        <v>1</v>
      </c>
      <c r="B7" s="131">
        <v>2</v>
      </c>
      <c r="C7" s="54">
        <v>3</v>
      </c>
      <c r="D7" s="54">
        <v>4</v>
      </c>
      <c r="E7" s="131">
        <v>5</v>
      </c>
      <c r="F7" s="54">
        <v>6</v>
      </c>
      <c r="G7" s="54">
        <v>7</v>
      </c>
      <c r="H7" s="131">
        <v>8</v>
      </c>
      <c r="I7" s="54">
        <v>9</v>
      </c>
      <c r="J7" s="54">
        <v>10</v>
      </c>
      <c r="K7" s="131">
        <v>11</v>
      </c>
      <c r="L7" s="54">
        <v>12</v>
      </c>
      <c r="M7" s="54">
        <v>13</v>
      </c>
      <c r="N7" s="131">
        <v>14</v>
      </c>
      <c r="O7" s="54">
        <v>15</v>
      </c>
      <c r="P7" s="54">
        <v>16</v>
      </c>
      <c r="Q7" s="131">
        <v>17</v>
      </c>
      <c r="R7" s="54">
        <v>18</v>
      </c>
      <c r="S7" s="54">
        <v>19</v>
      </c>
      <c r="T7" s="54">
        <v>20</v>
      </c>
    </row>
    <row r="8" ht="21" customHeight="1" spans="1:20">
      <c r="A8" s="133"/>
      <c r="B8" s="134"/>
      <c r="C8" s="134"/>
      <c r="D8" s="134"/>
      <c r="E8" s="134"/>
      <c r="F8" s="134"/>
      <c r="G8" s="134"/>
      <c r="H8" s="135"/>
      <c r="I8" s="135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ht="21" customHeight="1" spans="1:20">
      <c r="A9" s="136" t="s">
        <v>165</v>
      </c>
      <c r="B9" s="137"/>
      <c r="C9" s="137"/>
      <c r="D9" s="137"/>
      <c r="E9" s="137"/>
      <c r="F9" s="137"/>
      <c r="G9" s="137"/>
      <c r="H9" s="66"/>
      <c r="I9" s="6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0" customHeight="1" spans="1:4">
      <c r="A10" s="68" t="s">
        <v>360</v>
      </c>
      <c r="B10" s="138"/>
      <c r="C10" s="138"/>
      <c r="D10" s="138"/>
    </row>
  </sheetData>
  <mergeCells count="20">
    <mergeCell ref="A2:T2"/>
    <mergeCell ref="A3:I3"/>
    <mergeCell ref="J4:T4"/>
    <mergeCell ref="O5:T5"/>
    <mergeCell ref="A9:I9"/>
    <mergeCell ref="A10:D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:I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109"/>
      <c r="W1" s="41"/>
      <c r="X1" s="41" t="s">
        <v>361</v>
      </c>
    </row>
    <row r="2" ht="41.25" customHeight="1" spans="1:24">
      <c r="A2" s="110" t="str">
        <f>"2025"&amp;"年对下转移支付预算表"</f>
        <v>2025年对下转移支付预算表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103"/>
      <c r="X2" s="103"/>
    </row>
    <row r="3" ht="18" customHeight="1" spans="1:24">
      <c r="A3" s="111" t="str">
        <f>"单位名称："&amp;"昆明市晋宁区地方公路管理段"</f>
        <v>单位名称：昆明市晋宁区地方公路管理段</v>
      </c>
      <c r="B3" s="112"/>
      <c r="C3" s="112"/>
      <c r="D3" s="113"/>
      <c r="E3" s="114"/>
      <c r="F3" s="114"/>
      <c r="G3" s="114"/>
      <c r="H3" s="114"/>
      <c r="I3" s="114"/>
      <c r="W3" s="46"/>
      <c r="X3" s="46" t="s">
        <v>1</v>
      </c>
    </row>
    <row r="4" ht="19.5" customHeight="1" spans="1:24">
      <c r="A4" s="61" t="s">
        <v>362</v>
      </c>
      <c r="B4" s="12" t="s">
        <v>182</v>
      </c>
      <c r="C4" s="13"/>
      <c r="D4" s="13"/>
      <c r="E4" s="12" t="s">
        <v>363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1"/>
      <c r="X4" s="122"/>
    </row>
    <row r="5" ht="40.5" customHeight="1" spans="1:24">
      <c r="A5" s="54"/>
      <c r="B5" s="62" t="s">
        <v>55</v>
      </c>
      <c r="C5" s="48" t="s">
        <v>58</v>
      </c>
      <c r="D5" s="115" t="s">
        <v>347</v>
      </c>
      <c r="E5" s="81" t="s">
        <v>364</v>
      </c>
      <c r="F5" s="81" t="s">
        <v>365</v>
      </c>
      <c r="G5" s="81" t="s">
        <v>366</v>
      </c>
      <c r="H5" s="81" t="s">
        <v>367</v>
      </c>
      <c r="I5" s="81" t="s">
        <v>368</v>
      </c>
      <c r="J5" s="81" t="s">
        <v>369</v>
      </c>
      <c r="K5" s="81" t="s">
        <v>370</v>
      </c>
      <c r="L5" s="81" t="s">
        <v>371</v>
      </c>
      <c r="M5" s="81" t="s">
        <v>372</v>
      </c>
      <c r="N5" s="81" t="s">
        <v>373</v>
      </c>
      <c r="O5" s="81" t="s">
        <v>374</v>
      </c>
      <c r="P5" s="81" t="s">
        <v>375</v>
      </c>
      <c r="Q5" s="81" t="s">
        <v>376</v>
      </c>
      <c r="R5" s="81" t="s">
        <v>377</v>
      </c>
      <c r="S5" s="81" t="s">
        <v>378</v>
      </c>
      <c r="T5" s="81" t="s">
        <v>379</v>
      </c>
      <c r="U5" s="81" t="s">
        <v>380</v>
      </c>
      <c r="V5" s="81" t="s">
        <v>381</v>
      </c>
      <c r="W5" s="81" t="s">
        <v>382</v>
      </c>
      <c r="X5" s="123" t="s">
        <v>383</v>
      </c>
    </row>
    <row r="6" ht="19.5" customHeight="1" spans="1:24">
      <c r="A6" s="55">
        <v>1</v>
      </c>
      <c r="B6" s="55">
        <v>2</v>
      </c>
      <c r="C6" s="55">
        <v>3</v>
      </c>
      <c r="D6" s="116">
        <v>4</v>
      </c>
      <c r="E6" s="69">
        <v>5</v>
      </c>
      <c r="F6" s="55">
        <v>6</v>
      </c>
      <c r="G6" s="55">
        <v>7</v>
      </c>
      <c r="H6" s="116">
        <v>8</v>
      </c>
      <c r="I6" s="55">
        <v>9</v>
      </c>
      <c r="J6" s="55">
        <v>10</v>
      </c>
      <c r="K6" s="55">
        <v>11</v>
      </c>
      <c r="L6" s="116">
        <v>12</v>
      </c>
      <c r="M6" s="55">
        <v>13</v>
      </c>
      <c r="N6" s="55">
        <v>14</v>
      </c>
      <c r="O6" s="55">
        <v>15</v>
      </c>
      <c r="P6" s="116">
        <v>16</v>
      </c>
      <c r="Q6" s="55">
        <v>17</v>
      </c>
      <c r="R6" s="55">
        <v>18</v>
      </c>
      <c r="S6" s="55">
        <v>19</v>
      </c>
      <c r="T6" s="116">
        <v>20</v>
      </c>
      <c r="U6" s="116">
        <v>21</v>
      </c>
      <c r="V6" s="116">
        <v>22</v>
      </c>
      <c r="W6" s="69">
        <v>23</v>
      </c>
      <c r="X6" s="69">
        <v>24</v>
      </c>
    </row>
    <row r="7" ht="19.5" customHeight="1" spans="1:24">
      <c r="A7" s="18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</row>
    <row r="8" ht="19.5" customHeight="1" spans="1:24">
      <c r="A8" s="118"/>
      <c r="B8" s="119"/>
      <c r="C8" s="119"/>
      <c r="D8" s="119"/>
      <c r="E8" s="119"/>
      <c r="F8" s="119"/>
      <c r="G8" s="119"/>
      <c r="H8" s="119"/>
      <c r="I8" s="120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</row>
    <row r="9" customHeight="1" spans="1:9">
      <c r="A9" s="68" t="s">
        <v>384</v>
      </c>
      <c r="B9" s="68"/>
      <c r="C9" s="68"/>
      <c r="D9" s="68"/>
      <c r="E9" s="68"/>
      <c r="F9" s="68"/>
      <c r="G9" s="68"/>
      <c r="H9" s="68"/>
      <c r="I9" s="68"/>
    </row>
  </sheetData>
  <mergeCells count="6">
    <mergeCell ref="A2:X2"/>
    <mergeCell ref="A3:I3"/>
    <mergeCell ref="B4:D4"/>
    <mergeCell ref="E4:X4"/>
    <mergeCell ref="A9:I9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D18" sqref="D18:D19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41" t="s">
        <v>385</v>
      </c>
    </row>
    <row r="2" ht="41.25" customHeight="1" spans="1:10">
      <c r="A2" s="102" t="str">
        <f>"2025"&amp;"年对下转移支付绩效目标表"</f>
        <v>2025年对下转移支付绩效目标表</v>
      </c>
      <c r="B2" s="42"/>
      <c r="C2" s="42"/>
      <c r="D2" s="42"/>
      <c r="E2" s="42"/>
      <c r="F2" s="103"/>
      <c r="G2" s="42"/>
      <c r="H2" s="103"/>
      <c r="I2" s="103"/>
      <c r="J2" s="42"/>
    </row>
    <row r="3" ht="17.25" customHeight="1" spans="1:1">
      <c r="A3" s="43" t="str">
        <f>"单位名称："&amp;"昆明市晋宁区地方公路管理段"</f>
        <v>单位名称：昆明市晋宁区地方公路管理段</v>
      </c>
    </row>
    <row r="4" ht="44.25" customHeight="1" spans="1:10">
      <c r="A4" s="17" t="s">
        <v>362</v>
      </c>
      <c r="B4" s="17" t="s">
        <v>261</v>
      </c>
      <c r="C4" s="17" t="s">
        <v>262</v>
      </c>
      <c r="D4" s="17" t="s">
        <v>263</v>
      </c>
      <c r="E4" s="17" t="s">
        <v>264</v>
      </c>
      <c r="F4" s="104" t="s">
        <v>265</v>
      </c>
      <c r="G4" s="17" t="s">
        <v>266</v>
      </c>
      <c r="H4" s="104" t="s">
        <v>267</v>
      </c>
      <c r="I4" s="104" t="s">
        <v>268</v>
      </c>
      <c r="J4" s="17" t="s">
        <v>269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04">
        <v>6</v>
      </c>
      <c r="G5" s="17">
        <v>7</v>
      </c>
      <c r="H5" s="104">
        <v>8</v>
      </c>
      <c r="I5" s="104">
        <v>9</v>
      </c>
      <c r="J5" s="17">
        <v>10</v>
      </c>
    </row>
    <row r="6" ht="42" customHeight="1" spans="1:10">
      <c r="A6" s="18"/>
      <c r="B6" s="105"/>
      <c r="C6" s="105"/>
      <c r="D6" s="105"/>
      <c r="E6" s="33"/>
      <c r="F6" s="106"/>
      <c r="G6" s="33"/>
      <c r="H6" s="106"/>
      <c r="I6" s="106"/>
      <c r="J6" s="33"/>
    </row>
    <row r="7" ht="42" customHeight="1" spans="1:10">
      <c r="A7" s="89"/>
      <c r="B7" s="90"/>
      <c r="C7" s="90"/>
      <c r="D7" s="90"/>
      <c r="E7" s="89"/>
      <c r="F7" s="107"/>
      <c r="G7" s="18"/>
      <c r="H7" s="32"/>
      <c r="I7" s="32"/>
      <c r="J7" s="18"/>
    </row>
    <row r="8" ht="19" customHeight="1" spans="1:7">
      <c r="A8" s="99" t="s">
        <v>386</v>
      </c>
      <c r="B8" s="99"/>
      <c r="C8" s="99"/>
      <c r="D8" s="99"/>
      <c r="E8" s="99"/>
      <c r="F8" s="99"/>
      <c r="G8" s="108"/>
    </row>
  </sheetData>
  <mergeCells count="3">
    <mergeCell ref="A2:J2"/>
    <mergeCell ref="A3:H3"/>
    <mergeCell ref="A8:F8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D22" sqref="D2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1"/>
      <c r="B1" s="72"/>
      <c r="C1" s="72"/>
      <c r="D1" s="73"/>
      <c r="E1" s="73"/>
      <c r="F1" s="73"/>
      <c r="G1" s="72"/>
      <c r="H1" s="72"/>
      <c r="I1" s="100" t="s">
        <v>387</v>
      </c>
    </row>
    <row r="2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Height="1" spans="1:9">
      <c r="A3" s="77" t="str">
        <f>"单位名称："&amp;"昆明市晋宁区地方公路管理段"</f>
        <v>单位名称：昆明市晋宁区地方公路管理段</v>
      </c>
      <c r="B3" s="78"/>
      <c r="C3" s="78"/>
      <c r="D3" s="79"/>
      <c r="F3" s="76"/>
      <c r="G3" s="75"/>
      <c r="H3" s="75"/>
      <c r="I3" s="101" t="s">
        <v>1</v>
      </c>
    </row>
    <row r="4" ht="28.5" customHeight="1" spans="1:9">
      <c r="A4" s="80" t="s">
        <v>174</v>
      </c>
      <c r="B4" s="81" t="s">
        <v>175</v>
      </c>
      <c r="C4" s="82" t="s">
        <v>388</v>
      </c>
      <c r="D4" s="80" t="s">
        <v>389</v>
      </c>
      <c r="E4" s="80" t="s">
        <v>390</v>
      </c>
      <c r="F4" s="80" t="s">
        <v>391</v>
      </c>
      <c r="G4" s="81" t="s">
        <v>392</v>
      </c>
      <c r="H4" s="69"/>
      <c r="I4" s="80"/>
    </row>
    <row r="5" ht="21" customHeight="1" spans="1:9">
      <c r="A5" s="82"/>
      <c r="B5" s="83"/>
      <c r="C5" s="83"/>
      <c r="D5" s="84"/>
      <c r="E5" s="83"/>
      <c r="F5" s="83"/>
      <c r="G5" s="81" t="s">
        <v>345</v>
      </c>
      <c r="H5" s="81" t="s">
        <v>393</v>
      </c>
      <c r="I5" s="81" t="s">
        <v>394</v>
      </c>
    </row>
    <row r="6" ht="17.25" customHeight="1" spans="1:9">
      <c r="A6" s="85" t="s">
        <v>82</v>
      </c>
      <c r="B6" s="31" t="s">
        <v>83</v>
      </c>
      <c r="C6" s="85" t="s">
        <v>84</v>
      </c>
      <c r="D6" s="33" t="s">
        <v>85</v>
      </c>
      <c r="E6" s="85" t="s">
        <v>86</v>
      </c>
      <c r="F6" s="31" t="s">
        <v>87</v>
      </c>
      <c r="G6" s="86" t="s">
        <v>88</v>
      </c>
      <c r="H6" s="33" t="s">
        <v>89</v>
      </c>
      <c r="I6" s="33">
        <v>9</v>
      </c>
    </row>
    <row r="7" ht="19.5" customHeight="1" spans="1:9">
      <c r="A7" s="87"/>
      <c r="B7" s="88"/>
      <c r="C7" s="88"/>
      <c r="D7" s="89"/>
      <c r="E7" s="90"/>
      <c r="F7" s="91"/>
      <c r="G7" s="92"/>
      <c r="H7" s="93"/>
      <c r="I7" s="93"/>
    </row>
    <row r="8" ht="19.5" customHeight="1" spans="1:9">
      <c r="A8" s="94" t="s">
        <v>55</v>
      </c>
      <c r="B8" s="95"/>
      <c r="C8" s="95"/>
      <c r="D8" s="96"/>
      <c r="E8" s="97"/>
      <c r="F8" s="98"/>
      <c r="G8" s="92"/>
      <c r="H8" s="93"/>
      <c r="I8" s="93"/>
    </row>
    <row r="9" customHeight="1" spans="1:6">
      <c r="A9" s="99" t="s">
        <v>395</v>
      </c>
      <c r="B9" s="99"/>
      <c r="C9" s="99"/>
      <c r="D9" s="68"/>
      <c r="E9" s="99"/>
      <c r="F9" s="99"/>
    </row>
  </sheetData>
  <mergeCells count="11">
    <mergeCell ref="A2:I2"/>
    <mergeCell ref="A3:C3"/>
    <mergeCell ref="G4:I4"/>
    <mergeCell ref="A8:F8"/>
    <mergeCell ref="A9:F9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abSelected="1" workbookViewId="0">
      <selection activeCell="H20" sqref="H20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40"/>
      <c r="E1" s="40"/>
      <c r="F1" s="40"/>
      <c r="G1" s="40"/>
      <c r="K1" s="41" t="s">
        <v>396</v>
      </c>
    </row>
    <row r="2" ht="41.25" customHeight="1" spans="1:11">
      <c r="A2" s="42" t="str">
        <f>"2025"&amp;"年上级转移支付补助项目支出预算表"</f>
        <v>2025年上级转移支付补助项目支出预算表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3.5" customHeight="1" spans="1:11">
      <c r="A3" s="43" t="str">
        <f>"单位名称："&amp;"昆明市晋宁区地方公路管理段"</f>
        <v>单位名称：昆明市晋宁区地方公路管理段</v>
      </c>
      <c r="B3" s="44"/>
      <c r="C3" s="44"/>
      <c r="D3" s="44"/>
      <c r="E3" s="44"/>
      <c r="F3" s="44"/>
      <c r="G3" s="44"/>
      <c r="H3" s="45"/>
      <c r="I3" s="45"/>
      <c r="J3" s="45"/>
      <c r="K3" s="46" t="s">
        <v>1</v>
      </c>
    </row>
    <row r="4" ht="21.75" customHeight="1" spans="1:11">
      <c r="A4" s="47" t="s">
        <v>237</v>
      </c>
      <c r="B4" s="47" t="s">
        <v>177</v>
      </c>
      <c r="C4" s="47" t="s">
        <v>238</v>
      </c>
      <c r="D4" s="48" t="s">
        <v>178</v>
      </c>
      <c r="E4" s="48" t="s">
        <v>179</v>
      </c>
      <c r="F4" s="48" t="s">
        <v>239</v>
      </c>
      <c r="G4" s="48" t="s">
        <v>240</v>
      </c>
      <c r="H4" s="61" t="s">
        <v>55</v>
      </c>
      <c r="I4" s="12" t="s">
        <v>397</v>
      </c>
      <c r="J4" s="13"/>
      <c r="K4" s="35"/>
    </row>
    <row r="5" ht="21.75" customHeight="1" spans="1:11">
      <c r="A5" s="49"/>
      <c r="B5" s="49"/>
      <c r="C5" s="49"/>
      <c r="D5" s="50"/>
      <c r="E5" s="50"/>
      <c r="F5" s="50"/>
      <c r="G5" s="50"/>
      <c r="H5" s="62"/>
      <c r="I5" s="48" t="s">
        <v>58</v>
      </c>
      <c r="J5" s="48" t="s">
        <v>59</v>
      </c>
      <c r="K5" s="48" t="s">
        <v>60</v>
      </c>
    </row>
    <row r="6" ht="40.5" customHeight="1" spans="1:11">
      <c r="A6" s="52"/>
      <c r="B6" s="52"/>
      <c r="C6" s="52"/>
      <c r="D6" s="53"/>
      <c r="E6" s="53"/>
      <c r="F6" s="53"/>
      <c r="G6" s="53"/>
      <c r="H6" s="54"/>
      <c r="I6" s="53" t="s">
        <v>57</v>
      </c>
      <c r="J6" s="53"/>
      <c r="K6" s="53"/>
    </row>
    <row r="7" ht="15" customHeight="1" spans="1:11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69">
        <v>10</v>
      </c>
      <c r="K7" s="69">
        <v>11</v>
      </c>
    </row>
    <row r="8" ht="18.75" customHeight="1" spans="1:11">
      <c r="A8" s="18"/>
      <c r="B8" s="32"/>
      <c r="C8" s="18"/>
      <c r="D8" s="18"/>
      <c r="E8" s="18"/>
      <c r="F8" s="18"/>
      <c r="G8" s="18"/>
      <c r="H8" s="63"/>
      <c r="I8" s="70"/>
      <c r="J8" s="70"/>
      <c r="K8" s="63"/>
    </row>
    <row r="9" ht="18.75" customHeight="1" spans="1:11">
      <c r="A9" s="64"/>
      <c r="B9" s="32"/>
      <c r="C9" s="32"/>
      <c r="D9" s="32"/>
      <c r="E9" s="32"/>
      <c r="F9" s="32"/>
      <c r="G9" s="32"/>
      <c r="H9" s="57"/>
      <c r="I9" s="57"/>
      <c r="J9" s="57"/>
      <c r="K9" s="63"/>
    </row>
    <row r="10" ht="18.75" customHeight="1" spans="1:11">
      <c r="A10" s="65" t="s">
        <v>165</v>
      </c>
      <c r="B10" s="66"/>
      <c r="C10" s="66"/>
      <c r="D10" s="66"/>
      <c r="E10" s="66"/>
      <c r="F10" s="66"/>
      <c r="G10" s="67"/>
      <c r="H10" s="57"/>
      <c r="I10" s="57"/>
      <c r="J10" s="57"/>
      <c r="K10" s="63"/>
    </row>
    <row r="11" customHeight="1" spans="1:5">
      <c r="A11" s="68" t="s">
        <v>398</v>
      </c>
      <c r="B11" s="68"/>
      <c r="C11" s="68"/>
      <c r="D11" s="68"/>
      <c r="E11" s="68"/>
    </row>
  </sheetData>
  <mergeCells count="16">
    <mergeCell ref="A2:K2"/>
    <mergeCell ref="A3:G3"/>
    <mergeCell ref="I4:K4"/>
    <mergeCell ref="A10:G10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opLeftCell="D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0"/>
      <c r="G1" s="41" t="s">
        <v>399</v>
      </c>
    </row>
    <row r="2" ht="41.25" customHeight="1" spans="1:7">
      <c r="A2" s="42" t="str">
        <f>"2025"&amp;"年部门项目中期规划预算表"</f>
        <v>2025年部门项目中期规划预算表</v>
      </c>
      <c r="B2" s="42"/>
      <c r="C2" s="42"/>
      <c r="D2" s="42"/>
      <c r="E2" s="42"/>
      <c r="F2" s="42"/>
      <c r="G2" s="42"/>
    </row>
    <row r="3" ht="13.5" customHeight="1" spans="1:7">
      <c r="A3" s="43" t="str">
        <f>"单位名称："&amp;"昆明市晋宁区地方公路管理段"</f>
        <v>单位名称：昆明市晋宁区地方公路管理段</v>
      </c>
      <c r="B3" s="44"/>
      <c r="C3" s="44"/>
      <c r="D3" s="44"/>
      <c r="E3" s="45"/>
      <c r="F3" s="45"/>
      <c r="G3" s="46" t="s">
        <v>1</v>
      </c>
    </row>
    <row r="4" ht="21.75" customHeight="1" spans="1:7">
      <c r="A4" s="47" t="s">
        <v>238</v>
      </c>
      <c r="B4" s="47" t="s">
        <v>237</v>
      </c>
      <c r="C4" s="47" t="s">
        <v>177</v>
      </c>
      <c r="D4" s="48" t="s">
        <v>400</v>
      </c>
      <c r="E4" s="12" t="s">
        <v>58</v>
      </c>
      <c r="F4" s="13"/>
      <c r="G4" s="35"/>
    </row>
    <row r="5" ht="21.75" customHeight="1" spans="1:7">
      <c r="A5" s="49"/>
      <c r="B5" s="49"/>
      <c r="C5" s="49"/>
      <c r="D5" s="50"/>
      <c r="E5" s="51" t="str">
        <f>"2025"&amp;"年"</f>
        <v>2025年</v>
      </c>
      <c r="F5" s="48" t="str">
        <f>("2025"+1)&amp;"年"</f>
        <v>2026年</v>
      </c>
      <c r="G5" s="48" t="str">
        <f>("2025"+2)&amp;"年"</f>
        <v>2027年</v>
      </c>
    </row>
    <row r="6" ht="40.5" customHeight="1" spans="1:7">
      <c r="A6" s="52"/>
      <c r="B6" s="52"/>
      <c r="C6" s="52"/>
      <c r="D6" s="53"/>
      <c r="E6" s="54"/>
      <c r="F6" s="53" t="s">
        <v>57</v>
      </c>
      <c r="G6" s="53"/>
    </row>
    <row r="7" ht="15" customHeight="1" spans="1:7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</row>
    <row r="8" ht="17.25" customHeight="1" spans="1:7">
      <c r="A8" s="32" t="s">
        <v>70</v>
      </c>
      <c r="B8" s="56"/>
      <c r="C8" s="56"/>
      <c r="D8" s="32"/>
      <c r="E8" s="57">
        <v>3515440</v>
      </c>
      <c r="F8" s="57"/>
      <c r="G8" s="57"/>
    </row>
    <row r="9" ht="18.75" customHeight="1" spans="1:7">
      <c r="A9" s="32"/>
      <c r="B9" s="32" t="s">
        <v>401</v>
      </c>
      <c r="C9" s="32" t="s">
        <v>245</v>
      </c>
      <c r="D9" s="32" t="s">
        <v>402</v>
      </c>
      <c r="E9" s="57">
        <v>3515440</v>
      </c>
      <c r="F9" s="57"/>
      <c r="G9" s="57"/>
    </row>
    <row r="10" ht="18.75" customHeight="1" spans="1:7">
      <c r="A10" s="58" t="s">
        <v>55</v>
      </c>
      <c r="B10" s="59" t="s">
        <v>403</v>
      </c>
      <c r="C10" s="59"/>
      <c r="D10" s="60"/>
      <c r="E10" s="57">
        <v>3515440</v>
      </c>
      <c r="F10" s="57"/>
      <c r="G10" s="57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topLeftCell="C1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4" t="s">
        <v>404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"单位名称："&amp;"昆明市晋宁区地方公路管理段"</f>
        <v>单位名称：昆明市晋宁区地方公路管理段</v>
      </c>
      <c r="B3" s="3"/>
      <c r="C3" s="4"/>
      <c r="D3" s="5"/>
      <c r="E3" s="5"/>
      <c r="F3" s="5"/>
      <c r="G3" s="5"/>
      <c r="H3" s="5"/>
      <c r="I3" s="5"/>
      <c r="J3" s="244" t="s">
        <v>1</v>
      </c>
    </row>
    <row r="4" ht="30" customHeight="1" spans="1:10">
      <c r="A4" s="6" t="s">
        <v>405</v>
      </c>
      <c r="B4" s="7"/>
      <c r="C4" s="8"/>
      <c r="D4" s="8"/>
      <c r="E4" s="9"/>
      <c r="F4" s="10" t="s">
        <v>406</v>
      </c>
      <c r="G4" s="9"/>
      <c r="H4" s="11"/>
      <c r="I4" s="8"/>
      <c r="J4" s="9"/>
    </row>
    <row r="5" ht="32.25" customHeight="1" spans="1:10">
      <c r="A5" s="12" t="s">
        <v>407</v>
      </c>
      <c r="B5" s="13"/>
      <c r="C5" s="13"/>
      <c r="D5" s="13"/>
      <c r="E5" s="13"/>
      <c r="F5" s="13"/>
      <c r="G5" s="13"/>
      <c r="H5" s="13"/>
      <c r="I5" s="35"/>
      <c r="J5" s="36" t="s">
        <v>408</v>
      </c>
    </row>
    <row r="6" ht="99.75" customHeight="1" spans="1:10">
      <c r="A6" s="14" t="s">
        <v>409</v>
      </c>
      <c r="B6" s="15" t="s">
        <v>410</v>
      </c>
      <c r="C6" s="16"/>
      <c r="D6" s="16"/>
      <c r="E6" s="16"/>
      <c r="F6" s="16"/>
      <c r="G6" s="16"/>
      <c r="H6" s="16"/>
      <c r="I6" s="16"/>
      <c r="J6" s="37" t="s">
        <v>411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/>
      <c r="D7" s="16"/>
      <c r="E7" s="16"/>
      <c r="F7" s="16"/>
      <c r="G7" s="16"/>
      <c r="H7" s="16"/>
      <c r="I7" s="16"/>
      <c r="J7" s="37" t="s">
        <v>412</v>
      </c>
    </row>
    <row r="8" ht="75" customHeight="1" spans="1:10">
      <c r="A8" s="15" t="s">
        <v>413</v>
      </c>
      <c r="B8" s="17" t="str">
        <f>"预算年度（"&amp;"2025"&amp;"年）绩效目标"</f>
        <v>预算年度（2025年）绩效目标</v>
      </c>
      <c r="C8" s="18"/>
      <c r="D8" s="18"/>
      <c r="E8" s="18"/>
      <c r="F8" s="18"/>
      <c r="G8" s="18"/>
      <c r="H8" s="18"/>
      <c r="I8" s="18"/>
      <c r="J8" s="38" t="s">
        <v>414</v>
      </c>
    </row>
    <row r="9" ht="32.25" customHeight="1" spans="1:10">
      <c r="A9" s="19" t="s">
        <v>415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416</v>
      </c>
      <c r="B10" s="15"/>
      <c r="C10" s="14" t="s">
        <v>417</v>
      </c>
      <c r="D10" s="14"/>
      <c r="E10" s="14"/>
      <c r="F10" s="14" t="s">
        <v>418</v>
      </c>
      <c r="G10" s="14"/>
      <c r="H10" s="14" t="s">
        <v>419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420</v>
      </c>
      <c r="I11" s="15" t="s">
        <v>421</v>
      </c>
      <c r="J11" s="15" t="s">
        <v>422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/>
      <c r="I12" s="23"/>
      <c r="J12" s="23"/>
    </row>
    <row r="13" ht="34.5" customHeight="1" spans="1:10">
      <c r="A13" s="16"/>
      <c r="B13" s="24"/>
      <c r="C13" s="16"/>
      <c r="D13" s="24"/>
      <c r="E13" s="24"/>
      <c r="F13" s="24"/>
      <c r="G13" s="24"/>
      <c r="H13" s="25"/>
      <c r="I13" s="25"/>
      <c r="J13" s="25"/>
    </row>
    <row r="14" ht="32.25" customHeight="1" spans="1:10">
      <c r="A14" s="19" t="s">
        <v>423</v>
      </c>
      <c r="B14" s="19"/>
      <c r="C14" s="19"/>
      <c r="D14" s="19"/>
      <c r="E14" s="19"/>
      <c r="F14" s="19"/>
      <c r="G14" s="19"/>
      <c r="H14" s="19"/>
      <c r="I14" s="19"/>
      <c r="J14" s="19"/>
    </row>
    <row r="15" ht="32.25" customHeight="1" spans="1:10">
      <c r="A15" s="26" t="s">
        <v>424</v>
      </c>
      <c r="B15" s="26"/>
      <c r="C15" s="26"/>
      <c r="D15" s="26"/>
      <c r="E15" s="26"/>
      <c r="F15" s="26"/>
      <c r="G15" s="26"/>
      <c r="H15" s="27" t="s">
        <v>425</v>
      </c>
      <c r="I15" s="39" t="s">
        <v>269</v>
      </c>
      <c r="J15" s="27" t="s">
        <v>426</v>
      </c>
    </row>
    <row r="16" ht="36" customHeight="1" spans="1:10">
      <c r="A16" s="28" t="s">
        <v>262</v>
      </c>
      <c r="B16" s="28" t="s">
        <v>427</v>
      </c>
      <c r="C16" s="29" t="s">
        <v>264</v>
      </c>
      <c r="D16" s="29" t="s">
        <v>265</v>
      </c>
      <c r="E16" s="29" t="s">
        <v>266</v>
      </c>
      <c r="F16" s="29" t="s">
        <v>267</v>
      </c>
      <c r="G16" s="29" t="s">
        <v>268</v>
      </c>
      <c r="H16" s="30"/>
      <c r="I16" s="30"/>
      <c r="J16" s="30"/>
    </row>
    <row r="17" ht="32.25" customHeight="1" spans="1:10">
      <c r="A17" s="31"/>
      <c r="B17" s="31"/>
      <c r="C17" s="32"/>
      <c r="D17" s="31"/>
      <c r="E17" s="31"/>
      <c r="F17" s="31"/>
      <c r="G17" s="31"/>
      <c r="H17" s="33"/>
      <c r="I17" s="18"/>
      <c r="J17" s="33"/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101" t="s">
        <v>52</v>
      </c>
    </row>
    <row r="2" ht="41.25" customHeight="1" spans="1:1">
      <c r="A2" s="74" t="str">
        <f>"2025"&amp;"年部门收入预算表"</f>
        <v>2025年部门收入预算表</v>
      </c>
    </row>
    <row r="3" ht="17.25" customHeight="1" spans="1:19">
      <c r="A3" s="77" t="str">
        <f>"单位名称："&amp;"昆明市晋宁区地方公路管理段"</f>
        <v>单位名称：昆明市晋宁区地方公路管理段</v>
      </c>
      <c r="S3" s="79" t="s">
        <v>1</v>
      </c>
    </row>
    <row r="4" ht="21.75" customHeight="1" spans="1:19">
      <c r="A4" s="228" t="s">
        <v>53</v>
      </c>
      <c r="B4" s="229" t="s">
        <v>54</v>
      </c>
      <c r="C4" s="229" t="s">
        <v>55</v>
      </c>
      <c r="D4" s="230" t="s">
        <v>56</v>
      </c>
      <c r="E4" s="230"/>
      <c r="F4" s="230"/>
      <c r="G4" s="230"/>
      <c r="H4" s="230"/>
      <c r="I4" s="237"/>
      <c r="J4" s="230"/>
      <c r="K4" s="230"/>
      <c r="L4" s="230"/>
      <c r="M4" s="230"/>
      <c r="N4" s="238"/>
      <c r="O4" s="230" t="s">
        <v>45</v>
      </c>
      <c r="P4" s="230"/>
      <c r="Q4" s="230"/>
      <c r="R4" s="230"/>
      <c r="S4" s="238"/>
    </row>
    <row r="5" ht="27" customHeight="1" spans="1:19">
      <c r="A5" s="231"/>
      <c r="B5" s="232"/>
      <c r="C5" s="232"/>
      <c r="D5" s="232" t="s">
        <v>57</v>
      </c>
      <c r="E5" s="232" t="s">
        <v>58</v>
      </c>
      <c r="F5" s="232" t="s">
        <v>59</v>
      </c>
      <c r="G5" s="232" t="s">
        <v>60</v>
      </c>
      <c r="H5" s="232" t="s">
        <v>61</v>
      </c>
      <c r="I5" s="239" t="s">
        <v>62</v>
      </c>
      <c r="J5" s="240"/>
      <c r="K5" s="240"/>
      <c r="L5" s="240"/>
      <c r="M5" s="240"/>
      <c r="N5" s="241"/>
      <c r="O5" s="232" t="s">
        <v>57</v>
      </c>
      <c r="P5" s="232" t="s">
        <v>58</v>
      </c>
      <c r="Q5" s="232" t="s">
        <v>59</v>
      </c>
      <c r="R5" s="232" t="s">
        <v>60</v>
      </c>
      <c r="S5" s="232" t="s">
        <v>63</v>
      </c>
    </row>
    <row r="6" ht="30" customHeight="1" spans="1:19">
      <c r="A6" s="233"/>
      <c r="B6" s="234"/>
      <c r="C6" s="157"/>
      <c r="D6" s="157"/>
      <c r="E6" s="157"/>
      <c r="F6" s="157"/>
      <c r="G6" s="157"/>
      <c r="H6" s="157"/>
      <c r="I6" s="106" t="s">
        <v>57</v>
      </c>
      <c r="J6" s="241" t="s">
        <v>64</v>
      </c>
      <c r="K6" s="241" t="s">
        <v>65</v>
      </c>
      <c r="L6" s="241" t="s">
        <v>66</v>
      </c>
      <c r="M6" s="241" t="s">
        <v>67</v>
      </c>
      <c r="N6" s="241" t="s">
        <v>68</v>
      </c>
      <c r="O6" s="242"/>
      <c r="P6" s="242"/>
      <c r="Q6" s="242"/>
      <c r="R6" s="242"/>
      <c r="S6" s="157"/>
    </row>
    <row r="7" ht="15" customHeight="1" spans="1:19">
      <c r="A7" s="235">
        <v>1</v>
      </c>
      <c r="B7" s="235">
        <v>2</v>
      </c>
      <c r="C7" s="235">
        <v>3</v>
      </c>
      <c r="D7" s="235">
        <v>4</v>
      </c>
      <c r="E7" s="235">
        <v>5</v>
      </c>
      <c r="F7" s="235">
        <v>6</v>
      </c>
      <c r="G7" s="235">
        <v>7</v>
      </c>
      <c r="H7" s="235">
        <v>8</v>
      </c>
      <c r="I7" s="106">
        <v>9</v>
      </c>
      <c r="J7" s="235">
        <v>10</v>
      </c>
      <c r="K7" s="235">
        <v>11</v>
      </c>
      <c r="L7" s="235">
        <v>12</v>
      </c>
      <c r="M7" s="235">
        <v>13</v>
      </c>
      <c r="N7" s="235">
        <v>14</v>
      </c>
      <c r="O7" s="235">
        <v>15</v>
      </c>
      <c r="P7" s="235">
        <v>16</v>
      </c>
      <c r="Q7" s="235">
        <v>17</v>
      </c>
      <c r="R7" s="235">
        <v>18</v>
      </c>
      <c r="S7" s="235">
        <v>19</v>
      </c>
    </row>
    <row r="8" ht="18" customHeight="1" spans="1:19">
      <c r="A8" s="32" t="s">
        <v>69</v>
      </c>
      <c r="B8" s="32" t="s">
        <v>70</v>
      </c>
      <c r="C8" s="117">
        <v>7340714.49</v>
      </c>
      <c r="D8" s="117">
        <v>7340714.49</v>
      </c>
      <c r="E8" s="117">
        <v>7221002.47</v>
      </c>
      <c r="F8" s="117"/>
      <c r="G8" s="117"/>
      <c r="H8" s="117"/>
      <c r="I8" s="117">
        <v>119712.02</v>
      </c>
      <c r="J8" s="117"/>
      <c r="K8" s="117"/>
      <c r="L8" s="117"/>
      <c r="M8" s="117"/>
      <c r="N8" s="117">
        <v>119712.02</v>
      </c>
      <c r="O8" s="117"/>
      <c r="P8" s="117"/>
      <c r="Q8" s="117"/>
      <c r="R8" s="117"/>
      <c r="S8" s="117"/>
    </row>
    <row r="9" ht="18" customHeight="1" spans="1:19">
      <c r="A9" s="82" t="s">
        <v>55</v>
      </c>
      <c r="B9" s="236"/>
      <c r="C9" s="117">
        <v>7340714.49</v>
      </c>
      <c r="D9" s="117">
        <v>7340714.49</v>
      </c>
      <c r="E9" s="117">
        <v>7221002.47</v>
      </c>
      <c r="F9" s="117"/>
      <c r="G9" s="117"/>
      <c r="H9" s="117"/>
      <c r="I9" s="117">
        <v>119712.02</v>
      </c>
      <c r="J9" s="117"/>
      <c r="K9" s="117"/>
      <c r="L9" s="117"/>
      <c r="M9" s="117"/>
      <c r="N9" s="117">
        <v>119712.02</v>
      </c>
      <c r="O9" s="117"/>
      <c r="P9" s="117"/>
      <c r="Q9" s="117"/>
      <c r="R9" s="117"/>
      <c r="S9" s="11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selection activeCell="F26" sqref="F2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79" t="s">
        <v>71</v>
      </c>
    </row>
    <row r="2" ht="41.25" customHeight="1" spans="1:1">
      <c r="A2" s="74" t="str">
        <f>"2025"&amp;"年部门支出预算表"</f>
        <v>2025年部门支出预算表</v>
      </c>
    </row>
    <row r="3" ht="17.25" customHeight="1" spans="1:15">
      <c r="A3" s="77" t="str">
        <f>"单位名称："&amp;"昆明市晋宁区地方公路管理段"</f>
        <v>单位名称：昆明市晋宁区地方公路管理段</v>
      </c>
      <c r="O3" s="79" t="s">
        <v>1</v>
      </c>
    </row>
    <row r="4" ht="27" customHeight="1" spans="1:15">
      <c r="A4" s="213" t="s">
        <v>72</v>
      </c>
      <c r="B4" s="213" t="s">
        <v>73</v>
      </c>
      <c r="C4" s="213" t="s">
        <v>55</v>
      </c>
      <c r="D4" s="214" t="s">
        <v>58</v>
      </c>
      <c r="E4" s="215"/>
      <c r="F4" s="216"/>
      <c r="G4" s="217" t="s">
        <v>59</v>
      </c>
      <c r="H4" s="217" t="s">
        <v>60</v>
      </c>
      <c r="I4" s="217" t="s">
        <v>74</v>
      </c>
      <c r="J4" s="214" t="s">
        <v>62</v>
      </c>
      <c r="K4" s="215"/>
      <c r="L4" s="215"/>
      <c r="M4" s="215"/>
      <c r="N4" s="225"/>
      <c r="O4" s="226"/>
    </row>
    <row r="5" ht="42" customHeight="1" spans="1:15">
      <c r="A5" s="218"/>
      <c r="B5" s="218"/>
      <c r="C5" s="219"/>
      <c r="D5" s="220" t="s">
        <v>57</v>
      </c>
      <c r="E5" s="220" t="s">
        <v>75</v>
      </c>
      <c r="F5" s="220" t="s">
        <v>76</v>
      </c>
      <c r="G5" s="219"/>
      <c r="H5" s="219"/>
      <c r="I5" s="227"/>
      <c r="J5" s="220" t="s">
        <v>57</v>
      </c>
      <c r="K5" s="207" t="s">
        <v>77</v>
      </c>
      <c r="L5" s="207" t="s">
        <v>78</v>
      </c>
      <c r="M5" s="207" t="s">
        <v>79</v>
      </c>
      <c r="N5" s="207" t="s">
        <v>80</v>
      </c>
      <c r="O5" s="207" t="s">
        <v>81</v>
      </c>
    </row>
    <row r="6" ht="18" customHeight="1" spans="1:15">
      <c r="A6" s="85" t="s">
        <v>82</v>
      </c>
      <c r="B6" s="85" t="s">
        <v>83</v>
      </c>
      <c r="C6" s="85" t="s">
        <v>84</v>
      </c>
      <c r="D6" s="86" t="s">
        <v>85</v>
      </c>
      <c r="E6" s="86" t="s">
        <v>86</v>
      </c>
      <c r="F6" s="86" t="s">
        <v>87</v>
      </c>
      <c r="G6" s="86" t="s">
        <v>88</v>
      </c>
      <c r="H6" s="86" t="s">
        <v>89</v>
      </c>
      <c r="I6" s="86" t="s">
        <v>90</v>
      </c>
      <c r="J6" s="86" t="s">
        <v>91</v>
      </c>
      <c r="K6" s="86" t="s">
        <v>92</v>
      </c>
      <c r="L6" s="86" t="s">
        <v>93</v>
      </c>
      <c r="M6" s="86" t="s">
        <v>94</v>
      </c>
      <c r="N6" s="85" t="s">
        <v>95</v>
      </c>
      <c r="O6" s="86" t="s">
        <v>96</v>
      </c>
    </row>
    <row r="7" ht="21" customHeight="1" spans="1:15">
      <c r="A7" s="221" t="s">
        <v>97</v>
      </c>
      <c r="B7" s="221" t="s">
        <v>98</v>
      </c>
      <c r="C7" s="117">
        <v>354180.48</v>
      </c>
      <c r="D7" s="117">
        <v>354180.48</v>
      </c>
      <c r="E7" s="117">
        <v>354180.48</v>
      </c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ht="21" customHeight="1" spans="1:15">
      <c r="A8" s="222" t="s">
        <v>99</v>
      </c>
      <c r="B8" s="222" t="s">
        <v>100</v>
      </c>
      <c r="C8" s="117">
        <v>354180.48</v>
      </c>
      <c r="D8" s="117">
        <v>354180.48</v>
      </c>
      <c r="E8" s="117">
        <v>354180.48</v>
      </c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ht="21" customHeight="1" spans="1:15">
      <c r="A9" s="223" t="s">
        <v>101</v>
      </c>
      <c r="B9" s="223" t="s">
        <v>102</v>
      </c>
      <c r="C9" s="117">
        <v>354180.48</v>
      </c>
      <c r="D9" s="117">
        <v>354180.48</v>
      </c>
      <c r="E9" s="117">
        <v>354180.48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ht="21" customHeight="1" spans="1:15">
      <c r="A10" s="221" t="s">
        <v>103</v>
      </c>
      <c r="B10" s="221" t="s">
        <v>104</v>
      </c>
      <c r="C10" s="117">
        <v>257001.47</v>
      </c>
      <c r="D10" s="117">
        <v>257001.47</v>
      </c>
      <c r="E10" s="117">
        <v>257001.47</v>
      </c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ht="21" customHeight="1" spans="1:15">
      <c r="A11" s="222" t="s">
        <v>105</v>
      </c>
      <c r="B11" s="222" t="s">
        <v>106</v>
      </c>
      <c r="C11" s="117">
        <v>257001.47</v>
      </c>
      <c r="D11" s="117">
        <v>257001.47</v>
      </c>
      <c r="E11" s="117">
        <v>257001.47</v>
      </c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ht="21" customHeight="1" spans="1:15">
      <c r="A12" s="223" t="s">
        <v>107</v>
      </c>
      <c r="B12" s="223" t="s">
        <v>108</v>
      </c>
      <c r="C12" s="117">
        <v>147574.21</v>
      </c>
      <c r="D12" s="117">
        <v>147574.21</v>
      </c>
      <c r="E12" s="117">
        <v>147574.21</v>
      </c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ht="21" customHeight="1" spans="1:15">
      <c r="A13" s="223" t="s">
        <v>109</v>
      </c>
      <c r="B13" s="223" t="s">
        <v>110</v>
      </c>
      <c r="C13" s="117">
        <v>93401.4</v>
      </c>
      <c r="D13" s="117">
        <v>93401.4</v>
      </c>
      <c r="E13" s="117">
        <v>93401.4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ht="21" customHeight="1" spans="1:15">
      <c r="A14" s="223" t="s">
        <v>111</v>
      </c>
      <c r="B14" s="223" t="s">
        <v>112</v>
      </c>
      <c r="C14" s="117">
        <v>16025.86</v>
      </c>
      <c r="D14" s="117">
        <v>16025.86</v>
      </c>
      <c r="E14" s="117">
        <v>16025.86</v>
      </c>
      <c r="F14" s="117"/>
      <c r="G14" s="117"/>
      <c r="H14" s="117"/>
      <c r="I14" s="117"/>
      <c r="J14" s="117"/>
      <c r="K14" s="117"/>
      <c r="L14" s="117"/>
      <c r="M14" s="117"/>
      <c r="N14" s="117"/>
      <c r="O14" s="117"/>
    </row>
    <row r="15" ht="21" customHeight="1" spans="1:15">
      <c r="A15" s="221" t="s">
        <v>113</v>
      </c>
      <c r="B15" s="221" t="s">
        <v>114</v>
      </c>
      <c r="C15" s="117">
        <v>6418969.18</v>
      </c>
      <c r="D15" s="117">
        <v>6299257.16</v>
      </c>
      <c r="E15" s="117">
        <v>2783817.16</v>
      </c>
      <c r="F15" s="117">
        <v>3515440</v>
      </c>
      <c r="G15" s="117"/>
      <c r="H15" s="117"/>
      <c r="I15" s="117"/>
      <c r="J15" s="117">
        <v>119712.02</v>
      </c>
      <c r="K15" s="117"/>
      <c r="L15" s="117"/>
      <c r="M15" s="117"/>
      <c r="N15" s="117"/>
      <c r="O15" s="117">
        <v>119712.02</v>
      </c>
    </row>
    <row r="16" ht="21" customHeight="1" spans="1:15">
      <c r="A16" s="222" t="s">
        <v>115</v>
      </c>
      <c r="B16" s="222" t="s">
        <v>116</v>
      </c>
      <c r="C16" s="117">
        <v>6418969.18</v>
      </c>
      <c r="D16" s="117">
        <v>6299257.16</v>
      </c>
      <c r="E16" s="117">
        <v>2783817.16</v>
      </c>
      <c r="F16" s="117">
        <v>3515440</v>
      </c>
      <c r="G16" s="117"/>
      <c r="H16" s="117"/>
      <c r="I16" s="117"/>
      <c r="J16" s="117">
        <v>119712.02</v>
      </c>
      <c r="K16" s="117"/>
      <c r="L16" s="117"/>
      <c r="M16" s="117"/>
      <c r="N16" s="117"/>
      <c r="O16" s="117">
        <v>119712.02</v>
      </c>
    </row>
    <row r="17" ht="21" customHeight="1" spans="1:15">
      <c r="A17" s="223" t="s">
        <v>117</v>
      </c>
      <c r="B17" s="223" t="s">
        <v>118</v>
      </c>
      <c r="C17" s="117">
        <v>2831847.95</v>
      </c>
      <c r="D17" s="117">
        <v>2783817.16</v>
      </c>
      <c r="E17" s="117">
        <v>2783817.16</v>
      </c>
      <c r="F17" s="117"/>
      <c r="G17" s="117"/>
      <c r="H17" s="117"/>
      <c r="I17" s="117"/>
      <c r="J17" s="117">
        <v>48030.79</v>
      </c>
      <c r="K17" s="117"/>
      <c r="L17" s="117"/>
      <c r="M17" s="117"/>
      <c r="N17" s="117"/>
      <c r="O17" s="117">
        <v>48030.79</v>
      </c>
    </row>
    <row r="18" ht="21" customHeight="1" spans="1:15">
      <c r="A18" s="223" t="s">
        <v>119</v>
      </c>
      <c r="B18" s="223" t="s">
        <v>120</v>
      </c>
      <c r="C18" s="117">
        <v>3587121.23</v>
      </c>
      <c r="D18" s="117">
        <v>3515440</v>
      </c>
      <c r="E18" s="117"/>
      <c r="F18" s="117">
        <v>3515440</v>
      </c>
      <c r="G18" s="117"/>
      <c r="H18" s="117"/>
      <c r="I18" s="117"/>
      <c r="J18" s="117">
        <v>71681.23</v>
      </c>
      <c r="K18" s="117"/>
      <c r="L18" s="117"/>
      <c r="M18" s="117"/>
      <c r="N18" s="117"/>
      <c r="O18" s="117">
        <v>71681.23</v>
      </c>
    </row>
    <row r="19" ht="21" customHeight="1" spans="1:15">
      <c r="A19" s="221" t="s">
        <v>121</v>
      </c>
      <c r="B19" s="221" t="s">
        <v>122</v>
      </c>
      <c r="C19" s="117">
        <v>310563.36</v>
      </c>
      <c r="D19" s="117">
        <v>310563.36</v>
      </c>
      <c r="E19" s="117">
        <v>310563.36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ht="21" customHeight="1" spans="1:15">
      <c r="A20" s="222" t="s">
        <v>123</v>
      </c>
      <c r="B20" s="222" t="s">
        <v>124</v>
      </c>
      <c r="C20" s="117">
        <v>310563.36</v>
      </c>
      <c r="D20" s="117">
        <v>310563.36</v>
      </c>
      <c r="E20" s="117">
        <v>310563.36</v>
      </c>
      <c r="F20" s="117"/>
      <c r="G20" s="117"/>
      <c r="H20" s="117"/>
      <c r="I20" s="117"/>
      <c r="J20" s="117"/>
      <c r="K20" s="117"/>
      <c r="L20" s="117"/>
      <c r="M20" s="117"/>
      <c r="N20" s="117"/>
      <c r="O20" s="117"/>
    </row>
    <row r="21" ht="21" customHeight="1" spans="1:15">
      <c r="A21" s="223" t="s">
        <v>125</v>
      </c>
      <c r="B21" s="223" t="s">
        <v>126</v>
      </c>
      <c r="C21" s="117">
        <v>310563.36</v>
      </c>
      <c r="D21" s="117">
        <v>310563.36</v>
      </c>
      <c r="E21" s="117">
        <v>310563.36</v>
      </c>
      <c r="F21" s="117"/>
      <c r="G21" s="117"/>
      <c r="H21" s="117"/>
      <c r="I21" s="117"/>
      <c r="J21" s="117"/>
      <c r="K21" s="117"/>
      <c r="L21" s="117"/>
      <c r="M21" s="117"/>
      <c r="N21" s="117"/>
      <c r="O21" s="117"/>
    </row>
    <row r="22" ht="21" customHeight="1" spans="1:15">
      <c r="A22" s="224" t="s">
        <v>55</v>
      </c>
      <c r="B22" s="181"/>
      <c r="C22" s="117">
        <v>7340714.49</v>
      </c>
      <c r="D22" s="117">
        <v>7221002.47</v>
      </c>
      <c r="E22" s="117">
        <v>3705562.47</v>
      </c>
      <c r="F22" s="117">
        <v>3515440</v>
      </c>
      <c r="G22" s="117"/>
      <c r="H22" s="117"/>
      <c r="I22" s="117"/>
      <c r="J22" s="117">
        <v>119712.02</v>
      </c>
      <c r="K22" s="117"/>
      <c r="L22" s="117"/>
      <c r="M22" s="117"/>
      <c r="N22" s="117"/>
      <c r="O22" s="117">
        <v>119712.02</v>
      </c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3" workbookViewId="0">
      <selection activeCell="J24" sqref="J24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5"/>
      <c r="B1" s="79"/>
      <c r="C1" s="79"/>
      <c r="D1" s="79" t="s">
        <v>127</v>
      </c>
    </row>
    <row r="2" ht="41.25" customHeight="1" spans="1:1">
      <c r="A2" s="74" t="str">
        <f>"2025"&amp;"年部门财政拨款收支预算总表"</f>
        <v>2025年部门财政拨款收支预算总表</v>
      </c>
    </row>
    <row r="3" ht="17.25" customHeight="1" spans="1:4">
      <c r="A3" s="77" t="str">
        <f>"单位名称："&amp;"昆明市晋宁区地方公路管理段"</f>
        <v>单位名称：昆明市晋宁区地方公路管理段</v>
      </c>
      <c r="B3" s="206"/>
      <c r="D3" s="79" t="s">
        <v>1</v>
      </c>
    </row>
    <row r="4" ht="17.25" customHeight="1" spans="1:4">
      <c r="A4" s="207" t="s">
        <v>2</v>
      </c>
      <c r="B4" s="208"/>
      <c r="C4" s="207" t="s">
        <v>3</v>
      </c>
      <c r="D4" s="208"/>
    </row>
    <row r="5" ht="18.75" customHeight="1" spans="1:4">
      <c r="A5" s="207" t="s">
        <v>4</v>
      </c>
      <c r="B5" s="207" t="s">
        <v>5</v>
      </c>
      <c r="C5" s="207" t="s">
        <v>6</v>
      </c>
      <c r="D5" s="207" t="s">
        <v>5</v>
      </c>
    </row>
    <row r="6" ht="16.5" customHeight="1" spans="1:4">
      <c r="A6" s="209" t="s">
        <v>128</v>
      </c>
      <c r="B6" s="117">
        <v>7221002.47</v>
      </c>
      <c r="C6" s="209" t="s">
        <v>129</v>
      </c>
      <c r="D6" s="117">
        <v>7221002.47</v>
      </c>
    </row>
    <row r="7" ht="16.5" customHeight="1" spans="1:4">
      <c r="A7" s="209" t="s">
        <v>130</v>
      </c>
      <c r="B7" s="117">
        <v>7221002.47</v>
      </c>
      <c r="C7" s="209" t="s">
        <v>131</v>
      </c>
      <c r="D7" s="117"/>
    </row>
    <row r="8" ht="16.5" customHeight="1" spans="1:4">
      <c r="A8" s="209" t="s">
        <v>132</v>
      </c>
      <c r="B8" s="117"/>
      <c r="C8" s="209" t="s">
        <v>133</v>
      </c>
      <c r="D8" s="117"/>
    </row>
    <row r="9" ht="16.5" customHeight="1" spans="1:4">
      <c r="A9" s="209" t="s">
        <v>134</v>
      </c>
      <c r="B9" s="117"/>
      <c r="C9" s="209" t="s">
        <v>135</v>
      </c>
      <c r="D9" s="117"/>
    </row>
    <row r="10" ht="16.5" customHeight="1" spans="1:4">
      <c r="A10" s="209" t="s">
        <v>136</v>
      </c>
      <c r="B10" s="117"/>
      <c r="C10" s="209" t="s">
        <v>137</v>
      </c>
      <c r="D10" s="117"/>
    </row>
    <row r="11" ht="16.5" customHeight="1" spans="1:4">
      <c r="A11" s="209" t="s">
        <v>130</v>
      </c>
      <c r="B11" s="117"/>
      <c r="C11" s="209" t="s">
        <v>138</v>
      </c>
      <c r="D11" s="117"/>
    </row>
    <row r="12" ht="16.5" customHeight="1" spans="1:4">
      <c r="A12" s="21" t="s">
        <v>132</v>
      </c>
      <c r="B12" s="117"/>
      <c r="C12" s="105" t="s">
        <v>139</v>
      </c>
      <c r="D12" s="117"/>
    </row>
    <row r="13" ht="16.5" customHeight="1" spans="1:4">
      <c r="A13" s="21" t="s">
        <v>134</v>
      </c>
      <c r="B13" s="117"/>
      <c r="C13" s="105" t="s">
        <v>140</v>
      </c>
      <c r="D13" s="117"/>
    </row>
    <row r="14" ht="16.5" customHeight="1" spans="1:4">
      <c r="A14" s="210"/>
      <c r="B14" s="117"/>
      <c r="C14" s="105" t="s">
        <v>141</v>
      </c>
      <c r="D14" s="117">
        <v>354180.48</v>
      </c>
    </row>
    <row r="15" ht="16.5" customHeight="1" spans="1:4">
      <c r="A15" s="210"/>
      <c r="B15" s="117"/>
      <c r="C15" s="105" t="s">
        <v>142</v>
      </c>
      <c r="D15" s="117">
        <v>257001.47</v>
      </c>
    </row>
    <row r="16" ht="16.5" customHeight="1" spans="1:4">
      <c r="A16" s="210"/>
      <c r="B16" s="117"/>
      <c r="C16" s="105" t="s">
        <v>143</v>
      </c>
      <c r="D16" s="117"/>
    </row>
    <row r="17" ht="16.5" customHeight="1" spans="1:4">
      <c r="A17" s="210"/>
      <c r="B17" s="117"/>
      <c r="C17" s="105" t="s">
        <v>144</v>
      </c>
      <c r="D17" s="117"/>
    </row>
    <row r="18" ht="16.5" customHeight="1" spans="1:4">
      <c r="A18" s="210"/>
      <c r="B18" s="117"/>
      <c r="C18" s="105" t="s">
        <v>145</v>
      </c>
      <c r="D18" s="117"/>
    </row>
    <row r="19" ht="16.5" customHeight="1" spans="1:4">
      <c r="A19" s="210"/>
      <c r="B19" s="117"/>
      <c r="C19" s="105" t="s">
        <v>146</v>
      </c>
      <c r="D19" s="117">
        <v>6299257.16</v>
      </c>
    </row>
    <row r="20" ht="16.5" customHeight="1" spans="1:4">
      <c r="A20" s="210"/>
      <c r="B20" s="117"/>
      <c r="C20" s="105" t="s">
        <v>147</v>
      </c>
      <c r="D20" s="117"/>
    </row>
    <row r="21" ht="16.5" customHeight="1" spans="1:4">
      <c r="A21" s="210"/>
      <c r="B21" s="117"/>
      <c r="C21" s="105" t="s">
        <v>148</v>
      </c>
      <c r="D21" s="117"/>
    </row>
    <row r="22" ht="16.5" customHeight="1" spans="1:4">
      <c r="A22" s="210"/>
      <c r="B22" s="117"/>
      <c r="C22" s="105" t="s">
        <v>149</v>
      </c>
      <c r="D22" s="117"/>
    </row>
    <row r="23" ht="16.5" customHeight="1" spans="1:4">
      <c r="A23" s="210"/>
      <c r="B23" s="117"/>
      <c r="C23" s="105" t="s">
        <v>150</v>
      </c>
      <c r="D23" s="117"/>
    </row>
    <row r="24" ht="16.5" customHeight="1" spans="1:4">
      <c r="A24" s="210"/>
      <c r="B24" s="117"/>
      <c r="C24" s="105" t="s">
        <v>151</v>
      </c>
      <c r="D24" s="117"/>
    </row>
    <row r="25" ht="16.5" customHeight="1" spans="1:4">
      <c r="A25" s="210"/>
      <c r="B25" s="117"/>
      <c r="C25" s="105" t="s">
        <v>152</v>
      </c>
      <c r="D25" s="117">
        <v>310563.36</v>
      </c>
    </row>
    <row r="26" ht="16.5" customHeight="1" spans="1:4">
      <c r="A26" s="210"/>
      <c r="B26" s="117"/>
      <c r="C26" s="105" t="s">
        <v>153</v>
      </c>
      <c r="D26" s="117"/>
    </row>
    <row r="27" ht="16.5" customHeight="1" spans="1:4">
      <c r="A27" s="210"/>
      <c r="B27" s="117"/>
      <c r="C27" s="105" t="s">
        <v>154</v>
      </c>
      <c r="D27" s="117"/>
    </row>
    <row r="28" ht="16.5" customHeight="1" spans="1:4">
      <c r="A28" s="210"/>
      <c r="B28" s="117"/>
      <c r="C28" s="105" t="s">
        <v>155</v>
      </c>
      <c r="D28" s="117"/>
    </row>
    <row r="29" ht="16.5" customHeight="1" spans="1:4">
      <c r="A29" s="210"/>
      <c r="B29" s="117"/>
      <c r="C29" s="105" t="s">
        <v>156</v>
      </c>
      <c r="D29" s="117"/>
    </row>
    <row r="30" ht="16.5" customHeight="1" spans="1:4">
      <c r="A30" s="210"/>
      <c r="B30" s="117"/>
      <c r="C30" s="105" t="s">
        <v>157</v>
      </c>
      <c r="D30" s="117"/>
    </row>
    <row r="31" ht="16.5" customHeight="1" spans="1:4">
      <c r="A31" s="210"/>
      <c r="B31" s="117"/>
      <c r="C31" s="21" t="s">
        <v>158</v>
      </c>
      <c r="D31" s="117"/>
    </row>
    <row r="32" ht="16.5" customHeight="1" spans="1:4">
      <c r="A32" s="210"/>
      <c r="B32" s="117"/>
      <c r="C32" s="21" t="s">
        <v>159</v>
      </c>
      <c r="D32" s="117"/>
    </row>
    <row r="33" ht="16.5" customHeight="1" spans="1:4">
      <c r="A33" s="210"/>
      <c r="B33" s="117"/>
      <c r="C33" s="18" t="s">
        <v>160</v>
      </c>
      <c r="D33" s="117"/>
    </row>
    <row r="34" ht="15" customHeight="1" spans="1:4">
      <c r="A34" s="211" t="s">
        <v>50</v>
      </c>
      <c r="B34" s="212">
        <v>7221002.47</v>
      </c>
      <c r="C34" s="211" t="s">
        <v>51</v>
      </c>
      <c r="D34" s="212">
        <v>7221002.47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78"/>
      <c r="F1" s="109"/>
      <c r="G1" s="186" t="s">
        <v>161</v>
      </c>
    </row>
    <row r="2" ht="41.25" customHeight="1" spans="1:7">
      <c r="A2" s="168" t="str">
        <f>"2025"&amp;"年一般公共预算支出预算表（按功能科目分类）"</f>
        <v>2025年一般公共预算支出预算表（按功能科目分类）</v>
      </c>
      <c r="B2" s="168"/>
      <c r="C2" s="168"/>
      <c r="D2" s="168"/>
      <c r="E2" s="168"/>
      <c r="F2" s="168"/>
      <c r="G2" s="168"/>
    </row>
    <row r="3" ht="18" customHeight="1" spans="1:7">
      <c r="A3" s="43" t="str">
        <f>"单位名称："&amp;"昆明市晋宁区地方公路管理段"</f>
        <v>单位名称：昆明市晋宁区地方公路管理段</v>
      </c>
      <c r="F3" s="165"/>
      <c r="G3" s="186" t="s">
        <v>1</v>
      </c>
    </row>
    <row r="4" ht="20.25" customHeight="1" spans="1:7">
      <c r="A4" s="201" t="s">
        <v>162</v>
      </c>
      <c r="B4" s="202"/>
      <c r="C4" s="169" t="s">
        <v>55</v>
      </c>
      <c r="D4" s="192" t="s">
        <v>75</v>
      </c>
      <c r="E4" s="13"/>
      <c r="F4" s="35"/>
      <c r="G4" s="183" t="s">
        <v>76</v>
      </c>
    </row>
    <row r="5" ht="20.25" customHeight="1" spans="1:7">
      <c r="A5" s="203" t="s">
        <v>72</v>
      </c>
      <c r="B5" s="203" t="s">
        <v>73</v>
      </c>
      <c r="C5" s="54"/>
      <c r="D5" s="14" t="s">
        <v>57</v>
      </c>
      <c r="E5" s="14" t="s">
        <v>163</v>
      </c>
      <c r="F5" s="14" t="s">
        <v>164</v>
      </c>
      <c r="G5" s="185"/>
    </row>
    <row r="6" ht="15" customHeight="1" spans="1:7">
      <c r="A6" s="20" t="s">
        <v>82</v>
      </c>
      <c r="B6" s="20" t="s">
        <v>83</v>
      </c>
      <c r="C6" s="20" t="s">
        <v>84</v>
      </c>
      <c r="D6" s="20" t="s">
        <v>85</v>
      </c>
      <c r="E6" s="20" t="s">
        <v>86</v>
      </c>
      <c r="F6" s="20" t="s">
        <v>87</v>
      </c>
      <c r="G6" s="20" t="s">
        <v>88</v>
      </c>
    </row>
    <row r="7" ht="18" customHeight="1" spans="1:7">
      <c r="A7" s="18" t="s">
        <v>97</v>
      </c>
      <c r="B7" s="18" t="s">
        <v>98</v>
      </c>
      <c r="C7" s="117">
        <v>354180.48</v>
      </c>
      <c r="D7" s="117">
        <v>354180.48</v>
      </c>
      <c r="E7" s="117">
        <v>354180.48</v>
      </c>
      <c r="F7" s="117"/>
      <c r="G7" s="117"/>
    </row>
    <row r="8" ht="18" customHeight="1" spans="1:7">
      <c r="A8" s="177" t="s">
        <v>99</v>
      </c>
      <c r="B8" s="177" t="s">
        <v>100</v>
      </c>
      <c r="C8" s="117">
        <v>354180.48</v>
      </c>
      <c r="D8" s="117">
        <v>354180.48</v>
      </c>
      <c r="E8" s="117">
        <v>354180.48</v>
      </c>
      <c r="F8" s="117"/>
      <c r="G8" s="117"/>
    </row>
    <row r="9" ht="18" customHeight="1" spans="1:7">
      <c r="A9" s="204" t="s">
        <v>101</v>
      </c>
      <c r="B9" s="204" t="s">
        <v>102</v>
      </c>
      <c r="C9" s="117">
        <v>354180.48</v>
      </c>
      <c r="D9" s="117">
        <v>354180.48</v>
      </c>
      <c r="E9" s="117">
        <v>354180.48</v>
      </c>
      <c r="F9" s="117"/>
      <c r="G9" s="117"/>
    </row>
    <row r="10" ht="18" customHeight="1" spans="1:7">
      <c r="A10" s="18" t="s">
        <v>103</v>
      </c>
      <c r="B10" s="18" t="s">
        <v>104</v>
      </c>
      <c r="C10" s="117">
        <v>257001.47</v>
      </c>
      <c r="D10" s="117">
        <v>257001.47</v>
      </c>
      <c r="E10" s="117">
        <v>257001.47</v>
      </c>
      <c r="F10" s="117"/>
      <c r="G10" s="117"/>
    </row>
    <row r="11" ht="18" customHeight="1" spans="1:7">
      <c r="A11" s="177" t="s">
        <v>105</v>
      </c>
      <c r="B11" s="177" t="s">
        <v>106</v>
      </c>
      <c r="C11" s="117">
        <v>257001.47</v>
      </c>
      <c r="D11" s="117">
        <v>257001.47</v>
      </c>
      <c r="E11" s="117">
        <v>257001.47</v>
      </c>
      <c r="F11" s="117"/>
      <c r="G11" s="117"/>
    </row>
    <row r="12" ht="18" customHeight="1" spans="1:7">
      <c r="A12" s="204" t="s">
        <v>107</v>
      </c>
      <c r="B12" s="204" t="s">
        <v>108</v>
      </c>
      <c r="C12" s="117">
        <v>147574.21</v>
      </c>
      <c r="D12" s="117">
        <v>147574.21</v>
      </c>
      <c r="E12" s="117">
        <v>147574.21</v>
      </c>
      <c r="F12" s="117"/>
      <c r="G12" s="117"/>
    </row>
    <row r="13" ht="18" customHeight="1" spans="1:7">
      <c r="A13" s="204" t="s">
        <v>109</v>
      </c>
      <c r="B13" s="204" t="s">
        <v>110</v>
      </c>
      <c r="C13" s="117">
        <v>93401.4</v>
      </c>
      <c r="D13" s="117">
        <v>93401.4</v>
      </c>
      <c r="E13" s="117">
        <v>93401.4</v>
      </c>
      <c r="F13" s="117"/>
      <c r="G13" s="117"/>
    </row>
    <row r="14" ht="18" customHeight="1" spans="1:7">
      <c r="A14" s="204" t="s">
        <v>111</v>
      </c>
      <c r="B14" s="204" t="s">
        <v>112</v>
      </c>
      <c r="C14" s="117">
        <v>16025.86</v>
      </c>
      <c r="D14" s="117">
        <v>16025.86</v>
      </c>
      <c r="E14" s="117">
        <v>16025.86</v>
      </c>
      <c r="F14" s="117"/>
      <c r="G14" s="117"/>
    </row>
    <row r="15" ht="18" customHeight="1" spans="1:7">
      <c r="A15" s="18" t="s">
        <v>113</v>
      </c>
      <c r="B15" s="18" t="s">
        <v>114</v>
      </c>
      <c r="C15" s="117">
        <v>6299257.16</v>
      </c>
      <c r="D15" s="117">
        <v>2783817.16</v>
      </c>
      <c r="E15" s="117">
        <v>2520654.2</v>
      </c>
      <c r="F15" s="117">
        <v>263162.96</v>
      </c>
      <c r="G15" s="117">
        <v>3515440</v>
      </c>
    </row>
    <row r="16" ht="18" customHeight="1" spans="1:7">
      <c r="A16" s="177" t="s">
        <v>115</v>
      </c>
      <c r="B16" s="177" t="s">
        <v>116</v>
      </c>
      <c r="C16" s="117">
        <v>6299257.16</v>
      </c>
      <c r="D16" s="117">
        <v>2783817.16</v>
      </c>
      <c r="E16" s="117">
        <v>2520654.2</v>
      </c>
      <c r="F16" s="117">
        <v>263162.96</v>
      </c>
      <c r="G16" s="117">
        <v>3515440</v>
      </c>
    </row>
    <row r="17" ht="18" customHeight="1" spans="1:7">
      <c r="A17" s="204" t="s">
        <v>117</v>
      </c>
      <c r="B17" s="204" t="s">
        <v>118</v>
      </c>
      <c r="C17" s="117">
        <v>2783817.16</v>
      </c>
      <c r="D17" s="117">
        <v>2783817.16</v>
      </c>
      <c r="E17" s="117">
        <v>2520654.2</v>
      </c>
      <c r="F17" s="117">
        <v>263162.96</v>
      </c>
      <c r="G17" s="117"/>
    </row>
    <row r="18" ht="18" customHeight="1" spans="1:7">
      <c r="A18" s="204" t="s">
        <v>119</v>
      </c>
      <c r="B18" s="204" t="s">
        <v>120</v>
      </c>
      <c r="C18" s="117">
        <v>3515440</v>
      </c>
      <c r="D18" s="117"/>
      <c r="E18" s="117"/>
      <c r="F18" s="117"/>
      <c r="G18" s="117">
        <v>3515440</v>
      </c>
    </row>
    <row r="19" ht="18" customHeight="1" spans="1:7">
      <c r="A19" s="18" t="s">
        <v>121</v>
      </c>
      <c r="B19" s="18" t="s">
        <v>122</v>
      </c>
      <c r="C19" s="117">
        <v>310563.36</v>
      </c>
      <c r="D19" s="117">
        <v>310563.36</v>
      </c>
      <c r="E19" s="117">
        <v>310563.36</v>
      </c>
      <c r="F19" s="117"/>
      <c r="G19" s="117"/>
    </row>
    <row r="20" ht="18" customHeight="1" spans="1:7">
      <c r="A20" s="177" t="s">
        <v>123</v>
      </c>
      <c r="B20" s="177" t="s">
        <v>124</v>
      </c>
      <c r="C20" s="117">
        <v>310563.36</v>
      </c>
      <c r="D20" s="117">
        <v>310563.36</v>
      </c>
      <c r="E20" s="117">
        <v>310563.36</v>
      </c>
      <c r="F20" s="117"/>
      <c r="G20" s="117"/>
    </row>
    <row r="21" ht="18" customHeight="1" spans="1:7">
      <c r="A21" s="204" t="s">
        <v>125</v>
      </c>
      <c r="B21" s="204" t="s">
        <v>126</v>
      </c>
      <c r="C21" s="117">
        <v>310563.36</v>
      </c>
      <c r="D21" s="117">
        <v>310563.36</v>
      </c>
      <c r="E21" s="117">
        <v>310563.36</v>
      </c>
      <c r="F21" s="117"/>
      <c r="G21" s="117"/>
    </row>
    <row r="22" ht="18" customHeight="1" spans="1:7">
      <c r="A22" s="116" t="s">
        <v>165</v>
      </c>
      <c r="B22" s="205" t="s">
        <v>165</v>
      </c>
      <c r="C22" s="117">
        <v>7221002.47</v>
      </c>
      <c r="D22" s="117">
        <v>3705562.47</v>
      </c>
      <c r="E22" s="117">
        <v>3442399.51</v>
      </c>
      <c r="F22" s="117">
        <v>263162.96</v>
      </c>
      <c r="G22" s="117">
        <v>3515440</v>
      </c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6"/>
      <c r="B1" s="76"/>
      <c r="C1" s="76"/>
      <c r="D1" s="76"/>
      <c r="E1" s="75"/>
      <c r="F1" s="197" t="s">
        <v>166</v>
      </c>
    </row>
    <row r="2" ht="41.25" customHeight="1" spans="1:6">
      <c r="A2" s="198" t="str">
        <f>"2025"&amp;"年一般公共预算“三公”经费支出预算表"</f>
        <v>2025年一般公共预算“三公”经费支出预算表</v>
      </c>
      <c r="B2" s="76"/>
      <c r="C2" s="76"/>
      <c r="D2" s="76"/>
      <c r="E2" s="75"/>
      <c r="F2" s="76"/>
    </row>
    <row r="3" customHeight="1" spans="1:6">
      <c r="A3" s="150" t="str">
        <f>"单位名称："&amp;"昆明市晋宁区地方公路管理段"</f>
        <v>单位名称：昆明市晋宁区地方公路管理段</v>
      </c>
      <c r="B3" s="199"/>
      <c r="D3" s="76"/>
      <c r="E3" s="75"/>
      <c r="F3" s="101" t="s">
        <v>1</v>
      </c>
    </row>
    <row r="4" ht="27" customHeight="1" spans="1:6">
      <c r="A4" s="80" t="s">
        <v>167</v>
      </c>
      <c r="B4" s="80" t="s">
        <v>168</v>
      </c>
      <c r="C4" s="82" t="s">
        <v>169</v>
      </c>
      <c r="D4" s="80"/>
      <c r="E4" s="81"/>
      <c r="F4" s="80" t="s">
        <v>170</v>
      </c>
    </row>
    <row r="5" ht="28.5" customHeight="1" spans="1:6">
      <c r="A5" s="200"/>
      <c r="B5" s="84"/>
      <c r="C5" s="81" t="s">
        <v>57</v>
      </c>
      <c r="D5" s="81" t="s">
        <v>171</v>
      </c>
      <c r="E5" s="81" t="s">
        <v>172</v>
      </c>
      <c r="F5" s="83"/>
    </row>
    <row r="6" ht="17.25" customHeight="1" spans="1:6">
      <c r="A6" s="86" t="s">
        <v>82</v>
      </c>
      <c r="B6" s="86" t="s">
        <v>83</v>
      </c>
      <c r="C6" s="86" t="s">
        <v>84</v>
      </c>
      <c r="D6" s="86" t="s">
        <v>85</v>
      </c>
      <c r="E6" s="86" t="s">
        <v>86</v>
      </c>
      <c r="F6" s="86" t="s">
        <v>87</v>
      </c>
    </row>
    <row r="7" ht="17.25" customHeight="1" spans="1:6">
      <c r="A7" s="117">
        <v>10000</v>
      </c>
      <c r="B7" s="117"/>
      <c r="C7" s="117"/>
      <c r="D7" s="117"/>
      <c r="E7" s="117"/>
      <c r="F7" s="117">
        <v>10000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78"/>
      <c r="C1" s="187"/>
      <c r="E1" s="188"/>
      <c r="F1" s="188"/>
      <c r="G1" s="188"/>
      <c r="H1" s="188"/>
      <c r="I1" s="124"/>
      <c r="J1" s="124"/>
      <c r="K1" s="124"/>
      <c r="L1" s="124"/>
      <c r="M1" s="124"/>
      <c r="N1" s="124"/>
      <c r="R1" s="124"/>
      <c r="V1" s="187"/>
      <c r="X1" s="41" t="s">
        <v>173</v>
      </c>
    </row>
    <row r="2" ht="45.75" customHeight="1" spans="1:24">
      <c r="A2" s="103" t="str">
        <f>"2025"&amp;"年部门基本支出预算表"</f>
        <v>2025年部门基本支出预算表</v>
      </c>
      <c r="B2" s="4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42"/>
      <c r="P2" s="42"/>
      <c r="Q2" s="42"/>
      <c r="R2" s="103"/>
      <c r="S2" s="103"/>
      <c r="T2" s="103"/>
      <c r="U2" s="103"/>
      <c r="V2" s="103"/>
      <c r="W2" s="103"/>
      <c r="X2" s="103"/>
    </row>
    <row r="3" ht="18.75" customHeight="1" spans="1:24">
      <c r="A3" s="43" t="str">
        <f>"单位名称："&amp;"昆明市晋宁区地方公路管理段"</f>
        <v>单位名称：昆明市晋宁区地方公路管理段</v>
      </c>
      <c r="B3" s="44"/>
      <c r="C3" s="159"/>
      <c r="D3" s="159"/>
      <c r="E3" s="159"/>
      <c r="F3" s="159"/>
      <c r="G3" s="159"/>
      <c r="H3" s="159"/>
      <c r="I3" s="126"/>
      <c r="J3" s="126"/>
      <c r="K3" s="126"/>
      <c r="L3" s="126"/>
      <c r="M3" s="126"/>
      <c r="N3" s="126"/>
      <c r="O3" s="45"/>
      <c r="P3" s="45"/>
      <c r="Q3" s="45"/>
      <c r="R3" s="126"/>
      <c r="V3" s="187"/>
      <c r="X3" s="41" t="s">
        <v>1</v>
      </c>
    </row>
    <row r="4" ht="18" customHeight="1" spans="1:24">
      <c r="A4" s="47" t="s">
        <v>174</v>
      </c>
      <c r="B4" s="47" t="s">
        <v>175</v>
      </c>
      <c r="C4" s="47" t="s">
        <v>176</v>
      </c>
      <c r="D4" s="47" t="s">
        <v>177</v>
      </c>
      <c r="E4" s="47" t="s">
        <v>178</v>
      </c>
      <c r="F4" s="47" t="s">
        <v>179</v>
      </c>
      <c r="G4" s="47" t="s">
        <v>180</v>
      </c>
      <c r="H4" s="47" t="s">
        <v>181</v>
      </c>
      <c r="I4" s="192" t="s">
        <v>182</v>
      </c>
      <c r="J4" s="121" t="s">
        <v>182</v>
      </c>
      <c r="K4" s="121"/>
      <c r="L4" s="121"/>
      <c r="M4" s="121"/>
      <c r="N4" s="121"/>
      <c r="O4" s="13"/>
      <c r="P4" s="13"/>
      <c r="Q4" s="13"/>
      <c r="R4" s="142" t="s">
        <v>61</v>
      </c>
      <c r="S4" s="121" t="s">
        <v>62</v>
      </c>
      <c r="T4" s="121"/>
      <c r="U4" s="121"/>
      <c r="V4" s="121"/>
      <c r="W4" s="121"/>
      <c r="X4" s="122"/>
    </row>
    <row r="5" ht="18" customHeight="1" spans="1:24">
      <c r="A5" s="49"/>
      <c r="B5" s="62"/>
      <c r="C5" s="171"/>
      <c r="D5" s="49"/>
      <c r="E5" s="49"/>
      <c r="F5" s="49"/>
      <c r="G5" s="49"/>
      <c r="H5" s="49"/>
      <c r="I5" s="169" t="s">
        <v>183</v>
      </c>
      <c r="J5" s="192" t="s">
        <v>58</v>
      </c>
      <c r="K5" s="121"/>
      <c r="L5" s="121"/>
      <c r="M5" s="121"/>
      <c r="N5" s="122"/>
      <c r="O5" s="12" t="s">
        <v>184</v>
      </c>
      <c r="P5" s="13"/>
      <c r="Q5" s="35"/>
      <c r="R5" s="47" t="s">
        <v>61</v>
      </c>
      <c r="S5" s="192" t="s">
        <v>62</v>
      </c>
      <c r="T5" s="142" t="s">
        <v>64</v>
      </c>
      <c r="U5" s="121" t="s">
        <v>62</v>
      </c>
      <c r="V5" s="142" t="s">
        <v>66</v>
      </c>
      <c r="W5" s="142" t="s">
        <v>67</v>
      </c>
      <c r="X5" s="196" t="s">
        <v>68</v>
      </c>
    </row>
    <row r="6" ht="19.5" customHeight="1" spans="1:24">
      <c r="A6" s="62"/>
      <c r="B6" s="62"/>
      <c r="C6" s="62"/>
      <c r="D6" s="62"/>
      <c r="E6" s="62"/>
      <c r="F6" s="62"/>
      <c r="G6" s="62"/>
      <c r="H6" s="62"/>
      <c r="I6" s="62"/>
      <c r="J6" s="193" t="s">
        <v>185</v>
      </c>
      <c r="K6" s="47" t="s">
        <v>186</v>
      </c>
      <c r="L6" s="47" t="s">
        <v>187</v>
      </c>
      <c r="M6" s="47" t="s">
        <v>188</v>
      </c>
      <c r="N6" s="47" t="s">
        <v>189</v>
      </c>
      <c r="O6" s="47" t="s">
        <v>58</v>
      </c>
      <c r="P6" s="47" t="s">
        <v>59</v>
      </c>
      <c r="Q6" s="47" t="s">
        <v>60</v>
      </c>
      <c r="R6" s="62"/>
      <c r="S6" s="47" t="s">
        <v>57</v>
      </c>
      <c r="T6" s="47" t="s">
        <v>64</v>
      </c>
      <c r="U6" s="47" t="s">
        <v>190</v>
      </c>
      <c r="V6" s="47" t="s">
        <v>66</v>
      </c>
      <c r="W6" s="47" t="s">
        <v>67</v>
      </c>
      <c r="X6" s="47" t="s">
        <v>68</v>
      </c>
    </row>
    <row r="7" ht="37.5" customHeight="1" spans="1:24">
      <c r="A7" s="189"/>
      <c r="B7" s="54"/>
      <c r="C7" s="189"/>
      <c r="D7" s="189"/>
      <c r="E7" s="189"/>
      <c r="F7" s="189"/>
      <c r="G7" s="189"/>
      <c r="H7" s="189"/>
      <c r="I7" s="189"/>
      <c r="J7" s="194" t="s">
        <v>57</v>
      </c>
      <c r="K7" s="52" t="s">
        <v>191</v>
      </c>
      <c r="L7" s="52" t="s">
        <v>187</v>
      </c>
      <c r="M7" s="52" t="s">
        <v>188</v>
      </c>
      <c r="N7" s="52" t="s">
        <v>189</v>
      </c>
      <c r="O7" s="52" t="s">
        <v>187</v>
      </c>
      <c r="P7" s="52" t="s">
        <v>188</v>
      </c>
      <c r="Q7" s="52" t="s">
        <v>189</v>
      </c>
      <c r="R7" s="52" t="s">
        <v>61</v>
      </c>
      <c r="S7" s="52" t="s">
        <v>57</v>
      </c>
      <c r="T7" s="52" t="s">
        <v>64</v>
      </c>
      <c r="U7" s="52" t="s">
        <v>190</v>
      </c>
      <c r="V7" s="52" t="s">
        <v>66</v>
      </c>
      <c r="W7" s="52" t="s">
        <v>67</v>
      </c>
      <c r="X7" s="52" t="s">
        <v>68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21" t="s">
        <v>192</v>
      </c>
      <c r="B9" s="21" t="s">
        <v>70</v>
      </c>
      <c r="C9" s="21" t="s">
        <v>193</v>
      </c>
      <c r="D9" s="21" t="s">
        <v>194</v>
      </c>
      <c r="E9" s="21" t="s">
        <v>117</v>
      </c>
      <c r="F9" s="21" t="s">
        <v>118</v>
      </c>
      <c r="G9" s="21" t="s">
        <v>195</v>
      </c>
      <c r="H9" s="21" t="s">
        <v>196</v>
      </c>
      <c r="I9" s="117">
        <v>775560</v>
      </c>
      <c r="J9" s="117">
        <v>775560</v>
      </c>
      <c r="K9" s="117"/>
      <c r="L9" s="117"/>
      <c r="M9" s="117">
        <v>775560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</row>
    <row r="10" ht="20.25" customHeight="1" spans="1:24">
      <c r="A10" s="21" t="s">
        <v>192</v>
      </c>
      <c r="B10" s="21" t="s">
        <v>70</v>
      </c>
      <c r="C10" s="21" t="s">
        <v>193</v>
      </c>
      <c r="D10" s="21" t="s">
        <v>194</v>
      </c>
      <c r="E10" s="21" t="s">
        <v>117</v>
      </c>
      <c r="F10" s="21" t="s">
        <v>118</v>
      </c>
      <c r="G10" s="21" t="s">
        <v>197</v>
      </c>
      <c r="H10" s="21" t="s">
        <v>198</v>
      </c>
      <c r="I10" s="117">
        <v>60540</v>
      </c>
      <c r="J10" s="117">
        <v>60540</v>
      </c>
      <c r="K10" s="195"/>
      <c r="L10" s="195"/>
      <c r="M10" s="117">
        <v>60540</v>
      </c>
      <c r="N10" s="195"/>
      <c r="O10" s="117"/>
      <c r="P10" s="117"/>
      <c r="Q10" s="117"/>
      <c r="R10" s="117"/>
      <c r="S10" s="117"/>
      <c r="T10" s="117"/>
      <c r="U10" s="117"/>
      <c r="V10" s="117"/>
      <c r="W10" s="117"/>
      <c r="X10" s="117"/>
    </row>
    <row r="11" ht="20.25" customHeight="1" spans="1:24">
      <c r="A11" s="21" t="s">
        <v>192</v>
      </c>
      <c r="B11" s="21" t="s">
        <v>70</v>
      </c>
      <c r="C11" s="21" t="s">
        <v>193</v>
      </c>
      <c r="D11" s="21" t="s">
        <v>194</v>
      </c>
      <c r="E11" s="21" t="s">
        <v>117</v>
      </c>
      <c r="F11" s="21" t="s">
        <v>118</v>
      </c>
      <c r="G11" s="21" t="s">
        <v>199</v>
      </c>
      <c r="H11" s="21" t="s">
        <v>200</v>
      </c>
      <c r="I11" s="117">
        <v>64630</v>
      </c>
      <c r="J11" s="117">
        <v>64630</v>
      </c>
      <c r="K11" s="195"/>
      <c r="L11" s="195"/>
      <c r="M11" s="117">
        <v>64630</v>
      </c>
      <c r="N11" s="195"/>
      <c r="O11" s="117"/>
      <c r="P11" s="117"/>
      <c r="Q11" s="117"/>
      <c r="R11" s="117"/>
      <c r="S11" s="117"/>
      <c r="T11" s="117"/>
      <c r="U11" s="117"/>
      <c r="V11" s="117"/>
      <c r="W11" s="117"/>
      <c r="X11" s="117"/>
    </row>
    <row r="12" ht="20.25" customHeight="1" spans="1:24">
      <c r="A12" s="21" t="s">
        <v>192</v>
      </c>
      <c r="B12" s="21" t="s">
        <v>70</v>
      </c>
      <c r="C12" s="21" t="s">
        <v>193</v>
      </c>
      <c r="D12" s="21" t="s">
        <v>194</v>
      </c>
      <c r="E12" s="21" t="s">
        <v>117</v>
      </c>
      <c r="F12" s="21" t="s">
        <v>118</v>
      </c>
      <c r="G12" s="21" t="s">
        <v>201</v>
      </c>
      <c r="H12" s="21" t="s">
        <v>202</v>
      </c>
      <c r="I12" s="117">
        <v>338340</v>
      </c>
      <c r="J12" s="117">
        <v>338340</v>
      </c>
      <c r="K12" s="195"/>
      <c r="L12" s="195"/>
      <c r="M12" s="117">
        <v>338340</v>
      </c>
      <c r="N12" s="195"/>
      <c r="O12" s="117"/>
      <c r="P12" s="117"/>
      <c r="Q12" s="117"/>
      <c r="R12" s="117"/>
      <c r="S12" s="117"/>
      <c r="T12" s="117"/>
      <c r="U12" s="117"/>
      <c r="V12" s="117"/>
      <c r="W12" s="117"/>
      <c r="X12" s="117"/>
    </row>
    <row r="13" ht="20.25" customHeight="1" spans="1:24">
      <c r="A13" s="21" t="s">
        <v>192</v>
      </c>
      <c r="B13" s="21" t="s">
        <v>70</v>
      </c>
      <c r="C13" s="21" t="s">
        <v>193</v>
      </c>
      <c r="D13" s="21" t="s">
        <v>194</v>
      </c>
      <c r="E13" s="21" t="s">
        <v>117</v>
      </c>
      <c r="F13" s="21" t="s">
        <v>118</v>
      </c>
      <c r="G13" s="21" t="s">
        <v>201</v>
      </c>
      <c r="H13" s="21" t="s">
        <v>202</v>
      </c>
      <c r="I13" s="117">
        <v>693708</v>
      </c>
      <c r="J13" s="117">
        <v>693708</v>
      </c>
      <c r="K13" s="195"/>
      <c r="L13" s="195"/>
      <c r="M13" s="117">
        <v>693708</v>
      </c>
      <c r="N13" s="195"/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ht="20.25" customHeight="1" spans="1:24">
      <c r="A14" s="21" t="s">
        <v>192</v>
      </c>
      <c r="B14" s="21" t="s">
        <v>70</v>
      </c>
      <c r="C14" s="21" t="s">
        <v>203</v>
      </c>
      <c r="D14" s="21" t="s">
        <v>204</v>
      </c>
      <c r="E14" s="21" t="s">
        <v>101</v>
      </c>
      <c r="F14" s="21" t="s">
        <v>102</v>
      </c>
      <c r="G14" s="21" t="s">
        <v>205</v>
      </c>
      <c r="H14" s="21" t="s">
        <v>206</v>
      </c>
      <c r="I14" s="117">
        <v>354180.48</v>
      </c>
      <c r="J14" s="117">
        <v>354180.48</v>
      </c>
      <c r="K14" s="195"/>
      <c r="L14" s="195"/>
      <c r="M14" s="117">
        <v>354180.48</v>
      </c>
      <c r="N14" s="195"/>
      <c r="O14" s="117"/>
      <c r="P14" s="117"/>
      <c r="Q14" s="117"/>
      <c r="R14" s="117"/>
      <c r="S14" s="117"/>
      <c r="T14" s="117"/>
      <c r="U14" s="117"/>
      <c r="V14" s="117"/>
      <c r="W14" s="117"/>
      <c r="X14" s="117"/>
    </row>
    <row r="15" ht="20.25" customHeight="1" spans="1:24">
      <c r="A15" s="21" t="s">
        <v>192</v>
      </c>
      <c r="B15" s="21" t="s">
        <v>70</v>
      </c>
      <c r="C15" s="21" t="s">
        <v>203</v>
      </c>
      <c r="D15" s="21" t="s">
        <v>204</v>
      </c>
      <c r="E15" s="21" t="s">
        <v>107</v>
      </c>
      <c r="F15" s="21" t="s">
        <v>108</v>
      </c>
      <c r="G15" s="21" t="s">
        <v>207</v>
      </c>
      <c r="H15" s="21" t="s">
        <v>208</v>
      </c>
      <c r="I15" s="117">
        <v>147574.21</v>
      </c>
      <c r="J15" s="117">
        <v>147574.21</v>
      </c>
      <c r="K15" s="195"/>
      <c r="L15" s="195"/>
      <c r="M15" s="117">
        <v>147574.21</v>
      </c>
      <c r="N15" s="195"/>
      <c r="O15" s="117"/>
      <c r="P15" s="117"/>
      <c r="Q15" s="117"/>
      <c r="R15" s="117"/>
      <c r="S15" s="117"/>
      <c r="T15" s="117"/>
      <c r="U15" s="117"/>
      <c r="V15" s="117"/>
      <c r="W15" s="117"/>
      <c r="X15" s="117"/>
    </row>
    <row r="16" ht="20.25" customHeight="1" spans="1:24">
      <c r="A16" s="21" t="s">
        <v>192</v>
      </c>
      <c r="B16" s="21" t="s">
        <v>70</v>
      </c>
      <c r="C16" s="21" t="s">
        <v>203</v>
      </c>
      <c r="D16" s="21" t="s">
        <v>204</v>
      </c>
      <c r="E16" s="21" t="s">
        <v>109</v>
      </c>
      <c r="F16" s="21" t="s">
        <v>110</v>
      </c>
      <c r="G16" s="21" t="s">
        <v>209</v>
      </c>
      <c r="H16" s="21" t="s">
        <v>210</v>
      </c>
      <c r="I16" s="117">
        <v>93401.4</v>
      </c>
      <c r="J16" s="117">
        <v>93401.4</v>
      </c>
      <c r="K16" s="195"/>
      <c r="L16" s="195"/>
      <c r="M16" s="117">
        <v>93401.4</v>
      </c>
      <c r="N16" s="195"/>
      <c r="O16" s="117"/>
      <c r="P16" s="117"/>
      <c r="Q16" s="117"/>
      <c r="R16" s="117"/>
      <c r="S16" s="117"/>
      <c r="T16" s="117"/>
      <c r="U16" s="117"/>
      <c r="V16" s="117"/>
      <c r="W16" s="117"/>
      <c r="X16" s="117"/>
    </row>
    <row r="17" ht="20.25" customHeight="1" spans="1:24">
      <c r="A17" s="21" t="s">
        <v>192</v>
      </c>
      <c r="B17" s="21" t="s">
        <v>70</v>
      </c>
      <c r="C17" s="21" t="s">
        <v>203</v>
      </c>
      <c r="D17" s="21" t="s">
        <v>204</v>
      </c>
      <c r="E17" s="21" t="s">
        <v>111</v>
      </c>
      <c r="F17" s="21" t="s">
        <v>112</v>
      </c>
      <c r="G17" s="21" t="s">
        <v>211</v>
      </c>
      <c r="H17" s="21" t="s">
        <v>212</v>
      </c>
      <c r="I17" s="117">
        <v>9300.96</v>
      </c>
      <c r="J17" s="117">
        <v>9300.96</v>
      </c>
      <c r="K17" s="195"/>
      <c r="L17" s="195"/>
      <c r="M17" s="117">
        <v>9300.96</v>
      </c>
      <c r="N17" s="195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ht="20.25" customHeight="1" spans="1:24">
      <c r="A18" s="21" t="s">
        <v>192</v>
      </c>
      <c r="B18" s="21" t="s">
        <v>70</v>
      </c>
      <c r="C18" s="21" t="s">
        <v>203</v>
      </c>
      <c r="D18" s="21" t="s">
        <v>204</v>
      </c>
      <c r="E18" s="21" t="s">
        <v>111</v>
      </c>
      <c r="F18" s="21" t="s">
        <v>112</v>
      </c>
      <c r="G18" s="21" t="s">
        <v>211</v>
      </c>
      <c r="H18" s="21" t="s">
        <v>212</v>
      </c>
      <c r="I18" s="117">
        <v>6724.9</v>
      </c>
      <c r="J18" s="117">
        <v>6724.9</v>
      </c>
      <c r="K18" s="195"/>
      <c r="L18" s="195"/>
      <c r="M18" s="117">
        <v>6724.9</v>
      </c>
      <c r="N18" s="195"/>
      <c r="O18" s="117"/>
      <c r="P18" s="117"/>
      <c r="Q18" s="117"/>
      <c r="R18" s="117"/>
      <c r="S18" s="117"/>
      <c r="T18" s="117"/>
      <c r="U18" s="117"/>
      <c r="V18" s="117"/>
      <c r="W18" s="117"/>
      <c r="X18" s="117"/>
    </row>
    <row r="19" ht="20.25" customHeight="1" spans="1:24">
      <c r="A19" s="21" t="s">
        <v>192</v>
      </c>
      <c r="B19" s="21" t="s">
        <v>70</v>
      </c>
      <c r="C19" s="21" t="s">
        <v>203</v>
      </c>
      <c r="D19" s="21" t="s">
        <v>204</v>
      </c>
      <c r="E19" s="21" t="s">
        <v>117</v>
      </c>
      <c r="F19" s="21" t="s">
        <v>118</v>
      </c>
      <c r="G19" s="21" t="s">
        <v>211</v>
      </c>
      <c r="H19" s="21" t="s">
        <v>212</v>
      </c>
      <c r="I19" s="117">
        <v>13076.2</v>
      </c>
      <c r="J19" s="117">
        <v>13076.2</v>
      </c>
      <c r="K19" s="195"/>
      <c r="L19" s="195"/>
      <c r="M19" s="117">
        <v>13076.2</v>
      </c>
      <c r="N19" s="195"/>
      <c r="O19" s="117"/>
      <c r="P19" s="117"/>
      <c r="Q19" s="117"/>
      <c r="R19" s="117"/>
      <c r="S19" s="117"/>
      <c r="T19" s="117"/>
      <c r="U19" s="117"/>
      <c r="V19" s="117"/>
      <c r="W19" s="117"/>
      <c r="X19" s="117"/>
    </row>
    <row r="20" ht="20.25" customHeight="1" spans="1:24">
      <c r="A20" s="21" t="s">
        <v>192</v>
      </c>
      <c r="B20" s="21" t="s">
        <v>70</v>
      </c>
      <c r="C20" s="21" t="s">
        <v>213</v>
      </c>
      <c r="D20" s="21" t="s">
        <v>126</v>
      </c>
      <c r="E20" s="21" t="s">
        <v>125</v>
      </c>
      <c r="F20" s="21" t="s">
        <v>126</v>
      </c>
      <c r="G20" s="21" t="s">
        <v>214</v>
      </c>
      <c r="H20" s="21" t="s">
        <v>126</v>
      </c>
      <c r="I20" s="117">
        <v>310563.36</v>
      </c>
      <c r="J20" s="117">
        <v>310563.36</v>
      </c>
      <c r="K20" s="195"/>
      <c r="L20" s="195"/>
      <c r="M20" s="117">
        <v>310563.36</v>
      </c>
      <c r="N20" s="195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ht="20.25" customHeight="1" spans="1:24">
      <c r="A21" s="21" t="s">
        <v>192</v>
      </c>
      <c r="B21" s="21" t="s">
        <v>70</v>
      </c>
      <c r="C21" s="21" t="s">
        <v>215</v>
      </c>
      <c r="D21" s="21" t="s">
        <v>170</v>
      </c>
      <c r="E21" s="21" t="s">
        <v>117</v>
      </c>
      <c r="F21" s="21" t="s">
        <v>118</v>
      </c>
      <c r="G21" s="21" t="s">
        <v>216</v>
      </c>
      <c r="H21" s="21" t="s">
        <v>170</v>
      </c>
      <c r="I21" s="117">
        <v>10000</v>
      </c>
      <c r="J21" s="117">
        <v>10000</v>
      </c>
      <c r="K21" s="195"/>
      <c r="L21" s="195"/>
      <c r="M21" s="117">
        <v>10000</v>
      </c>
      <c r="N21" s="195"/>
      <c r="O21" s="117"/>
      <c r="P21" s="117"/>
      <c r="Q21" s="117"/>
      <c r="R21" s="117"/>
      <c r="S21" s="117"/>
      <c r="T21" s="117"/>
      <c r="U21" s="117"/>
      <c r="V21" s="117"/>
      <c r="W21" s="117"/>
      <c r="X21" s="117"/>
    </row>
    <row r="22" ht="20.25" customHeight="1" spans="1:24">
      <c r="A22" s="21" t="s">
        <v>192</v>
      </c>
      <c r="B22" s="21" t="s">
        <v>70</v>
      </c>
      <c r="C22" s="21" t="s">
        <v>217</v>
      </c>
      <c r="D22" s="21" t="s">
        <v>218</v>
      </c>
      <c r="E22" s="21" t="s">
        <v>117</v>
      </c>
      <c r="F22" s="21" t="s">
        <v>118</v>
      </c>
      <c r="G22" s="21" t="s">
        <v>219</v>
      </c>
      <c r="H22" s="21" t="s">
        <v>218</v>
      </c>
      <c r="I22" s="117">
        <v>40818.96</v>
      </c>
      <c r="J22" s="117">
        <v>40818.96</v>
      </c>
      <c r="K22" s="195"/>
      <c r="L22" s="195"/>
      <c r="M22" s="117">
        <v>40818.96</v>
      </c>
      <c r="N22" s="195"/>
      <c r="O22" s="117"/>
      <c r="P22" s="117"/>
      <c r="Q22" s="117"/>
      <c r="R22" s="117"/>
      <c r="S22" s="117"/>
      <c r="T22" s="117"/>
      <c r="U22" s="117"/>
      <c r="V22" s="117"/>
      <c r="W22" s="117"/>
      <c r="X22" s="117"/>
    </row>
    <row r="23" ht="20.25" customHeight="1" spans="1:24">
      <c r="A23" s="21" t="s">
        <v>192</v>
      </c>
      <c r="B23" s="21" t="s">
        <v>70</v>
      </c>
      <c r="C23" s="21" t="s">
        <v>220</v>
      </c>
      <c r="D23" s="21" t="s">
        <v>221</v>
      </c>
      <c r="E23" s="21" t="s">
        <v>117</v>
      </c>
      <c r="F23" s="21" t="s">
        <v>118</v>
      </c>
      <c r="G23" s="21" t="s">
        <v>222</v>
      </c>
      <c r="H23" s="21" t="s">
        <v>223</v>
      </c>
      <c r="I23" s="117">
        <v>55944</v>
      </c>
      <c r="J23" s="117">
        <v>55944</v>
      </c>
      <c r="K23" s="195"/>
      <c r="L23" s="195"/>
      <c r="M23" s="117">
        <v>55944</v>
      </c>
      <c r="N23" s="195"/>
      <c r="O23" s="117"/>
      <c r="P23" s="117"/>
      <c r="Q23" s="117"/>
      <c r="R23" s="117"/>
      <c r="S23" s="117"/>
      <c r="T23" s="117"/>
      <c r="U23" s="117"/>
      <c r="V23" s="117"/>
      <c r="W23" s="117"/>
      <c r="X23" s="117"/>
    </row>
    <row r="24" ht="20.25" customHeight="1" spans="1:24">
      <c r="A24" s="21" t="s">
        <v>192</v>
      </c>
      <c r="B24" s="21" t="s">
        <v>70</v>
      </c>
      <c r="C24" s="21" t="s">
        <v>220</v>
      </c>
      <c r="D24" s="21" t="s">
        <v>221</v>
      </c>
      <c r="E24" s="21" t="s">
        <v>117</v>
      </c>
      <c r="F24" s="21" t="s">
        <v>118</v>
      </c>
      <c r="G24" s="21" t="s">
        <v>224</v>
      </c>
      <c r="H24" s="21" t="s">
        <v>225</v>
      </c>
      <c r="I24" s="117">
        <v>36000</v>
      </c>
      <c r="J24" s="117">
        <v>36000</v>
      </c>
      <c r="K24" s="195"/>
      <c r="L24" s="195"/>
      <c r="M24" s="117">
        <v>36000</v>
      </c>
      <c r="N24" s="195"/>
      <c r="O24" s="117"/>
      <c r="P24" s="117"/>
      <c r="Q24" s="117"/>
      <c r="R24" s="117"/>
      <c r="S24" s="117"/>
      <c r="T24" s="117"/>
      <c r="U24" s="117"/>
      <c r="V24" s="117"/>
      <c r="W24" s="117"/>
      <c r="X24" s="117"/>
    </row>
    <row r="25" ht="20.25" customHeight="1" spans="1:24">
      <c r="A25" s="21" t="s">
        <v>192</v>
      </c>
      <c r="B25" s="21" t="s">
        <v>70</v>
      </c>
      <c r="C25" s="21" t="s">
        <v>220</v>
      </c>
      <c r="D25" s="21" t="s">
        <v>221</v>
      </c>
      <c r="E25" s="21" t="s">
        <v>117</v>
      </c>
      <c r="F25" s="21" t="s">
        <v>118</v>
      </c>
      <c r="G25" s="21" t="s">
        <v>226</v>
      </c>
      <c r="H25" s="21" t="s">
        <v>227</v>
      </c>
      <c r="I25" s="117">
        <v>70000</v>
      </c>
      <c r="J25" s="117">
        <v>70000</v>
      </c>
      <c r="K25" s="195"/>
      <c r="L25" s="195"/>
      <c r="M25" s="117">
        <v>70000</v>
      </c>
      <c r="N25" s="195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ht="20.25" customHeight="1" spans="1:24">
      <c r="A26" s="21" t="s">
        <v>192</v>
      </c>
      <c r="B26" s="21" t="s">
        <v>70</v>
      </c>
      <c r="C26" s="21" t="s">
        <v>220</v>
      </c>
      <c r="D26" s="21" t="s">
        <v>221</v>
      </c>
      <c r="E26" s="21" t="s">
        <v>117</v>
      </c>
      <c r="F26" s="21" t="s">
        <v>118</v>
      </c>
      <c r="G26" s="21" t="s">
        <v>228</v>
      </c>
      <c r="H26" s="21" t="s">
        <v>229</v>
      </c>
      <c r="I26" s="117">
        <v>50400</v>
      </c>
      <c r="J26" s="117">
        <v>50400</v>
      </c>
      <c r="K26" s="195"/>
      <c r="L26" s="195"/>
      <c r="M26" s="117">
        <v>50400</v>
      </c>
      <c r="N26" s="195"/>
      <c r="O26" s="117"/>
      <c r="P26" s="117"/>
      <c r="Q26" s="117"/>
      <c r="R26" s="117"/>
      <c r="S26" s="117"/>
      <c r="T26" s="117"/>
      <c r="U26" s="117"/>
      <c r="V26" s="117"/>
      <c r="W26" s="117"/>
      <c r="X26" s="117"/>
    </row>
    <row r="27" ht="20.25" customHeight="1" spans="1:24">
      <c r="A27" s="21" t="s">
        <v>192</v>
      </c>
      <c r="B27" s="21" t="s">
        <v>70</v>
      </c>
      <c r="C27" s="21" t="s">
        <v>230</v>
      </c>
      <c r="D27" s="21" t="s">
        <v>231</v>
      </c>
      <c r="E27" s="21" t="s">
        <v>117</v>
      </c>
      <c r="F27" s="21" t="s">
        <v>118</v>
      </c>
      <c r="G27" s="21" t="s">
        <v>199</v>
      </c>
      <c r="H27" s="21" t="s">
        <v>200</v>
      </c>
      <c r="I27" s="117">
        <v>162000</v>
      </c>
      <c r="J27" s="117">
        <v>162000</v>
      </c>
      <c r="K27" s="195"/>
      <c r="L27" s="195"/>
      <c r="M27" s="117">
        <v>162000</v>
      </c>
      <c r="N27" s="195"/>
      <c r="O27" s="117"/>
      <c r="P27" s="117"/>
      <c r="Q27" s="117"/>
      <c r="R27" s="117"/>
      <c r="S27" s="117"/>
      <c r="T27" s="117"/>
      <c r="U27" s="117"/>
      <c r="V27" s="117"/>
      <c r="W27" s="117"/>
      <c r="X27" s="117"/>
    </row>
    <row r="28" ht="20.25" customHeight="1" spans="1:24">
      <c r="A28" s="21" t="s">
        <v>192</v>
      </c>
      <c r="B28" s="21" t="s">
        <v>70</v>
      </c>
      <c r="C28" s="21" t="s">
        <v>230</v>
      </c>
      <c r="D28" s="21" t="s">
        <v>231</v>
      </c>
      <c r="E28" s="21" t="s">
        <v>117</v>
      </c>
      <c r="F28" s="21" t="s">
        <v>118</v>
      </c>
      <c r="G28" s="21" t="s">
        <v>201</v>
      </c>
      <c r="H28" s="21" t="s">
        <v>202</v>
      </c>
      <c r="I28" s="117">
        <v>172800</v>
      </c>
      <c r="J28" s="117">
        <v>172800</v>
      </c>
      <c r="K28" s="195"/>
      <c r="L28" s="195"/>
      <c r="M28" s="117">
        <v>172800</v>
      </c>
      <c r="N28" s="195"/>
      <c r="O28" s="117"/>
      <c r="P28" s="117"/>
      <c r="Q28" s="117"/>
      <c r="R28" s="117"/>
      <c r="S28" s="117"/>
      <c r="T28" s="117"/>
      <c r="U28" s="117"/>
      <c r="V28" s="117"/>
      <c r="W28" s="117"/>
      <c r="X28" s="117"/>
    </row>
    <row r="29" ht="20.25" customHeight="1" spans="1:24">
      <c r="A29" s="21" t="s">
        <v>192</v>
      </c>
      <c r="B29" s="21" t="s">
        <v>70</v>
      </c>
      <c r="C29" s="21" t="s">
        <v>232</v>
      </c>
      <c r="D29" s="21" t="s">
        <v>233</v>
      </c>
      <c r="E29" s="21" t="s">
        <v>117</v>
      </c>
      <c r="F29" s="21" t="s">
        <v>118</v>
      </c>
      <c r="G29" s="21" t="s">
        <v>234</v>
      </c>
      <c r="H29" s="21" t="s">
        <v>235</v>
      </c>
      <c r="I29" s="117">
        <v>240000</v>
      </c>
      <c r="J29" s="117">
        <v>240000</v>
      </c>
      <c r="K29" s="195"/>
      <c r="L29" s="195"/>
      <c r="M29" s="117">
        <v>240000</v>
      </c>
      <c r="N29" s="195"/>
      <c r="O29" s="117"/>
      <c r="P29" s="117"/>
      <c r="Q29" s="117"/>
      <c r="R29" s="117"/>
      <c r="S29" s="117"/>
      <c r="T29" s="117"/>
      <c r="U29" s="117"/>
      <c r="V29" s="117"/>
      <c r="W29" s="117"/>
      <c r="X29" s="117"/>
    </row>
    <row r="30" ht="17.25" customHeight="1" spans="1:24">
      <c r="A30" s="179" t="s">
        <v>165</v>
      </c>
      <c r="B30" s="180"/>
      <c r="C30" s="190"/>
      <c r="D30" s="190"/>
      <c r="E30" s="190"/>
      <c r="F30" s="190"/>
      <c r="G30" s="190"/>
      <c r="H30" s="191"/>
      <c r="I30" s="117">
        <v>3705562.47</v>
      </c>
      <c r="J30" s="117">
        <v>3705562.47</v>
      </c>
      <c r="K30" s="117"/>
      <c r="L30" s="117"/>
      <c r="M30" s="117">
        <v>3705562.47</v>
      </c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</row>
  </sheetData>
  <mergeCells count="31">
    <mergeCell ref="A2:X2"/>
    <mergeCell ref="A3:H3"/>
    <mergeCell ref="I4:X4"/>
    <mergeCell ref="J5:N5"/>
    <mergeCell ref="O5:Q5"/>
    <mergeCell ref="S5:X5"/>
    <mergeCell ref="A30:H3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topLeftCell="K1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78"/>
      <c r="E1" s="40"/>
      <c r="F1" s="40"/>
      <c r="G1" s="40"/>
      <c r="H1" s="40"/>
      <c r="U1" s="178"/>
      <c r="W1" s="186" t="s">
        <v>236</v>
      </c>
    </row>
    <row r="2" ht="46.5" customHeight="1" spans="1:23">
      <c r="A2" s="42" t="str">
        <f>"2025"&amp;"年部门项目支出预算表"</f>
        <v>2025年部门项目支出预算表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43" t="str">
        <f>"单位名称："&amp;"昆明市晋宁区地方公路管理段"</f>
        <v>单位名称：昆明市晋宁区地方公路管理段</v>
      </c>
      <c r="B3" s="44"/>
      <c r="C3" s="44"/>
      <c r="D3" s="44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U3" s="178"/>
      <c r="W3" s="162" t="s">
        <v>1</v>
      </c>
    </row>
    <row r="4" ht="21.75" customHeight="1" spans="1:23">
      <c r="A4" s="47" t="s">
        <v>237</v>
      </c>
      <c r="B4" s="48" t="s">
        <v>176</v>
      </c>
      <c r="C4" s="47" t="s">
        <v>177</v>
      </c>
      <c r="D4" s="47" t="s">
        <v>238</v>
      </c>
      <c r="E4" s="48" t="s">
        <v>178</v>
      </c>
      <c r="F4" s="48" t="s">
        <v>179</v>
      </c>
      <c r="G4" s="48" t="s">
        <v>239</v>
      </c>
      <c r="H4" s="48" t="s">
        <v>240</v>
      </c>
      <c r="I4" s="61" t="s">
        <v>55</v>
      </c>
      <c r="J4" s="12" t="s">
        <v>241</v>
      </c>
      <c r="K4" s="13"/>
      <c r="L4" s="13"/>
      <c r="M4" s="35"/>
      <c r="N4" s="12" t="s">
        <v>184</v>
      </c>
      <c r="O4" s="13"/>
      <c r="P4" s="35"/>
      <c r="Q4" s="48" t="s">
        <v>61</v>
      </c>
      <c r="R4" s="12" t="s">
        <v>62</v>
      </c>
      <c r="S4" s="13"/>
      <c r="T4" s="13"/>
      <c r="U4" s="13"/>
      <c r="V4" s="13"/>
      <c r="W4" s="35"/>
    </row>
    <row r="5" ht="21.75" customHeight="1" spans="1:23">
      <c r="A5" s="49"/>
      <c r="B5" s="62"/>
      <c r="C5" s="49"/>
      <c r="D5" s="49"/>
      <c r="E5" s="50"/>
      <c r="F5" s="50"/>
      <c r="G5" s="50"/>
      <c r="H5" s="50"/>
      <c r="I5" s="62"/>
      <c r="J5" s="182" t="s">
        <v>58</v>
      </c>
      <c r="K5" s="183"/>
      <c r="L5" s="48" t="s">
        <v>59</v>
      </c>
      <c r="M5" s="48" t="s">
        <v>60</v>
      </c>
      <c r="N5" s="48" t="s">
        <v>58</v>
      </c>
      <c r="O5" s="48" t="s">
        <v>59</v>
      </c>
      <c r="P5" s="48" t="s">
        <v>60</v>
      </c>
      <c r="Q5" s="50"/>
      <c r="R5" s="48" t="s">
        <v>57</v>
      </c>
      <c r="S5" s="48" t="s">
        <v>64</v>
      </c>
      <c r="T5" s="48" t="s">
        <v>190</v>
      </c>
      <c r="U5" s="48" t="s">
        <v>66</v>
      </c>
      <c r="V5" s="48" t="s">
        <v>67</v>
      </c>
      <c r="W5" s="48" t="s">
        <v>68</v>
      </c>
    </row>
    <row r="6" ht="21" customHeight="1" spans="1:23">
      <c r="A6" s="62"/>
      <c r="B6" s="62"/>
      <c r="C6" s="62"/>
      <c r="D6" s="62"/>
      <c r="E6" s="62"/>
      <c r="F6" s="62"/>
      <c r="G6" s="62"/>
      <c r="H6" s="62"/>
      <c r="I6" s="62"/>
      <c r="J6" s="184" t="s">
        <v>57</v>
      </c>
      <c r="K6" s="185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ht="39.75" customHeight="1" spans="1:23">
      <c r="A7" s="52"/>
      <c r="B7" s="54"/>
      <c r="C7" s="52"/>
      <c r="D7" s="52"/>
      <c r="E7" s="53"/>
      <c r="F7" s="53"/>
      <c r="G7" s="53"/>
      <c r="H7" s="53"/>
      <c r="I7" s="54"/>
      <c r="J7" s="17" t="s">
        <v>57</v>
      </c>
      <c r="K7" s="17" t="s">
        <v>242</v>
      </c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</row>
    <row r="8" ht="15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5">
        <v>21</v>
      </c>
      <c r="V8" s="69">
        <v>22</v>
      </c>
      <c r="W8" s="55">
        <v>23</v>
      </c>
    </row>
    <row r="9" ht="21.75" customHeight="1" spans="1:23">
      <c r="A9" s="105" t="s">
        <v>243</v>
      </c>
      <c r="B9" s="105" t="s">
        <v>244</v>
      </c>
      <c r="C9" s="105" t="s">
        <v>245</v>
      </c>
      <c r="D9" s="105" t="s">
        <v>70</v>
      </c>
      <c r="E9" s="105" t="s">
        <v>119</v>
      </c>
      <c r="F9" s="105" t="s">
        <v>120</v>
      </c>
      <c r="G9" s="105" t="s">
        <v>246</v>
      </c>
      <c r="H9" s="105" t="s">
        <v>247</v>
      </c>
      <c r="I9" s="117">
        <v>3515440</v>
      </c>
      <c r="J9" s="117">
        <v>3515440</v>
      </c>
      <c r="K9" s="117">
        <v>3515440</v>
      </c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</row>
    <row r="10" ht="21.75" customHeight="1" spans="1:23">
      <c r="A10" s="105" t="s">
        <v>243</v>
      </c>
      <c r="B10" s="105" t="s">
        <v>248</v>
      </c>
      <c r="C10" s="105" t="s">
        <v>249</v>
      </c>
      <c r="D10" s="105" t="s">
        <v>70</v>
      </c>
      <c r="E10" s="105" t="s">
        <v>119</v>
      </c>
      <c r="F10" s="105" t="s">
        <v>120</v>
      </c>
      <c r="G10" s="105" t="s">
        <v>246</v>
      </c>
      <c r="H10" s="105" t="s">
        <v>247</v>
      </c>
      <c r="I10" s="117">
        <v>26810.33</v>
      </c>
      <c r="J10" s="117"/>
      <c r="K10" s="117"/>
      <c r="L10" s="117"/>
      <c r="M10" s="117"/>
      <c r="N10" s="117"/>
      <c r="O10" s="117"/>
      <c r="P10" s="117"/>
      <c r="Q10" s="117"/>
      <c r="R10" s="117">
        <v>26810.33</v>
      </c>
      <c r="S10" s="117"/>
      <c r="T10" s="117"/>
      <c r="U10" s="117"/>
      <c r="V10" s="117"/>
      <c r="W10" s="117">
        <v>26810.33</v>
      </c>
    </row>
    <row r="11" ht="21.75" customHeight="1" spans="1:23">
      <c r="A11" s="105" t="s">
        <v>243</v>
      </c>
      <c r="B11" s="105" t="s">
        <v>250</v>
      </c>
      <c r="C11" s="105" t="s">
        <v>251</v>
      </c>
      <c r="D11" s="105" t="s">
        <v>70</v>
      </c>
      <c r="E11" s="105" t="s">
        <v>119</v>
      </c>
      <c r="F11" s="105" t="s">
        <v>120</v>
      </c>
      <c r="G11" s="105" t="s">
        <v>246</v>
      </c>
      <c r="H11" s="105" t="s">
        <v>247</v>
      </c>
      <c r="I11" s="117">
        <v>279.46</v>
      </c>
      <c r="J11" s="117"/>
      <c r="K11" s="117"/>
      <c r="L11" s="117"/>
      <c r="M11" s="117"/>
      <c r="N11" s="117"/>
      <c r="O11" s="117"/>
      <c r="P11" s="117"/>
      <c r="Q11" s="117"/>
      <c r="R11" s="117">
        <v>279.46</v>
      </c>
      <c r="S11" s="117"/>
      <c r="T11" s="117"/>
      <c r="U11" s="117"/>
      <c r="V11" s="117"/>
      <c r="W11" s="117">
        <v>279.46</v>
      </c>
    </row>
    <row r="12" ht="21.75" customHeight="1" spans="1:23">
      <c r="A12" s="105" t="s">
        <v>243</v>
      </c>
      <c r="B12" s="105" t="s">
        <v>252</v>
      </c>
      <c r="C12" s="105" t="s">
        <v>253</v>
      </c>
      <c r="D12" s="105" t="s">
        <v>70</v>
      </c>
      <c r="E12" s="105" t="s">
        <v>119</v>
      </c>
      <c r="F12" s="105" t="s">
        <v>120</v>
      </c>
      <c r="G12" s="105" t="s">
        <v>246</v>
      </c>
      <c r="H12" s="105" t="s">
        <v>247</v>
      </c>
      <c r="I12" s="117">
        <v>1230</v>
      </c>
      <c r="J12" s="117"/>
      <c r="K12" s="117"/>
      <c r="L12" s="117"/>
      <c r="M12" s="117"/>
      <c r="N12" s="117"/>
      <c r="O12" s="117"/>
      <c r="P12" s="117"/>
      <c r="Q12" s="117"/>
      <c r="R12" s="117">
        <v>1230</v>
      </c>
      <c r="S12" s="117"/>
      <c r="T12" s="117"/>
      <c r="U12" s="117"/>
      <c r="V12" s="117"/>
      <c r="W12" s="117">
        <v>1230</v>
      </c>
    </row>
    <row r="13" ht="21.75" customHeight="1" spans="1:23">
      <c r="A13" s="105" t="s">
        <v>243</v>
      </c>
      <c r="B13" s="105" t="s">
        <v>254</v>
      </c>
      <c r="C13" s="105" t="s">
        <v>255</v>
      </c>
      <c r="D13" s="105" t="s">
        <v>70</v>
      </c>
      <c r="E13" s="105" t="s">
        <v>117</v>
      </c>
      <c r="F13" s="105" t="s">
        <v>118</v>
      </c>
      <c r="G13" s="105" t="s">
        <v>246</v>
      </c>
      <c r="H13" s="105" t="s">
        <v>247</v>
      </c>
      <c r="I13" s="117">
        <v>47938.62</v>
      </c>
      <c r="J13" s="117"/>
      <c r="K13" s="117"/>
      <c r="L13" s="117"/>
      <c r="M13" s="117"/>
      <c r="N13" s="117"/>
      <c r="O13" s="117"/>
      <c r="P13" s="117"/>
      <c r="Q13" s="117"/>
      <c r="R13" s="117">
        <v>47938.62</v>
      </c>
      <c r="S13" s="117"/>
      <c r="T13" s="117"/>
      <c r="U13" s="117"/>
      <c r="V13" s="117"/>
      <c r="W13" s="117">
        <v>47938.62</v>
      </c>
    </row>
    <row r="14" ht="21.75" customHeight="1" spans="1:23">
      <c r="A14" s="105" t="s">
        <v>243</v>
      </c>
      <c r="B14" s="105" t="s">
        <v>256</v>
      </c>
      <c r="C14" s="105" t="s">
        <v>257</v>
      </c>
      <c r="D14" s="105" t="s">
        <v>70</v>
      </c>
      <c r="E14" s="105" t="s">
        <v>119</v>
      </c>
      <c r="F14" s="105" t="s">
        <v>120</v>
      </c>
      <c r="G14" s="105" t="s">
        <v>246</v>
      </c>
      <c r="H14" s="105" t="s">
        <v>247</v>
      </c>
      <c r="I14" s="117">
        <v>43361.44</v>
      </c>
      <c r="J14" s="117"/>
      <c r="K14" s="117"/>
      <c r="L14" s="117"/>
      <c r="M14" s="117"/>
      <c r="N14" s="117"/>
      <c r="O14" s="117"/>
      <c r="P14" s="117"/>
      <c r="Q14" s="117"/>
      <c r="R14" s="117">
        <v>43361.44</v>
      </c>
      <c r="S14" s="117"/>
      <c r="T14" s="117"/>
      <c r="U14" s="117"/>
      <c r="V14" s="117"/>
      <c r="W14" s="117">
        <v>43361.44</v>
      </c>
    </row>
    <row r="15" ht="21.75" customHeight="1" spans="1:23">
      <c r="A15" s="105" t="s">
        <v>243</v>
      </c>
      <c r="B15" s="105" t="s">
        <v>258</v>
      </c>
      <c r="C15" s="105" t="s">
        <v>259</v>
      </c>
      <c r="D15" s="105" t="s">
        <v>70</v>
      </c>
      <c r="E15" s="105" t="s">
        <v>117</v>
      </c>
      <c r="F15" s="105" t="s">
        <v>118</v>
      </c>
      <c r="G15" s="105" t="s">
        <v>222</v>
      </c>
      <c r="H15" s="105" t="s">
        <v>223</v>
      </c>
      <c r="I15" s="117">
        <v>92.17</v>
      </c>
      <c r="J15" s="117"/>
      <c r="K15" s="117"/>
      <c r="L15" s="117"/>
      <c r="M15" s="117"/>
      <c r="N15" s="117"/>
      <c r="O15" s="117"/>
      <c r="P15" s="117"/>
      <c r="Q15" s="117"/>
      <c r="R15" s="117">
        <v>92.17</v>
      </c>
      <c r="S15" s="117"/>
      <c r="T15" s="117"/>
      <c r="U15" s="117"/>
      <c r="V15" s="117"/>
      <c r="W15" s="117">
        <v>92.17</v>
      </c>
    </row>
    <row r="16" ht="18.75" customHeight="1" spans="1:23">
      <c r="A16" s="179" t="s">
        <v>165</v>
      </c>
      <c r="B16" s="180"/>
      <c r="C16" s="180"/>
      <c r="D16" s="180"/>
      <c r="E16" s="180"/>
      <c r="F16" s="180"/>
      <c r="G16" s="180"/>
      <c r="H16" s="181"/>
      <c r="I16" s="117">
        <v>3635152.02</v>
      </c>
      <c r="J16" s="117">
        <v>3515440</v>
      </c>
      <c r="K16" s="117">
        <v>3515440</v>
      </c>
      <c r="L16" s="117"/>
      <c r="M16" s="117"/>
      <c r="N16" s="117"/>
      <c r="O16" s="117"/>
      <c r="P16" s="117"/>
      <c r="Q16" s="117"/>
      <c r="R16" s="117">
        <v>119712.02</v>
      </c>
      <c r="S16" s="117"/>
      <c r="T16" s="117"/>
      <c r="U16" s="117"/>
      <c r="V16" s="117"/>
      <c r="W16" s="117">
        <v>119712.02</v>
      </c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topLeftCell="A22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41" t="s">
        <v>260</v>
      </c>
    </row>
    <row r="2" ht="39.75" customHeight="1" spans="1:10">
      <c r="A2" s="102" t="str">
        <f>"2025"&amp;"年部门项目支出绩效目标表"</f>
        <v>2025年部门项目支出绩效目标表</v>
      </c>
      <c r="B2" s="42"/>
      <c r="C2" s="42"/>
      <c r="D2" s="42"/>
      <c r="E2" s="42"/>
      <c r="F2" s="103"/>
      <c r="G2" s="42"/>
      <c r="H2" s="103"/>
      <c r="I2" s="103"/>
      <c r="J2" s="42"/>
    </row>
    <row r="3" ht="17.25" customHeight="1" spans="1:1">
      <c r="A3" s="43" t="str">
        <f>"单位名称："&amp;"昆明市晋宁区地方公路管理段"</f>
        <v>单位名称：昆明市晋宁区地方公路管理段</v>
      </c>
    </row>
    <row r="4" ht="44.25" customHeight="1" spans="1:10">
      <c r="A4" s="17" t="s">
        <v>177</v>
      </c>
      <c r="B4" s="17" t="s">
        <v>261</v>
      </c>
      <c r="C4" s="17" t="s">
        <v>262</v>
      </c>
      <c r="D4" s="17" t="s">
        <v>263</v>
      </c>
      <c r="E4" s="17" t="s">
        <v>264</v>
      </c>
      <c r="F4" s="104" t="s">
        <v>265</v>
      </c>
      <c r="G4" s="17" t="s">
        <v>266</v>
      </c>
      <c r="H4" s="104" t="s">
        <v>267</v>
      </c>
      <c r="I4" s="104" t="s">
        <v>268</v>
      </c>
      <c r="J4" s="17" t="s">
        <v>269</v>
      </c>
    </row>
    <row r="5" ht="18.75" customHeight="1" spans="1:10">
      <c r="A5" s="176">
        <v>1</v>
      </c>
      <c r="B5" s="176">
        <v>2</v>
      </c>
      <c r="C5" s="176">
        <v>3</v>
      </c>
      <c r="D5" s="176">
        <v>4</v>
      </c>
      <c r="E5" s="176">
        <v>5</v>
      </c>
      <c r="F5" s="69">
        <v>6</v>
      </c>
      <c r="G5" s="176">
        <v>7</v>
      </c>
      <c r="H5" s="69">
        <v>8</v>
      </c>
      <c r="I5" s="69">
        <v>9</v>
      </c>
      <c r="J5" s="176">
        <v>10</v>
      </c>
    </row>
    <row r="6" ht="42" customHeight="1" spans="1:10">
      <c r="A6" s="18" t="s">
        <v>70</v>
      </c>
      <c r="B6" s="105"/>
      <c r="C6" s="105"/>
      <c r="D6" s="105"/>
      <c r="E6" s="33"/>
      <c r="F6" s="106"/>
      <c r="G6" s="33"/>
      <c r="H6" s="106"/>
      <c r="I6" s="106"/>
      <c r="J6" s="33"/>
    </row>
    <row r="7" ht="42" customHeight="1" spans="1:10">
      <c r="A7" s="177" t="s">
        <v>245</v>
      </c>
      <c r="B7" s="32" t="s">
        <v>270</v>
      </c>
      <c r="C7" s="32" t="s">
        <v>271</v>
      </c>
      <c r="D7" s="32" t="s">
        <v>272</v>
      </c>
      <c r="E7" s="18" t="s">
        <v>273</v>
      </c>
      <c r="F7" s="32" t="s">
        <v>274</v>
      </c>
      <c r="G7" s="18" t="s">
        <v>275</v>
      </c>
      <c r="H7" s="32" t="s">
        <v>276</v>
      </c>
      <c r="I7" s="32" t="s">
        <v>277</v>
      </c>
      <c r="J7" s="18" t="s">
        <v>278</v>
      </c>
    </row>
    <row r="8" ht="42" customHeight="1" spans="1:10">
      <c r="A8" s="177" t="s">
        <v>245</v>
      </c>
      <c r="B8" s="32" t="s">
        <v>270</v>
      </c>
      <c r="C8" s="32" t="s">
        <v>271</v>
      </c>
      <c r="D8" s="32" t="s">
        <v>272</v>
      </c>
      <c r="E8" s="18" t="s">
        <v>279</v>
      </c>
      <c r="F8" s="32" t="s">
        <v>274</v>
      </c>
      <c r="G8" s="18" t="s">
        <v>280</v>
      </c>
      <c r="H8" s="32" t="s">
        <v>276</v>
      </c>
      <c r="I8" s="32" t="s">
        <v>281</v>
      </c>
      <c r="J8" s="18" t="s">
        <v>282</v>
      </c>
    </row>
    <row r="9" ht="42" customHeight="1" spans="1:10">
      <c r="A9" s="177" t="s">
        <v>245</v>
      </c>
      <c r="B9" s="32" t="s">
        <v>270</v>
      </c>
      <c r="C9" s="32" t="s">
        <v>271</v>
      </c>
      <c r="D9" s="32" t="s">
        <v>283</v>
      </c>
      <c r="E9" s="18" t="s">
        <v>284</v>
      </c>
      <c r="F9" s="32" t="s">
        <v>274</v>
      </c>
      <c r="G9" s="18" t="s">
        <v>280</v>
      </c>
      <c r="H9" s="32" t="s">
        <v>276</v>
      </c>
      <c r="I9" s="32" t="s">
        <v>281</v>
      </c>
      <c r="J9" s="18" t="s">
        <v>285</v>
      </c>
    </row>
    <row r="10" ht="42" customHeight="1" spans="1:10">
      <c r="A10" s="177" t="s">
        <v>245</v>
      </c>
      <c r="B10" s="32" t="s">
        <v>270</v>
      </c>
      <c r="C10" s="32" t="s">
        <v>286</v>
      </c>
      <c r="D10" s="32" t="s">
        <v>287</v>
      </c>
      <c r="E10" s="18" t="s">
        <v>288</v>
      </c>
      <c r="F10" s="32" t="s">
        <v>274</v>
      </c>
      <c r="G10" s="18" t="s">
        <v>289</v>
      </c>
      <c r="H10" s="32" t="s">
        <v>276</v>
      </c>
      <c r="I10" s="32" t="s">
        <v>281</v>
      </c>
      <c r="J10" s="18" t="s">
        <v>290</v>
      </c>
    </row>
    <row r="11" ht="42" customHeight="1" spans="1:10">
      <c r="A11" s="177" t="s">
        <v>245</v>
      </c>
      <c r="B11" s="32" t="s">
        <v>270</v>
      </c>
      <c r="C11" s="32" t="s">
        <v>286</v>
      </c>
      <c r="D11" s="32" t="s">
        <v>287</v>
      </c>
      <c r="E11" s="18" t="s">
        <v>291</v>
      </c>
      <c r="F11" s="32" t="s">
        <v>274</v>
      </c>
      <c r="G11" s="18" t="s">
        <v>292</v>
      </c>
      <c r="H11" s="32" t="s">
        <v>276</v>
      </c>
      <c r="I11" s="32" t="s">
        <v>281</v>
      </c>
      <c r="J11" s="18" t="s">
        <v>293</v>
      </c>
    </row>
    <row r="12" ht="42" customHeight="1" spans="1:10">
      <c r="A12" s="177" t="s">
        <v>245</v>
      </c>
      <c r="B12" s="32" t="s">
        <v>270</v>
      </c>
      <c r="C12" s="32" t="s">
        <v>286</v>
      </c>
      <c r="D12" s="32" t="s">
        <v>294</v>
      </c>
      <c r="E12" s="18" t="s">
        <v>295</v>
      </c>
      <c r="F12" s="32" t="s">
        <v>274</v>
      </c>
      <c r="G12" s="18" t="s">
        <v>275</v>
      </c>
      <c r="H12" s="32" t="s">
        <v>276</v>
      </c>
      <c r="I12" s="32" t="s">
        <v>277</v>
      </c>
      <c r="J12" s="18" t="s">
        <v>296</v>
      </c>
    </row>
    <row r="13" ht="42" customHeight="1" spans="1:10">
      <c r="A13" s="177" t="s">
        <v>245</v>
      </c>
      <c r="B13" s="32" t="s">
        <v>270</v>
      </c>
      <c r="C13" s="32" t="s">
        <v>297</v>
      </c>
      <c r="D13" s="32" t="s">
        <v>298</v>
      </c>
      <c r="E13" s="18" t="s">
        <v>299</v>
      </c>
      <c r="F13" s="32" t="s">
        <v>300</v>
      </c>
      <c r="G13" s="18" t="s">
        <v>301</v>
      </c>
      <c r="H13" s="32" t="s">
        <v>276</v>
      </c>
      <c r="I13" s="32" t="s">
        <v>277</v>
      </c>
      <c r="J13" s="18" t="s">
        <v>302</v>
      </c>
    </row>
    <row r="14" ht="42" customHeight="1" spans="1:10">
      <c r="A14" s="177" t="s">
        <v>253</v>
      </c>
      <c r="B14" s="32" t="s">
        <v>303</v>
      </c>
      <c r="C14" s="32" t="s">
        <v>271</v>
      </c>
      <c r="D14" s="32" t="s">
        <v>272</v>
      </c>
      <c r="E14" s="18" t="s">
        <v>304</v>
      </c>
      <c r="F14" s="32" t="s">
        <v>274</v>
      </c>
      <c r="G14" s="18" t="s">
        <v>275</v>
      </c>
      <c r="H14" s="32" t="s">
        <v>276</v>
      </c>
      <c r="I14" s="32" t="s">
        <v>277</v>
      </c>
      <c r="J14" s="18" t="s">
        <v>305</v>
      </c>
    </row>
    <row r="15" ht="42" customHeight="1" spans="1:10">
      <c r="A15" s="177" t="s">
        <v>253</v>
      </c>
      <c r="B15" s="32" t="s">
        <v>303</v>
      </c>
      <c r="C15" s="32" t="s">
        <v>271</v>
      </c>
      <c r="D15" s="32" t="s">
        <v>283</v>
      </c>
      <c r="E15" s="18" t="s">
        <v>306</v>
      </c>
      <c r="F15" s="32" t="s">
        <v>300</v>
      </c>
      <c r="G15" s="18" t="s">
        <v>275</v>
      </c>
      <c r="H15" s="32" t="s">
        <v>276</v>
      </c>
      <c r="I15" s="32" t="s">
        <v>277</v>
      </c>
      <c r="J15" s="18" t="s">
        <v>307</v>
      </c>
    </row>
    <row r="16" ht="42" customHeight="1" spans="1:10">
      <c r="A16" s="177" t="s">
        <v>253</v>
      </c>
      <c r="B16" s="32" t="s">
        <v>303</v>
      </c>
      <c r="C16" s="32" t="s">
        <v>286</v>
      </c>
      <c r="D16" s="32" t="s">
        <v>287</v>
      </c>
      <c r="E16" s="18" t="s">
        <v>308</v>
      </c>
      <c r="F16" s="32" t="s">
        <v>300</v>
      </c>
      <c r="G16" s="18" t="s">
        <v>301</v>
      </c>
      <c r="H16" s="32" t="s">
        <v>276</v>
      </c>
      <c r="I16" s="32" t="s">
        <v>277</v>
      </c>
      <c r="J16" s="18" t="s">
        <v>309</v>
      </c>
    </row>
    <row r="17" ht="42" customHeight="1" spans="1:10">
      <c r="A17" s="177" t="s">
        <v>253</v>
      </c>
      <c r="B17" s="32" t="s">
        <v>303</v>
      </c>
      <c r="C17" s="32" t="s">
        <v>297</v>
      </c>
      <c r="D17" s="32" t="s">
        <v>298</v>
      </c>
      <c r="E17" s="18" t="s">
        <v>310</v>
      </c>
      <c r="F17" s="32" t="s">
        <v>300</v>
      </c>
      <c r="G17" s="18" t="s">
        <v>301</v>
      </c>
      <c r="H17" s="32" t="s">
        <v>276</v>
      </c>
      <c r="I17" s="32" t="s">
        <v>277</v>
      </c>
      <c r="J17" s="18" t="s">
        <v>302</v>
      </c>
    </row>
    <row r="18" ht="42" customHeight="1" spans="1:10">
      <c r="A18" s="177" t="s">
        <v>255</v>
      </c>
      <c r="B18" s="32" t="s">
        <v>311</v>
      </c>
      <c r="C18" s="32" t="s">
        <v>271</v>
      </c>
      <c r="D18" s="32" t="s">
        <v>272</v>
      </c>
      <c r="E18" s="18" t="s">
        <v>304</v>
      </c>
      <c r="F18" s="32" t="s">
        <v>274</v>
      </c>
      <c r="G18" s="18" t="s">
        <v>275</v>
      </c>
      <c r="H18" s="32" t="s">
        <v>276</v>
      </c>
      <c r="I18" s="32" t="s">
        <v>277</v>
      </c>
      <c r="J18" s="18" t="s">
        <v>305</v>
      </c>
    </row>
    <row r="19" ht="42" customHeight="1" spans="1:10">
      <c r="A19" s="177" t="s">
        <v>255</v>
      </c>
      <c r="B19" s="32" t="s">
        <v>311</v>
      </c>
      <c r="C19" s="32" t="s">
        <v>271</v>
      </c>
      <c r="D19" s="32" t="s">
        <v>283</v>
      </c>
      <c r="E19" s="18" t="s">
        <v>306</v>
      </c>
      <c r="F19" s="32" t="s">
        <v>300</v>
      </c>
      <c r="G19" s="18" t="s">
        <v>301</v>
      </c>
      <c r="H19" s="32" t="s">
        <v>276</v>
      </c>
      <c r="I19" s="32" t="s">
        <v>277</v>
      </c>
      <c r="J19" s="18" t="s">
        <v>312</v>
      </c>
    </row>
    <row r="20" ht="42" customHeight="1" spans="1:10">
      <c r="A20" s="177" t="s">
        <v>255</v>
      </c>
      <c r="B20" s="32" t="s">
        <v>311</v>
      </c>
      <c r="C20" s="32" t="s">
        <v>286</v>
      </c>
      <c r="D20" s="32" t="s">
        <v>287</v>
      </c>
      <c r="E20" s="18" t="s">
        <v>313</v>
      </c>
      <c r="F20" s="32" t="s">
        <v>300</v>
      </c>
      <c r="G20" s="18" t="s">
        <v>314</v>
      </c>
      <c r="H20" s="32" t="s">
        <v>276</v>
      </c>
      <c r="I20" s="32" t="s">
        <v>277</v>
      </c>
      <c r="J20" s="18" t="s">
        <v>315</v>
      </c>
    </row>
    <row r="21" ht="42" customHeight="1" spans="1:10">
      <c r="A21" s="177" t="s">
        <v>255</v>
      </c>
      <c r="B21" s="32" t="s">
        <v>311</v>
      </c>
      <c r="C21" s="32" t="s">
        <v>297</v>
      </c>
      <c r="D21" s="32" t="s">
        <v>298</v>
      </c>
      <c r="E21" s="18" t="s">
        <v>310</v>
      </c>
      <c r="F21" s="32" t="s">
        <v>300</v>
      </c>
      <c r="G21" s="18" t="s">
        <v>301</v>
      </c>
      <c r="H21" s="32" t="s">
        <v>276</v>
      </c>
      <c r="I21" s="32" t="s">
        <v>277</v>
      </c>
      <c r="J21" s="18" t="s">
        <v>302</v>
      </c>
    </row>
    <row r="22" ht="42" customHeight="1" spans="1:10">
      <c r="A22" s="177" t="s">
        <v>259</v>
      </c>
      <c r="B22" s="32" t="s">
        <v>311</v>
      </c>
      <c r="C22" s="32" t="s">
        <v>271</v>
      </c>
      <c r="D22" s="32" t="s">
        <v>272</v>
      </c>
      <c r="E22" s="18" t="s">
        <v>304</v>
      </c>
      <c r="F22" s="32" t="s">
        <v>274</v>
      </c>
      <c r="G22" s="18" t="s">
        <v>275</v>
      </c>
      <c r="H22" s="32" t="s">
        <v>276</v>
      </c>
      <c r="I22" s="32" t="s">
        <v>277</v>
      </c>
      <c r="J22" s="18" t="s">
        <v>316</v>
      </c>
    </row>
    <row r="23" ht="42" customHeight="1" spans="1:10">
      <c r="A23" s="177" t="s">
        <v>259</v>
      </c>
      <c r="B23" s="32" t="s">
        <v>311</v>
      </c>
      <c r="C23" s="32" t="s">
        <v>286</v>
      </c>
      <c r="D23" s="32" t="s">
        <v>287</v>
      </c>
      <c r="E23" s="18" t="s">
        <v>313</v>
      </c>
      <c r="F23" s="32" t="s">
        <v>300</v>
      </c>
      <c r="G23" s="18" t="s">
        <v>314</v>
      </c>
      <c r="H23" s="32" t="s">
        <v>276</v>
      </c>
      <c r="I23" s="32" t="s">
        <v>277</v>
      </c>
      <c r="J23" s="18" t="s">
        <v>315</v>
      </c>
    </row>
    <row r="24" ht="42" customHeight="1" spans="1:10">
      <c r="A24" s="177" t="s">
        <v>259</v>
      </c>
      <c r="B24" s="32" t="s">
        <v>311</v>
      </c>
      <c r="C24" s="32" t="s">
        <v>297</v>
      </c>
      <c r="D24" s="32" t="s">
        <v>298</v>
      </c>
      <c r="E24" s="18" t="s">
        <v>310</v>
      </c>
      <c r="F24" s="32" t="s">
        <v>300</v>
      </c>
      <c r="G24" s="18" t="s">
        <v>301</v>
      </c>
      <c r="H24" s="32" t="s">
        <v>276</v>
      </c>
      <c r="I24" s="32" t="s">
        <v>277</v>
      </c>
      <c r="J24" s="18" t="s">
        <v>302</v>
      </c>
    </row>
    <row r="25" ht="42" customHeight="1" spans="1:10">
      <c r="A25" s="177" t="s">
        <v>249</v>
      </c>
      <c r="B25" s="32" t="s">
        <v>317</v>
      </c>
      <c r="C25" s="32" t="s">
        <v>271</v>
      </c>
      <c r="D25" s="32" t="s">
        <v>318</v>
      </c>
      <c r="E25" s="18" t="s">
        <v>319</v>
      </c>
      <c r="F25" s="32" t="s">
        <v>300</v>
      </c>
      <c r="G25" s="18" t="s">
        <v>301</v>
      </c>
      <c r="H25" s="32" t="s">
        <v>276</v>
      </c>
      <c r="I25" s="32" t="s">
        <v>277</v>
      </c>
      <c r="J25" s="18" t="s">
        <v>320</v>
      </c>
    </row>
    <row r="26" ht="42" customHeight="1" spans="1:10">
      <c r="A26" s="177" t="s">
        <v>249</v>
      </c>
      <c r="B26" s="32" t="s">
        <v>317</v>
      </c>
      <c r="C26" s="32" t="s">
        <v>271</v>
      </c>
      <c r="D26" s="32" t="s">
        <v>272</v>
      </c>
      <c r="E26" s="18" t="s">
        <v>321</v>
      </c>
      <c r="F26" s="32" t="s">
        <v>322</v>
      </c>
      <c r="G26" s="18" t="s">
        <v>91</v>
      </c>
      <c r="H26" s="32" t="s">
        <v>276</v>
      </c>
      <c r="I26" s="32" t="s">
        <v>277</v>
      </c>
      <c r="J26" s="18" t="s">
        <v>323</v>
      </c>
    </row>
    <row r="27" ht="42" customHeight="1" spans="1:10">
      <c r="A27" s="177" t="s">
        <v>249</v>
      </c>
      <c r="B27" s="32" t="s">
        <v>317</v>
      </c>
      <c r="C27" s="32" t="s">
        <v>271</v>
      </c>
      <c r="D27" s="32" t="s">
        <v>283</v>
      </c>
      <c r="E27" s="18" t="s">
        <v>324</v>
      </c>
      <c r="F27" s="32" t="s">
        <v>300</v>
      </c>
      <c r="G27" s="18" t="s">
        <v>301</v>
      </c>
      <c r="H27" s="32" t="s">
        <v>276</v>
      </c>
      <c r="I27" s="32" t="s">
        <v>277</v>
      </c>
      <c r="J27" s="18" t="s">
        <v>325</v>
      </c>
    </row>
    <row r="28" ht="42" customHeight="1" spans="1:10">
      <c r="A28" s="177" t="s">
        <v>249</v>
      </c>
      <c r="B28" s="32" t="s">
        <v>317</v>
      </c>
      <c r="C28" s="32" t="s">
        <v>286</v>
      </c>
      <c r="D28" s="32" t="s">
        <v>287</v>
      </c>
      <c r="E28" s="18" t="s">
        <v>326</v>
      </c>
      <c r="F28" s="32" t="s">
        <v>300</v>
      </c>
      <c r="G28" s="18" t="s">
        <v>301</v>
      </c>
      <c r="H28" s="32" t="s">
        <v>276</v>
      </c>
      <c r="I28" s="32" t="s">
        <v>277</v>
      </c>
      <c r="J28" s="18" t="s">
        <v>327</v>
      </c>
    </row>
    <row r="29" ht="42" customHeight="1" spans="1:10">
      <c r="A29" s="177" t="s">
        <v>249</v>
      </c>
      <c r="B29" s="32" t="s">
        <v>317</v>
      </c>
      <c r="C29" s="32" t="s">
        <v>297</v>
      </c>
      <c r="D29" s="32" t="s">
        <v>298</v>
      </c>
      <c r="E29" s="18" t="s">
        <v>328</v>
      </c>
      <c r="F29" s="32" t="s">
        <v>300</v>
      </c>
      <c r="G29" s="18" t="s">
        <v>301</v>
      </c>
      <c r="H29" s="32" t="s">
        <v>276</v>
      </c>
      <c r="I29" s="32" t="s">
        <v>277</v>
      </c>
      <c r="J29" s="18" t="s">
        <v>329</v>
      </c>
    </row>
    <row r="30" ht="42" customHeight="1" spans="1:10">
      <c r="A30" s="177" t="s">
        <v>251</v>
      </c>
      <c r="B30" s="32" t="s">
        <v>330</v>
      </c>
      <c r="C30" s="32" t="s">
        <v>271</v>
      </c>
      <c r="D30" s="32" t="s">
        <v>272</v>
      </c>
      <c r="E30" s="18" t="s">
        <v>331</v>
      </c>
      <c r="F30" s="32" t="s">
        <v>322</v>
      </c>
      <c r="G30" s="18" t="s">
        <v>91</v>
      </c>
      <c r="H30" s="32" t="s">
        <v>276</v>
      </c>
      <c r="I30" s="32" t="s">
        <v>277</v>
      </c>
      <c r="J30" s="18" t="s">
        <v>332</v>
      </c>
    </row>
    <row r="31" ht="42" customHeight="1" spans="1:10">
      <c r="A31" s="177" t="s">
        <v>251</v>
      </c>
      <c r="B31" s="32" t="s">
        <v>330</v>
      </c>
      <c r="C31" s="32" t="s">
        <v>271</v>
      </c>
      <c r="D31" s="32" t="s">
        <v>283</v>
      </c>
      <c r="E31" s="18" t="s">
        <v>324</v>
      </c>
      <c r="F31" s="32" t="s">
        <v>300</v>
      </c>
      <c r="G31" s="18" t="s">
        <v>301</v>
      </c>
      <c r="H31" s="32" t="s">
        <v>276</v>
      </c>
      <c r="I31" s="32" t="s">
        <v>277</v>
      </c>
      <c r="J31" s="18" t="s">
        <v>325</v>
      </c>
    </row>
    <row r="32" ht="42" customHeight="1" spans="1:10">
      <c r="A32" s="177" t="s">
        <v>251</v>
      </c>
      <c r="B32" s="32" t="s">
        <v>330</v>
      </c>
      <c r="C32" s="32" t="s">
        <v>286</v>
      </c>
      <c r="D32" s="32" t="s">
        <v>287</v>
      </c>
      <c r="E32" s="18" t="s">
        <v>326</v>
      </c>
      <c r="F32" s="32" t="s">
        <v>300</v>
      </c>
      <c r="G32" s="18" t="s">
        <v>301</v>
      </c>
      <c r="H32" s="32" t="s">
        <v>276</v>
      </c>
      <c r="I32" s="32" t="s">
        <v>277</v>
      </c>
      <c r="J32" s="18" t="s">
        <v>327</v>
      </c>
    </row>
    <row r="33" ht="42" customHeight="1" spans="1:10">
      <c r="A33" s="177" t="s">
        <v>251</v>
      </c>
      <c r="B33" s="32" t="s">
        <v>330</v>
      </c>
      <c r="C33" s="32" t="s">
        <v>297</v>
      </c>
      <c r="D33" s="32" t="s">
        <v>298</v>
      </c>
      <c r="E33" s="18" t="s">
        <v>328</v>
      </c>
      <c r="F33" s="32" t="s">
        <v>300</v>
      </c>
      <c r="G33" s="18" t="s">
        <v>301</v>
      </c>
      <c r="H33" s="32" t="s">
        <v>276</v>
      </c>
      <c r="I33" s="32" t="s">
        <v>277</v>
      </c>
      <c r="J33" s="18" t="s">
        <v>329</v>
      </c>
    </row>
    <row r="34" ht="42" customHeight="1" spans="1:10">
      <c r="A34" s="177" t="s">
        <v>257</v>
      </c>
      <c r="B34" s="32" t="s">
        <v>333</v>
      </c>
      <c r="C34" s="32" t="s">
        <v>271</v>
      </c>
      <c r="D34" s="32" t="s">
        <v>272</v>
      </c>
      <c r="E34" s="18" t="s">
        <v>304</v>
      </c>
      <c r="F34" s="32" t="s">
        <v>274</v>
      </c>
      <c r="G34" s="18" t="s">
        <v>275</v>
      </c>
      <c r="H34" s="32" t="s">
        <v>276</v>
      </c>
      <c r="I34" s="32" t="s">
        <v>277</v>
      </c>
      <c r="J34" s="18" t="s">
        <v>305</v>
      </c>
    </row>
    <row r="35" ht="42" customHeight="1" spans="1:10">
      <c r="A35" s="177" t="s">
        <v>257</v>
      </c>
      <c r="B35" s="32" t="s">
        <v>333</v>
      </c>
      <c r="C35" s="32" t="s">
        <v>271</v>
      </c>
      <c r="D35" s="32" t="s">
        <v>283</v>
      </c>
      <c r="E35" s="18" t="s">
        <v>306</v>
      </c>
      <c r="F35" s="32" t="s">
        <v>300</v>
      </c>
      <c r="G35" s="18" t="s">
        <v>334</v>
      </c>
      <c r="H35" s="32" t="s">
        <v>276</v>
      </c>
      <c r="I35" s="32" t="s">
        <v>277</v>
      </c>
      <c r="J35" s="18" t="s">
        <v>312</v>
      </c>
    </row>
    <row r="36" ht="42" customHeight="1" spans="1:10">
      <c r="A36" s="177" t="s">
        <v>257</v>
      </c>
      <c r="B36" s="32" t="s">
        <v>333</v>
      </c>
      <c r="C36" s="32" t="s">
        <v>286</v>
      </c>
      <c r="D36" s="32" t="s">
        <v>287</v>
      </c>
      <c r="E36" s="18" t="s">
        <v>308</v>
      </c>
      <c r="F36" s="32" t="s">
        <v>300</v>
      </c>
      <c r="G36" s="18" t="s">
        <v>301</v>
      </c>
      <c r="H36" s="32" t="s">
        <v>276</v>
      </c>
      <c r="I36" s="32" t="s">
        <v>277</v>
      </c>
      <c r="J36" s="18" t="s">
        <v>309</v>
      </c>
    </row>
    <row r="37" ht="42" customHeight="1" spans="1:10">
      <c r="A37" s="177" t="s">
        <v>257</v>
      </c>
      <c r="B37" s="32" t="s">
        <v>333</v>
      </c>
      <c r="C37" s="32" t="s">
        <v>297</v>
      </c>
      <c r="D37" s="32" t="s">
        <v>298</v>
      </c>
      <c r="E37" s="18" t="s">
        <v>310</v>
      </c>
      <c r="F37" s="32" t="s">
        <v>300</v>
      </c>
      <c r="G37" s="18" t="s">
        <v>301</v>
      </c>
      <c r="H37" s="32" t="s">
        <v>276</v>
      </c>
      <c r="I37" s="32" t="s">
        <v>277</v>
      </c>
      <c r="J37" s="18" t="s">
        <v>302</v>
      </c>
    </row>
  </sheetData>
  <mergeCells count="16">
    <mergeCell ref="A2:J2"/>
    <mergeCell ref="A3:H3"/>
    <mergeCell ref="A7:A13"/>
    <mergeCell ref="A14:A17"/>
    <mergeCell ref="A18:A21"/>
    <mergeCell ref="A22:A24"/>
    <mergeCell ref="A25:A29"/>
    <mergeCell ref="A30:A33"/>
    <mergeCell ref="A34:A37"/>
    <mergeCell ref="B7:B13"/>
    <mergeCell ref="B14:B17"/>
    <mergeCell ref="B18:B21"/>
    <mergeCell ref="B22:B24"/>
    <mergeCell ref="B25:B29"/>
    <mergeCell ref="B30:B33"/>
    <mergeCell ref="B34:B3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WPS_1660699869</cp:lastModifiedBy>
  <dcterms:created xsi:type="dcterms:W3CDTF">2025-03-06T07:09:00Z</dcterms:created>
  <dcterms:modified xsi:type="dcterms:W3CDTF">2025-03-10T07:29:14Z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93769E870E344DFE9DD67BACB8F3F3FD_12</vt:lpwstr>
  </property>
  <property fmtid="{D5CDD505-2E9C-101B-9397-08002B2CF9AE}" pid="3" name="KSOProductBuildVer">
    <vt:lpwstr>2052-12.1.0.20305</vt:lpwstr>
  </property>
</Properties>
</file>