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44525"/>
</workbook>
</file>

<file path=xl/sharedStrings.xml><?xml version="1.0" encoding="utf-8"?>
<sst xmlns="http://schemas.openxmlformats.org/spreadsheetml/2006/main" count="2700" uniqueCount="643">
  <si>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</si>
  <si>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</si>
  <si>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</si>
  <si>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</si>
  <si>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</si>
  <si>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</si>
  <si>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</si>
  <si>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</si>
  <si>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</si>
  <si>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</si>
  <si>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</si>
  <si>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</si>
  <si>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</si>
  <si>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</si>
  <si>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</si>
  <si>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</si>
  <si>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</si>
  <si>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</si>
  <si>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</si>
  <si>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</si>
  <si>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</si>
  <si>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</si>
  <si>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</si>
  <si>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</si>
  <si>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</si>
  <si>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</si>
  <si>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</si>
  <si>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</si>
  <si>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</si>
  <si>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</si>
  <si>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</si>
  <si>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</si>
  <si>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</si>
  <si>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</si>
  <si>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</si>
  <si>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</si>
  <si>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</si>
  <si>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</si>
  <si>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</si>
  <si>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</si>
  <si>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</si>
  <si>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</si>
  <si>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</si>
  <si>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</si>
  <si>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</si>
  <si>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</si>
  <si>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</si>
  <si>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</si>
  <si>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</si>
  <si>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</si>
  <si>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</si>
  <si>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</si>
  <si>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</si>
  <si>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</si>
  <si>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</si>
  <si>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</si>
  <si>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</si>
  <si>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</si>
  <si>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</si>
  <si>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</si>
  <si>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</si>
  <si>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</si>
  <si>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</si>
  <si>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</si>
  <si>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</si>
  <si>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</si>
  <si>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</si>
  <si>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</si>
  <si>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</si>
  <si>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123</t>
  </si>
  <si>
    <t>昆明市晋宁区交通运输局</t>
  </si>
  <si>
    <t>123001</t>
  </si>
  <si>
    <t>123004</t>
  </si>
  <si>
    <t>昆明市晋宁区地方公路管理段</t>
  </si>
  <si>
    <t>123005</t>
  </si>
  <si>
    <t>昆明市晋宁区公路路政管理大队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</si>
  <si>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</si>
  <si>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</si>
  <si>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</si>
  <si>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</si>
  <si>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</si>
  <si>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</si>
  <si>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</si>
  <si>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</si>
  <si>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</si>
  <si>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</si>
  <si>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</si>
  <si>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</si>
  <si>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</si>
  <si>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</si>
  <si>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</si>
  <si>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</si>
  <si>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</si>
  <si>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</si>
  <si>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</si>
  <si>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</si>
  <si>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</si>
  <si>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</si>
  <si>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</si>
  <si>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</si>
  <si>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</si>
  <si>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</si>
  <si>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</si>
  <si>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</si>
  <si>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</si>
  <si>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</si>
  <si>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</si>
  <si>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</si>
  <si>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</si>
  <si>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</si>
  <si>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</si>
  <si>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</si>
  <si>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</si>
  <si>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</si>
  <si>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</si>
  <si>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</si>
  <si>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</si>
  <si>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</si>
  <si>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</si>
  <si>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</si>
  <si>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</si>
  <si>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</si>
  <si>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</si>
  <si>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</si>
  <si>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</si>
  <si>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</si>
  <si>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</si>
  <si>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</si>
  <si>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2140102</t>
  </si>
  <si>
    <t>一般行政管理事务</t>
  </si>
  <si>
    <t>2140103</t>
  </si>
  <si>
    <t>机关服务</t>
  </si>
  <si>
    <t>2140104</t>
  </si>
  <si>
    <t>公路建设</t>
  </si>
  <si>
    <t>2140106</t>
  </si>
  <si>
    <t>公路养护</t>
  </si>
  <si>
    <t>2140112</t>
  </si>
  <si>
    <t>公路运输管理</t>
  </si>
  <si>
    <t>2140199</t>
  </si>
  <si>
    <t>其他公路水路运输支出</t>
  </si>
  <si>
    <t>21499</t>
  </si>
  <si>
    <t>其他交通运输支出</t>
  </si>
  <si>
    <t>2149901</t>
  </si>
  <si>
    <t>公共交通运营补助</t>
  </si>
  <si>
    <t>2149999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</si>
  <si>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</si>
  <si>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</si>
  <si>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</si>
  <si>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</si>
  <si>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</si>
  <si>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</si>
  <si>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</si>
  <si>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</si>
  <si>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</si>
  <si>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</si>
  <si>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</si>
  <si>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</si>
  <si>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</si>
  <si>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</si>
  <si>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</si>
  <si>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</si>
  <si>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</si>
  <si>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</si>
  <si>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</si>
  <si>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</si>
  <si>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</si>
  <si>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</si>
  <si>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</si>
  <si>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</si>
  <si>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</si>
  <si>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</si>
  <si>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</si>
  <si>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</si>
  <si>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</si>
  <si>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</si>
  <si>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</si>
  <si>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</si>
  <si>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</si>
  <si>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</si>
  <si>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</si>
  <si>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</si>
  <si>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</si>
  <si>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</si>
  <si>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</si>
  <si>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</si>
  <si>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</si>
  <si>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</si>
  <si>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</si>
  <si>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</si>
  <si>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</si>
  <si>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</si>
  <si>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</si>
  <si>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</si>
  <si>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</si>
  <si>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</si>
  <si>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</si>
  <si>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</si>
  <si>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</si>
  <si>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</si>
  <si>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</si>
  <si>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</si>
  <si>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</si>
  <si>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</si>
  <si>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</si>
  <si>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</si>
  <si>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</si>
  <si>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</si>
  <si>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</si>
  <si>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</si>
  <si>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</si>
  <si>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</si>
  <si>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</si>
  <si>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</si>
  <si>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</si>
  <si>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</si>
  <si>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</si>
  <si>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530122210000000004180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</si>
  <si>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</si>
  <si>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</si>
  <si>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</si>
  <si>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</si>
  <si>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</si>
  <si>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</si>
  <si>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</si>
  <si>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530122210000000004182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</si>
  <si>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</si>
  <si>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</si>
  <si>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</si>
  <si>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</si>
  <si>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</si>
  <si>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</si>
  <si>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</si>
  <si>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</si>
  <si>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</si>
  <si>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530122210000000004183</t>
  </si>
  <si>
    <t>30113</t>
  </si>
  <si>
    <t>530122210000000004186</t>
  </si>
  <si>
    <t>公车购置及运维费</t>
  </si>
  <si>
    <t>30231</t>
  </si>
  <si>
    <t>公务用车运行维护费</t>
  </si>
  <si>
    <t>530122210000000004187</t>
  </si>
  <si>
    <t>30217</t>
  </si>
  <si>
    <t>530122210000000004188</t>
  </si>
  <si>
    <t>公务交通补贴</t>
  </si>
  <si>
    <t>30239</t>
  </si>
  <si>
    <t>其他交通费用</t>
  </si>
  <si>
    <t>530122210000000004189</t>
  </si>
  <si>
    <t>工会经费</t>
  </si>
  <si>
    <t>30228</t>
  </si>
  <si>
    <t>530122210000000004190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</si>
  <si>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</si>
  <si>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</si>
  <si>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</si>
  <si>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</si>
  <si>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</si>
  <si>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</si>
  <si>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</si>
  <si>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</si>
  <si>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</si>
  <si>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530122231100001230375</t>
  </si>
  <si>
    <t>离退休人员支出</t>
  </si>
  <si>
    <t>30305</t>
  </si>
  <si>
    <t>生活补助</t>
  </si>
  <si>
    <t>530122231100001429465</t>
  </si>
  <si>
    <t>行政人员绩效奖励</t>
  </si>
  <si>
    <t>530122241100002242064</t>
  </si>
  <si>
    <t>其他人员支出</t>
  </si>
  <si>
    <t>30199</t>
  </si>
  <si>
    <t>其他工资福利支出</t>
  </si>
  <si>
    <t>530122210000000004163</t>
  </si>
  <si>
    <t>事业人员支出工资</t>
  </si>
  <si>
    <t>30107</t>
  </si>
  <si>
    <t>绩效工资</t>
  </si>
  <si>
    <t>530122210000000004164</t>
  </si>
  <si>
    <t>530122210000000004165</t>
  </si>
  <si>
    <t>530122210000000004168</t>
  </si>
  <si>
    <t>530122210000000004170</t>
  </si>
  <si>
    <t>530122210000000004171</t>
  </si>
  <si>
    <t>530122231100001429504</t>
  </si>
  <si>
    <t>事业人员绩效奖励</t>
  </si>
  <si>
    <t>530122241100002280211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</si>
  <si>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</si>
  <si>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</si>
  <si>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</si>
  <si>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</si>
  <si>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</si>
  <si>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</si>
  <si>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</si>
  <si>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</si>
  <si>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530122221100000840545</t>
  </si>
  <si>
    <t>宝夕公路四级路改建三级路前期工作专项资金</t>
  </si>
  <si>
    <t>31005</t>
  </si>
  <si>
    <t>基础设施建设</t>
  </si>
  <si>
    <t>530122221100000840573</t>
  </si>
  <si>
    <t>农村公路水毁抢修和应急保通专项资金</t>
  </si>
  <si>
    <t>530122221100000840584</t>
  </si>
  <si>
    <t>上厂矿公路提升改造工程前期工作专项资金</t>
  </si>
  <si>
    <t>530122221100000840647</t>
  </si>
  <si>
    <t>机关自有工作经费专项资金</t>
  </si>
  <si>
    <t>530122221100000840743</t>
  </si>
  <si>
    <t>二街至安宁公路项目前期工作专项资金</t>
  </si>
  <si>
    <t>530122221100000924342</t>
  </si>
  <si>
    <t>新冠疫情防控工作经费专项资金</t>
  </si>
  <si>
    <t>530122231100001615164</t>
  </si>
  <si>
    <t>治超非现场执法前期工作专项资金</t>
  </si>
  <si>
    <t>530122241100002244573</t>
  </si>
  <si>
    <t>铁路外部环境安全隐患治理专项资金</t>
  </si>
  <si>
    <t>530122241100002260460</t>
  </si>
  <si>
    <t>余家海立交外围灯光亮化专项资金</t>
  </si>
  <si>
    <t>530122241100002951879</t>
  </si>
  <si>
    <t>宝夕公路四级路改三级路区级配套资金</t>
  </si>
  <si>
    <t>530122251100003600716</t>
  </si>
  <si>
    <t>晋宁区推进农村客货邮融合发展示范县创建项目区级配套专项资金</t>
  </si>
  <si>
    <t>530122251100003612357</t>
  </si>
  <si>
    <t>晋宁区通村路网建设工程项目专项资金</t>
  </si>
  <si>
    <t>530122251100003612711</t>
  </si>
  <si>
    <t>扫黑除恶专项整治工作专项经费</t>
  </si>
  <si>
    <t>530122251100003615066</t>
  </si>
  <si>
    <t>安全隐患治理专项资金</t>
  </si>
  <si>
    <t>530122251100003615388</t>
  </si>
  <si>
    <t>绿化管养和绿化共建专项资金</t>
  </si>
  <si>
    <t>31006</t>
  </si>
  <si>
    <t>大型修缮</t>
  </si>
  <si>
    <t>530122251100003615463</t>
  </si>
  <si>
    <t>公路大修及小修保养工程专项资金</t>
  </si>
  <si>
    <t>530122251100003615671</t>
  </si>
  <si>
    <t>通畅通达站点专项资金</t>
  </si>
  <si>
    <t>530122251100004074877</t>
  </si>
  <si>
    <t>2023年度农村客运补贴资金和城市交通发展奖励（费改税部分）资金</t>
  </si>
  <si>
    <t>31204</t>
  </si>
  <si>
    <t>费用补贴</t>
  </si>
  <si>
    <t>530122251100004074958</t>
  </si>
  <si>
    <t>2024年车辆购置税收入（第五批）补助地方资金</t>
  </si>
  <si>
    <t>530122251100004074980</t>
  </si>
  <si>
    <t>白马龙至法古甸公路前期工作经费</t>
  </si>
  <si>
    <t>530122251100004075325</t>
  </si>
  <si>
    <t>2024年车辆购置税收入补助地方资金预算（第二批）综合货运枢纽补助资金</t>
  </si>
  <si>
    <t>事业发展类</t>
  </si>
  <si>
    <t>530122251100003612734</t>
  </si>
  <si>
    <t>农村公路提升改造项目前期工作专项经费</t>
  </si>
  <si>
    <t>530122251100003607832</t>
  </si>
  <si>
    <t>2025年区级配套农村公路养护资金</t>
  </si>
  <si>
    <t>530122251100003611412</t>
  </si>
  <si>
    <t>公路小修保养专项资金</t>
  </si>
  <si>
    <t>530122251100003611545</t>
  </si>
  <si>
    <t>公路绿化专项资金</t>
  </si>
  <si>
    <t>530122251100003611613</t>
  </si>
  <si>
    <t>公路绿化抗旱保苗及公路绿化专项资金</t>
  </si>
  <si>
    <t>530122251100003611734</t>
  </si>
  <si>
    <t>县道公路路政管理工作补助经费</t>
  </si>
  <si>
    <t>530122251100003611780</t>
  </si>
  <si>
    <t>宝夕公路损坏路面修复补偿专项资金</t>
  </si>
  <si>
    <t>530122251100003611859</t>
  </si>
  <si>
    <t>工作经费补助专项资金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</si>
  <si>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</si>
  <si>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</si>
  <si>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</si>
  <si>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</si>
  <si>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</si>
  <si>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</si>
  <si>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</si>
  <si>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</si>
  <si>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</si>
  <si>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</si>
  <si>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严格按照《关于给予安排宝夕公路四级路改三级路区级配套资金的请示》要求使用资金，加快工程建设进度，改善居民出行条件。</t>
  </si>
  <si>
    <t>产出指标</t>
  </si>
  <si>
    <t>数量指标</t>
  </si>
  <si>
    <t>主体工程完成率</t>
  </si>
  <si>
    <t>&gt;=</t>
  </si>
  <si>
    <t>80</t>
  </si>
  <si>
    <t>%</t>
  </si>
  <si>
    <t>定量指标</t>
  </si>
  <si>
    <t>反映主体工程完成情况。主体工程完成率=（按计划完成主体工程的工程量/计划弯完成主体工程量）*100%。</t>
  </si>
  <si>
    <t>质量指标</t>
  </si>
  <si>
    <t>竣工验收合格率</t>
  </si>
  <si>
    <t>100</t>
  </si>
  <si>
    <t>反映项目验收情况。竣工验收合格率=（验收合格单元工程数量/完工单元工程数量）×100%。</t>
  </si>
  <si>
    <t>资金使用合规性</t>
  </si>
  <si>
    <t>=</t>
  </si>
  <si>
    <t>是</t>
  </si>
  <si>
    <t>定性指标</t>
  </si>
  <si>
    <t>反映项目资金使用的合规性。</t>
  </si>
  <si>
    <t>效益指标</t>
  </si>
  <si>
    <t>社会效益</t>
  </si>
  <si>
    <t>基本公共服务水平</t>
  </si>
  <si>
    <t>提升</t>
  </si>
  <si>
    <t>反映项目实施对地方政府基本公共服务水平的提升情况。</t>
  </si>
  <si>
    <t>生态效益</t>
  </si>
  <si>
    <t>交通建设符合环评审批要求</t>
  </si>
  <si>
    <t>反映项目实施过程中环评审批相关要求的遵照执行情况。</t>
  </si>
  <si>
    <t>满意度指标</t>
  </si>
  <si>
    <t>服务对象满意度</t>
  </si>
  <si>
    <t>受益人群满意度</t>
  </si>
  <si>
    <t>调查人群中对设施建设或设施运行的满意度。收益人群覆盖率=(调查人群中对设施建设或设施运行的人数/问卷调查人数）*100%。</t>
  </si>
  <si>
    <t>空扫黑除恶专项整治工作专项经费</t>
  </si>
  <si>
    <t>补助资金拨付率</t>
  </si>
  <si>
    <t>反映补助资金的拨付进度情况。</t>
  </si>
  <si>
    <t>反映项目资金使用的合规情况。</t>
  </si>
  <si>
    <t>时效指标</t>
  </si>
  <si>
    <t>按期完成投资</t>
  </si>
  <si>
    <t>反映项目建设及投资进度情况。</t>
  </si>
  <si>
    <t>成本指标</t>
  </si>
  <si>
    <t>经济成本指标</t>
  </si>
  <si>
    <t>反映项目的成本控制情况。</t>
  </si>
  <si>
    <t>经济效益</t>
  </si>
  <si>
    <t>项目建设对带动当地经济作用</t>
  </si>
  <si>
    <t>明显</t>
  </si>
  <si>
    <t>反映项目实施对地区经济发展的促进情况。</t>
  </si>
  <si>
    <t>社会公众满意度</t>
  </si>
  <si>
    <t>反映受益群众满意情况。</t>
  </si>
  <si>
    <t>工程完成及时率</t>
  </si>
  <si>
    <t>反映项目建设及投资进度及完成情况。</t>
  </si>
  <si>
    <t>项目适应未来一定时期内交通需求</t>
  </si>
  <si>
    <t>反映项目实施对今后交通状况的预计及适应情况。</t>
  </si>
  <si>
    <t>社会成本指标</t>
  </si>
  <si>
    <t>反映项目实施对辖区内公路安全水平的提升情况。</t>
  </si>
  <si>
    <t>适应</t>
  </si>
  <si>
    <t>生态环境成本指标</t>
  </si>
  <si>
    <t>根据《昆明市财政局 昆明市交通运输局关于下达2021年全市治超非现场执法检测点建设补助资金的通知》（昆财建[2021]121号）完成建设工作。</t>
  </si>
  <si>
    <t>90</t>
  </si>
  <si>
    <t>反映项目验收情况。
竣工验收合格率=（验收合格单元工程数量/完工单元工程总数）×100%。</t>
  </si>
  <si>
    <t>计划完工率</t>
  </si>
  <si>
    <t>反映工程按计划完工情况。
计划完工率=实际完成工程项目个数/按计划应完成项目个数。</t>
  </si>
  <si>
    <t>设计功能实现率</t>
  </si>
  <si>
    <t>反映建设项目设施设计功能的实现情况。
设计功能实现率=（实际实现设计功能数/计划实现设计功能数）*100%</t>
  </si>
  <si>
    <t>调查人群中对设施建设或设施运行的满意度。
受益人群覆盖率=（调查人群中对设施建设或设施运行的人数/问卷调查人数）*100%</t>
  </si>
  <si>
    <t>确保单位正常运转，按时完成各项目标任务。</t>
  </si>
  <si>
    <t>反应资金使用的合法合规情况。</t>
  </si>
  <si>
    <t>可持续影响</t>
  </si>
  <si>
    <t>机关单位持续正常运转</t>
  </si>
  <si>
    <t>反映项目带来的持续影响。</t>
  </si>
  <si>
    <t>人民群众满意度</t>
  </si>
  <si>
    <t>反映人民群众满意度情况。</t>
  </si>
  <si>
    <t>完工项目验收合格率</t>
  </si>
  <si>
    <t>反映项目建设竣工验收的合格情况。</t>
  </si>
  <si>
    <t>高效、负责做好新冠疫情防控相关工作，确保工作正常开展。</t>
  </si>
  <si>
    <t>年度任务目标完成率</t>
  </si>
  <si>
    <t>反映配套设施完成情况。
配套设施完成率=（按计划完成配套设施的工程量/计划完成配套设施工程量）*100%。</t>
  </si>
  <si>
    <t>合规</t>
  </si>
  <si>
    <t>受益人群覆盖率</t>
  </si>
  <si>
    <t>反映项目设计受益人群或地区的实现情况。
受益人群覆盖率=（实际实现受益人群数/计划实现受益人群数）*100%</t>
  </si>
  <si>
    <t>按时完成农村公路水毁抢修和应急保通专项工作。</t>
  </si>
  <si>
    <t>公路养护工程合格率</t>
  </si>
  <si>
    <t>反映公路养护工程合格率，考核质量情况。高速公路、普通干线、农村公路养护工程质量合格公里数/养护工程总公里数</t>
  </si>
  <si>
    <t>项目及时完成率</t>
  </si>
  <si>
    <t>2022年12月30日前完成</t>
  </si>
  <si>
    <t>反映部门该项目工作是否按时完成情况。
项目及时完成率=子项目按时完成个数/项目总数*100%</t>
  </si>
  <si>
    <t>公路畅通率</t>
  </si>
  <si>
    <t>养护路段车辆行驶畅通情况。
公路畅通率=晴雨通车里程/国省干线总里程*100%
晴雨通车里程是指全年无论晴天、雨天均能正常通行汽车的公路里程。</t>
  </si>
  <si>
    <t>PQI优良路率</t>
  </si>
  <si>
    <t>76</t>
  </si>
  <si>
    <t>反映部门工作完成后，PQI优良路率情况。
PQI优良路率为路面综合性能指标，需专业设备测量，此处不设公式。</t>
  </si>
  <si>
    <t>做好余家海立交外围灯光亮化保障工作，确保灯常亮，路长明，确保过往车辆通行安全，展示晋宁区良好城市形象。</t>
  </si>
  <si>
    <t>公路安全水平</t>
  </si>
  <si>
    <t>灯光保持常亮</t>
  </si>
  <si>
    <t>常亮</t>
  </si>
  <si>
    <t>反映灯光的持续亮化情况。</t>
  </si>
  <si>
    <t>85</t>
  </si>
  <si>
    <t>按时完成上厂矿公路提升改造工程前期工作。</t>
  </si>
  <si>
    <t>完成绩效目标得满分，未完成依据完成情况酌情扣分。</t>
  </si>
  <si>
    <t>对经济发展的促进作用</t>
  </si>
  <si>
    <t>反映项目实施对区域经济发展的促进情况。</t>
  </si>
  <si>
    <t>补助对象满意度</t>
  </si>
  <si>
    <t>反映受益对象满意情况。</t>
  </si>
  <si>
    <t>完成二街至安宁公路项目前期工作</t>
  </si>
  <si>
    <t>按时完成宝夕公路四级路改建三级路前期工作。</t>
  </si>
  <si>
    <t>切实推进铁路外部环境安全隐患治理工作，维护铁路周边环境安全可靠，保障中老铁路高效有序运行。</t>
  </si>
  <si>
    <t>按期完成晋宁区农村公路养护工程投资情况。</t>
  </si>
  <si>
    <t>提高过往行人及车辆的安全系数</t>
  </si>
  <si>
    <t>有效</t>
  </si>
  <si>
    <t>反映项目实施对辖区内过往行人及车辆的安全系数提升情况。</t>
  </si>
  <si>
    <t>反映项目建设与今后一定时期内的交通需求适应情况。</t>
  </si>
  <si>
    <t>出行群众满意度</t>
  </si>
  <si>
    <t>合法合规使用公路绿化抗旱保苗及公路绿化专项资金，及时完成拨付。</t>
  </si>
  <si>
    <t>反映公路养护工程合格率，考核质量情况。高速公路、普通干线、农村公路养护工程质量合格公里数/养护工程总公里数。</t>
  </si>
  <si>
    <t>反映部门该项目工作是否按时完成情况。
项目及时完成率=子项目按时完成个数/项目总数*100%。</t>
  </si>
  <si>
    <t>合法合规使用资金，保障单位正常运转。</t>
  </si>
  <si>
    <t>合法合规使用资金，按时完成公路小修保养专项资金拨付。</t>
  </si>
  <si>
    <t>反映主体工程完成情况。
主体工程完成率=（按计划完成主体工程的工程量/计划完成主体工程量）*100%。</t>
  </si>
  <si>
    <t>安全事故发生率</t>
  </si>
  <si>
    <t>&lt;=</t>
  </si>
  <si>
    <t>反映工程实施期间的安全目标。</t>
  </si>
  <si>
    <t>合法合规使用公路绿化专项资金，及时拨付。</t>
  </si>
  <si>
    <t>设计变更率</t>
  </si>
  <si>
    <t>反映项目设计变更情况。
设计变更率=（项目变更金额/项目总预算金额）*00%。</t>
  </si>
  <si>
    <t>确保项目按时完工，按时完成宝夕公路损坏路面修复补偿专项资金拨付。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</si>
  <si>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</si>
  <si>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</si>
  <si>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</si>
  <si>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</si>
  <si>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</si>
  <si>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</si>
  <si>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</si>
  <si>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</si>
  <si>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</si>
  <si>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</si>
  <si>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</si>
  <si>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</si>
  <si>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</si>
  <si>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</si>
  <si>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</si>
  <si>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</si>
  <si>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车辆加油服务</t>
  </si>
  <si>
    <t>车辆加油、添加燃料服务</t>
  </si>
  <si>
    <t>辆</t>
  </si>
  <si>
    <t>车辆维修和保养服务</t>
  </si>
  <si>
    <t>车辆保险服务</t>
  </si>
  <si>
    <t>机动车保险服务</t>
  </si>
  <si>
    <t>购买办公用复印纸</t>
  </si>
  <si>
    <t>复印纸</t>
  </si>
  <si>
    <t>份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</si>
  <si>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</si>
  <si>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</si>
  <si>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</si>
  <si>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</si>
  <si>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</si>
  <si>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</si>
  <si>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</si>
  <si>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</si>
  <si>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</si>
  <si>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</si>
  <si>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</si>
  <si>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</si>
  <si>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</si>
  <si>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</si>
  <si>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</si>
  <si>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</si>
  <si>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</si>
  <si>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</si>
  <si>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</si>
  <si>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</si>
  <si>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</si>
  <si>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</si>
  <si>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</si>
  <si>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</si>
  <si>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</si>
  <si>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</si>
  <si>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</si>
  <si>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</si>
  <si>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</si>
  <si>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</si>
  <si>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</si>
  <si>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</si>
  <si>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备注：我区已实行乡财县管，按照区与乡（镇）财政管理体制，乡（镇）按照一级部门预算管理，故无对下转移支付资金，该表以空表进行公开。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</si>
  <si>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</si>
  <si>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</si>
  <si>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</si>
  <si>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</si>
  <si>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</si>
  <si>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</si>
  <si>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</si>
  <si>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</si>
  <si>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</si>
  <si>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</si>
  <si>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</si>
  <si>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</si>
  <si>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备注：因我单位无提前下达的上级补助项目支出预算，该表以空表进行公开。</t>
  </si>
  <si>
    <t>预算12表</t>
  </si>
  <si>
    <t>项目级次</t>
  </si>
  <si>
    <t>311 专项业务类</t>
  </si>
  <si>
    <t>本级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</si>
  <si>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</si>
  <si>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</si>
  <si>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</si>
  <si>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</si>
  <si>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</si>
  <si>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</si>
  <si>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</si>
  <si>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</si>
  <si>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（一）负责推进全区综合交通运输体系建设，规划公路、水路等行业发展，协调配合铁路、民航管理涉及相关工作，建立与综合交通运输体系相适应的制度体制机制，优化交通运输主要通道和重要枢纽节点布局，促进各种交通运输方式融合。
（二）贯彻执行国家、省、市、区有关综合交通运输发展战略、政策和标准，组织编制全区综合交通运输体系专项规划。拟订公路、水路发展政策和专项规划，统筹衔接铁路、民航行业规划，指导综合交通运输枢纽规划。参与拟订物流业发展规划和有关政策。
（三）组织起草全区综合交通运输地方性法规、政府规章草案，组织拟订有关贯彻法律、法规的实施意见。协调综合运输计划编制。牵头区级综合交通运输体制改革工作，指导行业有关改革工作。
（四）负责交通运输基础设施建设、管理、养护市场的行业监管。负责地方公路、滇池以外水路工程建设和工程质量、安全生产监督管理工作。配合协调推进高速公路、铁路、国（省）道、机场建设。指导交通运输基础设施管理和维护，负责有关重要交通基础设施的管理和维护。参与区内重点交通基本建设项目的绩效监督和管理工作。
（五）指导综合交通运输市场建设。参与协调开展通用机场运营管理。指导城乡客运及有关设施规划和管理工作，指导出租汽车行业管理工作。协调指导公共汽车、城市轨道交通的运营和汽车租赁。
（六）负责滇池以外的水路行业管理。负责权限内的水上交通安全监督管理。负责权限内的水上交通管制、船舶及有关水上设施检验、登记和防止污染、水上消防、救助打捞、通信导航、航道管理养护、船舶与港口设施保安及危险品运输监督管理工作。负责协调船员管理有关工作。指导本区滇池以外水域水上交通安全事故、船舶及有关水上设施污染事故的应急处置，依法组织或参与事故调查处理工作。负责渔船检验和监督管理工作。
（七）负责权限内本行业领域的安全生产监管工作。指导行业安全生产和应急管理工作，按照规定协调组织重点物资和紧急客货运输。
（八）区国防动员委员会交通战备办公室设在区交通运输局。承担国防交通战备的运输组织、协调管理和参与国防
交通保障设施规划建设工作。
（九）指导交通运输信息化建设。指导交通运输行业绿色交通和节能减排工作。
（十）协调中央、省、市垂直管理的铁路、海事、民航等涉及地方的有关工作。
（十一）指导交通运输综合执法和队伍建设工作。负责法律、法规明确要求由区级承担的交通运输工作。</t>
  </si>
  <si>
    <t>根据三定方案归纳</t>
  </si>
  <si>
    <t>（一）继续深化改革攻坚，不断增强交通运输发展动力；
（二）狠抓固定资产投资，推动主要交通运输经济指标实现较快增长；
（三）加快推进综合交通基础设施建设，坚决打好扶贫脱贫攻坚战；
（四）建管并重，加快推动运输行业管理服务提质增效；
（五）切实加强行业安全生产及工程建设质量安全管理；
（六）统筹兼顾，合力推动交通运输事业全面发展。
（七）狠抓路政治超相关工作，维护辖区路产路权。</t>
  </si>
  <si>
    <t>根据部门职责，中长期规划，各级党委，各级政府要求归纳</t>
  </si>
  <si>
    <t>部门年度目标</t>
  </si>
  <si>
    <t>（一）保障机构正常运转，提高政务服务效率，提升人民群众获得感。
（二）积极推动晋易高速征地拆迁相关工作，继续抓好各项征地拆迁工作。
（三）抓好农村公路建设工作，推动宝夕公路四改三项目开工及农村公路提档升级建设工作，提升农村公路通畅通达和均等化水平。
（四）继续做好农村公路养护管理工作，积极争取上级资金用于农村公路小修保养、大中修等工程，保护好农村公路基础设施。
（五）加大安全督查检查力度，同时加大安全投入，夯实安全基础。
（六）深入开展路政管理工作。
（七）全力做好各项维稳工作。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</si>
  <si>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</si>
  <si>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</si>
  <si>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</si>
  <si>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</si>
  <si>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</si>
  <si>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</si>
  <si>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</si>
  <si>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</si>
  <si>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</si>
  <si>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保障机构正常运转</t>
  </si>
  <si>
    <t>按照区委、区政府及上级有关部门的工作安排，保障机构正常运转，全力做好各项日常工作，完成区委区政府及上级主管部门安排的相关任务。</t>
  </si>
  <si>
    <t>深化路政治超工作</t>
  </si>
  <si>
    <t>加快投入使用非现场执法检测点使用工作，进一步做好路政法规现场，增强群众爱路护路意识，加大执法力度，确实保护公路路产路权，及时制止和查处各种公路违法案件，克服困难，继续深入推进农村公路路政管理联动协管机制工作。</t>
  </si>
  <si>
    <t>持续推动公路建设及大中修、小修保养工作</t>
  </si>
  <si>
    <t>一是做好2024年大中修工程，小修保养工程，绿化工作，安保工程及水毁抢修工程；督促各乡（镇、街道）做好乡村公路日常养护管理工作。二是统筹安排和监管全区农村公路养护资金，确保养护资金落到实处，发挥资金效益。三是继续推动农村公路提档升级建设工作，积极争取上级资金，改善群众出行条件。四是推动宝夕公路四级路改三级路项目实施，完善交通路网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</si>
  <si>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</si>
  <si>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</si>
  <si>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</si>
  <si>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</si>
  <si>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</si>
  <si>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公用经费保障人数</t>
  </si>
  <si>
    <t>28</t>
  </si>
  <si>
    <t>人</t>
  </si>
  <si>
    <t>实际保障人数/应保障人数x指标分值</t>
  </si>
  <si>
    <t>反映公用经费保障部门（单位）正常运转的在职人数情况。在职人数主要指办公、会议、培训、差旅、水费、电费等公用经费中服务保障的人数。</t>
  </si>
  <si>
    <t>绩效指标设定依据：《云南省省级部门预算基本支出核定方案》。指标值数据来源：人员信息表</t>
  </si>
  <si>
    <t>工资福利发放人数（行政编）</t>
  </si>
  <si>
    <t>实际保障人数/应发放人数x指标分值</t>
  </si>
  <si>
    <t>反映部门（单位）实际发放工资人员数量。工资福利包括：行政人员工资、社会保险、住房公积金、职业年金等。</t>
  </si>
  <si>
    <t>绩效指标设定依据：《云南省省级部门预算基本支出核定方案》。指标值数据来源：人员信息表。</t>
  </si>
  <si>
    <t>工资福利发放人数（事业编）</t>
  </si>
  <si>
    <t>18</t>
  </si>
  <si>
    <t>反映部门（单位）实际发放事业编制人员数量。工资福利包括：事业人员工资、社会保险、住房公积金、职业年金等。</t>
  </si>
  <si>
    <t>供养离（退休）人员数</t>
  </si>
  <si>
    <t>反映财政供养部门（单位）离（退）休人员数量。</t>
  </si>
  <si>
    <t>根据项目实施情况及预估完成情况设定绩效目标，并根据项目进展情况获取相关指标数据。</t>
  </si>
  <si>
    <t>实施路段技术状况水平</t>
  </si>
  <si>
    <t>增长</t>
  </si>
  <si>
    <t>反映项目建设后路段的技术水平改善情况情况。</t>
  </si>
  <si>
    <t>发放工资及时率</t>
  </si>
  <si>
    <t>反映工作发放是否及时。</t>
  </si>
  <si>
    <t>及时拨付资金</t>
  </si>
  <si>
    <t>反映项目资金拨付的时效情况。</t>
  </si>
  <si>
    <t>提升企业效益</t>
  </si>
  <si>
    <t>反映补助资金对于企业的推动及帮扶情况。</t>
  </si>
  <si>
    <t>部门运转</t>
  </si>
  <si>
    <t>正常运转</t>
  </si>
  <si>
    <t>部门全年正常运转，得分。反之，不得分。</t>
  </si>
  <si>
    <t>反映部门（单位）正常运转情况。</t>
  </si>
  <si>
    <t>指标值数据来源：部门年度工作总结及相关考核情况。</t>
  </si>
  <si>
    <t>“三公经费”控制情况</t>
  </si>
  <si>
    <t>只减不增</t>
  </si>
  <si>
    <t>三公经费较上年减少，得满分；每超1%扣一定分值。</t>
  </si>
  <si>
    <t>反映各部门“三公”经费只减不增的要求完成情况。</t>
  </si>
  <si>
    <t>指标值数据来源：决算报表。</t>
  </si>
  <si>
    <t>职工归属感</t>
  </si>
  <si>
    <t>反映给职工带来的归属感提升情况。</t>
  </si>
  <si>
    <t>根据工作安排设定绩效目标。</t>
  </si>
  <si>
    <t>增加公路路基使用寿命</t>
  </si>
  <si>
    <t>年</t>
  </si>
  <si>
    <t>反映项目实施对公路路基寿命的提升该情况。</t>
  </si>
  <si>
    <t>① 满意度≥90%，得满分；② 满意度介于60%（含）至90%（不含）之间，满意度×指标分值；③ 满意度＜60%，不得分。</t>
  </si>
  <si>
    <t>反映社会公众对部门（单位）履职情况的满意程度。</t>
  </si>
  <si>
    <t>指标值数据来源：调查问卷。</t>
  </si>
  <si>
    <t>单位人员满意度</t>
  </si>
  <si>
    <t>反映部门(单位)人员对公用经费保障的满意程度。</t>
  </si>
  <si>
    <t>企业满意度</t>
  </si>
  <si>
    <t>反映受益企业满意情况。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</si>
</sst>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yyyy/mm/dd"/>
    <numFmt numFmtId="43" formatCode="_ * #,##0.00_ ;_ * \-#,##0.00_ ;_ * &quot;-&quot;??_ ;_ @_ "/>
    <numFmt numFmtId="177" formatCode="yyyy/mm/dd\ hh:mm:ss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#,##0;\-#,##0;;@"/>
    <numFmt numFmtId="179" formatCode="#,##0.00;\-#,##0.00;;@"/>
    <numFmt numFmtId="180" formatCode="hh:mm:ss"/>
  </numFmts>
  <fonts count="3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8" fillId="0" borderId="1">
      <alignment horizontal="right" vertical="center"/>
    </xf>
    <xf numFmtId="0" fontId="19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8" fillId="0" borderId="1">
      <alignment horizontal="right"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8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7" fillId="31" borderId="21" applyNumberFormat="0" applyAlignment="0" applyProtection="0">
      <alignment vertical="center"/>
    </xf>
    <xf numFmtId="0" fontId="38" fillId="31" borderId="15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10" fontId="28" fillId="0" borderId="1">
      <alignment horizontal="right" vertical="center"/>
    </xf>
    <xf numFmtId="0" fontId="19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179" fontId="28" fillId="0" borderId="1">
      <alignment horizontal="right" vertical="center"/>
    </xf>
    <xf numFmtId="49" fontId="28" fillId="0" borderId="1">
      <alignment horizontal="left" vertical="center" wrapText="1"/>
    </xf>
    <xf numFmtId="179" fontId="28" fillId="0" borderId="1">
      <alignment horizontal="right" vertical="center"/>
    </xf>
    <xf numFmtId="180" fontId="28" fillId="0" borderId="1">
      <alignment horizontal="right" vertical="center"/>
    </xf>
    <xf numFmtId="178" fontId="28" fillId="0" borderId="1">
      <alignment horizontal="right" vertical="center"/>
    </xf>
  </cellStyleXfs>
  <cellXfs count="225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49" fontId="7" fillId="0" borderId="1" xfId="53" applyNumberFormat="1" applyFont="1" applyBorder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7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7" fillId="0" borderId="1" xfId="56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9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79" fontId="18" fillId="0" borderId="1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4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9"/>
      <c r="B1" s="79"/>
      <c r="C1" s="79"/>
      <c r="D1" s="94" t="s">
        <v>0</v>
      </c>
    </row>
    <row r="2" ht="41.25" customHeight="1" spans="1:1">
      <c r="A2" s="74" t="str">
        <f>"2025"&amp;"年部门财务收支预算总表"</f>
        <v>2025年部门财务收支预算总表</v>
      </c>
    </row>
    <row r="3" ht="17.25" customHeight="1" spans="1:4">
      <c r="A3" s="77" t="str">
        <f>"单位名称："&amp;"昆明市晋宁区交通运输局"</f>
        <v>单位名称：昆明市晋宁区交通运输局</v>
      </c>
      <c r="B3" s="189"/>
      <c r="D3" s="170" t="s">
        <v>1</v>
      </c>
    </row>
    <row r="4" ht="23.25" customHeight="1" spans="1:4">
      <c r="A4" s="190" t="s">
        <v>2</v>
      </c>
      <c r="B4" s="191"/>
      <c r="C4" s="190" t="s">
        <v>3</v>
      </c>
      <c r="D4" s="191"/>
    </row>
    <row r="5" ht="24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7.25" customHeight="1" spans="1:4">
      <c r="A6" s="192" t="s">
        <v>7</v>
      </c>
      <c r="B6" s="108">
        <v>12726217.25</v>
      </c>
      <c r="C6" s="192" t="s">
        <v>8</v>
      </c>
      <c r="D6" s="108"/>
    </row>
    <row r="7" ht="17.25" customHeight="1" spans="1:4">
      <c r="A7" s="192" t="s">
        <v>9</v>
      </c>
      <c r="B7" s="108"/>
      <c r="C7" s="192" t="s">
        <v>10</v>
      </c>
      <c r="D7" s="108"/>
    </row>
    <row r="8" ht="17.25" customHeight="1" spans="1:4">
      <c r="A8" s="192" t="s">
        <v>11</v>
      </c>
      <c r="B8" s="108"/>
      <c r="C8" s="224" t="s">
        <v>12</v>
      </c>
      <c r="D8" s="108"/>
    </row>
    <row r="9" ht="17.25" customHeight="1" spans="1:4">
      <c r="A9" s="192" t="s">
        <v>13</v>
      </c>
      <c r="B9" s="108"/>
      <c r="C9" s="224" t="s">
        <v>14</v>
      </c>
      <c r="D9" s="108"/>
    </row>
    <row r="10" ht="17.25" customHeight="1" spans="1:4">
      <c r="A10" s="192" t="s">
        <v>15</v>
      </c>
      <c r="B10" s="108">
        <v>5618553.91</v>
      </c>
      <c r="C10" s="224" t="s">
        <v>16</v>
      </c>
      <c r="D10" s="108"/>
    </row>
    <row r="11" ht="17.25" customHeight="1" spans="1:4">
      <c r="A11" s="192" t="s">
        <v>17</v>
      </c>
      <c r="B11" s="108"/>
      <c r="C11" s="224" t="s">
        <v>18</v>
      </c>
      <c r="D11" s="108"/>
    </row>
    <row r="12" ht="17.25" customHeight="1" spans="1:4">
      <c r="A12" s="192" t="s">
        <v>19</v>
      </c>
      <c r="B12" s="108"/>
      <c r="C12" s="65" t="s">
        <v>20</v>
      </c>
      <c r="D12" s="108"/>
    </row>
    <row r="13" ht="17.25" customHeight="1" spans="1:4">
      <c r="A13" s="192" t="s">
        <v>21</v>
      </c>
      <c r="B13" s="108"/>
      <c r="C13" s="65" t="s">
        <v>22</v>
      </c>
      <c r="D13" s="108">
        <v>623937.6</v>
      </c>
    </row>
    <row r="14" ht="17.25" customHeight="1" spans="1:4">
      <c r="A14" s="192" t="s">
        <v>23</v>
      </c>
      <c r="B14" s="108"/>
      <c r="C14" s="65" t="s">
        <v>24</v>
      </c>
      <c r="D14" s="108">
        <v>436152.94</v>
      </c>
    </row>
    <row r="15" ht="17.25" customHeight="1" spans="1:4">
      <c r="A15" s="192" t="s">
        <v>25</v>
      </c>
      <c r="B15" s="108">
        <v>5618553.91</v>
      </c>
      <c r="C15" s="65" t="s">
        <v>26</v>
      </c>
      <c r="D15" s="108"/>
    </row>
    <row r="16" ht="17.25" customHeight="1" spans="1:4">
      <c r="A16" s="21"/>
      <c r="B16" s="108"/>
      <c r="C16" s="65" t="s">
        <v>27</v>
      </c>
      <c r="D16" s="108"/>
    </row>
    <row r="17" ht="17.25" customHeight="1" spans="1:4">
      <c r="A17" s="193"/>
      <c r="B17" s="108"/>
      <c r="C17" s="65" t="s">
        <v>28</v>
      </c>
      <c r="D17" s="108"/>
    </row>
    <row r="18" ht="17.25" customHeight="1" spans="1:4">
      <c r="A18" s="193"/>
      <c r="B18" s="108"/>
      <c r="C18" s="65" t="s">
        <v>29</v>
      </c>
      <c r="D18" s="108">
        <v>49917503.42</v>
      </c>
    </row>
    <row r="19" ht="17.25" customHeight="1" spans="1:4">
      <c r="A19" s="193"/>
      <c r="B19" s="108"/>
      <c r="C19" s="65" t="s">
        <v>30</v>
      </c>
      <c r="D19" s="108"/>
    </row>
    <row r="20" ht="17.25" customHeight="1" spans="1:4">
      <c r="A20" s="193"/>
      <c r="B20" s="108"/>
      <c r="C20" s="65" t="s">
        <v>31</v>
      </c>
      <c r="D20" s="108"/>
    </row>
    <row r="21" ht="17.25" customHeight="1" spans="1:4">
      <c r="A21" s="193"/>
      <c r="B21" s="108"/>
      <c r="C21" s="65" t="s">
        <v>32</v>
      </c>
      <c r="D21" s="108"/>
    </row>
    <row r="22" ht="17.25" customHeight="1" spans="1:4">
      <c r="A22" s="193"/>
      <c r="B22" s="108"/>
      <c r="C22" s="65" t="s">
        <v>33</v>
      </c>
      <c r="D22" s="108"/>
    </row>
    <row r="23" ht="17.25" customHeight="1" spans="1:4">
      <c r="A23" s="193"/>
      <c r="B23" s="108"/>
      <c r="C23" s="65" t="s">
        <v>34</v>
      </c>
      <c r="D23" s="108"/>
    </row>
    <row r="24" ht="17.25" customHeight="1" spans="1:4">
      <c r="A24" s="193"/>
      <c r="B24" s="108"/>
      <c r="C24" s="65" t="s">
        <v>35</v>
      </c>
      <c r="D24" s="108">
        <v>505927.2</v>
      </c>
    </row>
    <row r="25" ht="17.25" customHeight="1" spans="1:4">
      <c r="A25" s="193"/>
      <c r="B25" s="108"/>
      <c r="C25" s="65" t="s">
        <v>36</v>
      </c>
      <c r="D25" s="108"/>
    </row>
    <row r="26" ht="17.25" customHeight="1" spans="1:4">
      <c r="A26" s="193"/>
      <c r="B26" s="108"/>
      <c r="C26" s="21" t="s">
        <v>37</v>
      </c>
      <c r="D26" s="108"/>
    </row>
    <row r="27" ht="17.25" customHeight="1" spans="1:4">
      <c r="A27" s="193"/>
      <c r="B27" s="108"/>
      <c r="C27" s="65" t="s">
        <v>38</v>
      </c>
      <c r="D27" s="108"/>
    </row>
    <row r="28" ht="16.5" customHeight="1" spans="1:4">
      <c r="A28" s="193"/>
      <c r="B28" s="108"/>
      <c r="C28" s="65" t="s">
        <v>39</v>
      </c>
      <c r="D28" s="108"/>
    </row>
    <row r="29" ht="16.5" customHeight="1" spans="1:4">
      <c r="A29" s="193"/>
      <c r="B29" s="108"/>
      <c r="C29" s="21" t="s">
        <v>40</v>
      </c>
      <c r="D29" s="108"/>
    </row>
    <row r="30" ht="17.25" customHeight="1" spans="1:4">
      <c r="A30" s="193"/>
      <c r="B30" s="108"/>
      <c r="C30" s="21" t="s">
        <v>41</v>
      </c>
      <c r="D30" s="108"/>
    </row>
    <row r="31" ht="17.25" customHeight="1" spans="1:4">
      <c r="A31" s="193"/>
      <c r="B31" s="108"/>
      <c r="C31" s="65" t="s">
        <v>42</v>
      </c>
      <c r="D31" s="108"/>
    </row>
    <row r="32" ht="16.5" customHeight="1" spans="1:4">
      <c r="A32" s="193" t="s">
        <v>43</v>
      </c>
      <c r="B32" s="108">
        <v>18344771.16</v>
      </c>
      <c r="C32" s="193" t="s">
        <v>44</v>
      </c>
      <c r="D32" s="108">
        <v>51483521.16</v>
      </c>
    </row>
    <row r="33" ht="16.5" customHeight="1" spans="1:4">
      <c r="A33" s="21" t="s">
        <v>45</v>
      </c>
      <c r="B33" s="108">
        <v>33138750</v>
      </c>
      <c r="C33" s="21" t="s">
        <v>46</v>
      </c>
      <c r="D33" s="108"/>
    </row>
    <row r="34" ht="16.5" customHeight="1" spans="1:4">
      <c r="A34" s="65" t="s">
        <v>47</v>
      </c>
      <c r="B34" s="108">
        <v>33138750</v>
      </c>
      <c r="C34" s="65" t="s">
        <v>47</v>
      </c>
      <c r="D34" s="108"/>
    </row>
    <row r="35" ht="16.5" customHeight="1" spans="1:4">
      <c r="A35" s="65" t="s">
        <v>48</v>
      </c>
      <c r="B35" s="108"/>
      <c r="C35" s="65" t="s">
        <v>49</v>
      </c>
      <c r="D35" s="108"/>
    </row>
    <row r="36" ht="16.5" customHeight="1" spans="1:4">
      <c r="A36" s="194" t="s">
        <v>50</v>
      </c>
      <c r="B36" s="108">
        <v>51483521.16</v>
      </c>
      <c r="C36" s="194" t="s">
        <v>51</v>
      </c>
      <c r="D36" s="108">
        <v>51483521.16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22" sqref="C2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49">
        <v>1</v>
      </c>
      <c r="B1" s="150">
        <v>0</v>
      </c>
      <c r="C1" s="149">
        <v>1</v>
      </c>
      <c r="D1" s="151"/>
      <c r="E1" s="151"/>
      <c r="F1" s="148" t="s">
        <v>486</v>
      </c>
    </row>
    <row r="2" ht="42" customHeight="1" spans="1:6">
      <c r="A2" s="152" t="str">
        <f>"2025"&amp;"年部门政府性基金预算支出预算表"</f>
        <v>2025年部门政府性基金预算支出预算表</v>
      </c>
      <c r="B2" s="152" t="s">
        <v>487</v>
      </c>
      <c r="C2" s="153"/>
      <c r="D2" s="154"/>
      <c r="E2" s="154"/>
      <c r="F2" s="154"/>
    </row>
    <row r="3" ht="13.5" customHeight="1" spans="1:6">
      <c r="A3" s="44" t="str">
        <f>"单位名称："&amp;"昆明市晋宁区交通运输局"</f>
        <v>单位名称：昆明市晋宁区交通运输局</v>
      </c>
      <c r="B3" s="44" t="s">
        <v>488</v>
      </c>
      <c r="C3" s="149"/>
      <c r="D3" s="151"/>
      <c r="E3" s="151"/>
      <c r="F3" s="148" t="s">
        <v>1</v>
      </c>
    </row>
    <row r="4" ht="19.5" customHeight="1" spans="1:6">
      <c r="A4" s="155" t="s">
        <v>199</v>
      </c>
      <c r="B4" s="156" t="s">
        <v>77</v>
      </c>
      <c r="C4" s="155" t="s">
        <v>78</v>
      </c>
      <c r="D4" s="12" t="s">
        <v>489</v>
      </c>
      <c r="E4" s="13"/>
      <c r="F4" s="36"/>
    </row>
    <row r="5" ht="18.75" customHeight="1" spans="1:6">
      <c r="A5" s="157"/>
      <c r="B5" s="158"/>
      <c r="C5" s="157"/>
      <c r="D5" s="52" t="s">
        <v>55</v>
      </c>
      <c r="E5" s="12" t="s">
        <v>80</v>
      </c>
      <c r="F5" s="52" t="s">
        <v>81</v>
      </c>
    </row>
    <row r="6" ht="18.75" customHeight="1" spans="1:6">
      <c r="A6" s="97">
        <v>1</v>
      </c>
      <c r="B6" s="159" t="s">
        <v>88</v>
      </c>
      <c r="C6" s="97">
        <v>3</v>
      </c>
      <c r="D6" s="14">
        <v>4</v>
      </c>
      <c r="E6" s="14">
        <v>5</v>
      </c>
      <c r="F6" s="14">
        <v>6</v>
      </c>
    </row>
    <row r="7" ht="21" customHeight="1" spans="1:6">
      <c r="A7" s="33"/>
      <c r="B7" s="33"/>
      <c r="C7" s="33"/>
      <c r="D7" s="108"/>
      <c r="E7" s="108"/>
      <c r="F7" s="108"/>
    </row>
    <row r="8" ht="21" customHeight="1" spans="1:6">
      <c r="A8" s="33"/>
      <c r="B8" s="33"/>
      <c r="C8" s="33"/>
      <c r="D8" s="108"/>
      <c r="E8" s="108"/>
      <c r="F8" s="108"/>
    </row>
    <row r="9" ht="18.75" customHeight="1" spans="1:6">
      <c r="A9" s="160" t="s">
        <v>189</v>
      </c>
      <c r="B9" s="160" t="s">
        <v>189</v>
      </c>
      <c r="C9" s="161" t="s">
        <v>189</v>
      </c>
      <c r="D9" s="108"/>
      <c r="E9" s="108"/>
      <c r="F9" s="108"/>
    </row>
    <row r="10" customHeight="1" spans="1:1">
      <c r="A10" t="s">
        <v>490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12"/>
      <c r="C1" s="112"/>
      <c r="R1" s="42"/>
      <c r="S1" s="42" t="s">
        <v>491</v>
      </c>
    </row>
    <row r="2" ht="41.25" customHeight="1" spans="1:19">
      <c r="A2" s="101" t="str">
        <f>"2025"&amp;"年部门政府采购预算表"</f>
        <v>2025年部门政府采购预算表</v>
      </c>
      <c r="B2" s="96"/>
      <c r="C2" s="96"/>
      <c r="D2" s="43"/>
      <c r="E2" s="43"/>
      <c r="F2" s="43"/>
      <c r="G2" s="43"/>
      <c r="H2" s="43"/>
      <c r="I2" s="43"/>
      <c r="J2" s="43"/>
      <c r="K2" s="43"/>
      <c r="L2" s="43"/>
      <c r="M2" s="96"/>
      <c r="N2" s="43"/>
      <c r="O2" s="43"/>
      <c r="P2" s="96"/>
      <c r="Q2" s="43"/>
      <c r="R2" s="96"/>
      <c r="S2" s="96"/>
    </row>
    <row r="3" ht="18.75" customHeight="1" spans="1:19">
      <c r="A3" s="139" t="str">
        <f>"单位名称："&amp;"昆明市晋宁区交通运输局"</f>
        <v>单位名称：昆明市晋宁区交通运输局</v>
      </c>
      <c r="B3" s="114"/>
      <c r="C3" s="114"/>
      <c r="D3" s="46"/>
      <c r="E3" s="46"/>
      <c r="F3" s="46"/>
      <c r="G3" s="46"/>
      <c r="H3" s="46"/>
      <c r="I3" s="46"/>
      <c r="J3" s="46"/>
      <c r="K3" s="46"/>
      <c r="L3" s="46"/>
      <c r="R3" s="47"/>
      <c r="S3" s="148" t="s">
        <v>1</v>
      </c>
    </row>
    <row r="4" ht="15.75" customHeight="1" spans="1:19">
      <c r="A4" s="49" t="s">
        <v>198</v>
      </c>
      <c r="B4" s="115" t="s">
        <v>199</v>
      </c>
      <c r="C4" s="115" t="s">
        <v>492</v>
      </c>
      <c r="D4" s="116" t="s">
        <v>493</v>
      </c>
      <c r="E4" s="116" t="s">
        <v>494</v>
      </c>
      <c r="F4" s="116" t="s">
        <v>495</v>
      </c>
      <c r="G4" s="116" t="s">
        <v>496</v>
      </c>
      <c r="H4" s="116" t="s">
        <v>497</v>
      </c>
      <c r="I4" s="129" t="s">
        <v>206</v>
      </c>
      <c r="J4" s="129"/>
      <c r="K4" s="129"/>
      <c r="L4" s="129"/>
      <c r="M4" s="130"/>
      <c r="N4" s="129"/>
      <c r="O4" s="129"/>
      <c r="P4" s="109"/>
      <c r="Q4" s="129"/>
      <c r="R4" s="130"/>
      <c r="S4" s="110"/>
    </row>
    <row r="5" ht="17.25" customHeight="1" spans="1:19">
      <c r="A5" s="51"/>
      <c r="B5" s="117"/>
      <c r="C5" s="117"/>
      <c r="D5" s="118"/>
      <c r="E5" s="118"/>
      <c r="F5" s="118"/>
      <c r="G5" s="118"/>
      <c r="H5" s="118"/>
      <c r="I5" s="118" t="s">
        <v>55</v>
      </c>
      <c r="J5" s="118" t="s">
        <v>58</v>
      </c>
      <c r="K5" s="118" t="s">
        <v>498</v>
      </c>
      <c r="L5" s="118" t="s">
        <v>499</v>
      </c>
      <c r="M5" s="131" t="s">
        <v>500</v>
      </c>
      <c r="N5" s="132" t="s">
        <v>501</v>
      </c>
      <c r="O5" s="132"/>
      <c r="P5" s="137"/>
      <c r="Q5" s="132"/>
      <c r="R5" s="138"/>
      <c r="S5" s="119"/>
    </row>
    <row r="6" ht="54" customHeight="1" spans="1:19">
      <c r="A6" s="54"/>
      <c r="B6" s="119"/>
      <c r="C6" s="119"/>
      <c r="D6" s="120"/>
      <c r="E6" s="120"/>
      <c r="F6" s="120"/>
      <c r="G6" s="120"/>
      <c r="H6" s="120"/>
      <c r="I6" s="120"/>
      <c r="J6" s="120" t="s">
        <v>57</v>
      </c>
      <c r="K6" s="120"/>
      <c r="L6" s="120"/>
      <c r="M6" s="133"/>
      <c r="N6" s="120" t="s">
        <v>57</v>
      </c>
      <c r="O6" s="120" t="s">
        <v>64</v>
      </c>
      <c r="P6" s="119" t="s">
        <v>65</v>
      </c>
      <c r="Q6" s="120" t="s">
        <v>66</v>
      </c>
      <c r="R6" s="133" t="s">
        <v>67</v>
      </c>
      <c r="S6" s="119" t="s">
        <v>68</v>
      </c>
    </row>
    <row r="7" ht="18" customHeight="1" spans="1:19">
      <c r="A7" s="140">
        <v>1</v>
      </c>
      <c r="B7" s="140" t="s">
        <v>88</v>
      </c>
      <c r="C7" s="141">
        <v>3</v>
      </c>
      <c r="D7" s="141">
        <v>4</v>
      </c>
      <c r="E7" s="140">
        <v>5</v>
      </c>
      <c r="F7" s="140">
        <v>6</v>
      </c>
      <c r="G7" s="140">
        <v>7</v>
      </c>
      <c r="H7" s="140">
        <v>8</v>
      </c>
      <c r="I7" s="140">
        <v>9</v>
      </c>
      <c r="J7" s="140">
        <v>10</v>
      </c>
      <c r="K7" s="140">
        <v>11</v>
      </c>
      <c r="L7" s="140">
        <v>12</v>
      </c>
      <c r="M7" s="140">
        <v>13</v>
      </c>
      <c r="N7" s="140">
        <v>14</v>
      </c>
      <c r="O7" s="140">
        <v>15</v>
      </c>
      <c r="P7" s="140">
        <v>16</v>
      </c>
      <c r="Q7" s="140">
        <v>17</v>
      </c>
      <c r="R7" s="140">
        <v>18</v>
      </c>
      <c r="S7" s="140">
        <v>19</v>
      </c>
    </row>
    <row r="8" ht="21" customHeight="1" spans="1:19">
      <c r="A8" s="121" t="s">
        <v>70</v>
      </c>
      <c r="B8" s="122" t="s">
        <v>70</v>
      </c>
      <c r="C8" s="122" t="s">
        <v>237</v>
      </c>
      <c r="D8" s="123" t="s">
        <v>502</v>
      </c>
      <c r="E8" s="123" t="s">
        <v>503</v>
      </c>
      <c r="F8" s="123" t="s">
        <v>504</v>
      </c>
      <c r="G8" s="142">
        <v>4</v>
      </c>
      <c r="H8" s="108">
        <v>24000</v>
      </c>
      <c r="I8" s="108">
        <v>24000</v>
      </c>
      <c r="J8" s="108">
        <v>24000</v>
      </c>
      <c r="K8" s="108"/>
      <c r="L8" s="108"/>
      <c r="M8" s="108"/>
      <c r="N8" s="108"/>
      <c r="O8" s="108"/>
      <c r="P8" s="108"/>
      <c r="Q8" s="108"/>
      <c r="R8" s="108"/>
      <c r="S8" s="108"/>
    </row>
    <row r="9" ht="21" customHeight="1" spans="1:19">
      <c r="A9" s="121" t="s">
        <v>70</v>
      </c>
      <c r="B9" s="122" t="s">
        <v>70</v>
      </c>
      <c r="C9" s="122" t="s">
        <v>237</v>
      </c>
      <c r="D9" s="123" t="s">
        <v>505</v>
      </c>
      <c r="E9" s="123" t="s">
        <v>505</v>
      </c>
      <c r="F9" s="123" t="s">
        <v>504</v>
      </c>
      <c r="G9" s="142">
        <v>4</v>
      </c>
      <c r="H9" s="108">
        <v>40000</v>
      </c>
      <c r="I9" s="108">
        <v>40000</v>
      </c>
      <c r="J9" s="108">
        <v>40000</v>
      </c>
      <c r="K9" s="108"/>
      <c r="L9" s="108"/>
      <c r="M9" s="108"/>
      <c r="N9" s="108"/>
      <c r="O9" s="108"/>
      <c r="P9" s="108"/>
      <c r="Q9" s="108"/>
      <c r="R9" s="108"/>
      <c r="S9" s="108"/>
    </row>
    <row r="10" ht="21" customHeight="1" spans="1:19">
      <c r="A10" s="121" t="s">
        <v>70</v>
      </c>
      <c r="B10" s="122" t="s">
        <v>70</v>
      </c>
      <c r="C10" s="122" t="s">
        <v>237</v>
      </c>
      <c r="D10" s="123" t="s">
        <v>506</v>
      </c>
      <c r="E10" s="123" t="s">
        <v>507</v>
      </c>
      <c r="F10" s="123" t="s">
        <v>504</v>
      </c>
      <c r="G10" s="142">
        <v>4</v>
      </c>
      <c r="H10" s="108">
        <v>8000</v>
      </c>
      <c r="I10" s="108">
        <v>8000</v>
      </c>
      <c r="J10" s="108">
        <v>8000</v>
      </c>
      <c r="K10" s="108"/>
      <c r="L10" s="108"/>
      <c r="M10" s="108"/>
      <c r="N10" s="108"/>
      <c r="O10" s="108"/>
      <c r="P10" s="108"/>
      <c r="Q10" s="108"/>
      <c r="R10" s="108"/>
      <c r="S10" s="108"/>
    </row>
    <row r="11" ht="21" customHeight="1" spans="1:19">
      <c r="A11" s="121" t="s">
        <v>70</v>
      </c>
      <c r="B11" s="122" t="s">
        <v>70</v>
      </c>
      <c r="C11" s="122" t="s">
        <v>250</v>
      </c>
      <c r="D11" s="123" t="s">
        <v>508</v>
      </c>
      <c r="E11" s="123" t="s">
        <v>509</v>
      </c>
      <c r="F11" s="123" t="s">
        <v>510</v>
      </c>
      <c r="G11" s="142">
        <v>40</v>
      </c>
      <c r="H11" s="108">
        <v>7200</v>
      </c>
      <c r="I11" s="108">
        <v>7200</v>
      </c>
      <c r="J11" s="108">
        <v>7200</v>
      </c>
      <c r="K11" s="108"/>
      <c r="L11" s="108"/>
      <c r="M11" s="108"/>
      <c r="N11" s="108"/>
      <c r="O11" s="108"/>
      <c r="P11" s="108"/>
      <c r="Q11" s="108"/>
      <c r="R11" s="108"/>
      <c r="S11" s="108"/>
    </row>
    <row r="12" ht="21" customHeight="1" spans="1:19">
      <c r="A12" s="124" t="s">
        <v>189</v>
      </c>
      <c r="B12" s="125"/>
      <c r="C12" s="125"/>
      <c r="D12" s="126"/>
      <c r="E12" s="126"/>
      <c r="F12" s="126"/>
      <c r="G12" s="143"/>
      <c r="H12" s="108">
        <v>79200</v>
      </c>
      <c r="I12" s="108">
        <v>79200</v>
      </c>
      <c r="J12" s="108">
        <v>79200</v>
      </c>
      <c r="K12" s="108"/>
      <c r="L12" s="108"/>
      <c r="M12" s="108"/>
      <c r="N12" s="108"/>
      <c r="O12" s="108"/>
      <c r="P12" s="108"/>
      <c r="Q12" s="108"/>
      <c r="R12" s="108"/>
      <c r="S12" s="108"/>
    </row>
    <row r="13" ht="21" customHeight="1" spans="1:19">
      <c r="A13" s="144" t="s">
        <v>511</v>
      </c>
      <c r="B13" s="145"/>
      <c r="C13" s="145"/>
      <c r="D13" s="144"/>
      <c r="E13" s="144"/>
      <c r="F13" s="144"/>
      <c r="G13" s="146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</row>
  </sheetData>
  <mergeCells count="19">
    <mergeCell ref="A2:S2"/>
    <mergeCell ref="A3:H3"/>
    <mergeCell ref="I4:S4"/>
    <mergeCell ref="N5:S5"/>
    <mergeCell ref="A12:G12"/>
    <mergeCell ref="A13:S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22" sqref="B2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05"/>
      <c r="B1" s="112"/>
      <c r="C1" s="112"/>
      <c r="D1" s="112"/>
      <c r="E1" s="112"/>
      <c r="F1" s="112"/>
      <c r="G1" s="112"/>
      <c r="H1" s="105"/>
      <c r="I1" s="105"/>
      <c r="J1" s="105"/>
      <c r="K1" s="105"/>
      <c r="L1" s="105"/>
      <c r="M1" s="105"/>
      <c r="N1" s="127"/>
      <c r="O1" s="105"/>
      <c r="P1" s="105"/>
      <c r="Q1" s="112"/>
      <c r="R1" s="105"/>
      <c r="S1" s="135"/>
      <c r="T1" s="135" t="s">
        <v>512</v>
      </c>
    </row>
    <row r="2" ht="41.25" customHeight="1" spans="1:20">
      <c r="A2" s="101" t="str">
        <f>"2025"&amp;"年部门政府购买服务预算表"</f>
        <v>2025年部门政府购买服务预算表</v>
      </c>
      <c r="B2" s="96"/>
      <c r="C2" s="96"/>
      <c r="D2" s="96"/>
      <c r="E2" s="96"/>
      <c r="F2" s="96"/>
      <c r="G2" s="96"/>
      <c r="H2" s="113"/>
      <c r="I2" s="113"/>
      <c r="J2" s="113"/>
      <c r="K2" s="113"/>
      <c r="L2" s="113"/>
      <c r="M2" s="113"/>
      <c r="N2" s="128"/>
      <c r="O2" s="113"/>
      <c r="P2" s="113"/>
      <c r="Q2" s="96"/>
      <c r="R2" s="113"/>
      <c r="S2" s="128"/>
      <c r="T2" s="96"/>
    </row>
    <row r="3" ht="22.5" customHeight="1" spans="1:20">
      <c r="A3" s="102" t="str">
        <f>"单位名称："&amp;"昆明市晋宁区交通运输局"</f>
        <v>单位名称：昆明市晋宁区交通运输局</v>
      </c>
      <c r="B3" s="114"/>
      <c r="C3" s="114"/>
      <c r="D3" s="114"/>
      <c r="E3" s="114"/>
      <c r="F3" s="114"/>
      <c r="G3" s="114"/>
      <c r="H3" s="103"/>
      <c r="I3" s="103"/>
      <c r="J3" s="103"/>
      <c r="K3" s="103"/>
      <c r="L3" s="103"/>
      <c r="M3" s="103"/>
      <c r="N3" s="127"/>
      <c r="O3" s="105"/>
      <c r="P3" s="105"/>
      <c r="Q3" s="112"/>
      <c r="R3" s="105"/>
      <c r="S3" s="136"/>
      <c r="T3" s="135" t="s">
        <v>1</v>
      </c>
    </row>
    <row r="4" ht="24" customHeight="1" spans="1:20">
      <c r="A4" s="49" t="s">
        <v>198</v>
      </c>
      <c r="B4" s="115" t="s">
        <v>199</v>
      </c>
      <c r="C4" s="115" t="s">
        <v>492</v>
      </c>
      <c r="D4" s="115" t="s">
        <v>513</v>
      </c>
      <c r="E4" s="115" t="s">
        <v>514</v>
      </c>
      <c r="F4" s="115" t="s">
        <v>515</v>
      </c>
      <c r="G4" s="115" t="s">
        <v>516</v>
      </c>
      <c r="H4" s="116" t="s">
        <v>517</v>
      </c>
      <c r="I4" s="116" t="s">
        <v>518</v>
      </c>
      <c r="J4" s="129" t="s">
        <v>206</v>
      </c>
      <c r="K4" s="129"/>
      <c r="L4" s="129"/>
      <c r="M4" s="129"/>
      <c r="N4" s="130"/>
      <c r="O4" s="129"/>
      <c r="P4" s="129"/>
      <c r="Q4" s="109"/>
      <c r="R4" s="129"/>
      <c r="S4" s="130"/>
      <c r="T4" s="110"/>
    </row>
    <row r="5" ht="24" customHeight="1" spans="1:20">
      <c r="A5" s="51"/>
      <c r="B5" s="117"/>
      <c r="C5" s="117"/>
      <c r="D5" s="117"/>
      <c r="E5" s="117"/>
      <c r="F5" s="117"/>
      <c r="G5" s="117"/>
      <c r="H5" s="118"/>
      <c r="I5" s="118"/>
      <c r="J5" s="118" t="s">
        <v>55</v>
      </c>
      <c r="K5" s="118" t="s">
        <v>58</v>
      </c>
      <c r="L5" s="118" t="s">
        <v>498</v>
      </c>
      <c r="M5" s="118" t="s">
        <v>499</v>
      </c>
      <c r="N5" s="131" t="s">
        <v>500</v>
      </c>
      <c r="O5" s="132" t="s">
        <v>501</v>
      </c>
      <c r="P5" s="132"/>
      <c r="Q5" s="137"/>
      <c r="R5" s="132"/>
      <c r="S5" s="138"/>
      <c r="T5" s="119"/>
    </row>
    <row r="6" ht="54" customHeight="1" spans="1:20">
      <c r="A6" s="54"/>
      <c r="B6" s="119"/>
      <c r="C6" s="119"/>
      <c r="D6" s="119"/>
      <c r="E6" s="119"/>
      <c r="F6" s="119"/>
      <c r="G6" s="119"/>
      <c r="H6" s="120"/>
      <c r="I6" s="120"/>
      <c r="J6" s="120"/>
      <c r="K6" s="120" t="s">
        <v>57</v>
      </c>
      <c r="L6" s="120"/>
      <c r="M6" s="120"/>
      <c r="N6" s="133"/>
      <c r="O6" s="120" t="s">
        <v>57</v>
      </c>
      <c r="P6" s="120" t="s">
        <v>64</v>
      </c>
      <c r="Q6" s="119" t="s">
        <v>65</v>
      </c>
      <c r="R6" s="120" t="s">
        <v>66</v>
      </c>
      <c r="S6" s="133" t="s">
        <v>67</v>
      </c>
      <c r="T6" s="119" t="s">
        <v>68</v>
      </c>
    </row>
    <row r="7" ht="17.25" customHeight="1" spans="1:20">
      <c r="A7" s="55">
        <v>1</v>
      </c>
      <c r="B7" s="119">
        <v>2</v>
      </c>
      <c r="C7" s="55">
        <v>3</v>
      </c>
      <c r="D7" s="55">
        <v>4</v>
      </c>
      <c r="E7" s="119">
        <v>5</v>
      </c>
      <c r="F7" s="55">
        <v>6</v>
      </c>
      <c r="G7" s="55">
        <v>7</v>
      </c>
      <c r="H7" s="119">
        <v>8</v>
      </c>
      <c r="I7" s="55">
        <v>9</v>
      </c>
      <c r="J7" s="55">
        <v>10</v>
      </c>
      <c r="K7" s="119">
        <v>11</v>
      </c>
      <c r="L7" s="55">
        <v>12</v>
      </c>
      <c r="M7" s="55">
        <v>13</v>
      </c>
      <c r="N7" s="119">
        <v>14</v>
      </c>
      <c r="O7" s="55">
        <v>15</v>
      </c>
      <c r="P7" s="55">
        <v>16</v>
      </c>
      <c r="Q7" s="119">
        <v>17</v>
      </c>
      <c r="R7" s="55">
        <v>18</v>
      </c>
      <c r="S7" s="55">
        <v>19</v>
      </c>
      <c r="T7" s="55">
        <v>20</v>
      </c>
    </row>
    <row r="8" ht="21" customHeight="1" spans="1:20">
      <c r="A8" s="121"/>
      <c r="B8" s="122"/>
      <c r="C8" s="122"/>
      <c r="D8" s="122"/>
      <c r="E8" s="122"/>
      <c r="F8" s="122"/>
      <c r="G8" s="122"/>
      <c r="H8" s="123"/>
      <c r="I8" s="123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ht="21" customHeight="1" spans="1:20">
      <c r="A9" s="124" t="s">
        <v>189</v>
      </c>
      <c r="B9" s="125"/>
      <c r="C9" s="125"/>
      <c r="D9" s="125"/>
      <c r="E9" s="125"/>
      <c r="F9" s="125"/>
      <c r="G9" s="125"/>
      <c r="H9" s="126"/>
      <c r="I9" s="134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customHeight="1" spans="1:1">
      <c r="A10" t="s">
        <v>519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100"/>
      <c r="W1" s="42"/>
      <c r="X1" s="42" t="s">
        <v>520</v>
      </c>
    </row>
    <row r="2" ht="41.25" customHeight="1" spans="1:24">
      <c r="A2" s="101" t="str">
        <f>"2025"&amp;"年对下转移支付预算表"</f>
        <v>2025年对下转移支付预算表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96"/>
      <c r="X2" s="96"/>
    </row>
    <row r="3" ht="18" customHeight="1" spans="1:24">
      <c r="A3" s="102" t="str">
        <f>"单位名称："&amp;"昆明市晋宁区交通运输局"</f>
        <v>单位名称：昆明市晋宁区交通运输局</v>
      </c>
      <c r="B3" s="103"/>
      <c r="C3" s="103"/>
      <c r="D3" s="104"/>
      <c r="E3" s="105"/>
      <c r="F3" s="105"/>
      <c r="G3" s="105"/>
      <c r="H3" s="105"/>
      <c r="I3" s="105"/>
      <c r="W3" s="47"/>
      <c r="X3" s="47" t="s">
        <v>1</v>
      </c>
    </row>
    <row r="4" ht="19.5" customHeight="1" spans="1:24">
      <c r="A4" s="62" t="s">
        <v>521</v>
      </c>
      <c r="B4" s="12" t="s">
        <v>206</v>
      </c>
      <c r="C4" s="13"/>
      <c r="D4" s="13"/>
      <c r="E4" s="12" t="s">
        <v>522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09"/>
      <c r="X4" s="110"/>
    </row>
    <row r="5" ht="40.5" customHeight="1" spans="1:24">
      <c r="A5" s="55"/>
      <c r="B5" s="63" t="s">
        <v>55</v>
      </c>
      <c r="C5" s="49" t="s">
        <v>58</v>
      </c>
      <c r="D5" s="106" t="s">
        <v>498</v>
      </c>
      <c r="E5" s="81" t="s">
        <v>523</v>
      </c>
      <c r="F5" s="81" t="s">
        <v>524</v>
      </c>
      <c r="G5" s="81" t="s">
        <v>525</v>
      </c>
      <c r="H5" s="81" t="s">
        <v>526</v>
      </c>
      <c r="I5" s="81" t="s">
        <v>527</v>
      </c>
      <c r="J5" s="81" t="s">
        <v>528</v>
      </c>
      <c r="K5" s="81" t="s">
        <v>529</v>
      </c>
      <c r="L5" s="81" t="s">
        <v>530</v>
      </c>
      <c r="M5" s="81" t="s">
        <v>531</v>
      </c>
      <c r="N5" s="81" t="s">
        <v>532</v>
      </c>
      <c r="O5" s="81" t="s">
        <v>533</v>
      </c>
      <c r="P5" s="81" t="s">
        <v>534</v>
      </c>
      <c r="Q5" s="81" t="s">
        <v>535</v>
      </c>
      <c r="R5" s="81" t="s">
        <v>536</v>
      </c>
      <c r="S5" s="81" t="s">
        <v>537</v>
      </c>
      <c r="T5" s="81" t="s">
        <v>538</v>
      </c>
      <c r="U5" s="81" t="s">
        <v>539</v>
      </c>
      <c r="V5" s="81" t="s">
        <v>540</v>
      </c>
      <c r="W5" s="81" t="s">
        <v>541</v>
      </c>
      <c r="X5" s="111" t="s">
        <v>542</v>
      </c>
    </row>
    <row r="6" ht="19.5" customHeight="1" spans="1:24">
      <c r="A6" s="56">
        <v>1</v>
      </c>
      <c r="B6" s="56">
        <v>2</v>
      </c>
      <c r="C6" s="56">
        <v>3</v>
      </c>
      <c r="D6" s="107">
        <v>4</v>
      </c>
      <c r="E6" s="69">
        <v>5</v>
      </c>
      <c r="F6" s="56">
        <v>6</v>
      </c>
      <c r="G6" s="56">
        <v>7</v>
      </c>
      <c r="H6" s="107">
        <v>8</v>
      </c>
      <c r="I6" s="56">
        <v>9</v>
      </c>
      <c r="J6" s="56">
        <v>10</v>
      </c>
      <c r="K6" s="56">
        <v>11</v>
      </c>
      <c r="L6" s="107">
        <v>12</v>
      </c>
      <c r="M6" s="56">
        <v>13</v>
      </c>
      <c r="N6" s="56">
        <v>14</v>
      </c>
      <c r="O6" s="56">
        <v>15</v>
      </c>
      <c r="P6" s="107">
        <v>16</v>
      </c>
      <c r="Q6" s="56">
        <v>17</v>
      </c>
      <c r="R6" s="56">
        <v>18</v>
      </c>
      <c r="S6" s="56">
        <v>19</v>
      </c>
      <c r="T6" s="107">
        <v>20</v>
      </c>
      <c r="U6" s="107">
        <v>21</v>
      </c>
      <c r="V6" s="107">
        <v>22</v>
      </c>
      <c r="W6" s="69">
        <v>23</v>
      </c>
      <c r="X6" s="69">
        <v>24</v>
      </c>
    </row>
    <row r="7" ht="19.5" customHeight="1" spans="1:24">
      <c r="A7" s="1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ht="19.5" customHeight="1" spans="1:24">
      <c r="A8" s="9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customHeight="1" spans="1:1">
      <c r="A9" t="s">
        <v>543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42" t="s">
        <v>544</v>
      </c>
    </row>
    <row r="2" ht="41.25" customHeight="1" spans="1:10">
      <c r="A2" s="95" t="str">
        <f>"2025"&amp;"年对下转移支付绩效目标表"</f>
        <v>2025年对下转移支付绩效目标表</v>
      </c>
      <c r="B2" s="43"/>
      <c r="C2" s="43"/>
      <c r="D2" s="43"/>
      <c r="E2" s="43"/>
      <c r="F2" s="96"/>
      <c r="G2" s="43"/>
      <c r="H2" s="96"/>
      <c r="I2" s="96"/>
      <c r="J2" s="43"/>
    </row>
    <row r="3" ht="17.25" customHeight="1" spans="1:1">
      <c r="A3" s="44" t="str">
        <f>"单位名称："&amp;"昆明市晋宁区交通运输局"</f>
        <v>单位名称：昆明市晋宁区交通运输局</v>
      </c>
    </row>
    <row r="4" ht="44.25" customHeight="1" spans="1:10">
      <c r="A4" s="17" t="s">
        <v>521</v>
      </c>
      <c r="B4" s="17" t="s">
        <v>355</v>
      </c>
      <c r="C4" s="17" t="s">
        <v>356</v>
      </c>
      <c r="D4" s="17" t="s">
        <v>357</v>
      </c>
      <c r="E4" s="17" t="s">
        <v>358</v>
      </c>
      <c r="F4" s="97" t="s">
        <v>359</v>
      </c>
      <c r="G4" s="17" t="s">
        <v>360</v>
      </c>
      <c r="H4" s="97" t="s">
        <v>361</v>
      </c>
      <c r="I4" s="97" t="s">
        <v>362</v>
      </c>
      <c r="J4" s="17" t="s">
        <v>363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97">
        <v>6</v>
      </c>
      <c r="G5" s="17">
        <v>7</v>
      </c>
      <c r="H5" s="97">
        <v>8</v>
      </c>
      <c r="I5" s="97">
        <v>9</v>
      </c>
      <c r="J5" s="17">
        <v>10</v>
      </c>
    </row>
    <row r="6" ht="42" customHeight="1" spans="1:10">
      <c r="A6" s="18"/>
      <c r="B6" s="98"/>
      <c r="C6" s="98"/>
      <c r="D6" s="98"/>
      <c r="E6" s="34"/>
      <c r="F6" s="99"/>
      <c r="G6" s="34"/>
      <c r="H6" s="99"/>
      <c r="I6" s="99"/>
      <c r="J6" s="34"/>
    </row>
    <row r="7" ht="42" customHeight="1" spans="1:10">
      <c r="A7" s="18"/>
      <c r="B7" s="33"/>
      <c r="C7" s="33"/>
      <c r="D7" s="33"/>
      <c r="E7" s="18"/>
      <c r="F7" s="33"/>
      <c r="G7" s="18"/>
      <c r="H7" s="33"/>
      <c r="I7" s="33"/>
      <c r="J7" s="18"/>
    </row>
    <row r="8" customHeight="1" spans="1:1">
      <c r="A8" t="s">
        <v>543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1"/>
      <c r="B1" s="72"/>
      <c r="C1" s="72"/>
      <c r="D1" s="73"/>
      <c r="E1" s="73"/>
      <c r="F1" s="73"/>
      <c r="G1" s="72"/>
      <c r="H1" s="72"/>
      <c r="I1" s="93" t="s">
        <v>545</v>
      </c>
    </row>
    <row r="2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Height="1" spans="1:9">
      <c r="A3" s="77" t="str">
        <f>"单位名称："&amp;"昆明市晋宁区交通运输局"</f>
        <v>单位名称：昆明市晋宁区交通运输局</v>
      </c>
      <c r="B3" s="78"/>
      <c r="C3" s="78"/>
      <c r="D3" s="79"/>
      <c r="F3" s="76"/>
      <c r="G3" s="75"/>
      <c r="H3" s="75"/>
      <c r="I3" s="94" t="s">
        <v>1</v>
      </c>
    </row>
    <row r="4" ht="28.5" customHeight="1" spans="1:9">
      <c r="A4" s="80" t="s">
        <v>198</v>
      </c>
      <c r="B4" s="81" t="s">
        <v>199</v>
      </c>
      <c r="C4" s="82" t="s">
        <v>546</v>
      </c>
      <c r="D4" s="80" t="s">
        <v>547</v>
      </c>
      <c r="E4" s="80" t="s">
        <v>548</v>
      </c>
      <c r="F4" s="80" t="s">
        <v>549</v>
      </c>
      <c r="G4" s="81" t="s">
        <v>550</v>
      </c>
      <c r="H4" s="69"/>
      <c r="I4" s="80"/>
    </row>
    <row r="5" ht="21" customHeight="1" spans="1:9">
      <c r="A5" s="82"/>
      <c r="B5" s="83"/>
      <c r="C5" s="83"/>
      <c r="D5" s="84"/>
      <c r="E5" s="83"/>
      <c r="F5" s="83"/>
      <c r="G5" s="81" t="s">
        <v>496</v>
      </c>
      <c r="H5" s="81" t="s">
        <v>551</v>
      </c>
      <c r="I5" s="81" t="s">
        <v>552</v>
      </c>
    </row>
    <row r="6" ht="17.25" customHeight="1" spans="1:9">
      <c r="A6" s="85" t="s">
        <v>87</v>
      </c>
      <c r="B6" s="32" t="s">
        <v>88</v>
      </c>
      <c r="C6" s="85" t="s">
        <v>89</v>
      </c>
      <c r="D6" s="34" t="s">
        <v>90</v>
      </c>
      <c r="E6" s="85" t="s">
        <v>91</v>
      </c>
      <c r="F6" s="32" t="s">
        <v>92</v>
      </c>
      <c r="G6" s="86" t="s">
        <v>93</v>
      </c>
      <c r="H6" s="34" t="s">
        <v>94</v>
      </c>
      <c r="I6" s="34">
        <v>9</v>
      </c>
    </row>
    <row r="7" ht="19.5" customHeight="1" spans="1:9">
      <c r="A7" s="87"/>
      <c r="B7" s="65"/>
      <c r="C7" s="65"/>
      <c r="D7" s="18"/>
      <c r="E7" s="33"/>
      <c r="F7" s="86"/>
      <c r="G7" s="88"/>
      <c r="H7" s="89"/>
      <c r="I7" s="89"/>
    </row>
    <row r="8" ht="19.5" customHeight="1" spans="1:9">
      <c r="A8" s="20" t="s">
        <v>55</v>
      </c>
      <c r="B8" s="90"/>
      <c r="C8" s="90"/>
      <c r="D8" s="91"/>
      <c r="E8" s="92"/>
      <c r="F8" s="92"/>
      <c r="G8" s="88"/>
      <c r="H8" s="89"/>
      <c r="I8" s="89"/>
    </row>
    <row r="9" customHeight="1" spans="1:1">
      <c r="A9" t="s">
        <v>553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41"/>
      <c r="E1" s="41"/>
      <c r="F1" s="41"/>
      <c r="G1" s="41"/>
      <c r="K1" s="42" t="s">
        <v>554</v>
      </c>
    </row>
    <row r="2" ht="41.25" customHeight="1" spans="1:11">
      <c r="A2" s="43" t="str">
        <f>"2025"&amp;"年上级转移支付补助项目支出预算表"</f>
        <v>2025年上级转移支付补助项目支出预算表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3.5" customHeight="1" spans="1:11">
      <c r="A3" s="44" t="str">
        <f>"单位名称："&amp;"昆明市晋宁区交通运输局"</f>
        <v>单位名称：昆明市晋宁区交通运输局</v>
      </c>
      <c r="B3" s="45"/>
      <c r="C3" s="45"/>
      <c r="D3" s="45"/>
      <c r="E3" s="45"/>
      <c r="F3" s="45"/>
      <c r="G3" s="45"/>
      <c r="H3" s="46"/>
      <c r="I3" s="46"/>
      <c r="J3" s="46"/>
      <c r="K3" s="47" t="s">
        <v>1</v>
      </c>
    </row>
    <row r="4" ht="21.75" customHeight="1" spans="1:11">
      <c r="A4" s="48" t="s">
        <v>282</v>
      </c>
      <c r="B4" s="48" t="s">
        <v>201</v>
      </c>
      <c r="C4" s="48" t="s">
        <v>283</v>
      </c>
      <c r="D4" s="49" t="s">
        <v>202</v>
      </c>
      <c r="E4" s="49" t="s">
        <v>203</v>
      </c>
      <c r="F4" s="49" t="s">
        <v>284</v>
      </c>
      <c r="G4" s="49" t="s">
        <v>285</v>
      </c>
      <c r="H4" s="62" t="s">
        <v>55</v>
      </c>
      <c r="I4" s="12" t="s">
        <v>555</v>
      </c>
      <c r="J4" s="13"/>
      <c r="K4" s="36"/>
    </row>
    <row r="5" ht="21.75" customHeight="1" spans="1:11">
      <c r="A5" s="50"/>
      <c r="B5" s="50"/>
      <c r="C5" s="50"/>
      <c r="D5" s="51"/>
      <c r="E5" s="51"/>
      <c r="F5" s="51"/>
      <c r="G5" s="51"/>
      <c r="H5" s="63"/>
      <c r="I5" s="49" t="s">
        <v>58</v>
      </c>
      <c r="J5" s="49" t="s">
        <v>59</v>
      </c>
      <c r="K5" s="49" t="s">
        <v>60</v>
      </c>
    </row>
    <row r="6" ht="40.5" customHeight="1" spans="1:11">
      <c r="A6" s="53"/>
      <c r="B6" s="53"/>
      <c r="C6" s="53"/>
      <c r="D6" s="54"/>
      <c r="E6" s="54"/>
      <c r="F6" s="54"/>
      <c r="G6" s="54"/>
      <c r="H6" s="55"/>
      <c r="I6" s="54" t="s">
        <v>57</v>
      </c>
      <c r="J6" s="54"/>
      <c r="K6" s="54"/>
    </row>
    <row r="7" ht="15" customHeight="1" spans="1:11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69">
        <v>10</v>
      </c>
      <c r="K7" s="69">
        <v>11</v>
      </c>
    </row>
    <row r="8" ht="18.75" customHeight="1" spans="1:11">
      <c r="A8" s="18"/>
      <c r="B8" s="33"/>
      <c r="C8" s="18"/>
      <c r="D8" s="18"/>
      <c r="E8" s="18"/>
      <c r="F8" s="18"/>
      <c r="G8" s="18"/>
      <c r="H8" s="64"/>
      <c r="I8" s="70"/>
      <c r="J8" s="70"/>
      <c r="K8" s="64"/>
    </row>
    <row r="9" ht="18.75" customHeight="1" spans="1:11">
      <c r="A9" s="65"/>
      <c r="B9" s="33"/>
      <c r="C9" s="33"/>
      <c r="D9" s="33"/>
      <c r="E9" s="33"/>
      <c r="F9" s="33"/>
      <c r="G9" s="33"/>
      <c r="H9" s="58"/>
      <c r="I9" s="58"/>
      <c r="J9" s="58"/>
      <c r="K9" s="64"/>
    </row>
    <row r="10" ht="18.75" customHeight="1" spans="1:11">
      <c r="A10" s="66" t="s">
        <v>189</v>
      </c>
      <c r="B10" s="67"/>
      <c r="C10" s="67"/>
      <c r="D10" s="67"/>
      <c r="E10" s="67"/>
      <c r="F10" s="67"/>
      <c r="G10" s="68"/>
      <c r="H10" s="58"/>
      <c r="I10" s="58"/>
      <c r="J10" s="58"/>
      <c r="K10" s="64"/>
    </row>
    <row r="11" customHeight="1" spans="1:1">
      <c r="A11" t="s">
        <v>556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1"/>
      <c r="G1" s="42" t="s">
        <v>557</v>
      </c>
    </row>
    <row r="2" ht="41.25" customHeight="1" spans="1:7">
      <c r="A2" s="43" t="str">
        <f>"2025"&amp;"年部门项目中期规划预算表"</f>
        <v>2025年部门项目中期规划预算表</v>
      </c>
      <c r="B2" s="43"/>
      <c r="C2" s="43"/>
      <c r="D2" s="43"/>
      <c r="E2" s="43"/>
      <c r="F2" s="43"/>
      <c r="G2" s="43"/>
    </row>
    <row r="3" ht="13.5" customHeight="1" spans="1:7">
      <c r="A3" s="44" t="str">
        <f>"单位名称："&amp;"昆明市晋宁区交通运输局"</f>
        <v>单位名称：昆明市晋宁区交通运输局</v>
      </c>
      <c r="B3" s="45"/>
      <c r="C3" s="45"/>
      <c r="D3" s="45"/>
      <c r="E3" s="46"/>
      <c r="F3" s="46"/>
      <c r="G3" s="47" t="s">
        <v>1</v>
      </c>
    </row>
    <row r="4" ht="21.75" customHeight="1" spans="1:7">
      <c r="A4" s="48" t="s">
        <v>283</v>
      </c>
      <c r="B4" s="48" t="s">
        <v>282</v>
      </c>
      <c r="C4" s="48" t="s">
        <v>201</v>
      </c>
      <c r="D4" s="49" t="s">
        <v>558</v>
      </c>
      <c r="E4" s="12" t="s">
        <v>58</v>
      </c>
      <c r="F4" s="13"/>
      <c r="G4" s="36"/>
    </row>
    <row r="5" ht="21.75" customHeight="1" spans="1:7">
      <c r="A5" s="50"/>
      <c r="B5" s="50"/>
      <c r="C5" s="50"/>
      <c r="D5" s="51"/>
      <c r="E5" s="52" t="str">
        <f>"2025"&amp;"年"</f>
        <v>2025年</v>
      </c>
      <c r="F5" s="49" t="str">
        <f>("2025"+1)&amp;"年"</f>
        <v>2026年</v>
      </c>
      <c r="G5" s="49" t="str">
        <f>("2025"+2)&amp;"年"</f>
        <v>2027年</v>
      </c>
    </row>
    <row r="6" ht="40.5" customHeight="1" spans="1:7">
      <c r="A6" s="53"/>
      <c r="B6" s="53"/>
      <c r="C6" s="53"/>
      <c r="D6" s="54"/>
      <c r="E6" s="55"/>
      <c r="F6" s="54" t="s">
        <v>57</v>
      </c>
      <c r="G6" s="54"/>
    </row>
    <row r="7" ht="15" customHeight="1" spans="1:7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</row>
    <row r="8" ht="17.25" customHeight="1" spans="1:7">
      <c r="A8" s="33" t="s">
        <v>70</v>
      </c>
      <c r="B8" s="57"/>
      <c r="C8" s="57"/>
      <c r="D8" s="33"/>
      <c r="E8" s="58">
        <v>2399960</v>
      </c>
      <c r="F8" s="58"/>
      <c r="G8" s="58"/>
    </row>
    <row r="9" ht="18.75" customHeight="1" spans="1:7">
      <c r="A9" s="33"/>
      <c r="B9" s="33" t="s">
        <v>559</v>
      </c>
      <c r="C9" s="33" t="s">
        <v>306</v>
      </c>
      <c r="D9" s="33" t="s">
        <v>560</v>
      </c>
      <c r="E9" s="58">
        <v>100000</v>
      </c>
      <c r="F9" s="58"/>
      <c r="G9" s="58"/>
    </row>
    <row r="10" ht="18.75" customHeight="1" spans="1:7">
      <c r="A10" s="26"/>
      <c r="B10" s="33" t="s">
        <v>559</v>
      </c>
      <c r="C10" s="33" t="s">
        <v>308</v>
      </c>
      <c r="D10" s="33" t="s">
        <v>560</v>
      </c>
      <c r="E10" s="58">
        <v>30000</v>
      </c>
      <c r="F10" s="58"/>
      <c r="G10" s="58"/>
    </row>
    <row r="11" ht="18.75" customHeight="1" spans="1:7">
      <c r="A11" s="26"/>
      <c r="B11" s="33" t="s">
        <v>559</v>
      </c>
      <c r="C11" s="33" t="s">
        <v>310</v>
      </c>
      <c r="D11" s="33" t="s">
        <v>560</v>
      </c>
      <c r="E11" s="58">
        <v>2169960</v>
      </c>
      <c r="F11" s="58"/>
      <c r="G11" s="58"/>
    </row>
    <row r="12" ht="36" customHeight="1" spans="1:7">
      <c r="A12" s="26"/>
      <c r="B12" s="33" t="s">
        <v>559</v>
      </c>
      <c r="C12" s="33" t="s">
        <v>312</v>
      </c>
      <c r="D12" s="33" t="s">
        <v>560</v>
      </c>
      <c r="E12" s="58">
        <v>100000</v>
      </c>
      <c r="F12" s="58"/>
      <c r="G12" s="58"/>
    </row>
    <row r="13" ht="18.75" customHeight="1" spans="1:7">
      <c r="A13" s="33" t="s">
        <v>73</v>
      </c>
      <c r="B13" s="26"/>
      <c r="C13" s="26"/>
      <c r="D13" s="26"/>
      <c r="E13" s="58">
        <v>3515440</v>
      </c>
      <c r="F13" s="58"/>
      <c r="G13" s="58"/>
    </row>
    <row r="14" ht="18.75" customHeight="1" spans="1:7">
      <c r="A14" s="26"/>
      <c r="B14" s="33" t="s">
        <v>559</v>
      </c>
      <c r="C14" s="33" t="s">
        <v>341</v>
      </c>
      <c r="D14" s="33" t="s">
        <v>560</v>
      </c>
      <c r="E14" s="58">
        <v>3515440</v>
      </c>
      <c r="F14" s="58"/>
      <c r="G14" s="58"/>
    </row>
    <row r="15" ht="18.75" customHeight="1" spans="1:7">
      <c r="A15" s="59" t="s">
        <v>55</v>
      </c>
      <c r="B15" s="60" t="s">
        <v>561</v>
      </c>
      <c r="C15" s="60"/>
      <c r="D15" s="61"/>
      <c r="E15" s="58">
        <v>5915400</v>
      </c>
      <c r="F15" s="58"/>
      <c r="G15" s="58"/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1"/>
  <sheetViews>
    <sheetView showZeros="0" tabSelected="1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5" t="s">
        <v>562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"单位名称："&amp;"昆明市晋宁区交通运输局"</f>
        <v>单位名称：昆明市晋宁区交通运输局</v>
      </c>
      <c r="B3" s="3"/>
      <c r="C3" s="4"/>
      <c r="D3" s="5"/>
      <c r="E3" s="5"/>
      <c r="F3" s="5"/>
      <c r="G3" s="5"/>
      <c r="H3" s="5"/>
      <c r="I3" s="5"/>
      <c r="J3" s="225" t="s">
        <v>1</v>
      </c>
    </row>
    <row r="4" ht="30" customHeight="1" spans="1:10">
      <c r="A4" s="6" t="s">
        <v>563</v>
      </c>
      <c r="B4" s="7" t="s">
        <v>71</v>
      </c>
      <c r="C4" s="8"/>
      <c r="D4" s="8"/>
      <c r="E4" s="9"/>
      <c r="F4" s="10" t="s">
        <v>564</v>
      </c>
      <c r="G4" s="9"/>
      <c r="H4" s="11" t="s">
        <v>70</v>
      </c>
      <c r="I4" s="8"/>
      <c r="J4" s="9"/>
    </row>
    <row r="5" ht="32.25" customHeight="1" spans="1:10">
      <c r="A5" s="12" t="s">
        <v>565</v>
      </c>
      <c r="B5" s="13"/>
      <c r="C5" s="13"/>
      <c r="D5" s="13"/>
      <c r="E5" s="13"/>
      <c r="F5" s="13"/>
      <c r="G5" s="13"/>
      <c r="H5" s="13"/>
      <c r="I5" s="36"/>
      <c r="J5" s="37" t="s">
        <v>566</v>
      </c>
    </row>
    <row r="6" ht="99.75" customHeight="1" spans="1:10">
      <c r="A6" s="14" t="s">
        <v>567</v>
      </c>
      <c r="B6" s="15" t="s">
        <v>568</v>
      </c>
      <c r="C6" s="16" t="s">
        <v>569</v>
      </c>
      <c r="D6" s="16"/>
      <c r="E6" s="16"/>
      <c r="F6" s="16"/>
      <c r="G6" s="16"/>
      <c r="H6" s="16"/>
      <c r="I6" s="16"/>
      <c r="J6" s="38" t="s">
        <v>570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 t="s">
        <v>571</v>
      </c>
      <c r="D7" s="16"/>
      <c r="E7" s="16"/>
      <c r="F7" s="16"/>
      <c r="G7" s="16"/>
      <c r="H7" s="16"/>
      <c r="I7" s="16"/>
      <c r="J7" s="38" t="s">
        <v>572</v>
      </c>
    </row>
    <row r="8" ht="75" customHeight="1" spans="1:10">
      <c r="A8" s="15" t="s">
        <v>573</v>
      </c>
      <c r="B8" s="17" t="str">
        <f>"预算年度（"&amp;"2025"&amp;"年）绩效目标"</f>
        <v>预算年度（2025年）绩效目标</v>
      </c>
      <c r="C8" s="18" t="s">
        <v>574</v>
      </c>
      <c r="D8" s="18"/>
      <c r="E8" s="18"/>
      <c r="F8" s="18"/>
      <c r="G8" s="18"/>
      <c r="H8" s="18"/>
      <c r="I8" s="18"/>
      <c r="J8" s="39" t="s">
        <v>575</v>
      </c>
    </row>
    <row r="9" ht="32.25" customHeight="1" spans="1:10">
      <c r="A9" s="19" t="s">
        <v>576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577</v>
      </c>
      <c r="B10" s="15"/>
      <c r="C10" s="14" t="s">
        <v>578</v>
      </c>
      <c r="D10" s="14"/>
      <c r="E10" s="14"/>
      <c r="F10" s="14" t="s">
        <v>579</v>
      </c>
      <c r="G10" s="14"/>
      <c r="H10" s="14" t="s">
        <v>580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581</v>
      </c>
      <c r="I11" s="15" t="s">
        <v>582</v>
      </c>
      <c r="J11" s="15" t="s">
        <v>583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>
        <v>72202371.16</v>
      </c>
      <c r="I12" s="23">
        <v>15397217.25</v>
      </c>
      <c r="J12" s="23">
        <v>56805153.91</v>
      </c>
    </row>
    <row r="13" ht="34.5" customHeight="1" spans="1:10">
      <c r="A13" s="16" t="s">
        <v>584</v>
      </c>
      <c r="B13" s="24"/>
      <c r="C13" s="16" t="s">
        <v>585</v>
      </c>
      <c r="D13" s="24"/>
      <c r="E13" s="24"/>
      <c r="F13" s="24"/>
      <c r="G13" s="24"/>
      <c r="H13" s="25">
        <v>6810909.42</v>
      </c>
      <c r="I13" s="25">
        <v>6810817.25</v>
      </c>
      <c r="J13" s="25">
        <v>92.17</v>
      </c>
    </row>
    <row r="14" ht="34.5" customHeight="1" spans="1:10">
      <c r="A14" s="16" t="s">
        <v>586</v>
      </c>
      <c r="B14" s="26"/>
      <c r="C14" s="16" t="s">
        <v>587</v>
      </c>
      <c r="D14" s="26"/>
      <c r="E14" s="26"/>
      <c r="F14" s="26"/>
      <c r="G14" s="26"/>
      <c r="H14" s="25">
        <v>4762</v>
      </c>
      <c r="I14" s="25"/>
      <c r="J14" s="25">
        <v>4762</v>
      </c>
    </row>
    <row r="15" ht="34.5" customHeight="1" spans="1:10">
      <c r="A15" s="16" t="s">
        <v>588</v>
      </c>
      <c r="B15" s="26"/>
      <c r="C15" s="16" t="s">
        <v>589</v>
      </c>
      <c r="D15" s="26"/>
      <c r="E15" s="26"/>
      <c r="F15" s="26"/>
      <c r="G15" s="26"/>
      <c r="H15" s="25">
        <v>65386699.74</v>
      </c>
      <c r="I15" s="25">
        <v>8586400</v>
      </c>
      <c r="J15" s="25">
        <v>56800299.74</v>
      </c>
    </row>
    <row r="16" ht="32.25" customHeight="1" spans="1:10">
      <c r="A16" s="19" t="s">
        <v>590</v>
      </c>
      <c r="B16" s="19"/>
      <c r="C16" s="19"/>
      <c r="D16" s="19"/>
      <c r="E16" s="19"/>
      <c r="F16" s="19"/>
      <c r="G16" s="19"/>
      <c r="H16" s="19"/>
      <c r="I16" s="19"/>
      <c r="J16" s="19"/>
    </row>
    <row r="17" ht="32.25" customHeight="1" spans="1:10">
      <c r="A17" s="27" t="s">
        <v>591</v>
      </c>
      <c r="B17" s="27"/>
      <c r="C17" s="27"/>
      <c r="D17" s="27"/>
      <c r="E17" s="27"/>
      <c r="F17" s="27"/>
      <c r="G17" s="27"/>
      <c r="H17" s="28" t="s">
        <v>592</v>
      </c>
      <c r="I17" s="40" t="s">
        <v>363</v>
      </c>
      <c r="J17" s="28" t="s">
        <v>593</v>
      </c>
    </row>
    <row r="18" ht="36" customHeight="1" spans="1:10">
      <c r="A18" s="29" t="s">
        <v>356</v>
      </c>
      <c r="B18" s="29" t="s">
        <v>594</v>
      </c>
      <c r="C18" s="30" t="s">
        <v>358</v>
      </c>
      <c r="D18" s="30" t="s">
        <v>359</v>
      </c>
      <c r="E18" s="30" t="s">
        <v>360</v>
      </c>
      <c r="F18" s="30" t="s">
        <v>361</v>
      </c>
      <c r="G18" s="30" t="s">
        <v>362</v>
      </c>
      <c r="H18" s="31"/>
      <c r="I18" s="31"/>
      <c r="J18" s="31"/>
    </row>
    <row r="19" ht="32.25" customHeight="1" spans="1:10">
      <c r="A19" s="32" t="s">
        <v>365</v>
      </c>
      <c r="B19" s="32"/>
      <c r="C19" s="33"/>
      <c r="D19" s="32"/>
      <c r="E19" s="32"/>
      <c r="F19" s="32"/>
      <c r="G19" s="32"/>
      <c r="H19" s="34"/>
      <c r="I19" s="18"/>
      <c r="J19" s="34"/>
    </row>
    <row r="20" ht="32.25" customHeight="1" spans="1:10">
      <c r="A20" s="32"/>
      <c r="B20" s="32" t="s">
        <v>366</v>
      </c>
      <c r="C20" s="33"/>
      <c r="D20" s="32"/>
      <c r="E20" s="32"/>
      <c r="F20" s="32"/>
      <c r="G20" s="32"/>
      <c r="H20" s="34"/>
      <c r="I20" s="18"/>
      <c r="J20" s="34"/>
    </row>
    <row r="21" ht="32.25" customHeight="1" spans="1:10">
      <c r="A21" s="32"/>
      <c r="B21" s="32"/>
      <c r="C21" s="33" t="s">
        <v>595</v>
      </c>
      <c r="D21" s="32" t="s">
        <v>378</v>
      </c>
      <c r="E21" s="32" t="s">
        <v>596</v>
      </c>
      <c r="F21" s="32" t="s">
        <v>597</v>
      </c>
      <c r="G21" s="32" t="s">
        <v>371</v>
      </c>
      <c r="H21" s="34" t="s">
        <v>598</v>
      </c>
      <c r="I21" s="18" t="s">
        <v>599</v>
      </c>
      <c r="J21" s="34" t="s">
        <v>600</v>
      </c>
    </row>
    <row r="22" ht="32.25" customHeight="1" spans="1:10">
      <c r="A22" s="32"/>
      <c r="B22" s="32"/>
      <c r="C22" s="33" t="s">
        <v>601</v>
      </c>
      <c r="D22" s="32" t="s">
        <v>378</v>
      </c>
      <c r="E22" s="32" t="s">
        <v>96</v>
      </c>
      <c r="F22" s="32" t="s">
        <v>597</v>
      </c>
      <c r="G22" s="32" t="s">
        <v>371</v>
      </c>
      <c r="H22" s="34" t="s">
        <v>602</v>
      </c>
      <c r="I22" s="18" t="s">
        <v>603</v>
      </c>
      <c r="J22" s="34" t="s">
        <v>604</v>
      </c>
    </row>
    <row r="23" ht="32.25" customHeight="1" spans="1:10">
      <c r="A23" s="32"/>
      <c r="B23" s="32"/>
      <c r="C23" s="33" t="s">
        <v>605</v>
      </c>
      <c r="D23" s="32" t="s">
        <v>378</v>
      </c>
      <c r="E23" s="32" t="s">
        <v>606</v>
      </c>
      <c r="F23" s="32" t="s">
        <v>597</v>
      </c>
      <c r="G23" s="32" t="s">
        <v>371</v>
      </c>
      <c r="H23" s="34" t="s">
        <v>602</v>
      </c>
      <c r="I23" s="18" t="s">
        <v>607</v>
      </c>
      <c r="J23" s="34" t="s">
        <v>604</v>
      </c>
    </row>
    <row r="24" ht="32.25" customHeight="1" spans="1:10">
      <c r="A24" s="32"/>
      <c r="B24" s="32"/>
      <c r="C24" s="33" t="s">
        <v>608</v>
      </c>
      <c r="D24" s="32" t="s">
        <v>378</v>
      </c>
      <c r="E24" s="32" t="s">
        <v>92</v>
      </c>
      <c r="F24" s="32" t="s">
        <v>597</v>
      </c>
      <c r="G24" s="32" t="s">
        <v>371</v>
      </c>
      <c r="H24" s="34" t="s">
        <v>602</v>
      </c>
      <c r="I24" s="18" t="s">
        <v>609</v>
      </c>
      <c r="J24" s="34" t="s">
        <v>600</v>
      </c>
    </row>
    <row r="25" ht="32.25" customHeight="1" spans="1:10">
      <c r="A25" s="32"/>
      <c r="B25" s="32"/>
      <c r="C25" s="33" t="s">
        <v>395</v>
      </c>
      <c r="D25" s="32" t="s">
        <v>378</v>
      </c>
      <c r="E25" s="32" t="s">
        <v>375</v>
      </c>
      <c r="F25" s="32" t="s">
        <v>370</v>
      </c>
      <c r="G25" s="32" t="s">
        <v>371</v>
      </c>
      <c r="H25" s="34" t="s">
        <v>459</v>
      </c>
      <c r="I25" s="18" t="s">
        <v>396</v>
      </c>
      <c r="J25" s="34" t="s">
        <v>396</v>
      </c>
    </row>
    <row r="26" ht="32.25" customHeight="1" spans="1:10">
      <c r="A26" s="32"/>
      <c r="B26" s="32" t="s">
        <v>373</v>
      </c>
      <c r="C26" s="33"/>
      <c r="D26" s="32"/>
      <c r="E26" s="32"/>
      <c r="F26" s="32"/>
      <c r="G26" s="32"/>
      <c r="H26" s="34"/>
      <c r="I26" s="18"/>
      <c r="J26" s="34"/>
    </row>
    <row r="27" ht="32.25" customHeight="1" spans="1:10">
      <c r="A27" s="32"/>
      <c r="B27" s="32"/>
      <c r="C27" s="33" t="s">
        <v>377</v>
      </c>
      <c r="D27" s="32" t="s">
        <v>378</v>
      </c>
      <c r="E27" s="32" t="s">
        <v>379</v>
      </c>
      <c r="F27" s="32" t="s">
        <v>370</v>
      </c>
      <c r="G27" s="32" t="s">
        <v>380</v>
      </c>
      <c r="H27" s="34" t="s">
        <v>459</v>
      </c>
      <c r="I27" s="18" t="s">
        <v>397</v>
      </c>
      <c r="J27" s="34" t="s">
        <v>610</v>
      </c>
    </row>
    <row r="28" ht="32.25" customHeight="1" spans="1:10">
      <c r="A28" s="32"/>
      <c r="B28" s="32"/>
      <c r="C28" s="33" t="s">
        <v>433</v>
      </c>
      <c r="D28" s="32" t="s">
        <v>378</v>
      </c>
      <c r="E28" s="32" t="s">
        <v>375</v>
      </c>
      <c r="F28" s="32" t="s">
        <v>370</v>
      </c>
      <c r="G28" s="32" t="s">
        <v>371</v>
      </c>
      <c r="H28" s="34" t="s">
        <v>459</v>
      </c>
      <c r="I28" s="18" t="s">
        <v>434</v>
      </c>
      <c r="J28" s="34" t="s">
        <v>610</v>
      </c>
    </row>
    <row r="29" ht="32.25" customHeight="1" spans="1:10">
      <c r="A29" s="32"/>
      <c r="B29" s="32"/>
      <c r="C29" s="33" t="s">
        <v>611</v>
      </c>
      <c r="D29" s="32" t="s">
        <v>378</v>
      </c>
      <c r="E29" s="32" t="s">
        <v>612</v>
      </c>
      <c r="F29" s="32" t="s">
        <v>370</v>
      </c>
      <c r="G29" s="32" t="s">
        <v>380</v>
      </c>
      <c r="H29" s="34" t="s">
        <v>459</v>
      </c>
      <c r="I29" s="18" t="s">
        <v>613</v>
      </c>
      <c r="J29" s="34" t="s">
        <v>610</v>
      </c>
    </row>
    <row r="30" ht="32.25" customHeight="1" spans="1:10">
      <c r="A30" s="32"/>
      <c r="B30" s="32" t="s">
        <v>398</v>
      </c>
      <c r="C30" s="33"/>
      <c r="D30" s="32"/>
      <c r="E30" s="32"/>
      <c r="F30" s="32"/>
      <c r="G30" s="32"/>
      <c r="H30" s="34"/>
      <c r="I30" s="18"/>
      <c r="J30" s="34"/>
    </row>
    <row r="31" ht="32.25" customHeight="1" spans="1:10">
      <c r="A31" s="32"/>
      <c r="B31" s="32"/>
      <c r="C31" s="33" t="s">
        <v>614</v>
      </c>
      <c r="D31" s="32" t="s">
        <v>378</v>
      </c>
      <c r="E31" s="32" t="s">
        <v>375</v>
      </c>
      <c r="F31" s="32" t="s">
        <v>370</v>
      </c>
      <c r="G31" s="32" t="s">
        <v>371</v>
      </c>
      <c r="H31" s="34" t="s">
        <v>459</v>
      </c>
      <c r="I31" s="18" t="s">
        <v>615</v>
      </c>
      <c r="J31" s="34" t="s">
        <v>610</v>
      </c>
    </row>
    <row r="32" ht="32.25" customHeight="1" spans="1:10">
      <c r="A32" s="32"/>
      <c r="B32" s="32"/>
      <c r="C32" s="33" t="s">
        <v>616</v>
      </c>
      <c r="D32" s="32" t="s">
        <v>378</v>
      </c>
      <c r="E32" s="32" t="s">
        <v>379</v>
      </c>
      <c r="F32" s="32" t="s">
        <v>370</v>
      </c>
      <c r="G32" s="32" t="s">
        <v>380</v>
      </c>
      <c r="H32" s="34" t="s">
        <v>459</v>
      </c>
      <c r="I32" s="18" t="s">
        <v>617</v>
      </c>
      <c r="J32" s="34" t="s">
        <v>610</v>
      </c>
    </row>
    <row r="33" ht="32.25" customHeight="1" spans="1:10">
      <c r="A33" s="32" t="s">
        <v>382</v>
      </c>
      <c r="B33" s="32"/>
      <c r="C33" s="33"/>
      <c r="D33" s="32"/>
      <c r="E33" s="32"/>
      <c r="F33" s="32"/>
      <c r="G33" s="32"/>
      <c r="H33" s="34"/>
      <c r="I33" s="18"/>
      <c r="J33" s="34"/>
    </row>
    <row r="34" ht="32.25" customHeight="1" spans="1:10">
      <c r="A34" s="32"/>
      <c r="B34" s="32" t="s">
        <v>404</v>
      </c>
      <c r="C34" s="33"/>
      <c r="D34" s="32"/>
      <c r="E34" s="32"/>
      <c r="F34" s="32"/>
      <c r="G34" s="32"/>
      <c r="H34" s="34"/>
      <c r="I34" s="18"/>
      <c r="J34" s="34"/>
    </row>
    <row r="35" ht="32.25" customHeight="1" spans="1:10">
      <c r="A35" s="32"/>
      <c r="B35" s="32"/>
      <c r="C35" s="33" t="s">
        <v>618</v>
      </c>
      <c r="D35" s="32" t="s">
        <v>378</v>
      </c>
      <c r="E35" s="32" t="s">
        <v>385</v>
      </c>
      <c r="F35" s="32" t="s">
        <v>370</v>
      </c>
      <c r="G35" s="32" t="s">
        <v>380</v>
      </c>
      <c r="H35" s="34" t="s">
        <v>459</v>
      </c>
      <c r="I35" s="18" t="s">
        <v>619</v>
      </c>
      <c r="J35" s="34" t="s">
        <v>610</v>
      </c>
    </row>
    <row r="36" ht="32.25" customHeight="1" spans="1:10">
      <c r="A36" s="32"/>
      <c r="B36" s="32"/>
      <c r="C36" s="33" t="s">
        <v>460</v>
      </c>
      <c r="D36" s="32" t="s">
        <v>378</v>
      </c>
      <c r="E36" s="32" t="s">
        <v>406</v>
      </c>
      <c r="F36" s="32" t="s">
        <v>370</v>
      </c>
      <c r="G36" s="32" t="s">
        <v>380</v>
      </c>
      <c r="H36" s="34" t="s">
        <v>459</v>
      </c>
      <c r="I36" s="18" t="s">
        <v>461</v>
      </c>
      <c r="J36" s="34" t="s">
        <v>610</v>
      </c>
    </row>
    <row r="37" ht="32.25" customHeight="1" spans="1:10">
      <c r="A37" s="32"/>
      <c r="B37" s="32" t="s">
        <v>383</v>
      </c>
      <c r="C37" s="33"/>
      <c r="D37" s="32"/>
      <c r="E37" s="32"/>
      <c r="F37" s="32"/>
      <c r="G37" s="32"/>
      <c r="H37" s="34"/>
      <c r="I37" s="18"/>
      <c r="J37" s="34"/>
    </row>
    <row r="38" ht="32.25" customHeight="1" spans="1:10">
      <c r="A38" s="32"/>
      <c r="B38" s="32"/>
      <c r="C38" s="33" t="s">
        <v>620</v>
      </c>
      <c r="D38" s="32" t="s">
        <v>378</v>
      </c>
      <c r="E38" s="32" t="s">
        <v>621</v>
      </c>
      <c r="F38" s="32" t="s">
        <v>370</v>
      </c>
      <c r="G38" s="32" t="s">
        <v>380</v>
      </c>
      <c r="H38" s="34" t="s">
        <v>622</v>
      </c>
      <c r="I38" s="18" t="s">
        <v>623</v>
      </c>
      <c r="J38" s="34" t="s">
        <v>624</v>
      </c>
    </row>
    <row r="39" ht="32.25" customHeight="1" spans="1:10">
      <c r="A39" s="32"/>
      <c r="B39" s="32"/>
      <c r="C39" s="33" t="s">
        <v>625</v>
      </c>
      <c r="D39" s="32" t="s">
        <v>378</v>
      </c>
      <c r="E39" s="32" t="s">
        <v>626</v>
      </c>
      <c r="F39" s="32" t="s">
        <v>370</v>
      </c>
      <c r="G39" s="32" t="s">
        <v>380</v>
      </c>
      <c r="H39" s="34" t="s">
        <v>627</v>
      </c>
      <c r="I39" s="18" t="s">
        <v>628</v>
      </c>
      <c r="J39" s="34" t="s">
        <v>629</v>
      </c>
    </row>
    <row r="40" ht="32.25" customHeight="1" spans="1:10">
      <c r="A40" s="32"/>
      <c r="B40" s="32"/>
      <c r="C40" s="33" t="s">
        <v>384</v>
      </c>
      <c r="D40" s="32" t="s">
        <v>378</v>
      </c>
      <c r="E40" s="32" t="s">
        <v>385</v>
      </c>
      <c r="F40" s="32" t="s">
        <v>370</v>
      </c>
      <c r="G40" s="32" t="s">
        <v>380</v>
      </c>
      <c r="H40" s="34" t="s">
        <v>459</v>
      </c>
      <c r="I40" s="18" t="s">
        <v>459</v>
      </c>
      <c r="J40" s="34" t="s">
        <v>610</v>
      </c>
    </row>
    <row r="41" ht="32.25" customHeight="1" spans="1:10">
      <c r="A41" s="32"/>
      <c r="B41" s="32"/>
      <c r="C41" s="33" t="s">
        <v>453</v>
      </c>
      <c r="D41" s="32" t="s">
        <v>378</v>
      </c>
      <c r="E41" s="32" t="s">
        <v>385</v>
      </c>
      <c r="F41" s="32" t="s">
        <v>370</v>
      </c>
      <c r="G41" s="32" t="s">
        <v>380</v>
      </c>
      <c r="H41" s="34" t="s">
        <v>459</v>
      </c>
      <c r="I41" s="18" t="s">
        <v>415</v>
      </c>
      <c r="J41" s="34" t="s">
        <v>610</v>
      </c>
    </row>
    <row r="42" ht="32.25" customHeight="1" spans="1:10">
      <c r="A42" s="32"/>
      <c r="B42" s="32" t="s">
        <v>387</v>
      </c>
      <c r="C42" s="33"/>
      <c r="D42" s="32"/>
      <c r="E42" s="32"/>
      <c r="F42" s="32"/>
      <c r="G42" s="32"/>
      <c r="H42" s="34"/>
      <c r="I42" s="18"/>
      <c r="J42" s="34"/>
    </row>
    <row r="43" ht="32.25" customHeight="1" spans="1:10">
      <c r="A43" s="32"/>
      <c r="B43" s="32"/>
      <c r="C43" s="33" t="s">
        <v>412</v>
      </c>
      <c r="D43" s="32" t="s">
        <v>378</v>
      </c>
      <c r="E43" s="32" t="s">
        <v>375</v>
      </c>
      <c r="F43" s="32" t="s">
        <v>370</v>
      </c>
      <c r="G43" s="32" t="s">
        <v>371</v>
      </c>
      <c r="H43" s="34" t="s">
        <v>459</v>
      </c>
      <c r="I43" s="18" t="s">
        <v>471</v>
      </c>
      <c r="J43" s="34" t="s">
        <v>610</v>
      </c>
    </row>
    <row r="44" ht="32.25" customHeight="1" spans="1:10">
      <c r="A44" s="32"/>
      <c r="B44" s="32" t="s">
        <v>428</v>
      </c>
      <c r="C44" s="33"/>
      <c r="D44" s="32"/>
      <c r="E44" s="32"/>
      <c r="F44" s="32"/>
      <c r="G44" s="32"/>
      <c r="H44" s="34"/>
      <c r="I44" s="18"/>
      <c r="J44" s="34"/>
    </row>
    <row r="45" ht="32.25" customHeight="1" spans="1:10">
      <c r="A45" s="32"/>
      <c r="B45" s="32"/>
      <c r="C45" s="33" t="s">
        <v>630</v>
      </c>
      <c r="D45" s="32" t="s">
        <v>378</v>
      </c>
      <c r="E45" s="32" t="s">
        <v>385</v>
      </c>
      <c r="F45" s="32" t="s">
        <v>370</v>
      </c>
      <c r="G45" s="32" t="s">
        <v>380</v>
      </c>
      <c r="H45" s="34" t="s">
        <v>459</v>
      </c>
      <c r="I45" s="18" t="s">
        <v>631</v>
      </c>
      <c r="J45" s="34" t="s">
        <v>632</v>
      </c>
    </row>
    <row r="46" ht="32.25" customHeight="1" spans="1:10">
      <c r="A46" s="32"/>
      <c r="B46" s="32"/>
      <c r="C46" s="33" t="s">
        <v>633</v>
      </c>
      <c r="D46" s="32" t="s">
        <v>368</v>
      </c>
      <c r="E46" s="32" t="s">
        <v>89</v>
      </c>
      <c r="F46" s="32" t="s">
        <v>634</v>
      </c>
      <c r="G46" s="32" t="s">
        <v>380</v>
      </c>
      <c r="H46" s="34" t="s">
        <v>459</v>
      </c>
      <c r="I46" s="18" t="s">
        <v>635</v>
      </c>
      <c r="J46" s="34" t="s">
        <v>610</v>
      </c>
    </row>
    <row r="47" ht="32.25" customHeight="1" spans="1:10">
      <c r="A47" s="32" t="s">
        <v>390</v>
      </c>
      <c r="B47" s="32"/>
      <c r="C47" s="33"/>
      <c r="D47" s="32"/>
      <c r="E47" s="32"/>
      <c r="F47" s="32"/>
      <c r="G47" s="32"/>
      <c r="H47" s="34"/>
      <c r="I47" s="18"/>
      <c r="J47" s="34"/>
    </row>
    <row r="48" ht="32.25" customHeight="1" spans="1:10">
      <c r="A48" s="32"/>
      <c r="B48" s="32" t="s">
        <v>391</v>
      </c>
      <c r="C48" s="33"/>
      <c r="D48" s="32"/>
      <c r="E48" s="32"/>
      <c r="F48" s="32"/>
      <c r="G48" s="32"/>
      <c r="H48" s="34"/>
      <c r="I48" s="18"/>
      <c r="J48" s="34"/>
    </row>
    <row r="49" ht="32.25" customHeight="1" spans="1:10">
      <c r="A49" s="32"/>
      <c r="B49" s="32"/>
      <c r="C49" s="33" t="s">
        <v>408</v>
      </c>
      <c r="D49" s="32" t="s">
        <v>368</v>
      </c>
      <c r="E49" s="32" t="s">
        <v>419</v>
      </c>
      <c r="F49" s="32" t="s">
        <v>370</v>
      </c>
      <c r="G49" s="32" t="s">
        <v>371</v>
      </c>
      <c r="H49" s="34" t="s">
        <v>636</v>
      </c>
      <c r="I49" s="18" t="s">
        <v>637</v>
      </c>
      <c r="J49" s="34" t="s">
        <v>638</v>
      </c>
    </row>
    <row r="50" ht="32.25" customHeight="1" spans="1:10">
      <c r="A50" s="32"/>
      <c r="B50" s="32"/>
      <c r="C50" s="33" t="s">
        <v>639</v>
      </c>
      <c r="D50" s="32" t="s">
        <v>368</v>
      </c>
      <c r="E50" s="32" t="s">
        <v>419</v>
      </c>
      <c r="F50" s="32" t="s">
        <v>370</v>
      </c>
      <c r="G50" s="32" t="s">
        <v>371</v>
      </c>
      <c r="H50" s="34" t="s">
        <v>636</v>
      </c>
      <c r="I50" s="18" t="s">
        <v>640</v>
      </c>
      <c r="J50" s="34" t="s">
        <v>638</v>
      </c>
    </row>
    <row r="51" ht="32.25" customHeight="1" spans="1:10">
      <c r="A51" s="32"/>
      <c r="B51" s="32"/>
      <c r="C51" s="33" t="s">
        <v>641</v>
      </c>
      <c r="D51" s="32" t="s">
        <v>368</v>
      </c>
      <c r="E51" s="32" t="s">
        <v>419</v>
      </c>
      <c r="F51" s="32" t="s">
        <v>370</v>
      </c>
      <c r="G51" s="32" t="s">
        <v>380</v>
      </c>
      <c r="H51" s="34" t="s">
        <v>636</v>
      </c>
      <c r="I51" s="18" t="s">
        <v>642</v>
      </c>
      <c r="J51" s="34" t="s">
        <v>638</v>
      </c>
    </row>
  </sheetData>
  <mergeCells count="33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B14"/>
    <mergeCell ref="C14:G14"/>
    <mergeCell ref="A15:B15"/>
    <mergeCell ref="C15:G15"/>
    <mergeCell ref="A16:J16"/>
    <mergeCell ref="A17:G17"/>
    <mergeCell ref="A6:A7"/>
    <mergeCell ref="H17:H18"/>
    <mergeCell ref="I17:I18"/>
    <mergeCell ref="J17:J18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94" t="s">
        <v>52</v>
      </c>
    </row>
    <row r="2" ht="41.25" customHeight="1" spans="1:1">
      <c r="A2" s="74" t="str">
        <f>"2025"&amp;"年部门收入预算表"</f>
        <v>2025年部门收入预算表</v>
      </c>
    </row>
    <row r="3" ht="17.25" customHeight="1" spans="1:19">
      <c r="A3" s="77" t="str">
        <f>"单位名称："&amp;"昆明市晋宁区交通运输局"</f>
        <v>单位名称：昆明市晋宁区交通运输局</v>
      </c>
      <c r="S3" s="79" t="s">
        <v>1</v>
      </c>
    </row>
    <row r="4" ht="21.75" customHeight="1" spans="1:19">
      <c r="A4" s="210" t="s">
        <v>53</v>
      </c>
      <c r="B4" s="211" t="s">
        <v>54</v>
      </c>
      <c r="C4" s="211" t="s">
        <v>55</v>
      </c>
      <c r="D4" s="212" t="s">
        <v>56</v>
      </c>
      <c r="E4" s="212"/>
      <c r="F4" s="212"/>
      <c r="G4" s="212"/>
      <c r="H4" s="212"/>
      <c r="I4" s="160"/>
      <c r="J4" s="212"/>
      <c r="K4" s="212"/>
      <c r="L4" s="212"/>
      <c r="M4" s="212"/>
      <c r="N4" s="219"/>
      <c r="O4" s="212" t="s">
        <v>45</v>
      </c>
      <c r="P4" s="212"/>
      <c r="Q4" s="212"/>
      <c r="R4" s="212"/>
      <c r="S4" s="219"/>
    </row>
    <row r="5" ht="27" customHeight="1" spans="1:19">
      <c r="A5" s="213"/>
      <c r="B5" s="214"/>
      <c r="C5" s="214"/>
      <c r="D5" s="214" t="s">
        <v>57</v>
      </c>
      <c r="E5" s="214" t="s">
        <v>58</v>
      </c>
      <c r="F5" s="214" t="s">
        <v>59</v>
      </c>
      <c r="G5" s="214" t="s">
        <v>60</v>
      </c>
      <c r="H5" s="214" t="s">
        <v>61</v>
      </c>
      <c r="I5" s="220" t="s">
        <v>62</v>
      </c>
      <c r="J5" s="221"/>
      <c r="K5" s="221"/>
      <c r="L5" s="221"/>
      <c r="M5" s="221"/>
      <c r="N5" s="222"/>
      <c r="O5" s="214" t="s">
        <v>57</v>
      </c>
      <c r="P5" s="214" t="s">
        <v>58</v>
      </c>
      <c r="Q5" s="214" t="s">
        <v>59</v>
      </c>
      <c r="R5" s="214" t="s">
        <v>60</v>
      </c>
      <c r="S5" s="214" t="s">
        <v>63</v>
      </c>
    </row>
    <row r="6" ht="30" customHeight="1" spans="1:19">
      <c r="A6" s="215"/>
      <c r="B6" s="134"/>
      <c r="C6" s="143"/>
      <c r="D6" s="143"/>
      <c r="E6" s="143"/>
      <c r="F6" s="143"/>
      <c r="G6" s="143"/>
      <c r="H6" s="143"/>
      <c r="I6" s="99" t="s">
        <v>57</v>
      </c>
      <c r="J6" s="222" t="s">
        <v>64</v>
      </c>
      <c r="K6" s="222" t="s">
        <v>65</v>
      </c>
      <c r="L6" s="222" t="s">
        <v>66</v>
      </c>
      <c r="M6" s="222" t="s">
        <v>67</v>
      </c>
      <c r="N6" s="222" t="s">
        <v>68</v>
      </c>
      <c r="O6" s="223"/>
      <c r="P6" s="223"/>
      <c r="Q6" s="223"/>
      <c r="R6" s="223"/>
      <c r="S6" s="143"/>
    </row>
    <row r="7" ht="15" customHeight="1" spans="1:19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  <c r="H7" s="216">
        <v>8</v>
      </c>
      <c r="I7" s="99">
        <v>9</v>
      </c>
      <c r="J7" s="216">
        <v>10</v>
      </c>
      <c r="K7" s="216">
        <v>11</v>
      </c>
      <c r="L7" s="216">
        <v>12</v>
      </c>
      <c r="M7" s="216">
        <v>13</v>
      </c>
      <c r="N7" s="216">
        <v>14</v>
      </c>
      <c r="O7" s="216">
        <v>15</v>
      </c>
      <c r="P7" s="216">
        <v>16</v>
      </c>
      <c r="Q7" s="216">
        <v>17</v>
      </c>
      <c r="R7" s="216">
        <v>18</v>
      </c>
      <c r="S7" s="216">
        <v>19</v>
      </c>
    </row>
    <row r="8" ht="18" customHeight="1" spans="1:19">
      <c r="A8" s="33" t="s">
        <v>69</v>
      </c>
      <c r="B8" s="33" t="s">
        <v>70</v>
      </c>
      <c r="C8" s="108">
        <v>18344771.16</v>
      </c>
      <c r="D8" s="108">
        <v>18344771.16</v>
      </c>
      <c r="E8" s="108">
        <v>12726217.25</v>
      </c>
      <c r="F8" s="108"/>
      <c r="G8" s="108"/>
      <c r="H8" s="108"/>
      <c r="I8" s="108">
        <v>5618553.91</v>
      </c>
      <c r="J8" s="108"/>
      <c r="K8" s="108"/>
      <c r="L8" s="108"/>
      <c r="M8" s="108"/>
      <c r="N8" s="108">
        <v>5618553.91</v>
      </c>
      <c r="O8" s="108"/>
      <c r="P8" s="108"/>
      <c r="Q8" s="108"/>
      <c r="R8" s="108"/>
      <c r="S8" s="108"/>
    </row>
    <row r="9" ht="18" customHeight="1" spans="1:19">
      <c r="A9" s="217" t="s">
        <v>71</v>
      </c>
      <c r="B9" s="217" t="s">
        <v>70</v>
      </c>
      <c r="C9" s="108">
        <v>11004056.67</v>
      </c>
      <c r="D9" s="108">
        <v>11004056.67</v>
      </c>
      <c r="E9" s="108">
        <v>5505214.78</v>
      </c>
      <c r="F9" s="108"/>
      <c r="G9" s="108"/>
      <c r="H9" s="108"/>
      <c r="I9" s="108">
        <v>5498841.89</v>
      </c>
      <c r="J9" s="108"/>
      <c r="K9" s="108"/>
      <c r="L9" s="108"/>
      <c r="M9" s="108"/>
      <c r="N9" s="108">
        <v>5498841.89</v>
      </c>
      <c r="O9" s="108"/>
      <c r="P9" s="108"/>
      <c r="Q9" s="108"/>
      <c r="R9" s="108"/>
      <c r="S9" s="108"/>
    </row>
    <row r="10" ht="18" customHeight="1" spans="1:19">
      <c r="A10" s="217" t="s">
        <v>72</v>
      </c>
      <c r="B10" s="217" t="s">
        <v>73</v>
      </c>
      <c r="C10" s="108">
        <v>7340714.49</v>
      </c>
      <c r="D10" s="108">
        <v>7340714.49</v>
      </c>
      <c r="E10" s="108">
        <v>7221002.47</v>
      </c>
      <c r="F10" s="108"/>
      <c r="G10" s="108"/>
      <c r="H10" s="108"/>
      <c r="I10" s="108">
        <v>119712.02</v>
      </c>
      <c r="J10" s="108"/>
      <c r="K10" s="108"/>
      <c r="L10" s="108"/>
      <c r="M10" s="108"/>
      <c r="N10" s="108">
        <v>119712.02</v>
      </c>
      <c r="O10" s="108"/>
      <c r="P10" s="108"/>
      <c r="Q10" s="108"/>
      <c r="R10" s="108"/>
      <c r="S10" s="108"/>
    </row>
    <row r="11" ht="18" customHeight="1" spans="1:19">
      <c r="A11" s="217" t="s">
        <v>74</v>
      </c>
      <c r="B11" s="217" t="s">
        <v>75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ht="18" customHeight="1" spans="1:19">
      <c r="A12" s="82" t="s">
        <v>55</v>
      </c>
      <c r="B12" s="218"/>
      <c r="C12" s="108">
        <v>18344771.16</v>
      </c>
      <c r="D12" s="108">
        <v>18344771.16</v>
      </c>
      <c r="E12" s="108">
        <v>12726217.25</v>
      </c>
      <c r="F12" s="108"/>
      <c r="G12" s="108"/>
      <c r="H12" s="108"/>
      <c r="I12" s="108">
        <v>5618553.91</v>
      </c>
      <c r="J12" s="108"/>
      <c r="K12" s="108"/>
      <c r="L12" s="108"/>
      <c r="M12" s="108"/>
      <c r="N12" s="108">
        <v>5618553.91</v>
      </c>
      <c r="O12" s="108"/>
      <c r="P12" s="108"/>
      <c r="Q12" s="108"/>
      <c r="R12" s="108"/>
      <c r="S12" s="108"/>
    </row>
  </sheetData>
  <mergeCells count="20">
    <mergeCell ref="A1:S1"/>
    <mergeCell ref="A2:S2"/>
    <mergeCell ref="A3:B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79" t="s">
        <v>76</v>
      </c>
    </row>
    <row r="2" ht="41.25" customHeight="1" spans="1:1">
      <c r="A2" s="74" t="str">
        <f>"2025"&amp;"年部门支出预算表"</f>
        <v>2025年部门支出预算表</v>
      </c>
    </row>
    <row r="3" ht="17.25" customHeight="1" spans="1:15">
      <c r="A3" s="77" t="str">
        <f>"单位名称："&amp;"昆明市晋宁区交通运输局"</f>
        <v>单位名称：昆明市晋宁区交通运输局</v>
      </c>
      <c r="O3" s="79" t="s">
        <v>1</v>
      </c>
    </row>
    <row r="4" ht="27" customHeight="1" spans="1:15">
      <c r="A4" s="196" t="s">
        <v>77</v>
      </c>
      <c r="B4" s="196" t="s">
        <v>78</v>
      </c>
      <c r="C4" s="196" t="s">
        <v>55</v>
      </c>
      <c r="D4" s="197" t="s">
        <v>58</v>
      </c>
      <c r="E4" s="198"/>
      <c r="F4" s="199"/>
      <c r="G4" s="200" t="s">
        <v>59</v>
      </c>
      <c r="H4" s="200" t="s">
        <v>60</v>
      </c>
      <c r="I4" s="200" t="s">
        <v>79</v>
      </c>
      <c r="J4" s="197" t="s">
        <v>62</v>
      </c>
      <c r="K4" s="198"/>
      <c r="L4" s="198"/>
      <c r="M4" s="198"/>
      <c r="N4" s="207"/>
      <c r="O4" s="208"/>
    </row>
    <row r="5" ht="42" customHeight="1" spans="1:15">
      <c r="A5" s="201"/>
      <c r="B5" s="201"/>
      <c r="C5" s="202"/>
      <c r="D5" s="203" t="s">
        <v>57</v>
      </c>
      <c r="E5" s="203" t="s">
        <v>80</v>
      </c>
      <c r="F5" s="203" t="s">
        <v>81</v>
      </c>
      <c r="G5" s="202"/>
      <c r="H5" s="202"/>
      <c r="I5" s="209"/>
      <c r="J5" s="203" t="s">
        <v>57</v>
      </c>
      <c r="K5" s="190" t="s">
        <v>82</v>
      </c>
      <c r="L5" s="190" t="s">
        <v>83</v>
      </c>
      <c r="M5" s="190" t="s">
        <v>84</v>
      </c>
      <c r="N5" s="190" t="s">
        <v>85</v>
      </c>
      <c r="O5" s="190" t="s">
        <v>86</v>
      </c>
    </row>
    <row r="6" ht="18" customHeight="1" spans="1:15">
      <c r="A6" s="85" t="s">
        <v>87</v>
      </c>
      <c r="B6" s="85" t="s">
        <v>88</v>
      </c>
      <c r="C6" s="85" t="s">
        <v>89</v>
      </c>
      <c r="D6" s="86" t="s">
        <v>90</v>
      </c>
      <c r="E6" s="86" t="s">
        <v>91</v>
      </c>
      <c r="F6" s="86" t="s">
        <v>92</v>
      </c>
      <c r="G6" s="86" t="s">
        <v>93</v>
      </c>
      <c r="H6" s="86" t="s">
        <v>94</v>
      </c>
      <c r="I6" s="86" t="s">
        <v>95</v>
      </c>
      <c r="J6" s="86" t="s">
        <v>96</v>
      </c>
      <c r="K6" s="86" t="s">
        <v>97</v>
      </c>
      <c r="L6" s="86" t="s">
        <v>98</v>
      </c>
      <c r="M6" s="86" t="s">
        <v>99</v>
      </c>
      <c r="N6" s="85" t="s">
        <v>100</v>
      </c>
      <c r="O6" s="86" t="s">
        <v>101</v>
      </c>
    </row>
    <row r="7" ht="21" customHeight="1" spans="1:15">
      <c r="A7" s="87" t="s">
        <v>102</v>
      </c>
      <c r="B7" s="87" t="s">
        <v>103</v>
      </c>
      <c r="C7" s="108">
        <v>623937.6</v>
      </c>
      <c r="D7" s="108">
        <v>623937.6</v>
      </c>
      <c r="E7" s="108">
        <v>623937.6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ht="21" customHeight="1" spans="1:15">
      <c r="A8" s="204" t="s">
        <v>104</v>
      </c>
      <c r="B8" s="204" t="s">
        <v>105</v>
      </c>
      <c r="C8" s="108">
        <v>623937.6</v>
      </c>
      <c r="D8" s="108">
        <v>623937.6</v>
      </c>
      <c r="E8" s="108">
        <v>623937.6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</row>
    <row r="9" ht="21" customHeight="1" spans="1:15">
      <c r="A9" s="205" t="s">
        <v>106</v>
      </c>
      <c r="B9" s="205" t="s">
        <v>107</v>
      </c>
      <c r="C9" s="108">
        <v>91800</v>
      </c>
      <c r="D9" s="108">
        <v>91800</v>
      </c>
      <c r="E9" s="108">
        <v>91800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</row>
    <row r="10" ht="21" customHeight="1" spans="1:15">
      <c r="A10" s="205" t="s">
        <v>108</v>
      </c>
      <c r="B10" s="205" t="s">
        <v>109</v>
      </c>
      <c r="C10" s="108">
        <v>532137.6</v>
      </c>
      <c r="D10" s="108">
        <v>532137.6</v>
      </c>
      <c r="E10" s="108">
        <v>532137.6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</row>
    <row r="11" ht="21" customHeight="1" spans="1:15">
      <c r="A11" s="87" t="s">
        <v>110</v>
      </c>
      <c r="B11" s="87" t="s">
        <v>111</v>
      </c>
      <c r="C11" s="108">
        <v>436152.94</v>
      </c>
      <c r="D11" s="108">
        <v>436152.94</v>
      </c>
      <c r="E11" s="108">
        <v>436152.94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</row>
    <row r="12" ht="21" customHeight="1" spans="1:15">
      <c r="A12" s="204" t="s">
        <v>112</v>
      </c>
      <c r="B12" s="204" t="s">
        <v>113</v>
      </c>
      <c r="C12" s="108">
        <v>436152.94</v>
      </c>
      <c r="D12" s="108">
        <v>436152.94</v>
      </c>
      <c r="E12" s="108">
        <v>436152.94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08"/>
    </row>
    <row r="13" ht="21" customHeight="1" spans="1:15">
      <c r="A13" s="205" t="s">
        <v>114</v>
      </c>
      <c r="B13" s="205" t="s">
        <v>115</v>
      </c>
      <c r="C13" s="108">
        <v>87866.33</v>
      </c>
      <c r="D13" s="108">
        <v>87866.33</v>
      </c>
      <c r="E13" s="108">
        <v>87866.33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/>
    </row>
    <row r="14" ht="21" customHeight="1" spans="1:15">
      <c r="A14" s="205" t="s">
        <v>116</v>
      </c>
      <c r="B14" s="205" t="s">
        <v>117</v>
      </c>
      <c r="C14" s="108">
        <v>147574.21</v>
      </c>
      <c r="D14" s="108">
        <v>147574.21</v>
      </c>
      <c r="E14" s="108">
        <v>147574.21</v>
      </c>
      <c r="F14" s="108"/>
      <c r="G14" s="108"/>
      <c r="H14" s="108"/>
      <c r="I14" s="108"/>
      <c r="J14" s="108"/>
      <c r="K14" s="108"/>
      <c r="L14" s="108"/>
      <c r="M14" s="108"/>
      <c r="N14" s="108"/>
      <c r="O14" s="108"/>
    </row>
    <row r="15" ht="21" customHeight="1" spans="1:15">
      <c r="A15" s="205" t="s">
        <v>118</v>
      </c>
      <c r="B15" s="205" t="s">
        <v>119</v>
      </c>
      <c r="C15" s="108">
        <v>174417</v>
      </c>
      <c r="D15" s="108">
        <v>174417</v>
      </c>
      <c r="E15" s="108">
        <v>174417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ht="21" customHeight="1" spans="1:15">
      <c r="A16" s="205" t="s">
        <v>120</v>
      </c>
      <c r="B16" s="205" t="s">
        <v>121</v>
      </c>
      <c r="C16" s="108">
        <v>26295.4</v>
      </c>
      <c r="D16" s="108">
        <v>26295.4</v>
      </c>
      <c r="E16" s="108">
        <v>26295.4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ht="21" customHeight="1" spans="1:15">
      <c r="A17" s="87" t="s">
        <v>122</v>
      </c>
      <c r="B17" s="87" t="s">
        <v>123</v>
      </c>
      <c r="C17" s="108">
        <v>49917503.42</v>
      </c>
      <c r="D17" s="108">
        <v>44298949.51</v>
      </c>
      <c r="E17" s="108">
        <v>5244799.51</v>
      </c>
      <c r="F17" s="108">
        <v>39054150</v>
      </c>
      <c r="G17" s="108"/>
      <c r="H17" s="108"/>
      <c r="I17" s="108"/>
      <c r="J17" s="108">
        <v>5618553.91</v>
      </c>
      <c r="K17" s="108"/>
      <c r="L17" s="108"/>
      <c r="M17" s="108"/>
      <c r="N17" s="108"/>
      <c r="O17" s="108">
        <v>5618553.91</v>
      </c>
    </row>
    <row r="18" ht="21" customHeight="1" spans="1:15">
      <c r="A18" s="204" t="s">
        <v>124</v>
      </c>
      <c r="B18" s="204" t="s">
        <v>125</v>
      </c>
      <c r="C18" s="108">
        <v>34746503.42</v>
      </c>
      <c r="D18" s="108">
        <v>29127949.51</v>
      </c>
      <c r="E18" s="108">
        <v>5244799.51</v>
      </c>
      <c r="F18" s="108">
        <v>23883150</v>
      </c>
      <c r="G18" s="108"/>
      <c r="H18" s="108"/>
      <c r="I18" s="108"/>
      <c r="J18" s="108">
        <v>5618553.91</v>
      </c>
      <c r="K18" s="108"/>
      <c r="L18" s="108"/>
      <c r="M18" s="108"/>
      <c r="N18" s="108"/>
      <c r="O18" s="108">
        <v>5618553.91</v>
      </c>
    </row>
    <row r="19" ht="21" customHeight="1" spans="1:15">
      <c r="A19" s="205" t="s">
        <v>126</v>
      </c>
      <c r="B19" s="205" t="s">
        <v>127</v>
      </c>
      <c r="C19" s="108">
        <v>2490982.35</v>
      </c>
      <c r="D19" s="108">
        <v>2490982.35</v>
      </c>
      <c r="E19" s="108">
        <v>2460982.35</v>
      </c>
      <c r="F19" s="108">
        <v>30000</v>
      </c>
      <c r="G19" s="108"/>
      <c r="H19" s="108"/>
      <c r="I19" s="108"/>
      <c r="J19" s="108"/>
      <c r="K19" s="108"/>
      <c r="L19" s="108"/>
      <c r="M19" s="108"/>
      <c r="N19" s="108"/>
      <c r="O19" s="108"/>
    </row>
    <row r="20" ht="21" customHeight="1" spans="1:15">
      <c r="A20" s="205" t="s">
        <v>128</v>
      </c>
      <c r="B20" s="205" t="s">
        <v>129</v>
      </c>
      <c r="C20" s="108">
        <v>25307.14</v>
      </c>
      <c r="D20" s="108"/>
      <c r="E20" s="108"/>
      <c r="F20" s="108"/>
      <c r="G20" s="108"/>
      <c r="H20" s="108"/>
      <c r="I20" s="108"/>
      <c r="J20" s="108">
        <v>25307.14</v>
      </c>
      <c r="K20" s="108"/>
      <c r="L20" s="108"/>
      <c r="M20" s="108"/>
      <c r="N20" s="108"/>
      <c r="O20" s="108">
        <v>25307.14</v>
      </c>
    </row>
    <row r="21" ht="21" customHeight="1" spans="1:15">
      <c r="A21" s="205" t="s">
        <v>130</v>
      </c>
      <c r="B21" s="205" t="s">
        <v>131</v>
      </c>
      <c r="C21" s="108">
        <v>2831847.95</v>
      </c>
      <c r="D21" s="108">
        <v>2783817.16</v>
      </c>
      <c r="E21" s="108">
        <v>2783817.16</v>
      </c>
      <c r="F21" s="108"/>
      <c r="G21" s="108"/>
      <c r="H21" s="108"/>
      <c r="I21" s="108"/>
      <c r="J21" s="108">
        <v>48030.79</v>
      </c>
      <c r="K21" s="108"/>
      <c r="L21" s="108"/>
      <c r="M21" s="108"/>
      <c r="N21" s="108"/>
      <c r="O21" s="108">
        <v>48030.79</v>
      </c>
    </row>
    <row r="22" ht="21" customHeight="1" spans="1:15">
      <c r="A22" s="205" t="s">
        <v>132</v>
      </c>
      <c r="B22" s="205" t="s">
        <v>133</v>
      </c>
      <c r="C22" s="108">
        <v>6512059.27</v>
      </c>
      <c r="D22" s="108">
        <v>3137710</v>
      </c>
      <c r="E22" s="108"/>
      <c r="F22" s="108">
        <v>3137710</v>
      </c>
      <c r="G22" s="108"/>
      <c r="H22" s="108"/>
      <c r="I22" s="108"/>
      <c r="J22" s="108">
        <v>3374349.27</v>
      </c>
      <c r="K22" s="108"/>
      <c r="L22" s="108"/>
      <c r="M22" s="108"/>
      <c r="N22" s="108"/>
      <c r="O22" s="108">
        <v>3374349.27</v>
      </c>
    </row>
    <row r="23" ht="21" customHeight="1" spans="1:15">
      <c r="A23" s="205" t="s">
        <v>134</v>
      </c>
      <c r="B23" s="205" t="s">
        <v>135</v>
      </c>
      <c r="C23" s="108">
        <v>5686306.71</v>
      </c>
      <c r="D23" s="108">
        <v>3515440</v>
      </c>
      <c r="E23" s="108"/>
      <c r="F23" s="108">
        <v>3515440</v>
      </c>
      <c r="G23" s="108"/>
      <c r="H23" s="108"/>
      <c r="I23" s="108"/>
      <c r="J23" s="108">
        <v>2170866.71</v>
      </c>
      <c r="K23" s="108"/>
      <c r="L23" s="108"/>
      <c r="M23" s="108"/>
      <c r="N23" s="108"/>
      <c r="O23" s="108">
        <v>2170866.71</v>
      </c>
    </row>
    <row r="24" ht="21" customHeight="1" spans="1:15">
      <c r="A24" s="205" t="s">
        <v>136</v>
      </c>
      <c r="B24" s="205" t="s">
        <v>137</v>
      </c>
      <c r="C24" s="108">
        <v>100000</v>
      </c>
      <c r="D24" s="108">
        <v>100000</v>
      </c>
      <c r="E24" s="108"/>
      <c r="F24" s="108">
        <v>100000</v>
      </c>
      <c r="G24" s="108"/>
      <c r="H24" s="108"/>
      <c r="I24" s="108"/>
      <c r="J24" s="108"/>
      <c r="K24" s="108"/>
      <c r="L24" s="108"/>
      <c r="M24" s="108"/>
      <c r="N24" s="108"/>
      <c r="O24" s="108"/>
    </row>
    <row r="25" ht="21" customHeight="1" spans="1:15">
      <c r="A25" s="205" t="s">
        <v>138</v>
      </c>
      <c r="B25" s="205" t="s">
        <v>139</v>
      </c>
      <c r="C25" s="108">
        <v>17100000</v>
      </c>
      <c r="D25" s="108">
        <v>17100000</v>
      </c>
      <c r="E25" s="108"/>
      <c r="F25" s="108">
        <v>17100000</v>
      </c>
      <c r="G25" s="108"/>
      <c r="H25" s="108"/>
      <c r="I25" s="108"/>
      <c r="J25" s="108"/>
      <c r="K25" s="108"/>
      <c r="L25" s="108"/>
      <c r="M25" s="108"/>
      <c r="N25" s="108"/>
      <c r="O25" s="108"/>
    </row>
    <row r="26" ht="21" customHeight="1" spans="1:15">
      <c r="A26" s="204" t="s">
        <v>140</v>
      </c>
      <c r="B26" s="204" t="s">
        <v>141</v>
      </c>
      <c r="C26" s="108">
        <v>15171000</v>
      </c>
      <c r="D26" s="108">
        <v>15171000</v>
      </c>
      <c r="E26" s="108"/>
      <c r="F26" s="108">
        <v>15171000</v>
      </c>
      <c r="G26" s="108"/>
      <c r="H26" s="108"/>
      <c r="I26" s="108"/>
      <c r="J26" s="108"/>
      <c r="K26" s="108"/>
      <c r="L26" s="108"/>
      <c r="M26" s="108"/>
      <c r="N26" s="108"/>
      <c r="O26" s="108"/>
    </row>
    <row r="27" ht="21" customHeight="1" spans="1:15">
      <c r="A27" s="205" t="s">
        <v>142</v>
      </c>
      <c r="B27" s="205" t="s">
        <v>143</v>
      </c>
      <c r="C27" s="108">
        <v>171000</v>
      </c>
      <c r="D27" s="108">
        <v>171000</v>
      </c>
      <c r="E27" s="108"/>
      <c r="F27" s="108">
        <v>171000</v>
      </c>
      <c r="G27" s="108"/>
      <c r="H27" s="108"/>
      <c r="I27" s="108"/>
      <c r="J27" s="108"/>
      <c r="K27" s="108"/>
      <c r="L27" s="108"/>
      <c r="M27" s="108"/>
      <c r="N27" s="108"/>
      <c r="O27" s="108"/>
    </row>
    <row r="28" ht="21" customHeight="1" spans="1:15">
      <c r="A28" s="205" t="s">
        <v>144</v>
      </c>
      <c r="B28" s="205" t="s">
        <v>141</v>
      </c>
      <c r="C28" s="108">
        <v>15000000</v>
      </c>
      <c r="D28" s="108">
        <v>15000000</v>
      </c>
      <c r="E28" s="108"/>
      <c r="F28" s="108">
        <v>15000000</v>
      </c>
      <c r="G28" s="108"/>
      <c r="H28" s="108"/>
      <c r="I28" s="108"/>
      <c r="J28" s="108"/>
      <c r="K28" s="108"/>
      <c r="L28" s="108"/>
      <c r="M28" s="108"/>
      <c r="N28" s="108"/>
      <c r="O28" s="108"/>
    </row>
    <row r="29" ht="21" customHeight="1" spans="1:15">
      <c r="A29" s="87" t="s">
        <v>145</v>
      </c>
      <c r="B29" s="87" t="s">
        <v>146</v>
      </c>
      <c r="C29" s="108">
        <v>505927.2</v>
      </c>
      <c r="D29" s="108">
        <v>505927.2</v>
      </c>
      <c r="E29" s="108">
        <v>505927.2</v>
      </c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ht="21" customHeight="1" spans="1:15">
      <c r="A30" s="204" t="s">
        <v>147</v>
      </c>
      <c r="B30" s="204" t="s">
        <v>148</v>
      </c>
      <c r="C30" s="108">
        <v>505927.2</v>
      </c>
      <c r="D30" s="108">
        <v>505927.2</v>
      </c>
      <c r="E30" s="108">
        <v>505927.2</v>
      </c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ht="21" customHeight="1" spans="1:15">
      <c r="A31" s="205" t="s">
        <v>149</v>
      </c>
      <c r="B31" s="205" t="s">
        <v>150</v>
      </c>
      <c r="C31" s="108">
        <v>505927.2</v>
      </c>
      <c r="D31" s="108">
        <v>505927.2</v>
      </c>
      <c r="E31" s="108">
        <v>505927.2</v>
      </c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ht="21" customHeight="1" spans="1:15">
      <c r="A32" s="206" t="s">
        <v>55</v>
      </c>
      <c r="B32" s="68"/>
      <c r="C32" s="108">
        <v>51483521.16</v>
      </c>
      <c r="D32" s="108">
        <v>45864967.25</v>
      </c>
      <c r="E32" s="108">
        <v>6810817.25</v>
      </c>
      <c r="F32" s="108">
        <v>39054150</v>
      </c>
      <c r="G32" s="108"/>
      <c r="H32" s="108"/>
      <c r="I32" s="108"/>
      <c r="J32" s="108">
        <v>5618553.91</v>
      </c>
      <c r="K32" s="108"/>
      <c r="L32" s="108"/>
      <c r="M32" s="108"/>
      <c r="N32" s="108"/>
      <c r="O32" s="108">
        <v>5618553.91</v>
      </c>
    </row>
  </sheetData>
  <mergeCells count="12">
    <mergeCell ref="A1:O1"/>
    <mergeCell ref="A2:O2"/>
    <mergeCell ref="A3:B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5"/>
      <c r="B1" s="79"/>
      <c r="C1" s="79"/>
      <c r="D1" s="79" t="s">
        <v>151</v>
      </c>
    </row>
    <row r="2" ht="41.25" customHeight="1" spans="1:1">
      <c r="A2" s="74" t="str">
        <f>"2025"&amp;"年部门财政拨款收支预算总表"</f>
        <v>2025年部门财政拨款收支预算总表</v>
      </c>
    </row>
    <row r="3" ht="17.25" customHeight="1" spans="1:4">
      <c r="A3" s="77" t="str">
        <f>"单位名称："&amp;"昆明市晋宁区交通运输局"</f>
        <v>单位名称：昆明市晋宁区交通运输局</v>
      </c>
      <c r="B3" s="189"/>
      <c r="D3" s="79" t="s">
        <v>1</v>
      </c>
    </row>
    <row r="4" ht="17.25" customHeight="1" spans="1:4">
      <c r="A4" s="190" t="s">
        <v>2</v>
      </c>
      <c r="B4" s="191"/>
      <c r="C4" s="190" t="s">
        <v>3</v>
      </c>
      <c r="D4" s="191"/>
    </row>
    <row r="5" ht="18.75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6.5" customHeight="1" spans="1:4">
      <c r="A6" s="192" t="s">
        <v>152</v>
      </c>
      <c r="B6" s="108">
        <v>12726217.25</v>
      </c>
      <c r="C6" s="192" t="s">
        <v>153</v>
      </c>
      <c r="D6" s="108">
        <v>45864967.25</v>
      </c>
    </row>
    <row r="7" ht="16.5" customHeight="1" spans="1:4">
      <c r="A7" s="192" t="s">
        <v>154</v>
      </c>
      <c r="B7" s="108">
        <v>12726217.25</v>
      </c>
      <c r="C7" s="192" t="s">
        <v>155</v>
      </c>
      <c r="D7" s="108"/>
    </row>
    <row r="8" ht="16.5" customHeight="1" spans="1:4">
      <c r="A8" s="192" t="s">
        <v>156</v>
      </c>
      <c r="B8" s="108"/>
      <c r="C8" s="192" t="s">
        <v>157</v>
      </c>
      <c r="D8" s="108"/>
    </row>
    <row r="9" ht="16.5" customHeight="1" spans="1:4">
      <c r="A9" s="192" t="s">
        <v>158</v>
      </c>
      <c r="B9" s="108"/>
      <c r="C9" s="192" t="s">
        <v>159</v>
      </c>
      <c r="D9" s="108"/>
    </row>
    <row r="10" ht="16.5" customHeight="1" spans="1:4">
      <c r="A10" s="192" t="s">
        <v>160</v>
      </c>
      <c r="B10" s="108">
        <v>33138750</v>
      </c>
      <c r="C10" s="192" t="s">
        <v>161</v>
      </c>
      <c r="D10" s="108"/>
    </row>
    <row r="11" ht="16.5" customHeight="1" spans="1:4">
      <c r="A11" s="192" t="s">
        <v>154</v>
      </c>
      <c r="B11" s="108">
        <v>33138750</v>
      </c>
      <c r="C11" s="192" t="s">
        <v>162</v>
      </c>
      <c r="D11" s="108"/>
    </row>
    <row r="12" ht="16.5" customHeight="1" spans="1:4">
      <c r="A12" s="21" t="s">
        <v>156</v>
      </c>
      <c r="B12" s="108"/>
      <c r="C12" s="98" t="s">
        <v>163</v>
      </c>
      <c r="D12" s="108"/>
    </row>
    <row r="13" ht="16.5" customHeight="1" spans="1:4">
      <c r="A13" s="21" t="s">
        <v>158</v>
      </c>
      <c r="B13" s="108"/>
      <c r="C13" s="98" t="s">
        <v>164</v>
      </c>
      <c r="D13" s="108"/>
    </row>
    <row r="14" ht="16.5" customHeight="1" spans="1:4">
      <c r="A14" s="193"/>
      <c r="B14" s="108"/>
      <c r="C14" s="98" t="s">
        <v>165</v>
      </c>
      <c r="D14" s="108">
        <v>623937.6</v>
      </c>
    </row>
    <row r="15" ht="16.5" customHeight="1" spans="1:4">
      <c r="A15" s="193"/>
      <c r="B15" s="108"/>
      <c r="C15" s="98" t="s">
        <v>166</v>
      </c>
      <c r="D15" s="108">
        <v>436152.94</v>
      </c>
    </row>
    <row r="16" ht="16.5" customHeight="1" spans="1:4">
      <c r="A16" s="193"/>
      <c r="B16" s="108"/>
      <c r="C16" s="98" t="s">
        <v>167</v>
      </c>
      <c r="D16" s="108"/>
    </row>
    <row r="17" ht="16.5" customHeight="1" spans="1:4">
      <c r="A17" s="193"/>
      <c r="B17" s="108"/>
      <c r="C17" s="98" t="s">
        <v>168</v>
      </c>
      <c r="D17" s="108"/>
    </row>
    <row r="18" ht="16.5" customHeight="1" spans="1:4">
      <c r="A18" s="193"/>
      <c r="B18" s="108"/>
      <c r="C18" s="98" t="s">
        <v>169</v>
      </c>
      <c r="D18" s="108"/>
    </row>
    <row r="19" ht="16.5" customHeight="1" spans="1:4">
      <c r="A19" s="193"/>
      <c r="B19" s="108"/>
      <c r="C19" s="98" t="s">
        <v>170</v>
      </c>
      <c r="D19" s="108">
        <v>44298949.51</v>
      </c>
    </row>
    <row r="20" ht="16.5" customHeight="1" spans="1:4">
      <c r="A20" s="193"/>
      <c r="B20" s="108"/>
      <c r="C20" s="98" t="s">
        <v>171</v>
      </c>
      <c r="D20" s="108"/>
    </row>
    <row r="21" ht="16.5" customHeight="1" spans="1:4">
      <c r="A21" s="193"/>
      <c r="B21" s="108"/>
      <c r="C21" s="98" t="s">
        <v>172</v>
      </c>
      <c r="D21" s="108"/>
    </row>
    <row r="22" ht="16.5" customHeight="1" spans="1:4">
      <c r="A22" s="193"/>
      <c r="B22" s="108"/>
      <c r="C22" s="98" t="s">
        <v>173</v>
      </c>
      <c r="D22" s="108"/>
    </row>
    <row r="23" ht="16.5" customHeight="1" spans="1:4">
      <c r="A23" s="193"/>
      <c r="B23" s="108"/>
      <c r="C23" s="98" t="s">
        <v>174</v>
      </c>
      <c r="D23" s="108"/>
    </row>
    <row r="24" ht="16.5" customHeight="1" spans="1:4">
      <c r="A24" s="193"/>
      <c r="B24" s="108"/>
      <c r="C24" s="98" t="s">
        <v>175</v>
      </c>
      <c r="D24" s="108"/>
    </row>
    <row r="25" ht="16.5" customHeight="1" spans="1:4">
      <c r="A25" s="193"/>
      <c r="B25" s="108"/>
      <c r="C25" s="98" t="s">
        <v>176</v>
      </c>
      <c r="D25" s="108">
        <v>505927.2</v>
      </c>
    </row>
    <row r="26" ht="16.5" customHeight="1" spans="1:4">
      <c r="A26" s="193"/>
      <c r="B26" s="108"/>
      <c r="C26" s="98" t="s">
        <v>177</v>
      </c>
      <c r="D26" s="108"/>
    </row>
    <row r="27" ht="16.5" customHeight="1" spans="1:4">
      <c r="A27" s="193"/>
      <c r="B27" s="108"/>
      <c r="C27" s="98" t="s">
        <v>178</v>
      </c>
      <c r="D27" s="108"/>
    </row>
    <row r="28" ht="16.5" customHeight="1" spans="1:4">
      <c r="A28" s="193"/>
      <c r="B28" s="108"/>
      <c r="C28" s="98" t="s">
        <v>179</v>
      </c>
      <c r="D28" s="108"/>
    </row>
    <row r="29" ht="16.5" customHeight="1" spans="1:4">
      <c r="A29" s="193"/>
      <c r="B29" s="108"/>
      <c r="C29" s="98" t="s">
        <v>180</v>
      </c>
      <c r="D29" s="108"/>
    </row>
    <row r="30" ht="16.5" customHeight="1" spans="1:4">
      <c r="A30" s="193"/>
      <c r="B30" s="108"/>
      <c r="C30" s="98" t="s">
        <v>181</v>
      </c>
      <c r="D30" s="108"/>
    </row>
    <row r="31" ht="16.5" customHeight="1" spans="1:4">
      <c r="A31" s="193"/>
      <c r="B31" s="108"/>
      <c r="C31" s="21" t="s">
        <v>182</v>
      </c>
      <c r="D31" s="108"/>
    </row>
    <row r="32" ht="16.5" customHeight="1" spans="1:4">
      <c r="A32" s="193"/>
      <c r="B32" s="108"/>
      <c r="C32" s="21" t="s">
        <v>183</v>
      </c>
      <c r="D32" s="108"/>
    </row>
    <row r="33" ht="16.5" customHeight="1" spans="1:4">
      <c r="A33" s="193"/>
      <c r="B33" s="108"/>
      <c r="C33" s="18" t="s">
        <v>184</v>
      </c>
      <c r="D33" s="108"/>
    </row>
    <row r="34" ht="15" customHeight="1" spans="1:4">
      <c r="A34" s="194" t="s">
        <v>50</v>
      </c>
      <c r="B34" s="195">
        <v>45864967.25</v>
      </c>
      <c r="C34" s="194" t="s">
        <v>51</v>
      </c>
      <c r="D34" s="195">
        <v>45864967.25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65"/>
      <c r="F1" s="100"/>
      <c r="G1" s="170" t="s">
        <v>185</v>
      </c>
    </row>
    <row r="2" ht="41.25" customHeight="1" spans="1:7">
      <c r="A2" s="154" t="str">
        <f>"2025"&amp;"年一般公共预算支出预算表（按功能科目分类）"</f>
        <v>2025年一般公共预算支出预算表（按功能科目分类）</v>
      </c>
      <c r="B2" s="154"/>
      <c r="C2" s="154"/>
      <c r="D2" s="154"/>
      <c r="E2" s="154"/>
      <c r="F2" s="154"/>
      <c r="G2" s="154"/>
    </row>
    <row r="3" ht="18" customHeight="1" spans="1:7">
      <c r="A3" s="44" t="str">
        <f>"单位名称："&amp;"昆明市晋宁区交通运输局"</f>
        <v>单位名称：昆明市晋宁区交通运输局</v>
      </c>
      <c r="F3" s="151"/>
      <c r="G3" s="170" t="s">
        <v>1</v>
      </c>
    </row>
    <row r="4" ht="20.25" customHeight="1" spans="1:7">
      <c r="A4" s="185" t="s">
        <v>186</v>
      </c>
      <c r="B4" s="186"/>
      <c r="C4" s="155" t="s">
        <v>55</v>
      </c>
      <c r="D4" s="177" t="s">
        <v>80</v>
      </c>
      <c r="E4" s="13"/>
      <c r="F4" s="36"/>
      <c r="G4" s="167" t="s">
        <v>81</v>
      </c>
    </row>
    <row r="5" ht="20.25" customHeight="1" spans="1:7">
      <c r="A5" s="187" t="s">
        <v>77</v>
      </c>
      <c r="B5" s="187" t="s">
        <v>78</v>
      </c>
      <c r="C5" s="55"/>
      <c r="D5" s="14" t="s">
        <v>57</v>
      </c>
      <c r="E5" s="14" t="s">
        <v>187</v>
      </c>
      <c r="F5" s="14" t="s">
        <v>188</v>
      </c>
      <c r="G5" s="169"/>
    </row>
    <row r="6" ht="15" customHeight="1" spans="1:7">
      <c r="A6" s="20" t="s">
        <v>87</v>
      </c>
      <c r="B6" s="20" t="s">
        <v>88</v>
      </c>
      <c r="C6" s="20" t="s">
        <v>89</v>
      </c>
      <c r="D6" s="20" t="s">
        <v>90</v>
      </c>
      <c r="E6" s="20" t="s">
        <v>91</v>
      </c>
      <c r="F6" s="20" t="s">
        <v>92</v>
      </c>
      <c r="G6" s="20" t="s">
        <v>93</v>
      </c>
    </row>
    <row r="7" ht="18" customHeight="1" spans="1:7">
      <c r="A7" s="18" t="s">
        <v>102</v>
      </c>
      <c r="B7" s="18" t="s">
        <v>103</v>
      </c>
      <c r="C7" s="108">
        <v>623937.6</v>
      </c>
      <c r="D7" s="108">
        <v>623937.6</v>
      </c>
      <c r="E7" s="108">
        <v>618537.6</v>
      </c>
      <c r="F7" s="108">
        <v>5400</v>
      </c>
      <c r="G7" s="108"/>
    </row>
    <row r="8" ht="18" customHeight="1" spans="1:7">
      <c r="A8" s="163" t="s">
        <v>104</v>
      </c>
      <c r="B8" s="163" t="s">
        <v>105</v>
      </c>
      <c r="C8" s="108">
        <v>623937.6</v>
      </c>
      <c r="D8" s="108">
        <v>623937.6</v>
      </c>
      <c r="E8" s="108">
        <v>618537.6</v>
      </c>
      <c r="F8" s="108">
        <v>5400</v>
      </c>
      <c r="G8" s="108"/>
    </row>
    <row r="9" ht="18" customHeight="1" spans="1:7">
      <c r="A9" s="164" t="s">
        <v>106</v>
      </c>
      <c r="B9" s="164" t="s">
        <v>107</v>
      </c>
      <c r="C9" s="108">
        <v>91800</v>
      </c>
      <c r="D9" s="108">
        <v>91800</v>
      </c>
      <c r="E9" s="108">
        <v>86400</v>
      </c>
      <c r="F9" s="108">
        <v>5400</v>
      </c>
      <c r="G9" s="108"/>
    </row>
    <row r="10" ht="18" customHeight="1" spans="1:7">
      <c r="A10" s="164" t="s">
        <v>108</v>
      </c>
      <c r="B10" s="164" t="s">
        <v>109</v>
      </c>
      <c r="C10" s="108">
        <v>532137.6</v>
      </c>
      <c r="D10" s="108">
        <v>532137.6</v>
      </c>
      <c r="E10" s="108">
        <v>532137.6</v>
      </c>
      <c r="F10" s="108"/>
      <c r="G10" s="108"/>
    </row>
    <row r="11" ht="18" customHeight="1" spans="1:7">
      <c r="A11" s="18" t="s">
        <v>110</v>
      </c>
      <c r="B11" s="18" t="s">
        <v>111</v>
      </c>
      <c r="C11" s="108">
        <v>436152.94</v>
      </c>
      <c r="D11" s="108">
        <v>436152.94</v>
      </c>
      <c r="E11" s="108">
        <v>436152.94</v>
      </c>
      <c r="F11" s="108"/>
      <c r="G11" s="108"/>
    </row>
    <row r="12" ht="18" customHeight="1" spans="1:7">
      <c r="A12" s="163" t="s">
        <v>112</v>
      </c>
      <c r="B12" s="163" t="s">
        <v>113</v>
      </c>
      <c r="C12" s="108">
        <v>436152.94</v>
      </c>
      <c r="D12" s="108">
        <v>436152.94</v>
      </c>
      <c r="E12" s="108">
        <v>436152.94</v>
      </c>
      <c r="F12" s="108"/>
      <c r="G12" s="108"/>
    </row>
    <row r="13" ht="18" customHeight="1" spans="1:7">
      <c r="A13" s="164" t="s">
        <v>114</v>
      </c>
      <c r="B13" s="164" t="s">
        <v>115</v>
      </c>
      <c r="C13" s="108">
        <v>87866.33</v>
      </c>
      <c r="D13" s="108">
        <v>87866.33</v>
      </c>
      <c r="E13" s="108">
        <v>87866.33</v>
      </c>
      <c r="F13" s="108"/>
      <c r="G13" s="108"/>
    </row>
    <row r="14" ht="18" customHeight="1" spans="1:7">
      <c r="A14" s="164" t="s">
        <v>116</v>
      </c>
      <c r="B14" s="164" t="s">
        <v>117</v>
      </c>
      <c r="C14" s="108">
        <v>147574.21</v>
      </c>
      <c r="D14" s="108">
        <v>147574.21</v>
      </c>
      <c r="E14" s="108">
        <v>147574.21</v>
      </c>
      <c r="F14" s="108"/>
      <c r="G14" s="108"/>
    </row>
    <row r="15" ht="18" customHeight="1" spans="1:7">
      <c r="A15" s="164" t="s">
        <v>118</v>
      </c>
      <c r="B15" s="164" t="s">
        <v>119</v>
      </c>
      <c r="C15" s="108">
        <v>174417</v>
      </c>
      <c r="D15" s="108">
        <v>174417</v>
      </c>
      <c r="E15" s="108">
        <v>174417</v>
      </c>
      <c r="F15" s="108"/>
      <c r="G15" s="108"/>
    </row>
    <row r="16" ht="18" customHeight="1" spans="1:7">
      <c r="A16" s="164" t="s">
        <v>120</v>
      </c>
      <c r="B16" s="164" t="s">
        <v>121</v>
      </c>
      <c r="C16" s="108">
        <v>26295.4</v>
      </c>
      <c r="D16" s="108">
        <v>26295.4</v>
      </c>
      <c r="E16" s="108">
        <v>26295.4</v>
      </c>
      <c r="F16" s="108"/>
      <c r="G16" s="108"/>
    </row>
    <row r="17" ht="18" customHeight="1" spans="1:7">
      <c r="A17" s="18" t="s">
        <v>122</v>
      </c>
      <c r="B17" s="18" t="s">
        <v>123</v>
      </c>
      <c r="C17" s="108">
        <v>44298949.51</v>
      </c>
      <c r="D17" s="108">
        <v>5244799.51</v>
      </c>
      <c r="E17" s="108">
        <v>4605395.91</v>
      </c>
      <c r="F17" s="108">
        <v>639403.6</v>
      </c>
      <c r="G17" s="108">
        <v>39054150</v>
      </c>
    </row>
    <row r="18" ht="18" customHeight="1" spans="1:7">
      <c r="A18" s="163" t="s">
        <v>124</v>
      </c>
      <c r="B18" s="163" t="s">
        <v>125</v>
      </c>
      <c r="C18" s="108">
        <v>29127949.51</v>
      </c>
      <c r="D18" s="108">
        <v>5244799.51</v>
      </c>
      <c r="E18" s="108">
        <v>4605395.91</v>
      </c>
      <c r="F18" s="108">
        <v>639403.6</v>
      </c>
      <c r="G18" s="108">
        <v>23883150</v>
      </c>
    </row>
    <row r="19" ht="18" customHeight="1" spans="1:7">
      <c r="A19" s="164" t="s">
        <v>126</v>
      </c>
      <c r="B19" s="164" t="s">
        <v>127</v>
      </c>
      <c r="C19" s="108">
        <v>2490982.35</v>
      </c>
      <c r="D19" s="108">
        <v>2460982.35</v>
      </c>
      <c r="E19" s="108">
        <v>2084741.71</v>
      </c>
      <c r="F19" s="108">
        <v>376240.64</v>
      </c>
      <c r="G19" s="108">
        <v>30000</v>
      </c>
    </row>
    <row r="20" ht="18" customHeight="1" spans="1:7">
      <c r="A20" s="164" t="s">
        <v>130</v>
      </c>
      <c r="B20" s="164" t="s">
        <v>131</v>
      </c>
      <c r="C20" s="108">
        <v>2783817.16</v>
      </c>
      <c r="D20" s="108">
        <v>2783817.16</v>
      </c>
      <c r="E20" s="108">
        <v>2520654.2</v>
      </c>
      <c r="F20" s="108">
        <v>263162.96</v>
      </c>
      <c r="G20" s="108"/>
    </row>
    <row r="21" ht="18" customHeight="1" spans="1:7">
      <c r="A21" s="164" t="s">
        <v>132</v>
      </c>
      <c r="B21" s="164" t="s">
        <v>133</v>
      </c>
      <c r="C21" s="108">
        <v>3137710</v>
      </c>
      <c r="D21" s="108"/>
      <c r="E21" s="108"/>
      <c r="F21" s="108"/>
      <c r="G21" s="108">
        <v>3137710</v>
      </c>
    </row>
    <row r="22" ht="18" customHeight="1" spans="1:7">
      <c r="A22" s="164" t="s">
        <v>134</v>
      </c>
      <c r="B22" s="164" t="s">
        <v>135</v>
      </c>
      <c r="C22" s="108">
        <v>3515440</v>
      </c>
      <c r="D22" s="108"/>
      <c r="E22" s="108"/>
      <c r="F22" s="108"/>
      <c r="G22" s="108">
        <v>3515440</v>
      </c>
    </row>
    <row r="23" ht="18" customHeight="1" spans="1:7">
      <c r="A23" s="164" t="s">
        <v>136</v>
      </c>
      <c r="B23" s="164" t="s">
        <v>137</v>
      </c>
      <c r="C23" s="108">
        <v>100000</v>
      </c>
      <c r="D23" s="108"/>
      <c r="E23" s="108"/>
      <c r="F23" s="108"/>
      <c r="G23" s="108">
        <v>100000</v>
      </c>
    </row>
    <row r="24" ht="18" customHeight="1" spans="1:7">
      <c r="A24" s="164" t="s">
        <v>138</v>
      </c>
      <c r="B24" s="164" t="s">
        <v>139</v>
      </c>
      <c r="C24" s="108">
        <v>17100000</v>
      </c>
      <c r="D24" s="108"/>
      <c r="E24" s="108"/>
      <c r="F24" s="108"/>
      <c r="G24" s="108">
        <v>17100000</v>
      </c>
    </row>
    <row r="25" ht="18" customHeight="1" spans="1:7">
      <c r="A25" s="163" t="s">
        <v>140</v>
      </c>
      <c r="B25" s="163" t="s">
        <v>141</v>
      </c>
      <c r="C25" s="108">
        <v>15171000</v>
      </c>
      <c r="D25" s="108"/>
      <c r="E25" s="108"/>
      <c r="F25" s="108"/>
      <c r="G25" s="108">
        <v>15171000</v>
      </c>
    </row>
    <row r="26" ht="18" customHeight="1" spans="1:7">
      <c r="A26" s="164" t="s">
        <v>142</v>
      </c>
      <c r="B26" s="164" t="s">
        <v>143</v>
      </c>
      <c r="C26" s="108">
        <v>171000</v>
      </c>
      <c r="D26" s="108"/>
      <c r="E26" s="108"/>
      <c r="F26" s="108"/>
      <c r="G26" s="108">
        <v>171000</v>
      </c>
    </row>
    <row r="27" ht="18" customHeight="1" spans="1:7">
      <c r="A27" s="164" t="s">
        <v>144</v>
      </c>
      <c r="B27" s="164" t="s">
        <v>141</v>
      </c>
      <c r="C27" s="108">
        <v>15000000</v>
      </c>
      <c r="D27" s="108"/>
      <c r="E27" s="108"/>
      <c r="F27" s="108"/>
      <c r="G27" s="108">
        <v>15000000</v>
      </c>
    </row>
    <row r="28" ht="18" customHeight="1" spans="1:7">
      <c r="A28" s="18" t="s">
        <v>145</v>
      </c>
      <c r="B28" s="18" t="s">
        <v>146</v>
      </c>
      <c r="C28" s="108">
        <v>505927.2</v>
      </c>
      <c r="D28" s="108">
        <v>505927.2</v>
      </c>
      <c r="E28" s="108">
        <v>505927.2</v>
      </c>
      <c r="F28" s="108"/>
      <c r="G28" s="108"/>
    </row>
    <row r="29" ht="18" customHeight="1" spans="1:7">
      <c r="A29" s="163" t="s">
        <v>147</v>
      </c>
      <c r="B29" s="163" t="s">
        <v>148</v>
      </c>
      <c r="C29" s="108">
        <v>505927.2</v>
      </c>
      <c r="D29" s="108">
        <v>505927.2</v>
      </c>
      <c r="E29" s="108">
        <v>505927.2</v>
      </c>
      <c r="F29" s="108"/>
      <c r="G29" s="108"/>
    </row>
    <row r="30" ht="18" customHeight="1" spans="1:7">
      <c r="A30" s="164" t="s">
        <v>149</v>
      </c>
      <c r="B30" s="164" t="s">
        <v>150</v>
      </c>
      <c r="C30" s="108">
        <v>505927.2</v>
      </c>
      <c r="D30" s="108">
        <v>505927.2</v>
      </c>
      <c r="E30" s="108">
        <v>505927.2</v>
      </c>
      <c r="F30" s="108"/>
      <c r="G30" s="108"/>
    </row>
    <row r="31" ht="18" customHeight="1" spans="1:7">
      <c r="A31" s="107" t="s">
        <v>189</v>
      </c>
      <c r="B31" s="188" t="s">
        <v>189</v>
      </c>
      <c r="C31" s="108">
        <v>45864967.25</v>
      </c>
      <c r="D31" s="108">
        <v>6810817.25</v>
      </c>
      <c r="E31" s="108">
        <v>6166013.65</v>
      </c>
      <c r="F31" s="108">
        <v>644803.6</v>
      </c>
      <c r="G31" s="108">
        <v>39054150</v>
      </c>
    </row>
  </sheetData>
  <mergeCells count="6">
    <mergeCell ref="A2:G2"/>
    <mergeCell ref="A4:B4"/>
    <mergeCell ref="D4:F4"/>
    <mergeCell ref="A31:B31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6"/>
      <c r="B1" s="76"/>
      <c r="C1" s="76"/>
      <c r="D1" s="76"/>
      <c r="E1" s="75"/>
      <c r="F1" s="181" t="s">
        <v>190</v>
      </c>
    </row>
    <row r="2" ht="41.25" customHeight="1" spans="1:6">
      <c r="A2" s="182" t="str">
        <f>"2025"&amp;"年一般公共预算“三公”经费支出预算表"</f>
        <v>2025年一般公共预算“三公”经费支出预算表</v>
      </c>
      <c r="B2" s="76"/>
      <c r="C2" s="76"/>
      <c r="D2" s="76"/>
      <c r="E2" s="75"/>
      <c r="F2" s="76"/>
    </row>
    <row r="3" customHeight="1" spans="1:6">
      <c r="A3" s="139" t="str">
        <f>"单位名称："&amp;"昆明市晋宁区交通运输局"</f>
        <v>单位名称：昆明市晋宁区交通运输局</v>
      </c>
      <c r="B3" s="183"/>
      <c r="D3" s="76"/>
      <c r="E3" s="75"/>
      <c r="F3" s="94" t="s">
        <v>1</v>
      </c>
    </row>
    <row r="4" ht="27" customHeight="1" spans="1:6">
      <c r="A4" s="80" t="s">
        <v>191</v>
      </c>
      <c r="B4" s="80" t="s">
        <v>192</v>
      </c>
      <c r="C4" s="82" t="s">
        <v>193</v>
      </c>
      <c r="D4" s="80"/>
      <c r="E4" s="81"/>
      <c r="F4" s="80" t="s">
        <v>194</v>
      </c>
    </row>
    <row r="5" ht="28.5" customHeight="1" spans="1:6">
      <c r="A5" s="184"/>
      <c r="B5" s="84"/>
      <c r="C5" s="81" t="s">
        <v>57</v>
      </c>
      <c r="D5" s="81" t="s">
        <v>195</v>
      </c>
      <c r="E5" s="81" t="s">
        <v>196</v>
      </c>
      <c r="F5" s="83"/>
    </row>
    <row r="6" ht="17.25" customHeight="1" spans="1:6">
      <c r="A6" s="86" t="s">
        <v>87</v>
      </c>
      <c r="B6" s="86" t="s">
        <v>88</v>
      </c>
      <c r="C6" s="86" t="s">
        <v>89</v>
      </c>
      <c r="D6" s="86" t="s">
        <v>90</v>
      </c>
      <c r="E6" s="86" t="s">
        <v>91</v>
      </c>
      <c r="F6" s="86" t="s">
        <v>92</v>
      </c>
    </row>
    <row r="7" ht="17.25" customHeight="1" spans="1:6">
      <c r="A7" s="108">
        <v>125000</v>
      </c>
      <c r="B7" s="108"/>
      <c r="C7" s="108">
        <v>80000</v>
      </c>
      <c r="D7" s="108"/>
      <c r="E7" s="108">
        <v>80000</v>
      </c>
      <c r="F7" s="108">
        <v>45000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6"/>
  <sheetViews>
    <sheetView showZeros="0" topLeftCell="G4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65"/>
      <c r="C1" s="171"/>
      <c r="E1" s="172"/>
      <c r="F1" s="172"/>
      <c r="G1" s="172"/>
      <c r="H1" s="172"/>
      <c r="I1" s="112"/>
      <c r="J1" s="112"/>
      <c r="K1" s="112"/>
      <c r="L1" s="112"/>
      <c r="M1" s="112"/>
      <c r="N1" s="112"/>
      <c r="R1" s="112"/>
      <c r="V1" s="171"/>
      <c r="X1" s="42" t="s">
        <v>197</v>
      </c>
    </row>
    <row r="2" ht="45.75" customHeight="1" spans="1:24">
      <c r="A2" s="96" t="str">
        <f>"2025"&amp;"年部门基本支出预算表"</f>
        <v>2025年部门基本支出预算表</v>
      </c>
      <c r="B2" s="43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43"/>
      <c r="P2" s="43"/>
      <c r="Q2" s="43"/>
      <c r="R2" s="96"/>
      <c r="S2" s="96"/>
      <c r="T2" s="96"/>
      <c r="U2" s="96"/>
      <c r="V2" s="96"/>
      <c r="W2" s="96"/>
      <c r="X2" s="96"/>
    </row>
    <row r="3" ht="18.75" customHeight="1" spans="1:24">
      <c r="A3" s="44" t="str">
        <f>"单位名称："&amp;"昆明市晋宁区交通运输局"</f>
        <v>单位名称：昆明市晋宁区交通运输局</v>
      </c>
      <c r="B3" s="45"/>
      <c r="C3" s="173"/>
      <c r="D3" s="173"/>
      <c r="E3" s="173"/>
      <c r="F3" s="173"/>
      <c r="G3" s="173"/>
      <c r="H3" s="173"/>
      <c r="I3" s="114"/>
      <c r="J3" s="114"/>
      <c r="K3" s="114"/>
      <c r="L3" s="114"/>
      <c r="M3" s="114"/>
      <c r="N3" s="114"/>
      <c r="O3" s="46"/>
      <c r="P3" s="46"/>
      <c r="Q3" s="46"/>
      <c r="R3" s="114"/>
      <c r="V3" s="171"/>
      <c r="X3" s="42" t="s">
        <v>1</v>
      </c>
    </row>
    <row r="4" ht="18" customHeight="1" spans="1:24">
      <c r="A4" s="48" t="s">
        <v>198</v>
      </c>
      <c r="B4" s="48" t="s">
        <v>199</v>
      </c>
      <c r="C4" s="48" t="s">
        <v>200</v>
      </c>
      <c r="D4" s="48" t="s">
        <v>201</v>
      </c>
      <c r="E4" s="48" t="s">
        <v>202</v>
      </c>
      <c r="F4" s="48" t="s">
        <v>203</v>
      </c>
      <c r="G4" s="48" t="s">
        <v>204</v>
      </c>
      <c r="H4" s="48" t="s">
        <v>205</v>
      </c>
      <c r="I4" s="177" t="s">
        <v>206</v>
      </c>
      <c r="J4" s="109" t="s">
        <v>206</v>
      </c>
      <c r="K4" s="109"/>
      <c r="L4" s="109"/>
      <c r="M4" s="109"/>
      <c r="N4" s="109"/>
      <c r="O4" s="13"/>
      <c r="P4" s="13"/>
      <c r="Q4" s="13"/>
      <c r="R4" s="130" t="s">
        <v>61</v>
      </c>
      <c r="S4" s="109" t="s">
        <v>62</v>
      </c>
      <c r="T4" s="109"/>
      <c r="U4" s="109"/>
      <c r="V4" s="109"/>
      <c r="W4" s="109"/>
      <c r="X4" s="110"/>
    </row>
    <row r="5" ht="18" customHeight="1" spans="1:24">
      <c r="A5" s="50"/>
      <c r="B5" s="63"/>
      <c r="C5" s="157"/>
      <c r="D5" s="50"/>
      <c r="E5" s="50"/>
      <c r="F5" s="50"/>
      <c r="G5" s="50"/>
      <c r="H5" s="50"/>
      <c r="I5" s="155" t="s">
        <v>207</v>
      </c>
      <c r="J5" s="177" t="s">
        <v>58</v>
      </c>
      <c r="K5" s="109"/>
      <c r="L5" s="109"/>
      <c r="M5" s="109"/>
      <c r="N5" s="110"/>
      <c r="O5" s="12" t="s">
        <v>208</v>
      </c>
      <c r="P5" s="13"/>
      <c r="Q5" s="36"/>
      <c r="R5" s="48" t="s">
        <v>61</v>
      </c>
      <c r="S5" s="177" t="s">
        <v>62</v>
      </c>
      <c r="T5" s="130" t="s">
        <v>64</v>
      </c>
      <c r="U5" s="109" t="s">
        <v>62</v>
      </c>
      <c r="V5" s="130" t="s">
        <v>66</v>
      </c>
      <c r="W5" s="130" t="s">
        <v>67</v>
      </c>
      <c r="X5" s="180" t="s">
        <v>68</v>
      </c>
    </row>
    <row r="6" ht="19.5" customHeight="1" spans="1:24">
      <c r="A6" s="63"/>
      <c r="B6" s="63"/>
      <c r="C6" s="63"/>
      <c r="D6" s="63"/>
      <c r="E6" s="63"/>
      <c r="F6" s="63"/>
      <c r="G6" s="63"/>
      <c r="H6" s="63"/>
      <c r="I6" s="63"/>
      <c r="J6" s="178" t="s">
        <v>209</v>
      </c>
      <c r="K6" s="48" t="s">
        <v>210</v>
      </c>
      <c r="L6" s="48" t="s">
        <v>211</v>
      </c>
      <c r="M6" s="48" t="s">
        <v>212</v>
      </c>
      <c r="N6" s="48" t="s">
        <v>213</v>
      </c>
      <c r="O6" s="48" t="s">
        <v>58</v>
      </c>
      <c r="P6" s="48" t="s">
        <v>59</v>
      </c>
      <c r="Q6" s="48" t="s">
        <v>60</v>
      </c>
      <c r="R6" s="63"/>
      <c r="S6" s="48" t="s">
        <v>57</v>
      </c>
      <c r="T6" s="48" t="s">
        <v>64</v>
      </c>
      <c r="U6" s="48" t="s">
        <v>214</v>
      </c>
      <c r="V6" s="48" t="s">
        <v>66</v>
      </c>
      <c r="W6" s="48" t="s">
        <v>67</v>
      </c>
      <c r="X6" s="48" t="s">
        <v>68</v>
      </c>
    </row>
    <row r="7" ht="37.5" customHeight="1" spans="1:24">
      <c r="A7" s="174"/>
      <c r="B7" s="55"/>
      <c r="C7" s="174"/>
      <c r="D7" s="174"/>
      <c r="E7" s="174"/>
      <c r="F7" s="174"/>
      <c r="G7" s="174"/>
      <c r="H7" s="174"/>
      <c r="I7" s="174"/>
      <c r="J7" s="179" t="s">
        <v>57</v>
      </c>
      <c r="K7" s="53" t="s">
        <v>215</v>
      </c>
      <c r="L7" s="53" t="s">
        <v>211</v>
      </c>
      <c r="M7" s="53" t="s">
        <v>212</v>
      </c>
      <c r="N7" s="53" t="s">
        <v>213</v>
      </c>
      <c r="O7" s="53" t="s">
        <v>211</v>
      </c>
      <c r="P7" s="53" t="s">
        <v>212</v>
      </c>
      <c r="Q7" s="53" t="s">
        <v>213</v>
      </c>
      <c r="R7" s="53" t="s">
        <v>61</v>
      </c>
      <c r="S7" s="53" t="s">
        <v>57</v>
      </c>
      <c r="T7" s="53" t="s">
        <v>64</v>
      </c>
      <c r="U7" s="53" t="s">
        <v>214</v>
      </c>
      <c r="V7" s="53" t="s">
        <v>66</v>
      </c>
      <c r="W7" s="53" t="s">
        <v>67</v>
      </c>
      <c r="X7" s="53" t="s">
        <v>68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21" t="s">
        <v>70</v>
      </c>
      <c r="B9" s="21" t="s">
        <v>70</v>
      </c>
      <c r="C9" s="21" t="s">
        <v>216</v>
      </c>
      <c r="D9" s="21" t="s">
        <v>217</v>
      </c>
      <c r="E9" s="21" t="s">
        <v>126</v>
      </c>
      <c r="F9" s="21" t="s">
        <v>127</v>
      </c>
      <c r="G9" s="21" t="s">
        <v>218</v>
      </c>
      <c r="H9" s="21" t="s">
        <v>219</v>
      </c>
      <c r="I9" s="108">
        <v>421680</v>
      </c>
      <c r="J9" s="108">
        <v>421680</v>
      </c>
      <c r="K9" s="108"/>
      <c r="L9" s="108"/>
      <c r="M9" s="108">
        <v>421680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ht="20.25" customHeight="1" spans="1:24">
      <c r="A10" s="21" t="s">
        <v>70</v>
      </c>
      <c r="B10" s="21" t="s">
        <v>70</v>
      </c>
      <c r="C10" s="21" t="s">
        <v>216</v>
      </c>
      <c r="D10" s="21" t="s">
        <v>217</v>
      </c>
      <c r="E10" s="21" t="s">
        <v>126</v>
      </c>
      <c r="F10" s="21" t="s">
        <v>127</v>
      </c>
      <c r="G10" s="21" t="s">
        <v>220</v>
      </c>
      <c r="H10" s="21" t="s">
        <v>221</v>
      </c>
      <c r="I10" s="108">
        <v>643272</v>
      </c>
      <c r="J10" s="108">
        <v>643272</v>
      </c>
      <c r="K10" s="26"/>
      <c r="L10" s="26"/>
      <c r="M10" s="108">
        <v>643272</v>
      </c>
      <c r="N10" s="26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ht="20.25" customHeight="1" spans="1:24">
      <c r="A11" s="21" t="s">
        <v>70</v>
      </c>
      <c r="B11" s="21" t="s">
        <v>70</v>
      </c>
      <c r="C11" s="21" t="s">
        <v>216</v>
      </c>
      <c r="D11" s="21" t="s">
        <v>217</v>
      </c>
      <c r="E11" s="21" t="s">
        <v>126</v>
      </c>
      <c r="F11" s="21" t="s">
        <v>127</v>
      </c>
      <c r="G11" s="21" t="s">
        <v>222</v>
      </c>
      <c r="H11" s="21" t="s">
        <v>223</v>
      </c>
      <c r="I11" s="108">
        <v>35140</v>
      </c>
      <c r="J11" s="108">
        <v>35140</v>
      </c>
      <c r="K11" s="26"/>
      <c r="L11" s="26"/>
      <c r="M11" s="108">
        <v>35140</v>
      </c>
      <c r="N11" s="26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ht="20.25" customHeight="1" spans="1:24">
      <c r="A12" s="21" t="s">
        <v>70</v>
      </c>
      <c r="B12" s="21" t="s">
        <v>70</v>
      </c>
      <c r="C12" s="21" t="s">
        <v>224</v>
      </c>
      <c r="D12" s="21" t="s">
        <v>225</v>
      </c>
      <c r="E12" s="21" t="s">
        <v>108</v>
      </c>
      <c r="F12" s="21" t="s">
        <v>109</v>
      </c>
      <c r="G12" s="21" t="s">
        <v>226</v>
      </c>
      <c r="H12" s="21" t="s">
        <v>227</v>
      </c>
      <c r="I12" s="108">
        <v>177957.12</v>
      </c>
      <c r="J12" s="108">
        <v>177957.12</v>
      </c>
      <c r="K12" s="26"/>
      <c r="L12" s="26"/>
      <c r="M12" s="108">
        <v>177957.12</v>
      </c>
      <c r="N12" s="26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ht="20.25" customHeight="1" spans="1:24">
      <c r="A13" s="21" t="s">
        <v>70</v>
      </c>
      <c r="B13" s="21" t="s">
        <v>70</v>
      </c>
      <c r="C13" s="21" t="s">
        <v>224</v>
      </c>
      <c r="D13" s="21" t="s">
        <v>225</v>
      </c>
      <c r="E13" s="21" t="s">
        <v>114</v>
      </c>
      <c r="F13" s="21" t="s">
        <v>115</v>
      </c>
      <c r="G13" s="21" t="s">
        <v>228</v>
      </c>
      <c r="H13" s="21" t="s">
        <v>229</v>
      </c>
      <c r="I13" s="108">
        <v>87866.33</v>
      </c>
      <c r="J13" s="108">
        <v>87866.33</v>
      </c>
      <c r="K13" s="26"/>
      <c r="L13" s="26"/>
      <c r="M13" s="108">
        <v>87866.33</v>
      </c>
      <c r="N13" s="26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ht="20.25" customHeight="1" spans="1:24">
      <c r="A14" s="21" t="s">
        <v>70</v>
      </c>
      <c r="B14" s="21" t="s">
        <v>70</v>
      </c>
      <c r="C14" s="21" t="s">
        <v>224</v>
      </c>
      <c r="D14" s="21" t="s">
        <v>225</v>
      </c>
      <c r="E14" s="21" t="s">
        <v>118</v>
      </c>
      <c r="F14" s="21" t="s">
        <v>119</v>
      </c>
      <c r="G14" s="21" t="s">
        <v>230</v>
      </c>
      <c r="H14" s="21" t="s">
        <v>231</v>
      </c>
      <c r="I14" s="108">
        <v>55611.6</v>
      </c>
      <c r="J14" s="108">
        <v>55611.6</v>
      </c>
      <c r="K14" s="26"/>
      <c r="L14" s="26"/>
      <c r="M14" s="108">
        <v>55611.6</v>
      </c>
      <c r="N14" s="26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ht="20.25" customHeight="1" spans="1:24">
      <c r="A15" s="21" t="s">
        <v>70</v>
      </c>
      <c r="B15" s="21" t="s">
        <v>70</v>
      </c>
      <c r="C15" s="21" t="s">
        <v>224</v>
      </c>
      <c r="D15" s="21" t="s">
        <v>225</v>
      </c>
      <c r="E15" s="21" t="s">
        <v>118</v>
      </c>
      <c r="F15" s="21" t="s">
        <v>119</v>
      </c>
      <c r="G15" s="21" t="s">
        <v>230</v>
      </c>
      <c r="H15" s="21" t="s">
        <v>231</v>
      </c>
      <c r="I15" s="108">
        <v>25404</v>
      </c>
      <c r="J15" s="108">
        <v>25404</v>
      </c>
      <c r="K15" s="26"/>
      <c r="L15" s="26"/>
      <c r="M15" s="108">
        <v>25404</v>
      </c>
      <c r="N15" s="26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ht="20.25" customHeight="1" spans="1:24">
      <c r="A16" s="21" t="s">
        <v>70</v>
      </c>
      <c r="B16" s="21" t="s">
        <v>70</v>
      </c>
      <c r="C16" s="21" t="s">
        <v>224</v>
      </c>
      <c r="D16" s="21" t="s">
        <v>225</v>
      </c>
      <c r="E16" s="21" t="s">
        <v>120</v>
      </c>
      <c r="F16" s="21" t="s">
        <v>121</v>
      </c>
      <c r="G16" s="21" t="s">
        <v>232</v>
      </c>
      <c r="H16" s="21" t="s">
        <v>233</v>
      </c>
      <c r="I16" s="108">
        <v>5167.2</v>
      </c>
      <c r="J16" s="108">
        <v>5167.2</v>
      </c>
      <c r="K16" s="26"/>
      <c r="L16" s="26"/>
      <c r="M16" s="108">
        <v>5167.2</v>
      </c>
      <c r="N16" s="26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ht="20.25" customHeight="1" spans="1:24">
      <c r="A17" s="21" t="s">
        <v>70</v>
      </c>
      <c r="B17" s="21" t="s">
        <v>70</v>
      </c>
      <c r="C17" s="21" t="s">
        <v>224</v>
      </c>
      <c r="D17" s="21" t="s">
        <v>225</v>
      </c>
      <c r="E17" s="21" t="s">
        <v>120</v>
      </c>
      <c r="F17" s="21" t="s">
        <v>121</v>
      </c>
      <c r="G17" s="21" t="s">
        <v>232</v>
      </c>
      <c r="H17" s="21" t="s">
        <v>233</v>
      </c>
      <c r="I17" s="108">
        <v>2002.02</v>
      </c>
      <c r="J17" s="108">
        <v>2002.02</v>
      </c>
      <c r="K17" s="26"/>
      <c r="L17" s="26"/>
      <c r="M17" s="108">
        <v>2002.02</v>
      </c>
      <c r="N17" s="26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ht="20.25" customHeight="1" spans="1:24">
      <c r="A18" s="21" t="s">
        <v>70</v>
      </c>
      <c r="B18" s="21" t="s">
        <v>70</v>
      </c>
      <c r="C18" s="21" t="s">
        <v>224</v>
      </c>
      <c r="D18" s="21" t="s">
        <v>225</v>
      </c>
      <c r="E18" s="21" t="s">
        <v>120</v>
      </c>
      <c r="F18" s="21" t="s">
        <v>121</v>
      </c>
      <c r="G18" s="21" t="s">
        <v>232</v>
      </c>
      <c r="H18" s="21" t="s">
        <v>233</v>
      </c>
      <c r="I18" s="108">
        <v>3100.32</v>
      </c>
      <c r="J18" s="108">
        <v>3100.32</v>
      </c>
      <c r="K18" s="26"/>
      <c r="L18" s="26"/>
      <c r="M18" s="108">
        <v>3100.32</v>
      </c>
      <c r="N18" s="26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ht="20.25" customHeight="1" spans="1:24">
      <c r="A19" s="21" t="s">
        <v>70</v>
      </c>
      <c r="B19" s="21" t="s">
        <v>70</v>
      </c>
      <c r="C19" s="21" t="s">
        <v>224</v>
      </c>
      <c r="D19" s="21" t="s">
        <v>225</v>
      </c>
      <c r="E19" s="21" t="s">
        <v>126</v>
      </c>
      <c r="F19" s="21" t="s">
        <v>127</v>
      </c>
      <c r="G19" s="21" t="s">
        <v>232</v>
      </c>
      <c r="H19" s="21" t="s">
        <v>233</v>
      </c>
      <c r="I19" s="108">
        <v>1569.71</v>
      </c>
      <c r="J19" s="108">
        <v>1569.71</v>
      </c>
      <c r="K19" s="26"/>
      <c r="L19" s="26"/>
      <c r="M19" s="108">
        <v>1569.71</v>
      </c>
      <c r="N19" s="26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ht="20.25" customHeight="1" spans="1:24">
      <c r="A20" s="21" t="s">
        <v>70</v>
      </c>
      <c r="B20" s="21" t="s">
        <v>70</v>
      </c>
      <c r="C20" s="21" t="s">
        <v>234</v>
      </c>
      <c r="D20" s="21" t="s">
        <v>150</v>
      </c>
      <c r="E20" s="21" t="s">
        <v>149</v>
      </c>
      <c r="F20" s="21" t="s">
        <v>150</v>
      </c>
      <c r="G20" s="21" t="s">
        <v>235</v>
      </c>
      <c r="H20" s="21" t="s">
        <v>150</v>
      </c>
      <c r="I20" s="108">
        <v>195363.84</v>
      </c>
      <c r="J20" s="108">
        <v>195363.84</v>
      </c>
      <c r="K20" s="26"/>
      <c r="L20" s="26"/>
      <c r="M20" s="108">
        <v>195363.84</v>
      </c>
      <c r="N20" s="26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ht="20.25" customHeight="1" spans="1:24">
      <c r="A21" s="21" t="s">
        <v>70</v>
      </c>
      <c r="B21" s="21" t="s">
        <v>70</v>
      </c>
      <c r="C21" s="21" t="s">
        <v>236</v>
      </c>
      <c r="D21" s="21" t="s">
        <v>237</v>
      </c>
      <c r="E21" s="21" t="s">
        <v>126</v>
      </c>
      <c r="F21" s="21" t="s">
        <v>127</v>
      </c>
      <c r="G21" s="21" t="s">
        <v>238</v>
      </c>
      <c r="H21" s="21" t="s">
        <v>239</v>
      </c>
      <c r="I21" s="108">
        <v>80000</v>
      </c>
      <c r="J21" s="108">
        <v>80000</v>
      </c>
      <c r="K21" s="26"/>
      <c r="L21" s="26"/>
      <c r="M21" s="108">
        <v>80000</v>
      </c>
      <c r="N21" s="26"/>
      <c r="O21" s="108"/>
      <c r="P21" s="108"/>
      <c r="Q21" s="108"/>
      <c r="R21" s="108"/>
      <c r="S21" s="108"/>
      <c r="T21" s="108"/>
      <c r="U21" s="108"/>
      <c r="V21" s="108"/>
      <c r="W21" s="108"/>
      <c r="X21" s="108"/>
    </row>
    <row r="22" ht="20.25" customHeight="1" spans="1:24">
      <c r="A22" s="21" t="s">
        <v>70</v>
      </c>
      <c r="B22" s="21" t="s">
        <v>70</v>
      </c>
      <c r="C22" s="21" t="s">
        <v>240</v>
      </c>
      <c r="D22" s="21" t="s">
        <v>194</v>
      </c>
      <c r="E22" s="21" t="s">
        <v>126</v>
      </c>
      <c r="F22" s="21" t="s">
        <v>127</v>
      </c>
      <c r="G22" s="21" t="s">
        <v>241</v>
      </c>
      <c r="H22" s="21" t="s">
        <v>194</v>
      </c>
      <c r="I22" s="108">
        <v>35000</v>
      </c>
      <c r="J22" s="108">
        <v>35000</v>
      </c>
      <c r="K22" s="26"/>
      <c r="L22" s="26"/>
      <c r="M22" s="108">
        <v>35000</v>
      </c>
      <c r="N22" s="26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ht="20.25" customHeight="1" spans="1:24">
      <c r="A23" s="21" t="s">
        <v>70</v>
      </c>
      <c r="B23" s="21" t="s">
        <v>70</v>
      </c>
      <c r="C23" s="21" t="s">
        <v>242</v>
      </c>
      <c r="D23" s="21" t="s">
        <v>243</v>
      </c>
      <c r="E23" s="21" t="s">
        <v>126</v>
      </c>
      <c r="F23" s="21" t="s">
        <v>127</v>
      </c>
      <c r="G23" s="21" t="s">
        <v>244</v>
      </c>
      <c r="H23" s="21" t="s">
        <v>245</v>
      </c>
      <c r="I23" s="108">
        <v>87600</v>
      </c>
      <c r="J23" s="108">
        <v>87600</v>
      </c>
      <c r="K23" s="26"/>
      <c r="L23" s="26"/>
      <c r="M23" s="108">
        <v>87600</v>
      </c>
      <c r="N23" s="26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ht="20.25" customHeight="1" spans="1:24">
      <c r="A24" s="21" t="s">
        <v>70</v>
      </c>
      <c r="B24" s="21" t="s">
        <v>70</v>
      </c>
      <c r="C24" s="21" t="s">
        <v>246</v>
      </c>
      <c r="D24" s="21" t="s">
        <v>247</v>
      </c>
      <c r="E24" s="21" t="s">
        <v>126</v>
      </c>
      <c r="F24" s="21" t="s">
        <v>127</v>
      </c>
      <c r="G24" s="21" t="s">
        <v>248</v>
      </c>
      <c r="H24" s="21" t="s">
        <v>247</v>
      </c>
      <c r="I24" s="108">
        <v>24560.64</v>
      </c>
      <c r="J24" s="108">
        <v>24560.64</v>
      </c>
      <c r="K24" s="26"/>
      <c r="L24" s="26"/>
      <c r="M24" s="108">
        <v>24560.64</v>
      </c>
      <c r="N24" s="26"/>
      <c r="O24" s="108"/>
      <c r="P24" s="108"/>
      <c r="Q24" s="108"/>
      <c r="R24" s="108"/>
      <c r="S24" s="108"/>
      <c r="T24" s="108"/>
      <c r="U24" s="108"/>
      <c r="V24" s="108"/>
      <c r="W24" s="108"/>
      <c r="X24" s="108"/>
    </row>
    <row r="25" ht="20.25" customHeight="1" spans="1:24">
      <c r="A25" s="21" t="s">
        <v>70</v>
      </c>
      <c r="B25" s="21" t="s">
        <v>70</v>
      </c>
      <c r="C25" s="21" t="s">
        <v>249</v>
      </c>
      <c r="D25" s="21" t="s">
        <v>250</v>
      </c>
      <c r="E25" s="21" t="s">
        <v>126</v>
      </c>
      <c r="F25" s="21" t="s">
        <v>127</v>
      </c>
      <c r="G25" s="21" t="s">
        <v>251</v>
      </c>
      <c r="H25" s="21" t="s">
        <v>252</v>
      </c>
      <c r="I25" s="108">
        <v>7200</v>
      </c>
      <c r="J25" s="108">
        <v>7200</v>
      </c>
      <c r="K25" s="26"/>
      <c r="L25" s="26"/>
      <c r="M25" s="108">
        <v>7200</v>
      </c>
      <c r="N25" s="26"/>
      <c r="O25" s="108"/>
      <c r="P25" s="108"/>
      <c r="Q25" s="108"/>
      <c r="R25" s="108"/>
      <c r="S25" s="108"/>
      <c r="T25" s="108"/>
      <c r="U25" s="108"/>
      <c r="V25" s="108"/>
      <c r="W25" s="108"/>
      <c r="X25" s="108"/>
    </row>
    <row r="26" ht="20.25" customHeight="1" spans="1:24">
      <c r="A26" s="21" t="s">
        <v>70</v>
      </c>
      <c r="B26" s="21" t="s">
        <v>70</v>
      </c>
      <c r="C26" s="21" t="s">
        <v>249</v>
      </c>
      <c r="D26" s="21" t="s">
        <v>250</v>
      </c>
      <c r="E26" s="21" t="s">
        <v>126</v>
      </c>
      <c r="F26" s="21" t="s">
        <v>127</v>
      </c>
      <c r="G26" s="21" t="s">
        <v>251</v>
      </c>
      <c r="H26" s="21" t="s">
        <v>252</v>
      </c>
      <c r="I26" s="108">
        <v>23880</v>
      </c>
      <c r="J26" s="108">
        <v>23880</v>
      </c>
      <c r="K26" s="26"/>
      <c r="L26" s="26"/>
      <c r="M26" s="108">
        <v>23880</v>
      </c>
      <c r="N26" s="26"/>
      <c r="O26" s="108"/>
      <c r="P26" s="108"/>
      <c r="Q26" s="108"/>
      <c r="R26" s="108"/>
      <c r="S26" s="108"/>
      <c r="T26" s="108"/>
      <c r="U26" s="108"/>
      <c r="V26" s="108"/>
      <c r="W26" s="108"/>
      <c r="X26" s="108"/>
    </row>
    <row r="27" ht="20.25" customHeight="1" spans="1:24">
      <c r="A27" s="21" t="s">
        <v>70</v>
      </c>
      <c r="B27" s="21" t="s">
        <v>70</v>
      </c>
      <c r="C27" s="21" t="s">
        <v>249</v>
      </c>
      <c r="D27" s="21" t="s">
        <v>250</v>
      </c>
      <c r="E27" s="21" t="s">
        <v>126</v>
      </c>
      <c r="F27" s="21" t="s">
        <v>127</v>
      </c>
      <c r="G27" s="21" t="s">
        <v>253</v>
      </c>
      <c r="H27" s="21" t="s">
        <v>254</v>
      </c>
      <c r="I27" s="108">
        <v>20000</v>
      </c>
      <c r="J27" s="108">
        <v>20000</v>
      </c>
      <c r="K27" s="26"/>
      <c r="L27" s="26"/>
      <c r="M27" s="108">
        <v>20000</v>
      </c>
      <c r="N27" s="26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ht="20.25" customHeight="1" spans="1:24">
      <c r="A28" s="21" t="s">
        <v>70</v>
      </c>
      <c r="B28" s="21" t="s">
        <v>70</v>
      </c>
      <c r="C28" s="21" t="s">
        <v>249</v>
      </c>
      <c r="D28" s="21" t="s">
        <v>250</v>
      </c>
      <c r="E28" s="21" t="s">
        <v>126</v>
      </c>
      <c r="F28" s="21" t="s">
        <v>127</v>
      </c>
      <c r="G28" s="21" t="s">
        <v>255</v>
      </c>
      <c r="H28" s="21" t="s">
        <v>256</v>
      </c>
      <c r="I28" s="108">
        <v>70000</v>
      </c>
      <c r="J28" s="108">
        <v>70000</v>
      </c>
      <c r="K28" s="26"/>
      <c r="L28" s="26"/>
      <c r="M28" s="108">
        <v>70000</v>
      </c>
      <c r="N28" s="26"/>
      <c r="O28" s="108"/>
      <c r="P28" s="108"/>
      <c r="Q28" s="108"/>
      <c r="R28" s="108"/>
      <c r="S28" s="108"/>
      <c r="T28" s="108"/>
      <c r="U28" s="108"/>
      <c r="V28" s="108"/>
      <c r="W28" s="108"/>
      <c r="X28" s="108"/>
    </row>
    <row r="29" ht="20.25" customHeight="1" spans="1:24">
      <c r="A29" s="21" t="s">
        <v>70</v>
      </c>
      <c r="B29" s="21" t="s">
        <v>70</v>
      </c>
      <c r="C29" s="21" t="s">
        <v>249</v>
      </c>
      <c r="D29" s="21" t="s">
        <v>250</v>
      </c>
      <c r="E29" s="21" t="s">
        <v>106</v>
      </c>
      <c r="F29" s="21" t="s">
        <v>107</v>
      </c>
      <c r="G29" s="21" t="s">
        <v>257</v>
      </c>
      <c r="H29" s="21" t="s">
        <v>258</v>
      </c>
      <c r="I29" s="108">
        <v>5400</v>
      </c>
      <c r="J29" s="108">
        <v>5400</v>
      </c>
      <c r="K29" s="26"/>
      <c r="L29" s="26"/>
      <c r="M29" s="108">
        <v>5400</v>
      </c>
      <c r="N29" s="26"/>
      <c r="O29" s="108"/>
      <c r="P29" s="108"/>
      <c r="Q29" s="108"/>
      <c r="R29" s="108"/>
      <c r="S29" s="108"/>
      <c r="T29" s="108"/>
      <c r="U29" s="108"/>
      <c r="V29" s="108"/>
      <c r="W29" s="108"/>
      <c r="X29" s="108"/>
    </row>
    <row r="30" ht="20.25" customHeight="1" spans="1:24">
      <c r="A30" s="21" t="s">
        <v>70</v>
      </c>
      <c r="B30" s="21" t="s">
        <v>70</v>
      </c>
      <c r="C30" s="21" t="s">
        <v>249</v>
      </c>
      <c r="D30" s="21" t="s">
        <v>250</v>
      </c>
      <c r="E30" s="21" t="s">
        <v>126</v>
      </c>
      <c r="F30" s="21" t="s">
        <v>127</v>
      </c>
      <c r="G30" s="21" t="s">
        <v>257</v>
      </c>
      <c r="H30" s="21" t="s">
        <v>258</v>
      </c>
      <c r="I30" s="108">
        <v>28000</v>
      </c>
      <c r="J30" s="108">
        <v>28000</v>
      </c>
      <c r="K30" s="26"/>
      <c r="L30" s="26"/>
      <c r="M30" s="108">
        <v>28000</v>
      </c>
      <c r="N30" s="26"/>
      <c r="O30" s="108"/>
      <c r="P30" s="108"/>
      <c r="Q30" s="108"/>
      <c r="R30" s="108"/>
      <c r="S30" s="108"/>
      <c r="T30" s="108"/>
      <c r="U30" s="108"/>
      <c r="V30" s="108"/>
      <c r="W30" s="108"/>
      <c r="X30" s="108"/>
    </row>
    <row r="31" ht="20.25" customHeight="1" spans="1:24">
      <c r="A31" s="21" t="s">
        <v>70</v>
      </c>
      <c r="B31" s="21" t="s">
        <v>70</v>
      </c>
      <c r="C31" s="21" t="s">
        <v>259</v>
      </c>
      <c r="D31" s="21" t="s">
        <v>260</v>
      </c>
      <c r="E31" s="21" t="s">
        <v>106</v>
      </c>
      <c r="F31" s="21" t="s">
        <v>107</v>
      </c>
      <c r="G31" s="21" t="s">
        <v>261</v>
      </c>
      <c r="H31" s="21" t="s">
        <v>262</v>
      </c>
      <c r="I31" s="108">
        <v>86400</v>
      </c>
      <c r="J31" s="108">
        <v>86400</v>
      </c>
      <c r="K31" s="26"/>
      <c r="L31" s="26"/>
      <c r="M31" s="108">
        <v>86400</v>
      </c>
      <c r="N31" s="26"/>
      <c r="O31" s="108"/>
      <c r="P31" s="108"/>
      <c r="Q31" s="108"/>
      <c r="R31" s="108"/>
      <c r="S31" s="108"/>
      <c r="T31" s="108"/>
      <c r="U31" s="108"/>
      <c r="V31" s="108"/>
      <c r="W31" s="108"/>
      <c r="X31" s="108"/>
    </row>
    <row r="32" ht="20.25" customHeight="1" spans="1:24">
      <c r="A32" s="21" t="s">
        <v>70</v>
      </c>
      <c r="B32" s="21" t="s">
        <v>70</v>
      </c>
      <c r="C32" s="21" t="s">
        <v>263</v>
      </c>
      <c r="D32" s="21" t="s">
        <v>264</v>
      </c>
      <c r="E32" s="21" t="s">
        <v>126</v>
      </c>
      <c r="F32" s="21" t="s">
        <v>127</v>
      </c>
      <c r="G32" s="21" t="s">
        <v>222</v>
      </c>
      <c r="H32" s="21" t="s">
        <v>223</v>
      </c>
      <c r="I32" s="108">
        <v>100000</v>
      </c>
      <c r="J32" s="108">
        <v>100000</v>
      </c>
      <c r="K32" s="26"/>
      <c r="L32" s="26"/>
      <c r="M32" s="108">
        <v>100000</v>
      </c>
      <c r="N32" s="26"/>
      <c r="O32" s="108"/>
      <c r="P32" s="108"/>
      <c r="Q32" s="108"/>
      <c r="R32" s="108"/>
      <c r="S32" s="108"/>
      <c r="T32" s="108"/>
      <c r="U32" s="108"/>
      <c r="V32" s="108"/>
      <c r="W32" s="108"/>
      <c r="X32" s="108"/>
    </row>
    <row r="33" ht="20.25" customHeight="1" spans="1:24">
      <c r="A33" s="21" t="s">
        <v>70</v>
      </c>
      <c r="B33" s="21" t="s">
        <v>70</v>
      </c>
      <c r="C33" s="21" t="s">
        <v>263</v>
      </c>
      <c r="D33" s="21" t="s">
        <v>264</v>
      </c>
      <c r="E33" s="21" t="s">
        <v>126</v>
      </c>
      <c r="F33" s="21" t="s">
        <v>127</v>
      </c>
      <c r="G33" s="21" t="s">
        <v>222</v>
      </c>
      <c r="H33" s="21" t="s">
        <v>223</v>
      </c>
      <c r="I33" s="108">
        <v>163080</v>
      </c>
      <c r="J33" s="108">
        <v>163080</v>
      </c>
      <c r="K33" s="26"/>
      <c r="L33" s="26"/>
      <c r="M33" s="108">
        <v>163080</v>
      </c>
      <c r="N33" s="26"/>
      <c r="O33" s="108"/>
      <c r="P33" s="108"/>
      <c r="Q33" s="108"/>
      <c r="R33" s="108"/>
      <c r="S33" s="108"/>
      <c r="T33" s="108"/>
      <c r="U33" s="108"/>
      <c r="V33" s="108"/>
      <c r="W33" s="108"/>
      <c r="X33" s="108"/>
    </row>
    <row r="34" ht="20.25" customHeight="1" spans="1:24">
      <c r="A34" s="21" t="s">
        <v>70</v>
      </c>
      <c r="B34" s="21" t="s">
        <v>70</v>
      </c>
      <c r="C34" s="21" t="s">
        <v>265</v>
      </c>
      <c r="D34" s="21" t="s">
        <v>266</v>
      </c>
      <c r="E34" s="21" t="s">
        <v>126</v>
      </c>
      <c r="F34" s="21" t="s">
        <v>127</v>
      </c>
      <c r="G34" s="21" t="s">
        <v>267</v>
      </c>
      <c r="H34" s="21" t="s">
        <v>268</v>
      </c>
      <c r="I34" s="108">
        <v>720000</v>
      </c>
      <c r="J34" s="108">
        <v>720000</v>
      </c>
      <c r="K34" s="26"/>
      <c r="L34" s="26"/>
      <c r="M34" s="108">
        <v>720000</v>
      </c>
      <c r="N34" s="26"/>
      <c r="O34" s="108"/>
      <c r="P34" s="108"/>
      <c r="Q34" s="108"/>
      <c r="R34" s="108"/>
      <c r="S34" s="108"/>
      <c r="T34" s="108"/>
      <c r="U34" s="108"/>
      <c r="V34" s="108"/>
      <c r="W34" s="108"/>
      <c r="X34" s="108"/>
    </row>
    <row r="35" ht="20.25" customHeight="1" spans="1:24">
      <c r="A35" s="21" t="s">
        <v>70</v>
      </c>
      <c r="B35" s="21" t="s">
        <v>73</v>
      </c>
      <c r="C35" s="21" t="s">
        <v>269</v>
      </c>
      <c r="D35" s="21" t="s">
        <v>270</v>
      </c>
      <c r="E35" s="21" t="s">
        <v>130</v>
      </c>
      <c r="F35" s="21" t="s">
        <v>131</v>
      </c>
      <c r="G35" s="21" t="s">
        <v>218</v>
      </c>
      <c r="H35" s="21" t="s">
        <v>219</v>
      </c>
      <c r="I35" s="108">
        <v>775560</v>
      </c>
      <c r="J35" s="108">
        <v>775560</v>
      </c>
      <c r="K35" s="26"/>
      <c r="L35" s="26"/>
      <c r="M35" s="108">
        <v>775560</v>
      </c>
      <c r="N35" s="26"/>
      <c r="O35" s="108"/>
      <c r="P35" s="108"/>
      <c r="Q35" s="108"/>
      <c r="R35" s="108"/>
      <c r="S35" s="108"/>
      <c r="T35" s="108"/>
      <c r="U35" s="108"/>
      <c r="V35" s="108"/>
      <c r="W35" s="108"/>
      <c r="X35" s="108"/>
    </row>
    <row r="36" ht="20.25" customHeight="1" spans="1:24">
      <c r="A36" s="21" t="s">
        <v>70</v>
      </c>
      <c r="B36" s="21" t="s">
        <v>73</v>
      </c>
      <c r="C36" s="21" t="s">
        <v>269</v>
      </c>
      <c r="D36" s="21" t="s">
        <v>270</v>
      </c>
      <c r="E36" s="21" t="s">
        <v>130</v>
      </c>
      <c r="F36" s="21" t="s">
        <v>131</v>
      </c>
      <c r="G36" s="21" t="s">
        <v>220</v>
      </c>
      <c r="H36" s="21" t="s">
        <v>221</v>
      </c>
      <c r="I36" s="108">
        <v>60540</v>
      </c>
      <c r="J36" s="108">
        <v>60540</v>
      </c>
      <c r="K36" s="26"/>
      <c r="L36" s="26"/>
      <c r="M36" s="108">
        <v>60540</v>
      </c>
      <c r="N36" s="26"/>
      <c r="O36" s="108"/>
      <c r="P36" s="108"/>
      <c r="Q36" s="108"/>
      <c r="R36" s="108"/>
      <c r="S36" s="108"/>
      <c r="T36" s="108"/>
      <c r="U36" s="108"/>
      <c r="V36" s="108"/>
      <c r="W36" s="108"/>
      <c r="X36" s="108"/>
    </row>
    <row r="37" ht="20.25" customHeight="1" spans="1:24">
      <c r="A37" s="21" t="s">
        <v>70</v>
      </c>
      <c r="B37" s="21" t="s">
        <v>73</v>
      </c>
      <c r="C37" s="21" t="s">
        <v>269</v>
      </c>
      <c r="D37" s="21" t="s">
        <v>270</v>
      </c>
      <c r="E37" s="21" t="s">
        <v>130</v>
      </c>
      <c r="F37" s="21" t="s">
        <v>131</v>
      </c>
      <c r="G37" s="21" t="s">
        <v>222</v>
      </c>
      <c r="H37" s="21" t="s">
        <v>223</v>
      </c>
      <c r="I37" s="108">
        <v>64630</v>
      </c>
      <c r="J37" s="108">
        <v>64630</v>
      </c>
      <c r="K37" s="26"/>
      <c r="L37" s="26"/>
      <c r="M37" s="108">
        <v>64630</v>
      </c>
      <c r="N37" s="26"/>
      <c r="O37" s="108"/>
      <c r="P37" s="108"/>
      <c r="Q37" s="108"/>
      <c r="R37" s="108"/>
      <c r="S37" s="108"/>
      <c r="T37" s="108"/>
      <c r="U37" s="108"/>
      <c r="V37" s="108"/>
      <c r="W37" s="108"/>
      <c r="X37" s="108"/>
    </row>
    <row r="38" ht="20.25" customHeight="1" spans="1:24">
      <c r="A38" s="21" t="s">
        <v>70</v>
      </c>
      <c r="B38" s="21" t="s">
        <v>73</v>
      </c>
      <c r="C38" s="21" t="s">
        <v>269</v>
      </c>
      <c r="D38" s="21" t="s">
        <v>270</v>
      </c>
      <c r="E38" s="21" t="s">
        <v>130</v>
      </c>
      <c r="F38" s="21" t="s">
        <v>131</v>
      </c>
      <c r="G38" s="21" t="s">
        <v>271</v>
      </c>
      <c r="H38" s="21" t="s">
        <v>272</v>
      </c>
      <c r="I38" s="108">
        <v>693708</v>
      </c>
      <c r="J38" s="108">
        <v>693708</v>
      </c>
      <c r="K38" s="26"/>
      <c r="L38" s="26"/>
      <c r="M38" s="108">
        <v>693708</v>
      </c>
      <c r="N38" s="26"/>
      <c r="O38" s="108"/>
      <c r="P38" s="108"/>
      <c r="Q38" s="108"/>
      <c r="R38" s="108"/>
      <c r="S38" s="108"/>
      <c r="T38" s="108"/>
      <c r="U38" s="108"/>
      <c r="V38" s="108"/>
      <c r="W38" s="108"/>
      <c r="X38" s="108"/>
    </row>
    <row r="39" ht="20.25" customHeight="1" spans="1:24">
      <c r="A39" s="21" t="s">
        <v>70</v>
      </c>
      <c r="B39" s="21" t="s">
        <v>73</v>
      </c>
      <c r="C39" s="21" t="s">
        <v>269</v>
      </c>
      <c r="D39" s="21" t="s">
        <v>270</v>
      </c>
      <c r="E39" s="21" t="s">
        <v>130</v>
      </c>
      <c r="F39" s="21" t="s">
        <v>131</v>
      </c>
      <c r="G39" s="21" t="s">
        <v>271</v>
      </c>
      <c r="H39" s="21" t="s">
        <v>272</v>
      </c>
      <c r="I39" s="108">
        <v>338340</v>
      </c>
      <c r="J39" s="108">
        <v>338340</v>
      </c>
      <c r="K39" s="26"/>
      <c r="L39" s="26"/>
      <c r="M39" s="108">
        <v>338340</v>
      </c>
      <c r="N39" s="26"/>
      <c r="O39" s="108"/>
      <c r="P39" s="108"/>
      <c r="Q39" s="108"/>
      <c r="R39" s="108"/>
      <c r="S39" s="108"/>
      <c r="T39" s="108"/>
      <c r="U39" s="108"/>
      <c r="V39" s="108"/>
      <c r="W39" s="108"/>
      <c r="X39" s="108"/>
    </row>
    <row r="40" ht="20.25" customHeight="1" spans="1:24">
      <c r="A40" s="21" t="s">
        <v>70</v>
      </c>
      <c r="B40" s="21" t="s">
        <v>73</v>
      </c>
      <c r="C40" s="21" t="s">
        <v>273</v>
      </c>
      <c r="D40" s="21" t="s">
        <v>225</v>
      </c>
      <c r="E40" s="21" t="s">
        <v>108</v>
      </c>
      <c r="F40" s="21" t="s">
        <v>109</v>
      </c>
      <c r="G40" s="21" t="s">
        <v>226</v>
      </c>
      <c r="H40" s="21" t="s">
        <v>227</v>
      </c>
      <c r="I40" s="108">
        <v>354180.48</v>
      </c>
      <c r="J40" s="108">
        <v>354180.48</v>
      </c>
      <c r="K40" s="26"/>
      <c r="L40" s="26"/>
      <c r="M40" s="108">
        <v>354180.48</v>
      </c>
      <c r="N40" s="26"/>
      <c r="O40" s="108"/>
      <c r="P40" s="108"/>
      <c r="Q40" s="108"/>
      <c r="R40" s="108"/>
      <c r="S40" s="108"/>
      <c r="T40" s="108"/>
      <c r="U40" s="108"/>
      <c r="V40" s="108"/>
      <c r="W40" s="108"/>
      <c r="X40" s="108"/>
    </row>
    <row r="41" ht="20.25" customHeight="1" spans="1:24">
      <c r="A41" s="21" t="s">
        <v>70</v>
      </c>
      <c r="B41" s="21" t="s">
        <v>73</v>
      </c>
      <c r="C41" s="21" t="s">
        <v>273</v>
      </c>
      <c r="D41" s="21" t="s">
        <v>225</v>
      </c>
      <c r="E41" s="21" t="s">
        <v>116</v>
      </c>
      <c r="F41" s="21" t="s">
        <v>117</v>
      </c>
      <c r="G41" s="21" t="s">
        <v>228</v>
      </c>
      <c r="H41" s="21" t="s">
        <v>229</v>
      </c>
      <c r="I41" s="108">
        <v>147574.21</v>
      </c>
      <c r="J41" s="108">
        <v>147574.21</v>
      </c>
      <c r="K41" s="26"/>
      <c r="L41" s="26"/>
      <c r="M41" s="108">
        <v>147574.21</v>
      </c>
      <c r="N41" s="26"/>
      <c r="O41" s="108"/>
      <c r="P41" s="108"/>
      <c r="Q41" s="108"/>
      <c r="R41" s="108"/>
      <c r="S41" s="108"/>
      <c r="T41" s="108"/>
      <c r="U41" s="108"/>
      <c r="V41" s="108"/>
      <c r="W41" s="108"/>
      <c r="X41" s="108"/>
    </row>
    <row r="42" ht="20.25" customHeight="1" spans="1:24">
      <c r="A42" s="21" t="s">
        <v>70</v>
      </c>
      <c r="B42" s="21" t="s">
        <v>73</v>
      </c>
      <c r="C42" s="21" t="s">
        <v>273</v>
      </c>
      <c r="D42" s="21" t="s">
        <v>225</v>
      </c>
      <c r="E42" s="21" t="s">
        <v>118</v>
      </c>
      <c r="F42" s="21" t="s">
        <v>119</v>
      </c>
      <c r="G42" s="21" t="s">
        <v>230</v>
      </c>
      <c r="H42" s="21" t="s">
        <v>231</v>
      </c>
      <c r="I42" s="108">
        <v>93401.4</v>
      </c>
      <c r="J42" s="108">
        <v>93401.4</v>
      </c>
      <c r="K42" s="26"/>
      <c r="L42" s="26"/>
      <c r="M42" s="108">
        <v>93401.4</v>
      </c>
      <c r="N42" s="26"/>
      <c r="O42" s="108"/>
      <c r="P42" s="108"/>
      <c r="Q42" s="108"/>
      <c r="R42" s="108"/>
      <c r="S42" s="108"/>
      <c r="T42" s="108"/>
      <c r="U42" s="108"/>
      <c r="V42" s="108"/>
      <c r="W42" s="108"/>
      <c r="X42" s="108"/>
    </row>
    <row r="43" ht="20.25" customHeight="1" spans="1:24">
      <c r="A43" s="21" t="s">
        <v>70</v>
      </c>
      <c r="B43" s="21" t="s">
        <v>73</v>
      </c>
      <c r="C43" s="21" t="s">
        <v>273</v>
      </c>
      <c r="D43" s="21" t="s">
        <v>225</v>
      </c>
      <c r="E43" s="21" t="s">
        <v>120</v>
      </c>
      <c r="F43" s="21" t="s">
        <v>121</v>
      </c>
      <c r="G43" s="21" t="s">
        <v>232</v>
      </c>
      <c r="H43" s="21" t="s">
        <v>233</v>
      </c>
      <c r="I43" s="108">
        <v>6724.9</v>
      </c>
      <c r="J43" s="108">
        <v>6724.9</v>
      </c>
      <c r="K43" s="26"/>
      <c r="L43" s="26"/>
      <c r="M43" s="108">
        <v>6724.9</v>
      </c>
      <c r="N43" s="26"/>
      <c r="O43" s="108"/>
      <c r="P43" s="108"/>
      <c r="Q43" s="108"/>
      <c r="R43" s="108"/>
      <c r="S43" s="108"/>
      <c r="T43" s="108"/>
      <c r="U43" s="108"/>
      <c r="V43" s="108"/>
      <c r="W43" s="108"/>
      <c r="X43" s="108"/>
    </row>
    <row r="44" ht="20.25" customHeight="1" spans="1:24">
      <c r="A44" s="21" t="s">
        <v>70</v>
      </c>
      <c r="B44" s="21" t="s">
        <v>73</v>
      </c>
      <c r="C44" s="21" t="s">
        <v>273</v>
      </c>
      <c r="D44" s="21" t="s">
        <v>225</v>
      </c>
      <c r="E44" s="21" t="s">
        <v>120</v>
      </c>
      <c r="F44" s="21" t="s">
        <v>121</v>
      </c>
      <c r="G44" s="21" t="s">
        <v>232</v>
      </c>
      <c r="H44" s="21" t="s">
        <v>233</v>
      </c>
      <c r="I44" s="108">
        <v>9300.96</v>
      </c>
      <c r="J44" s="108">
        <v>9300.96</v>
      </c>
      <c r="K44" s="26"/>
      <c r="L44" s="26"/>
      <c r="M44" s="108">
        <v>9300.96</v>
      </c>
      <c r="N44" s="26"/>
      <c r="O44" s="108"/>
      <c r="P44" s="108"/>
      <c r="Q44" s="108"/>
      <c r="R44" s="108"/>
      <c r="S44" s="108"/>
      <c r="T44" s="108"/>
      <c r="U44" s="108"/>
      <c r="V44" s="108"/>
      <c r="W44" s="108"/>
      <c r="X44" s="108"/>
    </row>
    <row r="45" ht="20.25" customHeight="1" spans="1:24">
      <c r="A45" s="21" t="s">
        <v>70</v>
      </c>
      <c r="B45" s="21" t="s">
        <v>73</v>
      </c>
      <c r="C45" s="21" t="s">
        <v>273</v>
      </c>
      <c r="D45" s="21" t="s">
        <v>225</v>
      </c>
      <c r="E45" s="21" t="s">
        <v>130</v>
      </c>
      <c r="F45" s="21" t="s">
        <v>131</v>
      </c>
      <c r="G45" s="21" t="s">
        <v>232</v>
      </c>
      <c r="H45" s="21" t="s">
        <v>233</v>
      </c>
      <c r="I45" s="108">
        <v>13076.2</v>
      </c>
      <c r="J45" s="108">
        <v>13076.2</v>
      </c>
      <c r="K45" s="26"/>
      <c r="L45" s="26"/>
      <c r="M45" s="108">
        <v>13076.2</v>
      </c>
      <c r="N45" s="26"/>
      <c r="O45" s="108"/>
      <c r="P45" s="108"/>
      <c r="Q45" s="108"/>
      <c r="R45" s="108"/>
      <c r="S45" s="108"/>
      <c r="T45" s="108"/>
      <c r="U45" s="108"/>
      <c r="V45" s="108"/>
      <c r="W45" s="108"/>
      <c r="X45" s="108"/>
    </row>
    <row r="46" ht="20.25" customHeight="1" spans="1:24">
      <c r="A46" s="21" t="s">
        <v>70</v>
      </c>
      <c r="B46" s="21" t="s">
        <v>73</v>
      </c>
      <c r="C46" s="21" t="s">
        <v>274</v>
      </c>
      <c r="D46" s="21" t="s">
        <v>150</v>
      </c>
      <c r="E46" s="21" t="s">
        <v>149</v>
      </c>
      <c r="F46" s="21" t="s">
        <v>150</v>
      </c>
      <c r="G46" s="21" t="s">
        <v>235</v>
      </c>
      <c r="H46" s="21" t="s">
        <v>150</v>
      </c>
      <c r="I46" s="108">
        <v>310563.36</v>
      </c>
      <c r="J46" s="108">
        <v>310563.36</v>
      </c>
      <c r="K46" s="26"/>
      <c r="L46" s="26"/>
      <c r="M46" s="108">
        <v>310563.36</v>
      </c>
      <c r="N46" s="26"/>
      <c r="O46" s="108"/>
      <c r="P46" s="108"/>
      <c r="Q46" s="108"/>
      <c r="R46" s="108"/>
      <c r="S46" s="108"/>
      <c r="T46" s="108"/>
      <c r="U46" s="108"/>
      <c r="V46" s="108"/>
      <c r="W46" s="108"/>
      <c r="X46" s="108"/>
    </row>
    <row r="47" ht="20.25" customHeight="1" spans="1:24">
      <c r="A47" s="21" t="s">
        <v>70</v>
      </c>
      <c r="B47" s="21" t="s">
        <v>73</v>
      </c>
      <c r="C47" s="21" t="s">
        <v>275</v>
      </c>
      <c r="D47" s="21" t="s">
        <v>194</v>
      </c>
      <c r="E47" s="21" t="s">
        <v>130</v>
      </c>
      <c r="F47" s="21" t="s">
        <v>131</v>
      </c>
      <c r="G47" s="21" t="s">
        <v>241</v>
      </c>
      <c r="H47" s="21" t="s">
        <v>194</v>
      </c>
      <c r="I47" s="108">
        <v>10000</v>
      </c>
      <c r="J47" s="108">
        <v>10000</v>
      </c>
      <c r="K47" s="26"/>
      <c r="L47" s="26"/>
      <c r="M47" s="108">
        <v>10000</v>
      </c>
      <c r="N47" s="26"/>
      <c r="O47" s="108"/>
      <c r="P47" s="108"/>
      <c r="Q47" s="108"/>
      <c r="R47" s="108"/>
      <c r="S47" s="108"/>
      <c r="T47" s="108"/>
      <c r="U47" s="108"/>
      <c r="V47" s="108"/>
      <c r="W47" s="108"/>
      <c r="X47" s="108"/>
    </row>
    <row r="48" ht="20.25" customHeight="1" spans="1:24">
      <c r="A48" s="21" t="s">
        <v>70</v>
      </c>
      <c r="B48" s="21" t="s">
        <v>73</v>
      </c>
      <c r="C48" s="21" t="s">
        <v>276</v>
      </c>
      <c r="D48" s="21" t="s">
        <v>247</v>
      </c>
      <c r="E48" s="21" t="s">
        <v>130</v>
      </c>
      <c r="F48" s="21" t="s">
        <v>131</v>
      </c>
      <c r="G48" s="21" t="s">
        <v>248</v>
      </c>
      <c r="H48" s="21" t="s">
        <v>247</v>
      </c>
      <c r="I48" s="108">
        <v>40818.96</v>
      </c>
      <c r="J48" s="108">
        <v>40818.96</v>
      </c>
      <c r="K48" s="26"/>
      <c r="L48" s="26"/>
      <c r="M48" s="108">
        <v>40818.96</v>
      </c>
      <c r="N48" s="26"/>
      <c r="O48" s="108"/>
      <c r="P48" s="108"/>
      <c r="Q48" s="108"/>
      <c r="R48" s="108"/>
      <c r="S48" s="108"/>
      <c r="T48" s="108"/>
      <c r="U48" s="108"/>
      <c r="V48" s="108"/>
      <c r="W48" s="108"/>
      <c r="X48" s="108"/>
    </row>
    <row r="49" ht="20.25" customHeight="1" spans="1:24">
      <c r="A49" s="21" t="s">
        <v>70</v>
      </c>
      <c r="B49" s="21" t="s">
        <v>73</v>
      </c>
      <c r="C49" s="21" t="s">
        <v>277</v>
      </c>
      <c r="D49" s="21" t="s">
        <v>250</v>
      </c>
      <c r="E49" s="21" t="s">
        <v>130</v>
      </c>
      <c r="F49" s="21" t="s">
        <v>131</v>
      </c>
      <c r="G49" s="21" t="s">
        <v>251</v>
      </c>
      <c r="H49" s="21" t="s">
        <v>252</v>
      </c>
      <c r="I49" s="108">
        <v>55944</v>
      </c>
      <c r="J49" s="108">
        <v>55944</v>
      </c>
      <c r="K49" s="26"/>
      <c r="L49" s="26"/>
      <c r="M49" s="108">
        <v>55944</v>
      </c>
      <c r="N49" s="26"/>
      <c r="O49" s="108"/>
      <c r="P49" s="108"/>
      <c r="Q49" s="108"/>
      <c r="R49" s="108"/>
      <c r="S49" s="108"/>
      <c r="T49" s="108"/>
      <c r="U49" s="108"/>
      <c r="V49" s="108"/>
      <c r="W49" s="108"/>
      <c r="X49" s="108"/>
    </row>
    <row r="50" ht="20.25" customHeight="1" spans="1:24">
      <c r="A50" s="21" t="s">
        <v>70</v>
      </c>
      <c r="B50" s="21" t="s">
        <v>73</v>
      </c>
      <c r="C50" s="21" t="s">
        <v>277</v>
      </c>
      <c r="D50" s="21" t="s">
        <v>250</v>
      </c>
      <c r="E50" s="21" t="s">
        <v>130</v>
      </c>
      <c r="F50" s="21" t="s">
        <v>131</v>
      </c>
      <c r="G50" s="21" t="s">
        <v>253</v>
      </c>
      <c r="H50" s="21" t="s">
        <v>254</v>
      </c>
      <c r="I50" s="108">
        <v>36000</v>
      </c>
      <c r="J50" s="108">
        <v>36000</v>
      </c>
      <c r="K50" s="26"/>
      <c r="L50" s="26"/>
      <c r="M50" s="108">
        <v>36000</v>
      </c>
      <c r="N50" s="26"/>
      <c r="O50" s="108"/>
      <c r="P50" s="108"/>
      <c r="Q50" s="108"/>
      <c r="R50" s="108"/>
      <c r="S50" s="108"/>
      <c r="T50" s="108"/>
      <c r="U50" s="108"/>
      <c r="V50" s="108"/>
      <c r="W50" s="108"/>
      <c r="X50" s="108"/>
    </row>
    <row r="51" ht="20.25" customHeight="1" spans="1:24">
      <c r="A51" s="21" t="s">
        <v>70</v>
      </c>
      <c r="B51" s="21" t="s">
        <v>73</v>
      </c>
      <c r="C51" s="21" t="s">
        <v>277</v>
      </c>
      <c r="D51" s="21" t="s">
        <v>250</v>
      </c>
      <c r="E51" s="21" t="s">
        <v>130</v>
      </c>
      <c r="F51" s="21" t="s">
        <v>131</v>
      </c>
      <c r="G51" s="21" t="s">
        <v>255</v>
      </c>
      <c r="H51" s="21" t="s">
        <v>256</v>
      </c>
      <c r="I51" s="108">
        <v>70000</v>
      </c>
      <c r="J51" s="108">
        <v>70000</v>
      </c>
      <c r="K51" s="26"/>
      <c r="L51" s="26"/>
      <c r="M51" s="108">
        <v>70000</v>
      </c>
      <c r="N51" s="26"/>
      <c r="O51" s="108"/>
      <c r="P51" s="108"/>
      <c r="Q51" s="108"/>
      <c r="R51" s="108"/>
      <c r="S51" s="108"/>
      <c r="T51" s="108"/>
      <c r="U51" s="108"/>
      <c r="V51" s="108"/>
      <c r="W51" s="108"/>
      <c r="X51" s="108"/>
    </row>
    <row r="52" ht="20.25" customHeight="1" spans="1:24">
      <c r="A52" s="21" t="s">
        <v>70</v>
      </c>
      <c r="B52" s="21" t="s">
        <v>73</v>
      </c>
      <c r="C52" s="21" t="s">
        <v>277</v>
      </c>
      <c r="D52" s="21" t="s">
        <v>250</v>
      </c>
      <c r="E52" s="21" t="s">
        <v>130</v>
      </c>
      <c r="F52" s="21" t="s">
        <v>131</v>
      </c>
      <c r="G52" s="21" t="s">
        <v>257</v>
      </c>
      <c r="H52" s="21" t="s">
        <v>258</v>
      </c>
      <c r="I52" s="108">
        <v>50400</v>
      </c>
      <c r="J52" s="108">
        <v>50400</v>
      </c>
      <c r="K52" s="26"/>
      <c r="L52" s="26"/>
      <c r="M52" s="108">
        <v>50400</v>
      </c>
      <c r="N52" s="26"/>
      <c r="O52" s="108"/>
      <c r="P52" s="108"/>
      <c r="Q52" s="108"/>
      <c r="R52" s="108"/>
      <c r="S52" s="108"/>
      <c r="T52" s="108"/>
      <c r="U52" s="108"/>
      <c r="V52" s="108"/>
      <c r="W52" s="108"/>
      <c r="X52" s="108"/>
    </row>
    <row r="53" ht="20.25" customHeight="1" spans="1:24">
      <c r="A53" s="21" t="s">
        <v>70</v>
      </c>
      <c r="B53" s="21" t="s">
        <v>73</v>
      </c>
      <c r="C53" s="21" t="s">
        <v>278</v>
      </c>
      <c r="D53" s="21" t="s">
        <v>279</v>
      </c>
      <c r="E53" s="21" t="s">
        <v>130</v>
      </c>
      <c r="F53" s="21" t="s">
        <v>131</v>
      </c>
      <c r="G53" s="21" t="s">
        <v>222</v>
      </c>
      <c r="H53" s="21" t="s">
        <v>223</v>
      </c>
      <c r="I53" s="108">
        <v>162000</v>
      </c>
      <c r="J53" s="108">
        <v>162000</v>
      </c>
      <c r="K53" s="26"/>
      <c r="L53" s="26"/>
      <c r="M53" s="108">
        <v>162000</v>
      </c>
      <c r="N53" s="26"/>
      <c r="O53" s="108"/>
      <c r="P53" s="108"/>
      <c r="Q53" s="108"/>
      <c r="R53" s="108"/>
      <c r="S53" s="108"/>
      <c r="T53" s="108"/>
      <c r="U53" s="108"/>
      <c r="V53" s="108"/>
      <c r="W53" s="108"/>
      <c r="X53" s="108"/>
    </row>
    <row r="54" ht="20.25" customHeight="1" spans="1:24">
      <c r="A54" s="21" t="s">
        <v>70</v>
      </c>
      <c r="B54" s="21" t="s">
        <v>73</v>
      </c>
      <c r="C54" s="21" t="s">
        <v>278</v>
      </c>
      <c r="D54" s="21" t="s">
        <v>279</v>
      </c>
      <c r="E54" s="21" t="s">
        <v>130</v>
      </c>
      <c r="F54" s="21" t="s">
        <v>131</v>
      </c>
      <c r="G54" s="21" t="s">
        <v>271</v>
      </c>
      <c r="H54" s="21" t="s">
        <v>272</v>
      </c>
      <c r="I54" s="108">
        <v>172800</v>
      </c>
      <c r="J54" s="108">
        <v>172800</v>
      </c>
      <c r="K54" s="26"/>
      <c r="L54" s="26"/>
      <c r="M54" s="108">
        <v>172800</v>
      </c>
      <c r="N54" s="26"/>
      <c r="O54" s="108"/>
      <c r="P54" s="108"/>
      <c r="Q54" s="108"/>
      <c r="R54" s="108"/>
      <c r="S54" s="108"/>
      <c r="T54" s="108"/>
      <c r="U54" s="108"/>
      <c r="V54" s="108"/>
      <c r="W54" s="108"/>
      <c r="X54" s="108"/>
    </row>
    <row r="55" ht="20.25" customHeight="1" spans="1:24">
      <c r="A55" s="21" t="s">
        <v>70</v>
      </c>
      <c r="B55" s="21" t="s">
        <v>73</v>
      </c>
      <c r="C55" s="21" t="s">
        <v>280</v>
      </c>
      <c r="D55" s="21" t="s">
        <v>266</v>
      </c>
      <c r="E55" s="21" t="s">
        <v>130</v>
      </c>
      <c r="F55" s="21" t="s">
        <v>131</v>
      </c>
      <c r="G55" s="21" t="s">
        <v>267</v>
      </c>
      <c r="H55" s="21" t="s">
        <v>268</v>
      </c>
      <c r="I55" s="108">
        <v>240000</v>
      </c>
      <c r="J55" s="108">
        <v>240000</v>
      </c>
      <c r="K55" s="26"/>
      <c r="L55" s="26"/>
      <c r="M55" s="108">
        <v>240000</v>
      </c>
      <c r="N55" s="26"/>
      <c r="O55" s="108"/>
      <c r="P55" s="108"/>
      <c r="Q55" s="108"/>
      <c r="R55" s="108"/>
      <c r="S55" s="108"/>
      <c r="T55" s="108"/>
      <c r="U55" s="108"/>
      <c r="V55" s="108"/>
      <c r="W55" s="108"/>
      <c r="X55" s="108"/>
    </row>
    <row r="56" ht="17.25" customHeight="1" spans="1:24">
      <c r="A56" s="66" t="s">
        <v>189</v>
      </c>
      <c r="B56" s="67"/>
      <c r="C56" s="175"/>
      <c r="D56" s="175"/>
      <c r="E56" s="175"/>
      <c r="F56" s="175"/>
      <c r="G56" s="175"/>
      <c r="H56" s="176"/>
      <c r="I56" s="108">
        <v>6810817.25</v>
      </c>
      <c r="J56" s="108">
        <v>6810817.25</v>
      </c>
      <c r="K56" s="108"/>
      <c r="L56" s="108"/>
      <c r="M56" s="108">
        <v>6810817.25</v>
      </c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</row>
  </sheetData>
  <mergeCells count="31">
    <mergeCell ref="A2:X2"/>
    <mergeCell ref="A3:H3"/>
    <mergeCell ref="I4:X4"/>
    <mergeCell ref="J5:N5"/>
    <mergeCell ref="O5:Q5"/>
    <mergeCell ref="S5:X5"/>
    <mergeCell ref="A56:H5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8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65"/>
      <c r="E1" s="41"/>
      <c r="F1" s="41"/>
      <c r="G1" s="41"/>
      <c r="H1" s="41"/>
      <c r="U1" s="165"/>
      <c r="W1" s="170" t="s">
        <v>281</v>
      </c>
    </row>
    <row r="2" ht="46.5" customHeight="1" spans="1:23">
      <c r="A2" s="43" t="str">
        <f>"2025"&amp;"年部门项目支出预算表"</f>
        <v>2025年部门项目支出预算表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3.5" customHeight="1" spans="1:23">
      <c r="A3" s="44" t="str">
        <f>"单位名称："&amp;"昆明市晋宁区交通运输局"</f>
        <v>单位名称：昆明市晋宁区交通运输局</v>
      </c>
      <c r="B3" s="45"/>
      <c r="C3" s="45"/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U3" s="165"/>
      <c r="W3" s="148" t="s">
        <v>1</v>
      </c>
    </row>
    <row r="4" ht="21.75" customHeight="1" spans="1:23">
      <c r="A4" s="48" t="s">
        <v>282</v>
      </c>
      <c r="B4" s="49" t="s">
        <v>200</v>
      </c>
      <c r="C4" s="48" t="s">
        <v>201</v>
      </c>
      <c r="D4" s="48" t="s">
        <v>283</v>
      </c>
      <c r="E4" s="49" t="s">
        <v>202</v>
      </c>
      <c r="F4" s="49" t="s">
        <v>203</v>
      </c>
      <c r="G4" s="49" t="s">
        <v>284</v>
      </c>
      <c r="H4" s="49" t="s">
        <v>285</v>
      </c>
      <c r="I4" s="62" t="s">
        <v>55</v>
      </c>
      <c r="J4" s="12" t="s">
        <v>286</v>
      </c>
      <c r="K4" s="13"/>
      <c r="L4" s="13"/>
      <c r="M4" s="36"/>
      <c r="N4" s="12" t="s">
        <v>208</v>
      </c>
      <c r="O4" s="13"/>
      <c r="P4" s="36"/>
      <c r="Q4" s="49" t="s">
        <v>61</v>
      </c>
      <c r="R4" s="12" t="s">
        <v>62</v>
      </c>
      <c r="S4" s="13"/>
      <c r="T4" s="13"/>
      <c r="U4" s="13"/>
      <c r="V4" s="13"/>
      <c r="W4" s="36"/>
    </row>
    <row r="5" ht="21.75" customHeight="1" spans="1:23">
      <c r="A5" s="50"/>
      <c r="B5" s="63"/>
      <c r="C5" s="50"/>
      <c r="D5" s="50"/>
      <c r="E5" s="51"/>
      <c r="F5" s="51"/>
      <c r="G5" s="51"/>
      <c r="H5" s="51"/>
      <c r="I5" s="63"/>
      <c r="J5" s="166" t="s">
        <v>58</v>
      </c>
      <c r="K5" s="167"/>
      <c r="L5" s="49" t="s">
        <v>59</v>
      </c>
      <c r="M5" s="49" t="s">
        <v>60</v>
      </c>
      <c r="N5" s="49" t="s">
        <v>58</v>
      </c>
      <c r="O5" s="49" t="s">
        <v>59</v>
      </c>
      <c r="P5" s="49" t="s">
        <v>60</v>
      </c>
      <c r="Q5" s="51"/>
      <c r="R5" s="49" t="s">
        <v>57</v>
      </c>
      <c r="S5" s="49" t="s">
        <v>64</v>
      </c>
      <c r="T5" s="49" t="s">
        <v>214</v>
      </c>
      <c r="U5" s="49" t="s">
        <v>66</v>
      </c>
      <c r="V5" s="49" t="s">
        <v>67</v>
      </c>
      <c r="W5" s="49" t="s">
        <v>68</v>
      </c>
    </row>
    <row r="6" ht="21" customHeight="1" spans="1:23">
      <c r="A6" s="63"/>
      <c r="B6" s="63"/>
      <c r="C6" s="63"/>
      <c r="D6" s="63"/>
      <c r="E6" s="63"/>
      <c r="F6" s="63"/>
      <c r="G6" s="63"/>
      <c r="H6" s="63"/>
      <c r="I6" s="63"/>
      <c r="J6" s="168" t="s">
        <v>57</v>
      </c>
      <c r="K6" s="169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ht="39.75" customHeight="1" spans="1:23">
      <c r="A7" s="53"/>
      <c r="B7" s="55"/>
      <c r="C7" s="53"/>
      <c r="D7" s="53"/>
      <c r="E7" s="54"/>
      <c r="F7" s="54"/>
      <c r="G7" s="54"/>
      <c r="H7" s="54"/>
      <c r="I7" s="55"/>
      <c r="J7" s="17" t="s">
        <v>57</v>
      </c>
      <c r="K7" s="17" t="s">
        <v>287</v>
      </c>
      <c r="L7" s="54"/>
      <c r="M7" s="54"/>
      <c r="N7" s="54"/>
      <c r="O7" s="54"/>
      <c r="P7" s="54"/>
      <c r="Q7" s="54"/>
      <c r="R7" s="54"/>
      <c r="S7" s="54"/>
      <c r="T7" s="54"/>
      <c r="U7" s="55"/>
      <c r="V7" s="54"/>
      <c r="W7" s="54"/>
    </row>
    <row r="8" ht="15" customHeight="1" spans="1:23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6">
        <v>21</v>
      </c>
      <c r="V8" s="69">
        <v>22</v>
      </c>
      <c r="W8" s="56">
        <v>23</v>
      </c>
    </row>
    <row r="9" ht="21.75" customHeight="1" spans="1:23">
      <c r="A9" s="98" t="s">
        <v>288</v>
      </c>
      <c r="B9" s="98" t="s">
        <v>289</v>
      </c>
      <c r="C9" s="98" t="s">
        <v>290</v>
      </c>
      <c r="D9" s="98" t="s">
        <v>70</v>
      </c>
      <c r="E9" s="98" t="s">
        <v>132</v>
      </c>
      <c r="F9" s="98" t="s">
        <v>133</v>
      </c>
      <c r="G9" s="98" t="s">
        <v>291</v>
      </c>
      <c r="H9" s="98" t="s">
        <v>292</v>
      </c>
      <c r="I9" s="108">
        <v>793180</v>
      </c>
      <c r="J9" s="108"/>
      <c r="K9" s="108"/>
      <c r="L9" s="108"/>
      <c r="M9" s="108"/>
      <c r="N9" s="108"/>
      <c r="O9" s="108"/>
      <c r="P9" s="108"/>
      <c r="Q9" s="108"/>
      <c r="R9" s="108">
        <v>793180</v>
      </c>
      <c r="S9" s="108"/>
      <c r="T9" s="108"/>
      <c r="U9" s="108"/>
      <c r="V9" s="108"/>
      <c r="W9" s="108">
        <v>793180</v>
      </c>
    </row>
    <row r="10" ht="21.75" customHeight="1" spans="1:23">
      <c r="A10" s="98" t="s">
        <v>288</v>
      </c>
      <c r="B10" s="98" t="s">
        <v>293</v>
      </c>
      <c r="C10" s="98" t="s">
        <v>294</v>
      </c>
      <c r="D10" s="98" t="s">
        <v>70</v>
      </c>
      <c r="E10" s="98" t="s">
        <v>134</v>
      </c>
      <c r="F10" s="98" t="s">
        <v>135</v>
      </c>
      <c r="G10" s="98" t="s">
        <v>291</v>
      </c>
      <c r="H10" s="98" t="s">
        <v>292</v>
      </c>
      <c r="I10" s="108">
        <v>1277715.73</v>
      </c>
      <c r="J10" s="108"/>
      <c r="K10" s="108"/>
      <c r="L10" s="108"/>
      <c r="M10" s="108"/>
      <c r="N10" s="108"/>
      <c r="O10" s="108"/>
      <c r="P10" s="108"/>
      <c r="Q10" s="108"/>
      <c r="R10" s="108">
        <v>1277715.73</v>
      </c>
      <c r="S10" s="108"/>
      <c r="T10" s="108"/>
      <c r="U10" s="108"/>
      <c r="V10" s="108"/>
      <c r="W10" s="108">
        <v>1277715.73</v>
      </c>
    </row>
    <row r="11" ht="21.75" customHeight="1" spans="1:23">
      <c r="A11" s="98" t="s">
        <v>288</v>
      </c>
      <c r="B11" s="98" t="s">
        <v>295</v>
      </c>
      <c r="C11" s="98" t="s">
        <v>296</v>
      </c>
      <c r="D11" s="98" t="s">
        <v>70</v>
      </c>
      <c r="E11" s="98" t="s">
        <v>132</v>
      </c>
      <c r="F11" s="98" t="s">
        <v>133</v>
      </c>
      <c r="G11" s="98" t="s">
        <v>291</v>
      </c>
      <c r="H11" s="98" t="s">
        <v>292</v>
      </c>
      <c r="I11" s="108">
        <v>116000</v>
      </c>
      <c r="J11" s="108"/>
      <c r="K11" s="108"/>
      <c r="L11" s="108"/>
      <c r="M11" s="108"/>
      <c r="N11" s="108"/>
      <c r="O11" s="108"/>
      <c r="P11" s="108"/>
      <c r="Q11" s="108"/>
      <c r="R11" s="108">
        <v>116000</v>
      </c>
      <c r="S11" s="108"/>
      <c r="T11" s="108"/>
      <c r="U11" s="108"/>
      <c r="V11" s="108"/>
      <c r="W11" s="108">
        <v>116000</v>
      </c>
    </row>
    <row r="12" ht="21.75" customHeight="1" spans="1:23">
      <c r="A12" s="98" t="s">
        <v>288</v>
      </c>
      <c r="B12" s="98" t="s">
        <v>297</v>
      </c>
      <c r="C12" s="98" t="s">
        <v>298</v>
      </c>
      <c r="D12" s="98" t="s">
        <v>70</v>
      </c>
      <c r="E12" s="98" t="s">
        <v>128</v>
      </c>
      <c r="F12" s="98" t="s">
        <v>129</v>
      </c>
      <c r="G12" s="98" t="s">
        <v>251</v>
      </c>
      <c r="H12" s="98" t="s">
        <v>252</v>
      </c>
      <c r="I12" s="108">
        <v>3530.14</v>
      </c>
      <c r="J12" s="108"/>
      <c r="K12" s="108"/>
      <c r="L12" s="108"/>
      <c r="M12" s="108"/>
      <c r="N12" s="108"/>
      <c r="O12" s="108"/>
      <c r="P12" s="108"/>
      <c r="Q12" s="108"/>
      <c r="R12" s="108">
        <v>3530.14</v>
      </c>
      <c r="S12" s="108"/>
      <c r="T12" s="108"/>
      <c r="U12" s="108"/>
      <c r="V12" s="108"/>
      <c r="W12" s="108">
        <v>3530.14</v>
      </c>
    </row>
    <row r="13" ht="21.75" customHeight="1" spans="1:23">
      <c r="A13" s="98" t="s">
        <v>288</v>
      </c>
      <c r="B13" s="98" t="s">
        <v>299</v>
      </c>
      <c r="C13" s="98" t="s">
        <v>300</v>
      </c>
      <c r="D13" s="98" t="s">
        <v>70</v>
      </c>
      <c r="E13" s="98" t="s">
        <v>132</v>
      </c>
      <c r="F13" s="98" t="s">
        <v>133</v>
      </c>
      <c r="G13" s="98" t="s">
        <v>291</v>
      </c>
      <c r="H13" s="98" t="s">
        <v>292</v>
      </c>
      <c r="I13" s="108">
        <v>1168472</v>
      </c>
      <c r="J13" s="108"/>
      <c r="K13" s="108"/>
      <c r="L13" s="108"/>
      <c r="M13" s="108"/>
      <c r="N13" s="108"/>
      <c r="O13" s="108"/>
      <c r="P13" s="108"/>
      <c r="Q13" s="108"/>
      <c r="R13" s="108">
        <v>1168472</v>
      </c>
      <c r="S13" s="108"/>
      <c r="T13" s="108"/>
      <c r="U13" s="108"/>
      <c r="V13" s="108"/>
      <c r="W13" s="108">
        <v>1168472</v>
      </c>
    </row>
    <row r="14" ht="21.75" customHeight="1" spans="1:23">
      <c r="A14" s="98" t="s">
        <v>288</v>
      </c>
      <c r="B14" s="98" t="s">
        <v>301</v>
      </c>
      <c r="C14" s="98" t="s">
        <v>302</v>
      </c>
      <c r="D14" s="98" t="s">
        <v>70</v>
      </c>
      <c r="E14" s="98" t="s">
        <v>128</v>
      </c>
      <c r="F14" s="98" t="s">
        <v>129</v>
      </c>
      <c r="G14" s="98" t="s">
        <v>251</v>
      </c>
      <c r="H14" s="98" t="s">
        <v>252</v>
      </c>
      <c r="I14" s="108">
        <v>2015</v>
      </c>
      <c r="J14" s="108"/>
      <c r="K14" s="108"/>
      <c r="L14" s="108"/>
      <c r="M14" s="108"/>
      <c r="N14" s="108"/>
      <c r="O14" s="108"/>
      <c r="P14" s="108"/>
      <c r="Q14" s="108"/>
      <c r="R14" s="108">
        <v>2015</v>
      </c>
      <c r="S14" s="108"/>
      <c r="T14" s="108"/>
      <c r="U14" s="108"/>
      <c r="V14" s="108"/>
      <c r="W14" s="108">
        <v>2015</v>
      </c>
    </row>
    <row r="15" ht="21.75" customHeight="1" spans="1:23">
      <c r="A15" s="98" t="s">
        <v>288</v>
      </c>
      <c r="B15" s="98" t="s">
        <v>303</v>
      </c>
      <c r="C15" s="98" t="s">
        <v>304</v>
      </c>
      <c r="D15" s="98" t="s">
        <v>70</v>
      </c>
      <c r="E15" s="98" t="s">
        <v>128</v>
      </c>
      <c r="F15" s="98" t="s">
        <v>129</v>
      </c>
      <c r="G15" s="98" t="s">
        <v>251</v>
      </c>
      <c r="H15" s="98" t="s">
        <v>252</v>
      </c>
      <c r="I15" s="108">
        <v>4762</v>
      </c>
      <c r="J15" s="108"/>
      <c r="K15" s="108"/>
      <c r="L15" s="108"/>
      <c r="M15" s="108"/>
      <c r="N15" s="108"/>
      <c r="O15" s="108"/>
      <c r="P15" s="108"/>
      <c r="Q15" s="108"/>
      <c r="R15" s="108">
        <v>4762</v>
      </c>
      <c r="S15" s="108"/>
      <c r="T15" s="108"/>
      <c r="U15" s="108"/>
      <c r="V15" s="108"/>
      <c r="W15" s="108">
        <v>4762</v>
      </c>
    </row>
    <row r="16" ht="21.75" customHeight="1" spans="1:23">
      <c r="A16" s="98" t="s">
        <v>288</v>
      </c>
      <c r="B16" s="98" t="s">
        <v>305</v>
      </c>
      <c r="C16" s="98" t="s">
        <v>306</v>
      </c>
      <c r="D16" s="98" t="s">
        <v>70</v>
      </c>
      <c r="E16" s="98" t="s">
        <v>138</v>
      </c>
      <c r="F16" s="98" t="s">
        <v>139</v>
      </c>
      <c r="G16" s="98" t="s">
        <v>291</v>
      </c>
      <c r="H16" s="98" t="s">
        <v>292</v>
      </c>
      <c r="I16" s="108">
        <v>100000</v>
      </c>
      <c r="J16" s="108">
        <v>100000</v>
      </c>
      <c r="K16" s="108">
        <v>100000</v>
      </c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</row>
    <row r="17" ht="21.75" customHeight="1" spans="1:23">
      <c r="A17" s="98" t="s">
        <v>288</v>
      </c>
      <c r="B17" s="98" t="s">
        <v>307</v>
      </c>
      <c r="C17" s="98" t="s">
        <v>308</v>
      </c>
      <c r="D17" s="98" t="s">
        <v>70</v>
      </c>
      <c r="E17" s="98" t="s">
        <v>126</v>
      </c>
      <c r="F17" s="98" t="s">
        <v>127</v>
      </c>
      <c r="G17" s="98" t="s">
        <v>251</v>
      </c>
      <c r="H17" s="98" t="s">
        <v>252</v>
      </c>
      <c r="I17" s="108">
        <v>30000</v>
      </c>
      <c r="J17" s="108">
        <v>30000</v>
      </c>
      <c r="K17" s="108">
        <v>30000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</row>
    <row r="18" ht="21.75" customHeight="1" spans="1:23">
      <c r="A18" s="98" t="s">
        <v>288</v>
      </c>
      <c r="B18" s="98" t="s">
        <v>309</v>
      </c>
      <c r="C18" s="98" t="s">
        <v>310</v>
      </c>
      <c r="D18" s="98" t="s">
        <v>70</v>
      </c>
      <c r="E18" s="98" t="s">
        <v>132</v>
      </c>
      <c r="F18" s="98" t="s">
        <v>133</v>
      </c>
      <c r="G18" s="98" t="s">
        <v>291</v>
      </c>
      <c r="H18" s="98" t="s">
        <v>292</v>
      </c>
      <c r="I18" s="108">
        <v>2169960</v>
      </c>
      <c r="J18" s="108">
        <v>2169960</v>
      </c>
      <c r="K18" s="108">
        <v>2169960</v>
      </c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</row>
    <row r="19" ht="21.75" customHeight="1" spans="1:23">
      <c r="A19" s="98" t="s">
        <v>288</v>
      </c>
      <c r="B19" s="98" t="s">
        <v>311</v>
      </c>
      <c r="C19" s="98" t="s">
        <v>312</v>
      </c>
      <c r="D19" s="98" t="s">
        <v>70</v>
      </c>
      <c r="E19" s="98" t="s">
        <v>136</v>
      </c>
      <c r="F19" s="98" t="s">
        <v>137</v>
      </c>
      <c r="G19" s="98" t="s">
        <v>291</v>
      </c>
      <c r="H19" s="98" t="s">
        <v>292</v>
      </c>
      <c r="I19" s="108">
        <v>100000</v>
      </c>
      <c r="J19" s="108">
        <v>100000</v>
      </c>
      <c r="K19" s="108">
        <v>100000</v>
      </c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</row>
    <row r="20" ht="21.75" customHeight="1" spans="1:23">
      <c r="A20" s="98" t="s">
        <v>288</v>
      </c>
      <c r="B20" s="98" t="s">
        <v>313</v>
      </c>
      <c r="C20" s="98" t="s">
        <v>314</v>
      </c>
      <c r="D20" s="98" t="s">
        <v>70</v>
      </c>
      <c r="E20" s="98" t="s">
        <v>132</v>
      </c>
      <c r="F20" s="98" t="s">
        <v>133</v>
      </c>
      <c r="G20" s="98" t="s">
        <v>291</v>
      </c>
      <c r="H20" s="98" t="s">
        <v>292</v>
      </c>
      <c r="I20" s="108">
        <v>769730.46</v>
      </c>
      <c r="J20" s="108"/>
      <c r="K20" s="108"/>
      <c r="L20" s="108"/>
      <c r="M20" s="108"/>
      <c r="N20" s="108"/>
      <c r="O20" s="108"/>
      <c r="P20" s="108"/>
      <c r="Q20" s="108"/>
      <c r="R20" s="108">
        <v>769730.46</v>
      </c>
      <c r="S20" s="108"/>
      <c r="T20" s="108"/>
      <c r="U20" s="108"/>
      <c r="V20" s="108"/>
      <c r="W20" s="108">
        <v>769730.46</v>
      </c>
    </row>
    <row r="21" ht="21.75" customHeight="1" spans="1:23">
      <c r="A21" s="98" t="s">
        <v>288</v>
      </c>
      <c r="B21" s="98" t="s">
        <v>315</v>
      </c>
      <c r="C21" s="98" t="s">
        <v>316</v>
      </c>
      <c r="D21" s="98" t="s">
        <v>70</v>
      </c>
      <c r="E21" s="98" t="s">
        <v>128</v>
      </c>
      <c r="F21" s="98" t="s">
        <v>129</v>
      </c>
      <c r="G21" s="98" t="s">
        <v>251</v>
      </c>
      <c r="H21" s="98" t="s">
        <v>252</v>
      </c>
      <c r="I21" s="108">
        <v>15000</v>
      </c>
      <c r="J21" s="108"/>
      <c r="K21" s="108"/>
      <c r="L21" s="108"/>
      <c r="M21" s="108"/>
      <c r="N21" s="108"/>
      <c r="O21" s="108"/>
      <c r="P21" s="108"/>
      <c r="Q21" s="108"/>
      <c r="R21" s="108">
        <v>15000</v>
      </c>
      <c r="S21" s="108"/>
      <c r="T21" s="108"/>
      <c r="U21" s="108"/>
      <c r="V21" s="108"/>
      <c r="W21" s="108">
        <v>15000</v>
      </c>
    </row>
    <row r="22" ht="21.75" customHeight="1" spans="1:23">
      <c r="A22" s="98" t="s">
        <v>288</v>
      </c>
      <c r="B22" s="98" t="s">
        <v>317</v>
      </c>
      <c r="C22" s="98" t="s">
        <v>318</v>
      </c>
      <c r="D22" s="98" t="s">
        <v>70</v>
      </c>
      <c r="E22" s="98" t="s">
        <v>134</v>
      </c>
      <c r="F22" s="98" t="s">
        <v>135</v>
      </c>
      <c r="G22" s="98" t="s">
        <v>291</v>
      </c>
      <c r="H22" s="98" t="s">
        <v>292</v>
      </c>
      <c r="I22" s="108">
        <v>606722.99</v>
      </c>
      <c r="J22" s="108"/>
      <c r="K22" s="108"/>
      <c r="L22" s="108"/>
      <c r="M22" s="108"/>
      <c r="N22" s="108"/>
      <c r="O22" s="108"/>
      <c r="P22" s="108"/>
      <c r="Q22" s="108"/>
      <c r="R22" s="108">
        <v>606722.99</v>
      </c>
      <c r="S22" s="108"/>
      <c r="T22" s="108"/>
      <c r="U22" s="108"/>
      <c r="V22" s="108"/>
      <c r="W22" s="108">
        <v>606722.99</v>
      </c>
    </row>
    <row r="23" ht="21.75" customHeight="1" spans="1:23">
      <c r="A23" s="98" t="s">
        <v>288</v>
      </c>
      <c r="B23" s="98" t="s">
        <v>319</v>
      </c>
      <c r="C23" s="98" t="s">
        <v>320</v>
      </c>
      <c r="D23" s="98" t="s">
        <v>70</v>
      </c>
      <c r="E23" s="98" t="s">
        <v>134</v>
      </c>
      <c r="F23" s="98" t="s">
        <v>135</v>
      </c>
      <c r="G23" s="98" t="s">
        <v>321</v>
      </c>
      <c r="H23" s="98" t="s">
        <v>322</v>
      </c>
      <c r="I23" s="108">
        <v>214746.76</v>
      </c>
      <c r="J23" s="108"/>
      <c r="K23" s="108"/>
      <c r="L23" s="108"/>
      <c r="M23" s="108"/>
      <c r="N23" s="108"/>
      <c r="O23" s="108"/>
      <c r="P23" s="108"/>
      <c r="Q23" s="108"/>
      <c r="R23" s="108">
        <v>214746.76</v>
      </c>
      <c r="S23" s="108"/>
      <c r="T23" s="108"/>
      <c r="U23" s="108"/>
      <c r="V23" s="108"/>
      <c r="W23" s="108">
        <v>214746.76</v>
      </c>
    </row>
    <row r="24" ht="21.75" customHeight="1" spans="1:23">
      <c r="A24" s="98" t="s">
        <v>288</v>
      </c>
      <c r="B24" s="98" t="s">
        <v>323</v>
      </c>
      <c r="C24" s="98" t="s">
        <v>324</v>
      </c>
      <c r="D24" s="98" t="s">
        <v>70</v>
      </c>
      <c r="E24" s="98" t="s">
        <v>132</v>
      </c>
      <c r="F24" s="98" t="s">
        <v>133</v>
      </c>
      <c r="G24" s="98" t="s">
        <v>291</v>
      </c>
      <c r="H24" s="98" t="s">
        <v>292</v>
      </c>
      <c r="I24" s="108">
        <v>376966.81</v>
      </c>
      <c r="J24" s="108"/>
      <c r="K24" s="108"/>
      <c r="L24" s="108"/>
      <c r="M24" s="108"/>
      <c r="N24" s="108"/>
      <c r="O24" s="108"/>
      <c r="P24" s="108"/>
      <c r="Q24" s="108"/>
      <c r="R24" s="108">
        <v>376966.81</v>
      </c>
      <c r="S24" s="108"/>
      <c r="T24" s="108"/>
      <c r="U24" s="108"/>
      <c r="V24" s="108"/>
      <c r="W24" s="108">
        <v>376966.81</v>
      </c>
    </row>
    <row r="25" ht="21.75" customHeight="1" spans="1:23">
      <c r="A25" s="98" t="s">
        <v>288</v>
      </c>
      <c r="B25" s="98" t="s">
        <v>325</v>
      </c>
      <c r="C25" s="98" t="s">
        <v>326</v>
      </c>
      <c r="D25" s="98" t="s">
        <v>70</v>
      </c>
      <c r="E25" s="98" t="s">
        <v>132</v>
      </c>
      <c r="F25" s="98" t="s">
        <v>133</v>
      </c>
      <c r="G25" s="98" t="s">
        <v>291</v>
      </c>
      <c r="H25" s="98" t="s">
        <v>292</v>
      </c>
      <c r="I25" s="108">
        <v>50000</v>
      </c>
      <c r="J25" s="108"/>
      <c r="K25" s="108"/>
      <c r="L25" s="108"/>
      <c r="M25" s="108"/>
      <c r="N25" s="108"/>
      <c r="O25" s="108"/>
      <c r="P25" s="108"/>
      <c r="Q25" s="108"/>
      <c r="R25" s="108">
        <v>50000</v>
      </c>
      <c r="S25" s="108"/>
      <c r="T25" s="108"/>
      <c r="U25" s="108"/>
      <c r="V25" s="108"/>
      <c r="W25" s="108">
        <v>50000</v>
      </c>
    </row>
    <row r="26" ht="21.75" customHeight="1" spans="1:23">
      <c r="A26" s="98" t="s">
        <v>288</v>
      </c>
      <c r="B26" s="98" t="s">
        <v>327</v>
      </c>
      <c r="C26" s="98" t="s">
        <v>328</v>
      </c>
      <c r="D26" s="98" t="s">
        <v>70</v>
      </c>
      <c r="E26" s="98" t="s">
        <v>142</v>
      </c>
      <c r="F26" s="98" t="s">
        <v>143</v>
      </c>
      <c r="G26" s="98" t="s">
        <v>329</v>
      </c>
      <c r="H26" s="98" t="s">
        <v>330</v>
      </c>
      <c r="I26" s="108">
        <v>171000</v>
      </c>
      <c r="J26" s="108"/>
      <c r="K26" s="108"/>
      <c r="L26" s="108"/>
      <c r="M26" s="108"/>
      <c r="N26" s="108">
        <v>171000</v>
      </c>
      <c r="O26" s="108"/>
      <c r="P26" s="108"/>
      <c r="Q26" s="108"/>
      <c r="R26" s="108"/>
      <c r="S26" s="108"/>
      <c r="T26" s="108"/>
      <c r="U26" s="108"/>
      <c r="V26" s="108"/>
      <c r="W26" s="108"/>
    </row>
    <row r="27" ht="21.75" customHeight="1" spans="1:23">
      <c r="A27" s="98" t="s">
        <v>288</v>
      </c>
      <c r="B27" s="98" t="s">
        <v>331</v>
      </c>
      <c r="C27" s="98" t="s">
        <v>332</v>
      </c>
      <c r="D27" s="98" t="s">
        <v>70</v>
      </c>
      <c r="E27" s="98" t="s">
        <v>144</v>
      </c>
      <c r="F27" s="98" t="s">
        <v>141</v>
      </c>
      <c r="G27" s="98" t="s">
        <v>329</v>
      </c>
      <c r="H27" s="98" t="s">
        <v>330</v>
      </c>
      <c r="I27" s="108">
        <v>15000000</v>
      </c>
      <c r="J27" s="108"/>
      <c r="K27" s="108"/>
      <c r="L27" s="108"/>
      <c r="M27" s="108"/>
      <c r="N27" s="108">
        <v>15000000</v>
      </c>
      <c r="O27" s="108"/>
      <c r="P27" s="108"/>
      <c r="Q27" s="108"/>
      <c r="R27" s="108"/>
      <c r="S27" s="108"/>
      <c r="T27" s="108"/>
      <c r="U27" s="108"/>
      <c r="V27" s="108"/>
      <c r="W27" s="108"/>
    </row>
    <row r="28" ht="21.75" customHeight="1" spans="1:23">
      <c r="A28" s="98" t="s">
        <v>288</v>
      </c>
      <c r="B28" s="98" t="s">
        <v>333</v>
      </c>
      <c r="C28" s="98" t="s">
        <v>334</v>
      </c>
      <c r="D28" s="98" t="s">
        <v>70</v>
      </c>
      <c r="E28" s="98" t="s">
        <v>132</v>
      </c>
      <c r="F28" s="98" t="s">
        <v>133</v>
      </c>
      <c r="G28" s="98" t="s">
        <v>291</v>
      </c>
      <c r="H28" s="98" t="s">
        <v>292</v>
      </c>
      <c r="I28" s="108">
        <v>967750</v>
      </c>
      <c r="J28" s="108"/>
      <c r="K28" s="108"/>
      <c r="L28" s="108"/>
      <c r="M28" s="108"/>
      <c r="N28" s="108">
        <v>967750</v>
      </c>
      <c r="O28" s="108"/>
      <c r="P28" s="108"/>
      <c r="Q28" s="108"/>
      <c r="R28" s="108"/>
      <c r="S28" s="108"/>
      <c r="T28" s="108"/>
      <c r="U28" s="108"/>
      <c r="V28" s="108"/>
      <c r="W28" s="108"/>
    </row>
    <row r="29" ht="21.75" customHeight="1" spans="1:23">
      <c r="A29" s="98" t="s">
        <v>288</v>
      </c>
      <c r="B29" s="98" t="s">
        <v>335</v>
      </c>
      <c r="C29" s="98" t="s">
        <v>336</v>
      </c>
      <c r="D29" s="98" t="s">
        <v>70</v>
      </c>
      <c r="E29" s="98" t="s">
        <v>138</v>
      </c>
      <c r="F29" s="98" t="s">
        <v>139</v>
      </c>
      <c r="G29" s="98" t="s">
        <v>329</v>
      </c>
      <c r="H29" s="98" t="s">
        <v>330</v>
      </c>
      <c r="I29" s="108">
        <v>17000000</v>
      </c>
      <c r="J29" s="108"/>
      <c r="K29" s="108"/>
      <c r="L29" s="108"/>
      <c r="M29" s="108"/>
      <c r="N29" s="108">
        <v>17000000</v>
      </c>
      <c r="O29" s="108"/>
      <c r="P29" s="108"/>
      <c r="Q29" s="108"/>
      <c r="R29" s="108"/>
      <c r="S29" s="108"/>
      <c r="T29" s="108"/>
      <c r="U29" s="108"/>
      <c r="V29" s="108"/>
      <c r="W29" s="108"/>
    </row>
    <row r="30" ht="21.75" customHeight="1" spans="1:23">
      <c r="A30" s="98" t="s">
        <v>337</v>
      </c>
      <c r="B30" s="98" t="s">
        <v>338</v>
      </c>
      <c r="C30" s="98" t="s">
        <v>339</v>
      </c>
      <c r="D30" s="98" t="s">
        <v>70</v>
      </c>
      <c r="E30" s="98" t="s">
        <v>132</v>
      </c>
      <c r="F30" s="98" t="s">
        <v>133</v>
      </c>
      <c r="G30" s="98" t="s">
        <v>291</v>
      </c>
      <c r="H30" s="98" t="s">
        <v>292</v>
      </c>
      <c r="I30" s="108">
        <v>100000</v>
      </c>
      <c r="J30" s="108"/>
      <c r="K30" s="108"/>
      <c r="L30" s="108"/>
      <c r="M30" s="108"/>
      <c r="N30" s="108"/>
      <c r="O30" s="108"/>
      <c r="P30" s="108"/>
      <c r="Q30" s="108"/>
      <c r="R30" s="108">
        <v>100000</v>
      </c>
      <c r="S30" s="108"/>
      <c r="T30" s="108"/>
      <c r="U30" s="108"/>
      <c r="V30" s="108"/>
      <c r="W30" s="108">
        <v>100000</v>
      </c>
    </row>
    <row r="31" ht="21.75" customHeight="1" spans="1:23">
      <c r="A31" s="98" t="s">
        <v>288</v>
      </c>
      <c r="B31" s="98" t="s">
        <v>340</v>
      </c>
      <c r="C31" s="98" t="s">
        <v>341</v>
      </c>
      <c r="D31" s="98" t="s">
        <v>73</v>
      </c>
      <c r="E31" s="98" t="s">
        <v>134</v>
      </c>
      <c r="F31" s="98" t="s">
        <v>135</v>
      </c>
      <c r="G31" s="98" t="s">
        <v>321</v>
      </c>
      <c r="H31" s="98" t="s">
        <v>322</v>
      </c>
      <c r="I31" s="108">
        <v>3515440</v>
      </c>
      <c r="J31" s="108">
        <v>3515440</v>
      </c>
      <c r="K31" s="108">
        <v>3515440</v>
      </c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</row>
    <row r="32" ht="21.75" customHeight="1" spans="1:23">
      <c r="A32" s="98" t="s">
        <v>288</v>
      </c>
      <c r="B32" s="98" t="s">
        <v>342</v>
      </c>
      <c r="C32" s="98" t="s">
        <v>343</v>
      </c>
      <c r="D32" s="98" t="s">
        <v>73</v>
      </c>
      <c r="E32" s="98" t="s">
        <v>134</v>
      </c>
      <c r="F32" s="98" t="s">
        <v>135</v>
      </c>
      <c r="G32" s="98" t="s">
        <v>321</v>
      </c>
      <c r="H32" s="98" t="s">
        <v>322</v>
      </c>
      <c r="I32" s="108">
        <v>26810.33</v>
      </c>
      <c r="J32" s="108"/>
      <c r="K32" s="108"/>
      <c r="L32" s="108"/>
      <c r="M32" s="108"/>
      <c r="N32" s="108"/>
      <c r="O32" s="108"/>
      <c r="P32" s="108"/>
      <c r="Q32" s="108"/>
      <c r="R32" s="108">
        <v>26810.33</v>
      </c>
      <c r="S32" s="108"/>
      <c r="T32" s="108"/>
      <c r="U32" s="108"/>
      <c r="V32" s="108"/>
      <c r="W32" s="108">
        <v>26810.33</v>
      </c>
    </row>
    <row r="33" ht="21.75" customHeight="1" spans="1:23">
      <c r="A33" s="98" t="s">
        <v>288</v>
      </c>
      <c r="B33" s="98" t="s">
        <v>344</v>
      </c>
      <c r="C33" s="98" t="s">
        <v>345</v>
      </c>
      <c r="D33" s="98" t="s">
        <v>73</v>
      </c>
      <c r="E33" s="98" t="s">
        <v>134</v>
      </c>
      <c r="F33" s="98" t="s">
        <v>135</v>
      </c>
      <c r="G33" s="98" t="s">
        <v>321</v>
      </c>
      <c r="H33" s="98" t="s">
        <v>322</v>
      </c>
      <c r="I33" s="108">
        <v>279.46</v>
      </c>
      <c r="J33" s="108"/>
      <c r="K33" s="108"/>
      <c r="L33" s="108"/>
      <c r="M33" s="108"/>
      <c r="N33" s="108"/>
      <c r="O33" s="108"/>
      <c r="P33" s="108"/>
      <c r="Q33" s="108"/>
      <c r="R33" s="108">
        <v>279.46</v>
      </c>
      <c r="S33" s="108"/>
      <c r="T33" s="108"/>
      <c r="U33" s="108"/>
      <c r="V33" s="108"/>
      <c r="W33" s="108">
        <v>279.46</v>
      </c>
    </row>
    <row r="34" ht="21.75" customHeight="1" spans="1:23">
      <c r="A34" s="98" t="s">
        <v>288</v>
      </c>
      <c r="B34" s="98" t="s">
        <v>346</v>
      </c>
      <c r="C34" s="98" t="s">
        <v>347</v>
      </c>
      <c r="D34" s="98" t="s">
        <v>73</v>
      </c>
      <c r="E34" s="98" t="s">
        <v>134</v>
      </c>
      <c r="F34" s="98" t="s">
        <v>135</v>
      </c>
      <c r="G34" s="98" t="s">
        <v>321</v>
      </c>
      <c r="H34" s="98" t="s">
        <v>322</v>
      </c>
      <c r="I34" s="108">
        <v>1230</v>
      </c>
      <c r="J34" s="108"/>
      <c r="K34" s="108"/>
      <c r="L34" s="108"/>
      <c r="M34" s="108"/>
      <c r="N34" s="108"/>
      <c r="O34" s="108"/>
      <c r="P34" s="108"/>
      <c r="Q34" s="108"/>
      <c r="R34" s="108">
        <v>1230</v>
      </c>
      <c r="S34" s="108"/>
      <c r="T34" s="108"/>
      <c r="U34" s="108"/>
      <c r="V34" s="108"/>
      <c r="W34" s="108">
        <v>1230</v>
      </c>
    </row>
    <row r="35" ht="21.75" customHeight="1" spans="1:23">
      <c r="A35" s="98" t="s">
        <v>288</v>
      </c>
      <c r="B35" s="98" t="s">
        <v>348</v>
      </c>
      <c r="C35" s="98" t="s">
        <v>349</v>
      </c>
      <c r="D35" s="98" t="s">
        <v>73</v>
      </c>
      <c r="E35" s="98" t="s">
        <v>130</v>
      </c>
      <c r="F35" s="98" t="s">
        <v>131</v>
      </c>
      <c r="G35" s="98" t="s">
        <v>321</v>
      </c>
      <c r="H35" s="98" t="s">
        <v>322</v>
      </c>
      <c r="I35" s="108">
        <v>47938.62</v>
      </c>
      <c r="J35" s="108"/>
      <c r="K35" s="108"/>
      <c r="L35" s="108"/>
      <c r="M35" s="108"/>
      <c r="N35" s="108"/>
      <c r="O35" s="108"/>
      <c r="P35" s="108"/>
      <c r="Q35" s="108"/>
      <c r="R35" s="108">
        <v>47938.62</v>
      </c>
      <c r="S35" s="108"/>
      <c r="T35" s="108"/>
      <c r="U35" s="108"/>
      <c r="V35" s="108"/>
      <c r="W35" s="108">
        <v>47938.62</v>
      </c>
    </row>
    <row r="36" ht="21.75" customHeight="1" spans="1:23">
      <c r="A36" s="98" t="s">
        <v>288</v>
      </c>
      <c r="B36" s="98" t="s">
        <v>350</v>
      </c>
      <c r="C36" s="98" t="s">
        <v>351</v>
      </c>
      <c r="D36" s="98" t="s">
        <v>73</v>
      </c>
      <c r="E36" s="98" t="s">
        <v>134</v>
      </c>
      <c r="F36" s="98" t="s">
        <v>135</v>
      </c>
      <c r="G36" s="98" t="s">
        <v>321</v>
      </c>
      <c r="H36" s="98" t="s">
        <v>322</v>
      </c>
      <c r="I36" s="108">
        <v>43361.44</v>
      </c>
      <c r="J36" s="108"/>
      <c r="K36" s="108"/>
      <c r="L36" s="108"/>
      <c r="M36" s="108"/>
      <c r="N36" s="108"/>
      <c r="O36" s="108"/>
      <c r="P36" s="108"/>
      <c r="Q36" s="108"/>
      <c r="R36" s="108">
        <v>43361.44</v>
      </c>
      <c r="S36" s="108"/>
      <c r="T36" s="108"/>
      <c r="U36" s="108"/>
      <c r="V36" s="108"/>
      <c r="W36" s="108">
        <v>43361.44</v>
      </c>
    </row>
    <row r="37" ht="21.75" customHeight="1" spans="1:23">
      <c r="A37" s="98" t="s">
        <v>288</v>
      </c>
      <c r="B37" s="98" t="s">
        <v>352</v>
      </c>
      <c r="C37" s="98" t="s">
        <v>353</v>
      </c>
      <c r="D37" s="98" t="s">
        <v>73</v>
      </c>
      <c r="E37" s="98" t="s">
        <v>130</v>
      </c>
      <c r="F37" s="98" t="s">
        <v>131</v>
      </c>
      <c r="G37" s="98" t="s">
        <v>251</v>
      </c>
      <c r="H37" s="98" t="s">
        <v>252</v>
      </c>
      <c r="I37" s="108">
        <v>92.17</v>
      </c>
      <c r="J37" s="108"/>
      <c r="K37" s="108"/>
      <c r="L37" s="108"/>
      <c r="M37" s="108"/>
      <c r="N37" s="108"/>
      <c r="O37" s="108"/>
      <c r="P37" s="108"/>
      <c r="Q37" s="108"/>
      <c r="R37" s="108">
        <v>92.17</v>
      </c>
      <c r="S37" s="108"/>
      <c r="T37" s="108"/>
      <c r="U37" s="108"/>
      <c r="V37" s="108"/>
      <c r="W37" s="108">
        <v>92.17</v>
      </c>
    </row>
    <row r="38" ht="18.75" customHeight="1" spans="1:23">
      <c r="A38" s="66" t="s">
        <v>189</v>
      </c>
      <c r="B38" s="67"/>
      <c r="C38" s="67"/>
      <c r="D38" s="67"/>
      <c r="E38" s="67"/>
      <c r="F38" s="67"/>
      <c r="G38" s="67"/>
      <c r="H38" s="68"/>
      <c r="I38" s="108">
        <v>44672703.91</v>
      </c>
      <c r="J38" s="108">
        <v>5915400</v>
      </c>
      <c r="K38" s="108">
        <v>5915400</v>
      </c>
      <c r="L38" s="108"/>
      <c r="M38" s="108"/>
      <c r="N38" s="108">
        <v>33138750</v>
      </c>
      <c r="O38" s="108"/>
      <c r="P38" s="108"/>
      <c r="Q38" s="108"/>
      <c r="R38" s="108">
        <v>5618553.91</v>
      </c>
      <c r="S38" s="108"/>
      <c r="T38" s="108"/>
      <c r="U38" s="108"/>
      <c r="V38" s="108"/>
      <c r="W38" s="108">
        <v>5618553.91</v>
      </c>
    </row>
  </sheetData>
  <mergeCells count="28">
    <mergeCell ref="A2:W2"/>
    <mergeCell ref="A3:H3"/>
    <mergeCell ref="J4:M4"/>
    <mergeCell ref="N4:P4"/>
    <mergeCell ref="R4:W4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4"/>
  <sheetViews>
    <sheetView showZeros="0" topLeftCell="A43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42" t="s">
        <v>354</v>
      </c>
    </row>
    <row r="2" ht="39.75" customHeight="1" spans="1:10">
      <c r="A2" s="95" t="str">
        <f>"2025"&amp;"年部门项目支出绩效目标表"</f>
        <v>2025年部门项目支出绩效目标表</v>
      </c>
      <c r="B2" s="43"/>
      <c r="C2" s="43"/>
      <c r="D2" s="43"/>
      <c r="E2" s="43"/>
      <c r="F2" s="96"/>
      <c r="G2" s="43"/>
      <c r="H2" s="96"/>
      <c r="I2" s="96"/>
      <c r="J2" s="43"/>
    </row>
    <row r="3" ht="17.25" customHeight="1" spans="1:1">
      <c r="A3" s="44" t="str">
        <f>"单位名称："&amp;"昆明市晋宁区交通运输局"</f>
        <v>单位名称：昆明市晋宁区交通运输局</v>
      </c>
    </row>
    <row r="4" ht="44.25" customHeight="1" spans="1:10">
      <c r="A4" s="17" t="s">
        <v>201</v>
      </c>
      <c r="B4" s="17" t="s">
        <v>355</v>
      </c>
      <c r="C4" s="17" t="s">
        <v>356</v>
      </c>
      <c r="D4" s="17" t="s">
        <v>357</v>
      </c>
      <c r="E4" s="17" t="s">
        <v>358</v>
      </c>
      <c r="F4" s="97" t="s">
        <v>359</v>
      </c>
      <c r="G4" s="17" t="s">
        <v>360</v>
      </c>
      <c r="H4" s="97" t="s">
        <v>361</v>
      </c>
      <c r="I4" s="97" t="s">
        <v>362</v>
      </c>
      <c r="J4" s="17" t="s">
        <v>363</v>
      </c>
    </row>
    <row r="5" ht="18.75" customHeight="1" spans="1:10">
      <c r="A5" s="162">
        <v>1</v>
      </c>
      <c r="B5" s="162">
        <v>2</v>
      </c>
      <c r="C5" s="162">
        <v>3</v>
      </c>
      <c r="D5" s="162">
        <v>4</v>
      </c>
      <c r="E5" s="162">
        <v>5</v>
      </c>
      <c r="F5" s="69">
        <v>6</v>
      </c>
      <c r="G5" s="162">
        <v>7</v>
      </c>
      <c r="H5" s="69">
        <v>8</v>
      </c>
      <c r="I5" s="69">
        <v>9</v>
      </c>
      <c r="J5" s="162">
        <v>10</v>
      </c>
    </row>
    <row r="6" ht="42" customHeight="1" spans="1:10">
      <c r="A6" s="18" t="s">
        <v>70</v>
      </c>
      <c r="B6" s="98"/>
      <c r="C6" s="98"/>
      <c r="D6" s="98"/>
      <c r="E6" s="34"/>
      <c r="F6" s="99"/>
      <c r="G6" s="34"/>
      <c r="H6" s="99"/>
      <c r="I6" s="99"/>
      <c r="J6" s="34"/>
    </row>
    <row r="7" ht="42" customHeight="1" spans="1:10">
      <c r="A7" s="163" t="s">
        <v>70</v>
      </c>
      <c r="B7" s="33"/>
      <c r="C7" s="33"/>
      <c r="D7" s="33"/>
      <c r="E7" s="18"/>
      <c r="F7" s="33"/>
      <c r="G7" s="18"/>
      <c r="H7" s="33"/>
      <c r="I7" s="33"/>
      <c r="J7" s="18"/>
    </row>
    <row r="8" ht="42" customHeight="1" spans="1:10">
      <c r="A8" s="164" t="s">
        <v>310</v>
      </c>
      <c r="B8" s="33" t="s">
        <v>364</v>
      </c>
      <c r="C8" s="33" t="s">
        <v>365</v>
      </c>
      <c r="D8" s="33" t="s">
        <v>366</v>
      </c>
      <c r="E8" s="18" t="s">
        <v>367</v>
      </c>
      <c r="F8" s="33" t="s">
        <v>368</v>
      </c>
      <c r="G8" s="18" t="s">
        <v>369</v>
      </c>
      <c r="H8" s="33" t="s">
        <v>370</v>
      </c>
      <c r="I8" s="33" t="s">
        <v>371</v>
      </c>
      <c r="J8" s="18" t="s">
        <v>372</v>
      </c>
    </row>
    <row r="9" ht="42" customHeight="1" spans="1:10">
      <c r="A9" s="164" t="s">
        <v>310</v>
      </c>
      <c r="B9" s="33" t="s">
        <v>364</v>
      </c>
      <c r="C9" s="33" t="s">
        <v>365</v>
      </c>
      <c r="D9" s="33" t="s">
        <v>373</v>
      </c>
      <c r="E9" s="18" t="s">
        <v>374</v>
      </c>
      <c r="F9" s="33" t="s">
        <v>368</v>
      </c>
      <c r="G9" s="18" t="s">
        <v>375</v>
      </c>
      <c r="H9" s="33" t="s">
        <v>370</v>
      </c>
      <c r="I9" s="33" t="s">
        <v>371</v>
      </c>
      <c r="J9" s="18" t="s">
        <v>376</v>
      </c>
    </row>
    <row r="10" ht="42" customHeight="1" spans="1:10">
      <c r="A10" s="164" t="s">
        <v>310</v>
      </c>
      <c r="B10" s="33" t="s">
        <v>364</v>
      </c>
      <c r="C10" s="33" t="s">
        <v>365</v>
      </c>
      <c r="D10" s="33" t="s">
        <v>373</v>
      </c>
      <c r="E10" s="18" t="s">
        <v>377</v>
      </c>
      <c r="F10" s="33" t="s">
        <v>378</v>
      </c>
      <c r="G10" s="18" t="s">
        <v>379</v>
      </c>
      <c r="H10" s="33" t="s">
        <v>370</v>
      </c>
      <c r="I10" s="33" t="s">
        <v>380</v>
      </c>
      <c r="J10" s="18" t="s">
        <v>381</v>
      </c>
    </row>
    <row r="11" ht="42" customHeight="1" spans="1:10">
      <c r="A11" s="164" t="s">
        <v>310</v>
      </c>
      <c r="B11" s="33" t="s">
        <v>364</v>
      </c>
      <c r="C11" s="33" t="s">
        <v>382</v>
      </c>
      <c r="D11" s="33" t="s">
        <v>383</v>
      </c>
      <c r="E11" s="18" t="s">
        <v>384</v>
      </c>
      <c r="F11" s="33" t="s">
        <v>368</v>
      </c>
      <c r="G11" s="18" t="s">
        <v>385</v>
      </c>
      <c r="H11" s="33" t="s">
        <v>370</v>
      </c>
      <c r="I11" s="33" t="s">
        <v>380</v>
      </c>
      <c r="J11" s="18" t="s">
        <v>386</v>
      </c>
    </row>
    <row r="12" ht="42" customHeight="1" spans="1:10">
      <c r="A12" s="164" t="s">
        <v>310</v>
      </c>
      <c r="B12" s="33" t="s">
        <v>364</v>
      </c>
      <c r="C12" s="33" t="s">
        <v>382</v>
      </c>
      <c r="D12" s="33" t="s">
        <v>387</v>
      </c>
      <c r="E12" s="18" t="s">
        <v>388</v>
      </c>
      <c r="F12" s="33" t="s">
        <v>368</v>
      </c>
      <c r="G12" s="18" t="s">
        <v>385</v>
      </c>
      <c r="H12" s="33" t="s">
        <v>370</v>
      </c>
      <c r="I12" s="33" t="s">
        <v>380</v>
      </c>
      <c r="J12" s="18" t="s">
        <v>389</v>
      </c>
    </row>
    <row r="13" ht="42" customHeight="1" spans="1:10">
      <c r="A13" s="164" t="s">
        <v>310</v>
      </c>
      <c r="B13" s="33" t="s">
        <v>364</v>
      </c>
      <c r="C13" s="33" t="s">
        <v>390</v>
      </c>
      <c r="D13" s="33" t="s">
        <v>391</v>
      </c>
      <c r="E13" s="18" t="s">
        <v>392</v>
      </c>
      <c r="F13" s="33" t="s">
        <v>368</v>
      </c>
      <c r="G13" s="18" t="s">
        <v>369</v>
      </c>
      <c r="H13" s="33" t="s">
        <v>370</v>
      </c>
      <c r="I13" s="33" t="s">
        <v>371</v>
      </c>
      <c r="J13" s="18" t="s">
        <v>393</v>
      </c>
    </row>
    <row r="14" ht="42" customHeight="1" spans="1:10">
      <c r="A14" s="164" t="s">
        <v>316</v>
      </c>
      <c r="B14" s="33" t="s">
        <v>394</v>
      </c>
      <c r="C14" s="33" t="s">
        <v>365</v>
      </c>
      <c r="D14" s="33" t="s">
        <v>366</v>
      </c>
      <c r="E14" s="18" t="s">
        <v>395</v>
      </c>
      <c r="F14" s="33" t="s">
        <v>378</v>
      </c>
      <c r="G14" s="18" t="s">
        <v>375</v>
      </c>
      <c r="H14" s="33" t="s">
        <v>370</v>
      </c>
      <c r="I14" s="33" t="s">
        <v>371</v>
      </c>
      <c r="J14" s="18" t="s">
        <v>396</v>
      </c>
    </row>
    <row r="15" ht="42" customHeight="1" spans="1:10">
      <c r="A15" s="164" t="s">
        <v>316</v>
      </c>
      <c r="B15" s="33" t="s">
        <v>394</v>
      </c>
      <c r="C15" s="33" t="s">
        <v>365</v>
      </c>
      <c r="D15" s="33" t="s">
        <v>373</v>
      </c>
      <c r="E15" s="18" t="s">
        <v>377</v>
      </c>
      <c r="F15" s="33" t="s">
        <v>378</v>
      </c>
      <c r="G15" s="18" t="s">
        <v>379</v>
      </c>
      <c r="H15" s="33" t="s">
        <v>370</v>
      </c>
      <c r="I15" s="33" t="s">
        <v>380</v>
      </c>
      <c r="J15" s="18" t="s">
        <v>397</v>
      </c>
    </row>
    <row r="16" ht="42" customHeight="1" spans="1:10">
      <c r="A16" s="164" t="s">
        <v>316</v>
      </c>
      <c r="B16" s="33" t="s">
        <v>394</v>
      </c>
      <c r="C16" s="33" t="s">
        <v>365</v>
      </c>
      <c r="D16" s="33" t="s">
        <v>398</v>
      </c>
      <c r="E16" s="18" t="s">
        <v>399</v>
      </c>
      <c r="F16" s="33" t="s">
        <v>378</v>
      </c>
      <c r="G16" s="18" t="s">
        <v>379</v>
      </c>
      <c r="H16" s="33" t="s">
        <v>370</v>
      </c>
      <c r="I16" s="33" t="s">
        <v>380</v>
      </c>
      <c r="J16" s="18" t="s">
        <v>400</v>
      </c>
    </row>
    <row r="17" ht="42" customHeight="1" spans="1:10">
      <c r="A17" s="164" t="s">
        <v>316</v>
      </c>
      <c r="B17" s="33" t="s">
        <v>394</v>
      </c>
      <c r="C17" s="33" t="s">
        <v>365</v>
      </c>
      <c r="D17" s="33" t="s">
        <v>401</v>
      </c>
      <c r="E17" s="18" t="s">
        <v>402</v>
      </c>
      <c r="F17" s="33" t="s">
        <v>378</v>
      </c>
      <c r="G17" s="18" t="s">
        <v>379</v>
      </c>
      <c r="H17" s="33" t="s">
        <v>370</v>
      </c>
      <c r="I17" s="33" t="s">
        <v>380</v>
      </c>
      <c r="J17" s="18" t="s">
        <v>403</v>
      </c>
    </row>
    <row r="18" ht="42" customHeight="1" spans="1:10">
      <c r="A18" s="164" t="s">
        <v>316</v>
      </c>
      <c r="B18" s="33" t="s">
        <v>394</v>
      </c>
      <c r="C18" s="33" t="s">
        <v>382</v>
      </c>
      <c r="D18" s="33" t="s">
        <v>404</v>
      </c>
      <c r="E18" s="18" t="s">
        <v>405</v>
      </c>
      <c r="F18" s="33" t="s">
        <v>378</v>
      </c>
      <c r="G18" s="18" t="s">
        <v>406</v>
      </c>
      <c r="H18" s="33" t="s">
        <v>370</v>
      </c>
      <c r="I18" s="33" t="s">
        <v>380</v>
      </c>
      <c r="J18" s="18" t="s">
        <v>407</v>
      </c>
    </row>
    <row r="19" ht="42" customHeight="1" spans="1:10">
      <c r="A19" s="164" t="s">
        <v>316</v>
      </c>
      <c r="B19" s="33" t="s">
        <v>394</v>
      </c>
      <c r="C19" s="33" t="s">
        <v>390</v>
      </c>
      <c r="D19" s="33" t="s">
        <v>391</v>
      </c>
      <c r="E19" s="18" t="s">
        <v>408</v>
      </c>
      <c r="F19" s="33" t="s">
        <v>368</v>
      </c>
      <c r="G19" s="18" t="s">
        <v>369</v>
      </c>
      <c r="H19" s="33" t="s">
        <v>370</v>
      </c>
      <c r="I19" s="33" t="s">
        <v>371</v>
      </c>
      <c r="J19" s="18" t="s">
        <v>409</v>
      </c>
    </row>
    <row r="20" ht="42" customHeight="1" spans="1:10">
      <c r="A20" s="164" t="s">
        <v>324</v>
      </c>
      <c r="B20" s="33" t="s">
        <v>324</v>
      </c>
      <c r="C20" s="33" t="s">
        <v>365</v>
      </c>
      <c r="D20" s="33" t="s">
        <v>366</v>
      </c>
      <c r="E20" s="18" t="s">
        <v>395</v>
      </c>
      <c r="F20" s="33" t="s">
        <v>378</v>
      </c>
      <c r="G20" s="18" t="s">
        <v>375</v>
      </c>
      <c r="H20" s="33" t="s">
        <v>370</v>
      </c>
      <c r="I20" s="33" t="s">
        <v>371</v>
      </c>
      <c r="J20" s="18" t="s">
        <v>396</v>
      </c>
    </row>
    <row r="21" ht="42" customHeight="1" spans="1:10">
      <c r="A21" s="164" t="s">
        <v>324</v>
      </c>
      <c r="B21" s="33" t="s">
        <v>324</v>
      </c>
      <c r="C21" s="33" t="s">
        <v>365</v>
      </c>
      <c r="D21" s="33" t="s">
        <v>373</v>
      </c>
      <c r="E21" s="18" t="s">
        <v>377</v>
      </c>
      <c r="F21" s="33" t="s">
        <v>378</v>
      </c>
      <c r="G21" s="18" t="s">
        <v>379</v>
      </c>
      <c r="H21" s="33" t="s">
        <v>370</v>
      </c>
      <c r="I21" s="33" t="s">
        <v>380</v>
      </c>
      <c r="J21" s="18" t="s">
        <v>397</v>
      </c>
    </row>
    <row r="22" ht="42" customHeight="1" spans="1:10">
      <c r="A22" s="164" t="s">
        <v>324</v>
      </c>
      <c r="B22" s="33" t="s">
        <v>324</v>
      </c>
      <c r="C22" s="33" t="s">
        <v>365</v>
      </c>
      <c r="D22" s="33" t="s">
        <v>398</v>
      </c>
      <c r="E22" s="18" t="s">
        <v>410</v>
      </c>
      <c r="F22" s="33" t="s">
        <v>378</v>
      </c>
      <c r="G22" s="18" t="s">
        <v>375</v>
      </c>
      <c r="H22" s="33" t="s">
        <v>370</v>
      </c>
      <c r="I22" s="33" t="s">
        <v>371</v>
      </c>
      <c r="J22" s="18" t="s">
        <v>411</v>
      </c>
    </row>
    <row r="23" ht="42" customHeight="1" spans="1:10">
      <c r="A23" s="164" t="s">
        <v>324</v>
      </c>
      <c r="B23" s="33" t="s">
        <v>324</v>
      </c>
      <c r="C23" s="33" t="s">
        <v>365</v>
      </c>
      <c r="D23" s="33" t="s">
        <v>401</v>
      </c>
      <c r="E23" s="18" t="s">
        <v>402</v>
      </c>
      <c r="F23" s="33" t="s">
        <v>378</v>
      </c>
      <c r="G23" s="18" t="s">
        <v>379</v>
      </c>
      <c r="H23" s="33" t="s">
        <v>370</v>
      </c>
      <c r="I23" s="33" t="s">
        <v>380</v>
      </c>
      <c r="J23" s="18" t="s">
        <v>407</v>
      </c>
    </row>
    <row r="24" ht="42" customHeight="1" spans="1:10">
      <c r="A24" s="164" t="s">
        <v>324</v>
      </c>
      <c r="B24" s="33" t="s">
        <v>324</v>
      </c>
      <c r="C24" s="33" t="s">
        <v>382</v>
      </c>
      <c r="D24" s="33" t="s">
        <v>404</v>
      </c>
      <c r="E24" s="18" t="s">
        <v>405</v>
      </c>
      <c r="F24" s="33" t="s">
        <v>378</v>
      </c>
      <c r="G24" s="18" t="s">
        <v>406</v>
      </c>
      <c r="H24" s="33" t="s">
        <v>370</v>
      </c>
      <c r="I24" s="33" t="s">
        <v>380</v>
      </c>
      <c r="J24" s="18" t="s">
        <v>407</v>
      </c>
    </row>
    <row r="25" ht="42" customHeight="1" spans="1:10">
      <c r="A25" s="164" t="s">
        <v>324</v>
      </c>
      <c r="B25" s="33" t="s">
        <v>324</v>
      </c>
      <c r="C25" s="33" t="s">
        <v>382</v>
      </c>
      <c r="D25" s="33" t="s">
        <v>387</v>
      </c>
      <c r="E25" s="18" t="s">
        <v>412</v>
      </c>
      <c r="F25" s="33" t="s">
        <v>378</v>
      </c>
      <c r="G25" s="18" t="s">
        <v>375</v>
      </c>
      <c r="H25" s="33" t="s">
        <v>370</v>
      </c>
      <c r="I25" s="33" t="s">
        <v>371</v>
      </c>
      <c r="J25" s="18" t="s">
        <v>413</v>
      </c>
    </row>
    <row r="26" ht="42" customHeight="1" spans="1:10">
      <c r="A26" s="164" t="s">
        <v>324</v>
      </c>
      <c r="B26" s="33" t="s">
        <v>324</v>
      </c>
      <c r="C26" s="33" t="s">
        <v>390</v>
      </c>
      <c r="D26" s="33" t="s">
        <v>391</v>
      </c>
      <c r="E26" s="18" t="s">
        <v>408</v>
      </c>
      <c r="F26" s="33" t="s">
        <v>368</v>
      </c>
      <c r="G26" s="18" t="s">
        <v>369</v>
      </c>
      <c r="H26" s="33" t="s">
        <v>370</v>
      </c>
      <c r="I26" s="33" t="s">
        <v>371</v>
      </c>
      <c r="J26" s="18" t="s">
        <v>409</v>
      </c>
    </row>
    <row r="27" ht="42" customHeight="1" spans="1:10">
      <c r="A27" s="164" t="s">
        <v>326</v>
      </c>
      <c r="B27" s="33" t="s">
        <v>326</v>
      </c>
      <c r="C27" s="33" t="s">
        <v>365</v>
      </c>
      <c r="D27" s="33" t="s">
        <v>366</v>
      </c>
      <c r="E27" s="18" t="s">
        <v>395</v>
      </c>
      <c r="F27" s="33" t="s">
        <v>378</v>
      </c>
      <c r="G27" s="18" t="s">
        <v>375</v>
      </c>
      <c r="H27" s="33" t="s">
        <v>370</v>
      </c>
      <c r="I27" s="33" t="s">
        <v>371</v>
      </c>
      <c r="J27" s="18" t="s">
        <v>396</v>
      </c>
    </row>
    <row r="28" ht="42" customHeight="1" spans="1:10">
      <c r="A28" s="164" t="s">
        <v>326</v>
      </c>
      <c r="B28" s="33" t="s">
        <v>326</v>
      </c>
      <c r="C28" s="33" t="s">
        <v>365</v>
      </c>
      <c r="D28" s="33" t="s">
        <v>373</v>
      </c>
      <c r="E28" s="18" t="s">
        <v>377</v>
      </c>
      <c r="F28" s="33" t="s">
        <v>378</v>
      </c>
      <c r="G28" s="18" t="s">
        <v>379</v>
      </c>
      <c r="H28" s="33" t="s">
        <v>370</v>
      </c>
      <c r="I28" s="33" t="s">
        <v>380</v>
      </c>
      <c r="J28" s="18" t="s">
        <v>397</v>
      </c>
    </row>
    <row r="29" ht="42" customHeight="1" spans="1:10">
      <c r="A29" s="164" t="s">
        <v>326</v>
      </c>
      <c r="B29" s="33" t="s">
        <v>326</v>
      </c>
      <c r="C29" s="33" t="s">
        <v>365</v>
      </c>
      <c r="D29" s="33" t="s">
        <v>401</v>
      </c>
      <c r="E29" s="18" t="s">
        <v>402</v>
      </c>
      <c r="F29" s="33" t="s">
        <v>378</v>
      </c>
      <c r="G29" s="18" t="s">
        <v>379</v>
      </c>
      <c r="H29" s="33" t="s">
        <v>370</v>
      </c>
      <c r="I29" s="33" t="s">
        <v>380</v>
      </c>
      <c r="J29" s="18" t="s">
        <v>386</v>
      </c>
    </row>
    <row r="30" ht="42" customHeight="1" spans="1:10">
      <c r="A30" s="164" t="s">
        <v>326</v>
      </c>
      <c r="B30" s="33" t="s">
        <v>326</v>
      </c>
      <c r="C30" s="33" t="s">
        <v>365</v>
      </c>
      <c r="D30" s="33" t="s">
        <v>401</v>
      </c>
      <c r="E30" s="18" t="s">
        <v>414</v>
      </c>
      <c r="F30" s="33" t="s">
        <v>378</v>
      </c>
      <c r="G30" s="18" t="s">
        <v>385</v>
      </c>
      <c r="H30" s="33" t="s">
        <v>370</v>
      </c>
      <c r="I30" s="33" t="s">
        <v>380</v>
      </c>
      <c r="J30" s="18" t="s">
        <v>415</v>
      </c>
    </row>
    <row r="31" ht="42" customHeight="1" spans="1:10">
      <c r="A31" s="164" t="s">
        <v>326</v>
      </c>
      <c r="B31" s="33" t="s">
        <v>326</v>
      </c>
      <c r="C31" s="33" t="s">
        <v>382</v>
      </c>
      <c r="D31" s="33" t="s">
        <v>404</v>
      </c>
      <c r="E31" s="18" t="s">
        <v>405</v>
      </c>
      <c r="F31" s="33" t="s">
        <v>378</v>
      </c>
      <c r="G31" s="18" t="s">
        <v>406</v>
      </c>
      <c r="H31" s="33" t="s">
        <v>370</v>
      </c>
      <c r="I31" s="33" t="s">
        <v>380</v>
      </c>
      <c r="J31" s="18" t="s">
        <v>407</v>
      </c>
    </row>
    <row r="32" ht="42" customHeight="1" spans="1:10">
      <c r="A32" s="164" t="s">
        <v>326</v>
      </c>
      <c r="B32" s="33" t="s">
        <v>326</v>
      </c>
      <c r="C32" s="33" t="s">
        <v>382</v>
      </c>
      <c r="D32" s="33" t="s">
        <v>383</v>
      </c>
      <c r="E32" s="18" t="s">
        <v>384</v>
      </c>
      <c r="F32" s="33" t="s">
        <v>378</v>
      </c>
      <c r="G32" s="18" t="s">
        <v>385</v>
      </c>
      <c r="H32" s="33" t="s">
        <v>370</v>
      </c>
      <c r="I32" s="33" t="s">
        <v>380</v>
      </c>
      <c r="J32" s="18" t="s">
        <v>386</v>
      </c>
    </row>
    <row r="33" ht="42" customHeight="1" spans="1:10">
      <c r="A33" s="164" t="s">
        <v>326</v>
      </c>
      <c r="B33" s="33" t="s">
        <v>326</v>
      </c>
      <c r="C33" s="33" t="s">
        <v>390</v>
      </c>
      <c r="D33" s="33" t="s">
        <v>391</v>
      </c>
      <c r="E33" s="18" t="s">
        <v>408</v>
      </c>
      <c r="F33" s="33" t="s">
        <v>368</v>
      </c>
      <c r="G33" s="18" t="s">
        <v>369</v>
      </c>
      <c r="H33" s="33" t="s">
        <v>370</v>
      </c>
      <c r="I33" s="33" t="s">
        <v>371</v>
      </c>
      <c r="J33" s="18" t="s">
        <v>409</v>
      </c>
    </row>
    <row r="34" ht="42" customHeight="1" spans="1:10">
      <c r="A34" s="164" t="s">
        <v>320</v>
      </c>
      <c r="B34" s="33" t="s">
        <v>320</v>
      </c>
      <c r="C34" s="33" t="s">
        <v>365</v>
      </c>
      <c r="D34" s="33" t="s">
        <v>366</v>
      </c>
      <c r="E34" s="18" t="s">
        <v>395</v>
      </c>
      <c r="F34" s="33" t="s">
        <v>378</v>
      </c>
      <c r="G34" s="18" t="s">
        <v>375</v>
      </c>
      <c r="H34" s="33" t="s">
        <v>370</v>
      </c>
      <c r="I34" s="33" t="s">
        <v>371</v>
      </c>
      <c r="J34" s="18" t="s">
        <v>396</v>
      </c>
    </row>
    <row r="35" ht="42" customHeight="1" spans="1:10">
      <c r="A35" s="164" t="s">
        <v>320</v>
      </c>
      <c r="B35" s="33" t="s">
        <v>320</v>
      </c>
      <c r="C35" s="33" t="s">
        <v>365</v>
      </c>
      <c r="D35" s="33" t="s">
        <v>373</v>
      </c>
      <c r="E35" s="18" t="s">
        <v>377</v>
      </c>
      <c r="F35" s="33" t="s">
        <v>378</v>
      </c>
      <c r="G35" s="18" t="s">
        <v>379</v>
      </c>
      <c r="H35" s="33" t="s">
        <v>370</v>
      </c>
      <c r="I35" s="33" t="s">
        <v>380</v>
      </c>
      <c r="J35" s="18" t="s">
        <v>397</v>
      </c>
    </row>
    <row r="36" ht="42" customHeight="1" spans="1:10">
      <c r="A36" s="164" t="s">
        <v>320</v>
      </c>
      <c r="B36" s="33" t="s">
        <v>320</v>
      </c>
      <c r="C36" s="33" t="s">
        <v>365</v>
      </c>
      <c r="D36" s="33" t="s">
        <v>398</v>
      </c>
      <c r="E36" s="18" t="s">
        <v>399</v>
      </c>
      <c r="F36" s="33" t="s">
        <v>378</v>
      </c>
      <c r="G36" s="18" t="s">
        <v>379</v>
      </c>
      <c r="H36" s="33" t="s">
        <v>370</v>
      </c>
      <c r="I36" s="33" t="s">
        <v>380</v>
      </c>
      <c r="J36" s="18" t="s">
        <v>400</v>
      </c>
    </row>
    <row r="37" ht="42" customHeight="1" spans="1:10">
      <c r="A37" s="164" t="s">
        <v>320</v>
      </c>
      <c r="B37" s="33" t="s">
        <v>320</v>
      </c>
      <c r="C37" s="33" t="s">
        <v>365</v>
      </c>
      <c r="D37" s="33" t="s">
        <v>401</v>
      </c>
      <c r="E37" s="18" t="s">
        <v>402</v>
      </c>
      <c r="F37" s="33" t="s">
        <v>378</v>
      </c>
      <c r="G37" s="18" t="s">
        <v>416</v>
      </c>
      <c r="H37" s="33" t="s">
        <v>370</v>
      </c>
      <c r="I37" s="33" t="s">
        <v>380</v>
      </c>
      <c r="J37" s="18" t="s">
        <v>389</v>
      </c>
    </row>
    <row r="38" ht="42" customHeight="1" spans="1:10">
      <c r="A38" s="164" t="s">
        <v>320</v>
      </c>
      <c r="B38" s="33" t="s">
        <v>320</v>
      </c>
      <c r="C38" s="33" t="s">
        <v>365</v>
      </c>
      <c r="D38" s="33" t="s">
        <v>401</v>
      </c>
      <c r="E38" s="18" t="s">
        <v>417</v>
      </c>
      <c r="F38" s="33" t="s">
        <v>378</v>
      </c>
      <c r="G38" s="18" t="s">
        <v>375</v>
      </c>
      <c r="H38" s="33" t="s">
        <v>370</v>
      </c>
      <c r="I38" s="33" t="s">
        <v>371</v>
      </c>
      <c r="J38" s="18" t="s">
        <v>413</v>
      </c>
    </row>
    <row r="39" ht="42" customHeight="1" spans="1:10">
      <c r="A39" s="164" t="s">
        <v>320</v>
      </c>
      <c r="B39" s="33" t="s">
        <v>320</v>
      </c>
      <c r="C39" s="33" t="s">
        <v>382</v>
      </c>
      <c r="D39" s="33" t="s">
        <v>383</v>
      </c>
      <c r="E39" s="18" t="s">
        <v>384</v>
      </c>
      <c r="F39" s="33" t="s">
        <v>378</v>
      </c>
      <c r="G39" s="18" t="s">
        <v>385</v>
      </c>
      <c r="H39" s="33" t="s">
        <v>370</v>
      </c>
      <c r="I39" s="33" t="s">
        <v>380</v>
      </c>
      <c r="J39" s="18" t="s">
        <v>386</v>
      </c>
    </row>
    <row r="40" ht="42" customHeight="1" spans="1:10">
      <c r="A40" s="164" t="s">
        <v>320</v>
      </c>
      <c r="B40" s="33" t="s">
        <v>320</v>
      </c>
      <c r="C40" s="33" t="s">
        <v>390</v>
      </c>
      <c r="D40" s="33" t="s">
        <v>391</v>
      </c>
      <c r="E40" s="18" t="s">
        <v>408</v>
      </c>
      <c r="F40" s="33" t="s">
        <v>368</v>
      </c>
      <c r="G40" s="18" t="s">
        <v>369</v>
      </c>
      <c r="H40" s="33" t="s">
        <v>370</v>
      </c>
      <c r="I40" s="33" t="s">
        <v>371</v>
      </c>
      <c r="J40" s="18" t="s">
        <v>409</v>
      </c>
    </row>
    <row r="41" ht="42" customHeight="1" spans="1:10">
      <c r="A41" s="164" t="s">
        <v>304</v>
      </c>
      <c r="B41" s="33" t="s">
        <v>418</v>
      </c>
      <c r="C41" s="33" t="s">
        <v>365</v>
      </c>
      <c r="D41" s="33" t="s">
        <v>373</v>
      </c>
      <c r="E41" s="18" t="s">
        <v>374</v>
      </c>
      <c r="F41" s="33" t="s">
        <v>368</v>
      </c>
      <c r="G41" s="18" t="s">
        <v>419</v>
      </c>
      <c r="H41" s="33" t="s">
        <v>370</v>
      </c>
      <c r="I41" s="33" t="s">
        <v>371</v>
      </c>
      <c r="J41" s="18" t="s">
        <v>420</v>
      </c>
    </row>
    <row r="42" ht="42" customHeight="1" spans="1:10">
      <c r="A42" s="164" t="s">
        <v>304</v>
      </c>
      <c r="B42" s="33" t="s">
        <v>418</v>
      </c>
      <c r="C42" s="33" t="s">
        <v>365</v>
      </c>
      <c r="D42" s="33" t="s">
        <v>398</v>
      </c>
      <c r="E42" s="18" t="s">
        <v>421</v>
      </c>
      <c r="F42" s="33" t="s">
        <v>368</v>
      </c>
      <c r="G42" s="18" t="s">
        <v>419</v>
      </c>
      <c r="H42" s="33" t="s">
        <v>370</v>
      </c>
      <c r="I42" s="33" t="s">
        <v>371</v>
      </c>
      <c r="J42" s="18" t="s">
        <v>422</v>
      </c>
    </row>
    <row r="43" ht="42" customHeight="1" spans="1:10">
      <c r="A43" s="164" t="s">
        <v>304</v>
      </c>
      <c r="B43" s="33" t="s">
        <v>418</v>
      </c>
      <c r="C43" s="33" t="s">
        <v>382</v>
      </c>
      <c r="D43" s="33" t="s">
        <v>383</v>
      </c>
      <c r="E43" s="18" t="s">
        <v>423</v>
      </c>
      <c r="F43" s="33" t="s">
        <v>368</v>
      </c>
      <c r="G43" s="18" t="s">
        <v>419</v>
      </c>
      <c r="H43" s="33" t="s">
        <v>370</v>
      </c>
      <c r="I43" s="33" t="s">
        <v>371</v>
      </c>
      <c r="J43" s="18" t="s">
        <v>424</v>
      </c>
    </row>
    <row r="44" ht="42" customHeight="1" spans="1:10">
      <c r="A44" s="164" t="s">
        <v>304</v>
      </c>
      <c r="B44" s="33" t="s">
        <v>418</v>
      </c>
      <c r="C44" s="33" t="s">
        <v>390</v>
      </c>
      <c r="D44" s="33" t="s">
        <v>391</v>
      </c>
      <c r="E44" s="18" t="s">
        <v>392</v>
      </c>
      <c r="F44" s="33" t="s">
        <v>368</v>
      </c>
      <c r="G44" s="18" t="s">
        <v>419</v>
      </c>
      <c r="H44" s="33" t="s">
        <v>370</v>
      </c>
      <c r="I44" s="33" t="s">
        <v>371</v>
      </c>
      <c r="J44" s="18" t="s">
        <v>425</v>
      </c>
    </row>
    <row r="45" ht="42" customHeight="1" spans="1:10">
      <c r="A45" s="164" t="s">
        <v>298</v>
      </c>
      <c r="B45" s="33" t="s">
        <v>426</v>
      </c>
      <c r="C45" s="33" t="s">
        <v>365</v>
      </c>
      <c r="D45" s="33" t="s">
        <v>373</v>
      </c>
      <c r="E45" s="18" t="s">
        <v>377</v>
      </c>
      <c r="F45" s="33" t="s">
        <v>378</v>
      </c>
      <c r="G45" s="18" t="s">
        <v>379</v>
      </c>
      <c r="H45" s="33" t="s">
        <v>370</v>
      </c>
      <c r="I45" s="33" t="s">
        <v>380</v>
      </c>
      <c r="J45" s="18" t="s">
        <v>427</v>
      </c>
    </row>
    <row r="46" ht="42" customHeight="1" spans="1:10">
      <c r="A46" s="164" t="s">
        <v>298</v>
      </c>
      <c r="B46" s="33" t="s">
        <v>426</v>
      </c>
      <c r="C46" s="33" t="s">
        <v>382</v>
      </c>
      <c r="D46" s="33" t="s">
        <v>428</v>
      </c>
      <c r="E46" s="18" t="s">
        <v>429</v>
      </c>
      <c r="F46" s="33" t="s">
        <v>378</v>
      </c>
      <c r="G46" s="18" t="s">
        <v>379</v>
      </c>
      <c r="H46" s="33" t="s">
        <v>370</v>
      </c>
      <c r="I46" s="33" t="s">
        <v>380</v>
      </c>
      <c r="J46" s="18" t="s">
        <v>430</v>
      </c>
    </row>
    <row r="47" ht="42" customHeight="1" spans="1:10">
      <c r="A47" s="164" t="s">
        <v>298</v>
      </c>
      <c r="B47" s="33" t="s">
        <v>426</v>
      </c>
      <c r="C47" s="33" t="s">
        <v>390</v>
      </c>
      <c r="D47" s="33" t="s">
        <v>391</v>
      </c>
      <c r="E47" s="18" t="s">
        <v>431</v>
      </c>
      <c r="F47" s="33" t="s">
        <v>368</v>
      </c>
      <c r="G47" s="18" t="s">
        <v>369</v>
      </c>
      <c r="H47" s="33" t="s">
        <v>370</v>
      </c>
      <c r="I47" s="33" t="s">
        <v>371</v>
      </c>
      <c r="J47" s="18" t="s">
        <v>432</v>
      </c>
    </row>
    <row r="48" ht="42" customHeight="1" spans="1:10">
      <c r="A48" s="164" t="s">
        <v>318</v>
      </c>
      <c r="B48" s="33" t="s">
        <v>318</v>
      </c>
      <c r="C48" s="33" t="s">
        <v>365</v>
      </c>
      <c r="D48" s="33" t="s">
        <v>366</v>
      </c>
      <c r="E48" s="18" t="s">
        <v>395</v>
      </c>
      <c r="F48" s="33" t="s">
        <v>378</v>
      </c>
      <c r="G48" s="18" t="s">
        <v>375</v>
      </c>
      <c r="H48" s="33" t="s">
        <v>370</v>
      </c>
      <c r="I48" s="33" t="s">
        <v>380</v>
      </c>
      <c r="J48" s="18" t="s">
        <v>396</v>
      </c>
    </row>
    <row r="49" ht="42" customHeight="1" spans="1:10">
      <c r="A49" s="164" t="s">
        <v>318</v>
      </c>
      <c r="B49" s="33" t="s">
        <v>318</v>
      </c>
      <c r="C49" s="33" t="s">
        <v>365</v>
      </c>
      <c r="D49" s="33" t="s">
        <v>373</v>
      </c>
      <c r="E49" s="18" t="s">
        <v>433</v>
      </c>
      <c r="F49" s="33" t="s">
        <v>378</v>
      </c>
      <c r="G49" s="18" t="s">
        <v>375</v>
      </c>
      <c r="H49" s="33" t="s">
        <v>370</v>
      </c>
      <c r="I49" s="33" t="s">
        <v>371</v>
      </c>
      <c r="J49" s="18" t="s">
        <v>434</v>
      </c>
    </row>
    <row r="50" ht="42" customHeight="1" spans="1:10">
      <c r="A50" s="164" t="s">
        <v>318</v>
      </c>
      <c r="B50" s="33" t="s">
        <v>318</v>
      </c>
      <c r="C50" s="33" t="s">
        <v>365</v>
      </c>
      <c r="D50" s="33" t="s">
        <v>398</v>
      </c>
      <c r="E50" s="18" t="s">
        <v>410</v>
      </c>
      <c r="F50" s="33" t="s">
        <v>378</v>
      </c>
      <c r="G50" s="18" t="s">
        <v>375</v>
      </c>
      <c r="H50" s="33" t="s">
        <v>370</v>
      </c>
      <c r="I50" s="33" t="s">
        <v>371</v>
      </c>
      <c r="J50" s="18" t="s">
        <v>411</v>
      </c>
    </row>
    <row r="51" ht="42" customHeight="1" spans="1:10">
      <c r="A51" s="164" t="s">
        <v>318</v>
      </c>
      <c r="B51" s="33" t="s">
        <v>318</v>
      </c>
      <c r="C51" s="33" t="s">
        <v>365</v>
      </c>
      <c r="D51" s="33" t="s">
        <v>401</v>
      </c>
      <c r="E51" s="18" t="s">
        <v>402</v>
      </c>
      <c r="F51" s="33" t="s">
        <v>378</v>
      </c>
      <c r="G51" s="18" t="s">
        <v>406</v>
      </c>
      <c r="H51" s="33" t="s">
        <v>370</v>
      </c>
      <c r="I51" s="33" t="s">
        <v>380</v>
      </c>
      <c r="J51" s="18" t="s">
        <v>407</v>
      </c>
    </row>
    <row r="52" ht="42" customHeight="1" spans="1:10">
      <c r="A52" s="164" t="s">
        <v>318</v>
      </c>
      <c r="B52" s="33" t="s">
        <v>318</v>
      </c>
      <c r="C52" s="33" t="s">
        <v>382</v>
      </c>
      <c r="D52" s="33" t="s">
        <v>383</v>
      </c>
      <c r="E52" s="18" t="s">
        <v>384</v>
      </c>
      <c r="F52" s="33" t="s">
        <v>378</v>
      </c>
      <c r="G52" s="18" t="s">
        <v>385</v>
      </c>
      <c r="H52" s="33" t="s">
        <v>370</v>
      </c>
      <c r="I52" s="33" t="s">
        <v>380</v>
      </c>
      <c r="J52" s="18" t="s">
        <v>386</v>
      </c>
    </row>
    <row r="53" ht="42" customHeight="1" spans="1:10">
      <c r="A53" s="164" t="s">
        <v>318</v>
      </c>
      <c r="B53" s="33" t="s">
        <v>318</v>
      </c>
      <c r="C53" s="33" t="s">
        <v>390</v>
      </c>
      <c r="D53" s="33" t="s">
        <v>391</v>
      </c>
      <c r="E53" s="18" t="s">
        <v>408</v>
      </c>
      <c r="F53" s="33" t="s">
        <v>368</v>
      </c>
      <c r="G53" s="18" t="s">
        <v>369</v>
      </c>
      <c r="H53" s="33" t="s">
        <v>370</v>
      </c>
      <c r="I53" s="33" t="s">
        <v>371</v>
      </c>
      <c r="J53" s="18" t="s">
        <v>409</v>
      </c>
    </row>
    <row r="54" ht="42" customHeight="1" spans="1:10">
      <c r="A54" s="164" t="s">
        <v>302</v>
      </c>
      <c r="B54" s="33" t="s">
        <v>435</v>
      </c>
      <c r="C54" s="33" t="s">
        <v>365</v>
      </c>
      <c r="D54" s="33" t="s">
        <v>366</v>
      </c>
      <c r="E54" s="18" t="s">
        <v>436</v>
      </c>
      <c r="F54" s="33" t="s">
        <v>368</v>
      </c>
      <c r="G54" s="18" t="s">
        <v>419</v>
      </c>
      <c r="H54" s="33" t="s">
        <v>370</v>
      </c>
      <c r="I54" s="33" t="s">
        <v>371</v>
      </c>
      <c r="J54" s="18" t="s">
        <v>437</v>
      </c>
    </row>
    <row r="55" ht="42" customHeight="1" spans="1:10">
      <c r="A55" s="164" t="s">
        <v>302</v>
      </c>
      <c r="B55" s="33" t="s">
        <v>435</v>
      </c>
      <c r="C55" s="33" t="s">
        <v>365</v>
      </c>
      <c r="D55" s="33" t="s">
        <v>373</v>
      </c>
      <c r="E55" s="18" t="s">
        <v>377</v>
      </c>
      <c r="F55" s="33" t="s">
        <v>378</v>
      </c>
      <c r="G55" s="18" t="s">
        <v>438</v>
      </c>
      <c r="H55" s="33" t="s">
        <v>370</v>
      </c>
      <c r="I55" s="33" t="s">
        <v>380</v>
      </c>
      <c r="J55" s="18" t="s">
        <v>381</v>
      </c>
    </row>
    <row r="56" ht="42" customHeight="1" spans="1:10">
      <c r="A56" s="164" t="s">
        <v>302</v>
      </c>
      <c r="B56" s="33" t="s">
        <v>435</v>
      </c>
      <c r="C56" s="33" t="s">
        <v>382</v>
      </c>
      <c r="D56" s="33" t="s">
        <v>383</v>
      </c>
      <c r="E56" s="18" t="s">
        <v>439</v>
      </c>
      <c r="F56" s="33" t="s">
        <v>368</v>
      </c>
      <c r="G56" s="18" t="s">
        <v>375</v>
      </c>
      <c r="H56" s="33" t="s">
        <v>370</v>
      </c>
      <c r="I56" s="33" t="s">
        <v>371</v>
      </c>
      <c r="J56" s="18" t="s">
        <v>440</v>
      </c>
    </row>
    <row r="57" ht="42" customHeight="1" spans="1:10">
      <c r="A57" s="164" t="s">
        <v>302</v>
      </c>
      <c r="B57" s="33" t="s">
        <v>435</v>
      </c>
      <c r="C57" s="33" t="s">
        <v>390</v>
      </c>
      <c r="D57" s="33" t="s">
        <v>391</v>
      </c>
      <c r="E57" s="18" t="s">
        <v>392</v>
      </c>
      <c r="F57" s="33" t="s">
        <v>368</v>
      </c>
      <c r="G57" s="18" t="s">
        <v>375</v>
      </c>
      <c r="H57" s="33" t="s">
        <v>370</v>
      </c>
      <c r="I57" s="33" t="s">
        <v>371</v>
      </c>
      <c r="J57" s="18" t="s">
        <v>425</v>
      </c>
    </row>
    <row r="58" ht="42" customHeight="1" spans="1:10">
      <c r="A58" s="164" t="s">
        <v>294</v>
      </c>
      <c r="B58" s="33" t="s">
        <v>441</v>
      </c>
      <c r="C58" s="33" t="s">
        <v>365</v>
      </c>
      <c r="D58" s="33" t="s">
        <v>373</v>
      </c>
      <c r="E58" s="18" t="s">
        <v>442</v>
      </c>
      <c r="F58" s="33" t="s">
        <v>378</v>
      </c>
      <c r="G58" s="18" t="s">
        <v>375</v>
      </c>
      <c r="H58" s="33" t="s">
        <v>370</v>
      </c>
      <c r="I58" s="33" t="s">
        <v>371</v>
      </c>
      <c r="J58" s="18" t="s">
        <v>443</v>
      </c>
    </row>
    <row r="59" ht="42" customHeight="1" spans="1:10">
      <c r="A59" s="164" t="s">
        <v>294</v>
      </c>
      <c r="B59" s="33" t="s">
        <v>441</v>
      </c>
      <c r="C59" s="33" t="s">
        <v>365</v>
      </c>
      <c r="D59" s="33" t="s">
        <v>398</v>
      </c>
      <c r="E59" s="18" t="s">
        <v>444</v>
      </c>
      <c r="F59" s="33" t="s">
        <v>378</v>
      </c>
      <c r="G59" s="18" t="s">
        <v>445</v>
      </c>
      <c r="H59" s="33" t="s">
        <v>370</v>
      </c>
      <c r="I59" s="33" t="s">
        <v>380</v>
      </c>
      <c r="J59" s="18" t="s">
        <v>446</v>
      </c>
    </row>
    <row r="60" ht="42" customHeight="1" spans="1:10">
      <c r="A60" s="164" t="s">
        <v>294</v>
      </c>
      <c r="B60" s="33" t="s">
        <v>441</v>
      </c>
      <c r="C60" s="33" t="s">
        <v>382</v>
      </c>
      <c r="D60" s="33" t="s">
        <v>383</v>
      </c>
      <c r="E60" s="18" t="s">
        <v>447</v>
      </c>
      <c r="F60" s="33" t="s">
        <v>368</v>
      </c>
      <c r="G60" s="18" t="s">
        <v>369</v>
      </c>
      <c r="H60" s="33" t="s">
        <v>370</v>
      </c>
      <c r="I60" s="33" t="s">
        <v>371</v>
      </c>
      <c r="J60" s="18" t="s">
        <v>448</v>
      </c>
    </row>
    <row r="61" ht="42" customHeight="1" spans="1:10">
      <c r="A61" s="164" t="s">
        <v>294</v>
      </c>
      <c r="B61" s="33" t="s">
        <v>441</v>
      </c>
      <c r="C61" s="33" t="s">
        <v>382</v>
      </c>
      <c r="D61" s="33" t="s">
        <v>383</v>
      </c>
      <c r="E61" s="18" t="s">
        <v>449</v>
      </c>
      <c r="F61" s="33" t="s">
        <v>368</v>
      </c>
      <c r="G61" s="18" t="s">
        <v>450</v>
      </c>
      <c r="H61" s="33" t="s">
        <v>370</v>
      </c>
      <c r="I61" s="33" t="s">
        <v>371</v>
      </c>
      <c r="J61" s="18" t="s">
        <v>451</v>
      </c>
    </row>
    <row r="62" ht="42" customHeight="1" spans="1:10">
      <c r="A62" s="164" t="s">
        <v>294</v>
      </c>
      <c r="B62" s="33" t="s">
        <v>441</v>
      </c>
      <c r="C62" s="33" t="s">
        <v>390</v>
      </c>
      <c r="D62" s="33" t="s">
        <v>391</v>
      </c>
      <c r="E62" s="18" t="s">
        <v>408</v>
      </c>
      <c r="F62" s="33" t="s">
        <v>368</v>
      </c>
      <c r="G62" s="18" t="s">
        <v>369</v>
      </c>
      <c r="H62" s="33" t="s">
        <v>370</v>
      </c>
      <c r="I62" s="33" t="s">
        <v>371</v>
      </c>
      <c r="J62" s="18" t="s">
        <v>409</v>
      </c>
    </row>
    <row r="63" ht="42" customHeight="1" spans="1:10">
      <c r="A63" s="164" t="s">
        <v>308</v>
      </c>
      <c r="B63" s="33" t="s">
        <v>452</v>
      </c>
      <c r="C63" s="33" t="s">
        <v>365</v>
      </c>
      <c r="D63" s="33" t="s">
        <v>373</v>
      </c>
      <c r="E63" s="18" t="s">
        <v>377</v>
      </c>
      <c r="F63" s="33" t="s">
        <v>378</v>
      </c>
      <c r="G63" s="18" t="s">
        <v>379</v>
      </c>
      <c r="H63" s="33" t="s">
        <v>370</v>
      </c>
      <c r="I63" s="33" t="s">
        <v>380</v>
      </c>
      <c r="J63" s="18" t="s">
        <v>397</v>
      </c>
    </row>
    <row r="64" ht="42" customHeight="1" spans="1:10">
      <c r="A64" s="164" t="s">
        <v>308</v>
      </c>
      <c r="B64" s="33" t="s">
        <v>452</v>
      </c>
      <c r="C64" s="33" t="s">
        <v>382</v>
      </c>
      <c r="D64" s="33" t="s">
        <v>383</v>
      </c>
      <c r="E64" s="18" t="s">
        <v>453</v>
      </c>
      <c r="F64" s="33" t="s">
        <v>378</v>
      </c>
      <c r="G64" s="18" t="s">
        <v>385</v>
      </c>
      <c r="H64" s="33" t="s">
        <v>370</v>
      </c>
      <c r="I64" s="33" t="s">
        <v>380</v>
      </c>
      <c r="J64" s="18" t="s">
        <v>415</v>
      </c>
    </row>
    <row r="65" ht="42" customHeight="1" spans="1:10">
      <c r="A65" s="164" t="s">
        <v>308</v>
      </c>
      <c r="B65" s="33" t="s">
        <v>452</v>
      </c>
      <c r="C65" s="33" t="s">
        <v>382</v>
      </c>
      <c r="D65" s="33" t="s">
        <v>383</v>
      </c>
      <c r="E65" s="18" t="s">
        <v>384</v>
      </c>
      <c r="F65" s="33" t="s">
        <v>378</v>
      </c>
      <c r="G65" s="18" t="s">
        <v>385</v>
      </c>
      <c r="H65" s="33" t="s">
        <v>370</v>
      </c>
      <c r="I65" s="33" t="s">
        <v>380</v>
      </c>
      <c r="J65" s="18" t="s">
        <v>386</v>
      </c>
    </row>
    <row r="66" ht="42" customHeight="1" spans="1:10">
      <c r="A66" s="164" t="s">
        <v>308</v>
      </c>
      <c r="B66" s="33" t="s">
        <v>452</v>
      </c>
      <c r="C66" s="33" t="s">
        <v>382</v>
      </c>
      <c r="D66" s="33" t="s">
        <v>428</v>
      </c>
      <c r="E66" s="18" t="s">
        <v>454</v>
      </c>
      <c r="F66" s="33" t="s">
        <v>378</v>
      </c>
      <c r="G66" s="18" t="s">
        <v>455</v>
      </c>
      <c r="H66" s="33" t="s">
        <v>370</v>
      </c>
      <c r="I66" s="33" t="s">
        <v>380</v>
      </c>
      <c r="J66" s="18" t="s">
        <v>456</v>
      </c>
    </row>
    <row r="67" ht="42" customHeight="1" spans="1:10">
      <c r="A67" s="164" t="s">
        <v>308</v>
      </c>
      <c r="B67" s="33" t="s">
        <v>452</v>
      </c>
      <c r="C67" s="33" t="s">
        <v>390</v>
      </c>
      <c r="D67" s="33" t="s">
        <v>391</v>
      </c>
      <c r="E67" s="18" t="s">
        <v>408</v>
      </c>
      <c r="F67" s="33" t="s">
        <v>368</v>
      </c>
      <c r="G67" s="18" t="s">
        <v>457</v>
      </c>
      <c r="H67" s="33" t="s">
        <v>370</v>
      </c>
      <c r="I67" s="33" t="s">
        <v>371</v>
      </c>
      <c r="J67" s="18" t="s">
        <v>409</v>
      </c>
    </row>
    <row r="68" ht="42" customHeight="1" spans="1:10">
      <c r="A68" s="164" t="s">
        <v>296</v>
      </c>
      <c r="B68" s="33" t="s">
        <v>458</v>
      </c>
      <c r="C68" s="33" t="s">
        <v>365</v>
      </c>
      <c r="D68" s="33" t="s">
        <v>398</v>
      </c>
      <c r="E68" s="18" t="s">
        <v>421</v>
      </c>
      <c r="F68" s="33" t="s">
        <v>368</v>
      </c>
      <c r="G68" s="18" t="s">
        <v>419</v>
      </c>
      <c r="H68" s="33" t="s">
        <v>370</v>
      </c>
      <c r="I68" s="33" t="s">
        <v>371</v>
      </c>
      <c r="J68" s="18" t="s">
        <v>422</v>
      </c>
    </row>
    <row r="69" ht="42" customHeight="1" spans="1:10">
      <c r="A69" s="164" t="s">
        <v>296</v>
      </c>
      <c r="B69" s="33" t="s">
        <v>458</v>
      </c>
      <c r="C69" s="33" t="s">
        <v>382</v>
      </c>
      <c r="D69" s="33" t="s">
        <v>383</v>
      </c>
      <c r="E69" s="18" t="s">
        <v>423</v>
      </c>
      <c r="F69" s="33" t="s">
        <v>368</v>
      </c>
      <c r="G69" s="18" t="s">
        <v>369</v>
      </c>
      <c r="H69" s="33" t="s">
        <v>370</v>
      </c>
      <c r="I69" s="33" t="s">
        <v>371</v>
      </c>
      <c r="J69" s="18" t="s">
        <v>424</v>
      </c>
    </row>
    <row r="70" ht="42" customHeight="1" spans="1:10">
      <c r="A70" s="164" t="s">
        <v>296</v>
      </c>
      <c r="B70" s="33" t="s">
        <v>458</v>
      </c>
      <c r="C70" s="33" t="s">
        <v>390</v>
      </c>
      <c r="D70" s="33" t="s">
        <v>391</v>
      </c>
      <c r="E70" s="18" t="s">
        <v>392</v>
      </c>
      <c r="F70" s="33" t="s">
        <v>378</v>
      </c>
      <c r="G70" s="18" t="s">
        <v>369</v>
      </c>
      <c r="H70" s="33" t="s">
        <v>370</v>
      </c>
      <c r="I70" s="33" t="s">
        <v>371</v>
      </c>
      <c r="J70" s="18" t="s">
        <v>425</v>
      </c>
    </row>
    <row r="71" ht="42" customHeight="1" spans="1:10">
      <c r="A71" s="164" t="s">
        <v>312</v>
      </c>
      <c r="B71" s="33" t="s">
        <v>312</v>
      </c>
      <c r="C71" s="33" t="s">
        <v>365</v>
      </c>
      <c r="D71" s="33" t="s">
        <v>366</v>
      </c>
      <c r="E71" s="18" t="s">
        <v>395</v>
      </c>
      <c r="F71" s="33" t="s">
        <v>378</v>
      </c>
      <c r="G71" s="18" t="s">
        <v>375</v>
      </c>
      <c r="H71" s="33" t="s">
        <v>370</v>
      </c>
      <c r="I71" s="33" t="s">
        <v>371</v>
      </c>
      <c r="J71" s="18" t="s">
        <v>396</v>
      </c>
    </row>
    <row r="72" ht="42" customHeight="1" spans="1:10">
      <c r="A72" s="164" t="s">
        <v>312</v>
      </c>
      <c r="B72" s="33" t="s">
        <v>312</v>
      </c>
      <c r="C72" s="33" t="s">
        <v>365</v>
      </c>
      <c r="D72" s="33" t="s">
        <v>373</v>
      </c>
      <c r="E72" s="18" t="s">
        <v>377</v>
      </c>
      <c r="F72" s="33" t="s">
        <v>378</v>
      </c>
      <c r="G72" s="18" t="s">
        <v>379</v>
      </c>
      <c r="H72" s="33" t="s">
        <v>370</v>
      </c>
      <c r="I72" s="33" t="s">
        <v>380</v>
      </c>
      <c r="J72" s="18" t="s">
        <v>397</v>
      </c>
    </row>
    <row r="73" ht="42" customHeight="1" spans="1:10">
      <c r="A73" s="164" t="s">
        <v>312</v>
      </c>
      <c r="B73" s="33" t="s">
        <v>312</v>
      </c>
      <c r="C73" s="33" t="s">
        <v>365</v>
      </c>
      <c r="D73" s="33" t="s">
        <v>398</v>
      </c>
      <c r="E73" s="18" t="s">
        <v>399</v>
      </c>
      <c r="F73" s="33" t="s">
        <v>378</v>
      </c>
      <c r="G73" s="18" t="s">
        <v>379</v>
      </c>
      <c r="H73" s="33" t="s">
        <v>370</v>
      </c>
      <c r="I73" s="33" t="s">
        <v>380</v>
      </c>
      <c r="J73" s="18" t="s">
        <v>400</v>
      </c>
    </row>
    <row r="74" ht="42" customHeight="1" spans="1:10">
      <c r="A74" s="164" t="s">
        <v>312</v>
      </c>
      <c r="B74" s="33" t="s">
        <v>312</v>
      </c>
      <c r="C74" s="33" t="s">
        <v>365</v>
      </c>
      <c r="D74" s="33" t="s">
        <v>401</v>
      </c>
      <c r="E74" s="18" t="s">
        <v>402</v>
      </c>
      <c r="F74" s="33" t="s">
        <v>378</v>
      </c>
      <c r="G74" s="18" t="s">
        <v>406</v>
      </c>
      <c r="H74" s="33" t="s">
        <v>370</v>
      </c>
      <c r="I74" s="33" t="s">
        <v>380</v>
      </c>
      <c r="J74" s="18" t="s">
        <v>459</v>
      </c>
    </row>
    <row r="75" ht="42" customHeight="1" spans="1:10">
      <c r="A75" s="164" t="s">
        <v>312</v>
      </c>
      <c r="B75" s="33" t="s">
        <v>312</v>
      </c>
      <c r="C75" s="33" t="s">
        <v>382</v>
      </c>
      <c r="D75" s="33" t="s">
        <v>404</v>
      </c>
      <c r="E75" s="18" t="s">
        <v>460</v>
      </c>
      <c r="F75" s="33" t="s">
        <v>378</v>
      </c>
      <c r="G75" s="18" t="s">
        <v>406</v>
      </c>
      <c r="H75" s="33" t="s">
        <v>370</v>
      </c>
      <c r="I75" s="33" t="s">
        <v>380</v>
      </c>
      <c r="J75" s="18" t="s">
        <v>461</v>
      </c>
    </row>
    <row r="76" ht="42" customHeight="1" spans="1:10">
      <c r="A76" s="164" t="s">
        <v>312</v>
      </c>
      <c r="B76" s="33" t="s">
        <v>312</v>
      </c>
      <c r="C76" s="33" t="s">
        <v>382</v>
      </c>
      <c r="D76" s="33" t="s">
        <v>383</v>
      </c>
      <c r="E76" s="18" t="s">
        <v>384</v>
      </c>
      <c r="F76" s="33" t="s">
        <v>378</v>
      </c>
      <c r="G76" s="18" t="s">
        <v>385</v>
      </c>
      <c r="H76" s="33" t="s">
        <v>370</v>
      </c>
      <c r="I76" s="33" t="s">
        <v>380</v>
      </c>
      <c r="J76" s="18" t="s">
        <v>386</v>
      </c>
    </row>
    <row r="77" ht="42" customHeight="1" spans="1:10">
      <c r="A77" s="164" t="s">
        <v>312</v>
      </c>
      <c r="B77" s="33" t="s">
        <v>312</v>
      </c>
      <c r="C77" s="33" t="s">
        <v>390</v>
      </c>
      <c r="D77" s="33" t="s">
        <v>391</v>
      </c>
      <c r="E77" s="18" t="s">
        <v>462</v>
      </c>
      <c r="F77" s="33" t="s">
        <v>368</v>
      </c>
      <c r="G77" s="18" t="s">
        <v>369</v>
      </c>
      <c r="H77" s="33" t="s">
        <v>370</v>
      </c>
      <c r="I77" s="33" t="s">
        <v>371</v>
      </c>
      <c r="J77" s="18" t="s">
        <v>463</v>
      </c>
    </row>
    <row r="78" ht="42" customHeight="1" spans="1:10">
      <c r="A78" s="164" t="s">
        <v>314</v>
      </c>
      <c r="B78" s="33" t="s">
        <v>314</v>
      </c>
      <c r="C78" s="33" t="s">
        <v>365</v>
      </c>
      <c r="D78" s="33" t="s">
        <v>366</v>
      </c>
      <c r="E78" s="18" t="s">
        <v>395</v>
      </c>
      <c r="F78" s="33" t="s">
        <v>378</v>
      </c>
      <c r="G78" s="18" t="s">
        <v>375</v>
      </c>
      <c r="H78" s="33" t="s">
        <v>370</v>
      </c>
      <c r="I78" s="33" t="s">
        <v>371</v>
      </c>
      <c r="J78" s="18" t="s">
        <v>396</v>
      </c>
    </row>
    <row r="79" ht="42" customHeight="1" spans="1:10">
      <c r="A79" s="164" t="s">
        <v>314</v>
      </c>
      <c r="B79" s="33" t="s">
        <v>314</v>
      </c>
      <c r="C79" s="33" t="s">
        <v>365</v>
      </c>
      <c r="D79" s="33" t="s">
        <v>373</v>
      </c>
      <c r="E79" s="18" t="s">
        <v>377</v>
      </c>
      <c r="F79" s="33" t="s">
        <v>378</v>
      </c>
      <c r="G79" s="18" t="s">
        <v>379</v>
      </c>
      <c r="H79" s="33" t="s">
        <v>370</v>
      </c>
      <c r="I79" s="33" t="s">
        <v>380</v>
      </c>
      <c r="J79" s="18" t="s">
        <v>397</v>
      </c>
    </row>
    <row r="80" ht="42" customHeight="1" spans="1:10">
      <c r="A80" s="164" t="s">
        <v>314</v>
      </c>
      <c r="B80" s="33" t="s">
        <v>314</v>
      </c>
      <c r="C80" s="33" t="s">
        <v>365</v>
      </c>
      <c r="D80" s="33" t="s">
        <v>401</v>
      </c>
      <c r="E80" s="18" t="s">
        <v>402</v>
      </c>
      <c r="F80" s="33" t="s">
        <v>378</v>
      </c>
      <c r="G80" s="18" t="s">
        <v>379</v>
      </c>
      <c r="H80" s="33" t="s">
        <v>370</v>
      </c>
      <c r="I80" s="33" t="s">
        <v>380</v>
      </c>
      <c r="J80" s="18" t="s">
        <v>403</v>
      </c>
    </row>
    <row r="81" ht="42" customHeight="1" spans="1:10">
      <c r="A81" s="164" t="s">
        <v>314</v>
      </c>
      <c r="B81" s="33" t="s">
        <v>314</v>
      </c>
      <c r="C81" s="33" t="s">
        <v>382</v>
      </c>
      <c r="D81" s="33" t="s">
        <v>404</v>
      </c>
      <c r="E81" s="18" t="s">
        <v>405</v>
      </c>
      <c r="F81" s="33" t="s">
        <v>378</v>
      </c>
      <c r="G81" s="18" t="s">
        <v>406</v>
      </c>
      <c r="H81" s="33" t="s">
        <v>370</v>
      </c>
      <c r="I81" s="33" t="s">
        <v>380</v>
      </c>
      <c r="J81" s="18" t="s">
        <v>407</v>
      </c>
    </row>
    <row r="82" ht="42" customHeight="1" spans="1:10">
      <c r="A82" s="164" t="s">
        <v>314</v>
      </c>
      <c r="B82" s="33" t="s">
        <v>314</v>
      </c>
      <c r="C82" s="33" t="s">
        <v>382</v>
      </c>
      <c r="D82" s="33" t="s">
        <v>383</v>
      </c>
      <c r="E82" s="18" t="s">
        <v>384</v>
      </c>
      <c r="F82" s="33" t="s">
        <v>378</v>
      </c>
      <c r="G82" s="18" t="s">
        <v>385</v>
      </c>
      <c r="H82" s="33" t="s">
        <v>370</v>
      </c>
      <c r="I82" s="33" t="s">
        <v>380</v>
      </c>
      <c r="J82" s="18" t="s">
        <v>386</v>
      </c>
    </row>
    <row r="83" ht="42" customHeight="1" spans="1:10">
      <c r="A83" s="164" t="s">
        <v>314</v>
      </c>
      <c r="B83" s="33" t="s">
        <v>314</v>
      </c>
      <c r="C83" s="33" t="s">
        <v>390</v>
      </c>
      <c r="D83" s="33" t="s">
        <v>391</v>
      </c>
      <c r="E83" s="18" t="s">
        <v>408</v>
      </c>
      <c r="F83" s="33" t="s">
        <v>368</v>
      </c>
      <c r="G83" s="18" t="s">
        <v>369</v>
      </c>
      <c r="H83" s="33" t="s">
        <v>370</v>
      </c>
      <c r="I83" s="33" t="s">
        <v>371</v>
      </c>
      <c r="J83" s="18" t="s">
        <v>409</v>
      </c>
    </row>
    <row r="84" ht="42" customHeight="1" spans="1:10">
      <c r="A84" s="164" t="s">
        <v>339</v>
      </c>
      <c r="B84" s="33" t="s">
        <v>339</v>
      </c>
      <c r="C84" s="33" t="s">
        <v>365</v>
      </c>
      <c r="D84" s="33" t="s">
        <v>366</v>
      </c>
      <c r="E84" s="18" t="s">
        <v>395</v>
      </c>
      <c r="F84" s="33" t="s">
        <v>378</v>
      </c>
      <c r="G84" s="18" t="s">
        <v>375</v>
      </c>
      <c r="H84" s="33" t="s">
        <v>370</v>
      </c>
      <c r="I84" s="33" t="s">
        <v>371</v>
      </c>
      <c r="J84" s="18" t="s">
        <v>396</v>
      </c>
    </row>
    <row r="85" ht="42" customHeight="1" spans="1:10">
      <c r="A85" s="164" t="s">
        <v>339</v>
      </c>
      <c r="B85" s="33" t="s">
        <v>339</v>
      </c>
      <c r="C85" s="33" t="s">
        <v>365</v>
      </c>
      <c r="D85" s="33" t="s">
        <v>373</v>
      </c>
      <c r="E85" s="18" t="s">
        <v>377</v>
      </c>
      <c r="F85" s="33" t="s">
        <v>378</v>
      </c>
      <c r="G85" s="18" t="s">
        <v>379</v>
      </c>
      <c r="H85" s="33" t="s">
        <v>370</v>
      </c>
      <c r="I85" s="33" t="s">
        <v>380</v>
      </c>
      <c r="J85" s="18" t="s">
        <v>397</v>
      </c>
    </row>
    <row r="86" ht="42" customHeight="1" spans="1:10">
      <c r="A86" s="164" t="s">
        <v>339</v>
      </c>
      <c r="B86" s="33" t="s">
        <v>339</v>
      </c>
      <c r="C86" s="33" t="s">
        <v>365</v>
      </c>
      <c r="D86" s="33" t="s">
        <v>398</v>
      </c>
      <c r="E86" s="18" t="s">
        <v>399</v>
      </c>
      <c r="F86" s="33" t="s">
        <v>378</v>
      </c>
      <c r="G86" s="18" t="s">
        <v>379</v>
      </c>
      <c r="H86" s="33" t="s">
        <v>370</v>
      </c>
      <c r="I86" s="33" t="s">
        <v>380</v>
      </c>
      <c r="J86" s="18" t="s">
        <v>400</v>
      </c>
    </row>
    <row r="87" ht="42" customHeight="1" spans="1:10">
      <c r="A87" s="164" t="s">
        <v>339</v>
      </c>
      <c r="B87" s="33" t="s">
        <v>339</v>
      </c>
      <c r="C87" s="33" t="s">
        <v>365</v>
      </c>
      <c r="D87" s="33" t="s">
        <v>401</v>
      </c>
      <c r="E87" s="18" t="s">
        <v>402</v>
      </c>
      <c r="F87" s="33" t="s">
        <v>378</v>
      </c>
      <c r="G87" s="18" t="s">
        <v>406</v>
      </c>
      <c r="H87" s="33" t="s">
        <v>370</v>
      </c>
      <c r="I87" s="33" t="s">
        <v>380</v>
      </c>
      <c r="J87" s="18" t="s">
        <v>407</v>
      </c>
    </row>
    <row r="88" ht="42" customHeight="1" spans="1:10">
      <c r="A88" s="164" t="s">
        <v>339</v>
      </c>
      <c r="B88" s="33" t="s">
        <v>339</v>
      </c>
      <c r="C88" s="33" t="s">
        <v>382</v>
      </c>
      <c r="D88" s="33" t="s">
        <v>404</v>
      </c>
      <c r="E88" s="18" t="s">
        <v>405</v>
      </c>
      <c r="F88" s="33" t="s">
        <v>378</v>
      </c>
      <c r="G88" s="18" t="s">
        <v>406</v>
      </c>
      <c r="H88" s="33" t="s">
        <v>370</v>
      </c>
      <c r="I88" s="33" t="s">
        <v>380</v>
      </c>
      <c r="J88" s="18" t="s">
        <v>407</v>
      </c>
    </row>
    <row r="89" ht="42" customHeight="1" spans="1:10">
      <c r="A89" s="164" t="s">
        <v>339</v>
      </c>
      <c r="B89" s="33" t="s">
        <v>339</v>
      </c>
      <c r="C89" s="33" t="s">
        <v>382</v>
      </c>
      <c r="D89" s="33" t="s">
        <v>404</v>
      </c>
      <c r="E89" s="18" t="s">
        <v>460</v>
      </c>
      <c r="F89" s="33" t="s">
        <v>378</v>
      </c>
      <c r="G89" s="18" t="s">
        <v>406</v>
      </c>
      <c r="H89" s="33" t="s">
        <v>370</v>
      </c>
      <c r="I89" s="33" t="s">
        <v>380</v>
      </c>
      <c r="J89" s="18" t="s">
        <v>461</v>
      </c>
    </row>
    <row r="90" ht="42" customHeight="1" spans="1:10">
      <c r="A90" s="164" t="s">
        <v>339</v>
      </c>
      <c r="B90" s="33" t="s">
        <v>339</v>
      </c>
      <c r="C90" s="33" t="s">
        <v>390</v>
      </c>
      <c r="D90" s="33" t="s">
        <v>391</v>
      </c>
      <c r="E90" s="18" t="s">
        <v>408</v>
      </c>
      <c r="F90" s="33" t="s">
        <v>368</v>
      </c>
      <c r="G90" s="18" t="s">
        <v>369</v>
      </c>
      <c r="H90" s="33" t="s">
        <v>370</v>
      </c>
      <c r="I90" s="33" t="s">
        <v>371</v>
      </c>
      <c r="J90" s="18" t="s">
        <v>409</v>
      </c>
    </row>
    <row r="91" ht="42" customHeight="1" spans="1:10">
      <c r="A91" s="164" t="s">
        <v>300</v>
      </c>
      <c r="B91" s="33" t="s">
        <v>464</v>
      </c>
      <c r="C91" s="33" t="s">
        <v>365</v>
      </c>
      <c r="D91" s="33" t="s">
        <v>398</v>
      </c>
      <c r="E91" s="18" t="s">
        <v>421</v>
      </c>
      <c r="F91" s="33" t="s">
        <v>368</v>
      </c>
      <c r="G91" s="18" t="s">
        <v>419</v>
      </c>
      <c r="H91" s="33" t="s">
        <v>370</v>
      </c>
      <c r="I91" s="33" t="s">
        <v>371</v>
      </c>
      <c r="J91" s="18" t="s">
        <v>422</v>
      </c>
    </row>
    <row r="92" ht="42" customHeight="1" spans="1:10">
      <c r="A92" s="164" t="s">
        <v>300</v>
      </c>
      <c r="B92" s="33" t="s">
        <v>464</v>
      </c>
      <c r="C92" s="33" t="s">
        <v>382</v>
      </c>
      <c r="D92" s="33" t="s">
        <v>383</v>
      </c>
      <c r="E92" s="18" t="s">
        <v>423</v>
      </c>
      <c r="F92" s="33" t="s">
        <v>368</v>
      </c>
      <c r="G92" s="18" t="s">
        <v>369</v>
      </c>
      <c r="H92" s="33" t="s">
        <v>370</v>
      </c>
      <c r="I92" s="33" t="s">
        <v>371</v>
      </c>
      <c r="J92" s="18" t="s">
        <v>424</v>
      </c>
    </row>
    <row r="93" ht="42" customHeight="1" spans="1:10">
      <c r="A93" s="164" t="s">
        <v>300</v>
      </c>
      <c r="B93" s="33" t="s">
        <v>464</v>
      </c>
      <c r="C93" s="33" t="s">
        <v>390</v>
      </c>
      <c r="D93" s="33" t="s">
        <v>391</v>
      </c>
      <c r="E93" s="18" t="s">
        <v>392</v>
      </c>
      <c r="F93" s="33" t="s">
        <v>368</v>
      </c>
      <c r="G93" s="18" t="s">
        <v>369</v>
      </c>
      <c r="H93" s="33" t="s">
        <v>370</v>
      </c>
      <c r="I93" s="33" t="s">
        <v>371</v>
      </c>
      <c r="J93" s="18" t="s">
        <v>425</v>
      </c>
    </row>
    <row r="94" ht="42" customHeight="1" spans="1:10">
      <c r="A94" s="164" t="s">
        <v>290</v>
      </c>
      <c r="B94" s="33" t="s">
        <v>465</v>
      </c>
      <c r="C94" s="33" t="s">
        <v>365</v>
      </c>
      <c r="D94" s="33" t="s">
        <v>398</v>
      </c>
      <c r="E94" s="18" t="s">
        <v>421</v>
      </c>
      <c r="F94" s="33" t="s">
        <v>368</v>
      </c>
      <c r="G94" s="18" t="s">
        <v>375</v>
      </c>
      <c r="H94" s="33" t="s">
        <v>370</v>
      </c>
      <c r="I94" s="33" t="s">
        <v>371</v>
      </c>
      <c r="J94" s="18" t="s">
        <v>422</v>
      </c>
    </row>
    <row r="95" ht="42" customHeight="1" spans="1:10">
      <c r="A95" s="164" t="s">
        <v>290</v>
      </c>
      <c r="B95" s="33" t="s">
        <v>465</v>
      </c>
      <c r="C95" s="33" t="s">
        <v>382</v>
      </c>
      <c r="D95" s="33" t="s">
        <v>383</v>
      </c>
      <c r="E95" s="18" t="s">
        <v>423</v>
      </c>
      <c r="F95" s="33" t="s">
        <v>368</v>
      </c>
      <c r="G95" s="18" t="s">
        <v>369</v>
      </c>
      <c r="H95" s="33" t="s">
        <v>370</v>
      </c>
      <c r="I95" s="33" t="s">
        <v>371</v>
      </c>
      <c r="J95" s="18" t="s">
        <v>424</v>
      </c>
    </row>
    <row r="96" ht="42" customHeight="1" spans="1:10">
      <c r="A96" s="164" t="s">
        <v>290</v>
      </c>
      <c r="B96" s="33" t="s">
        <v>465</v>
      </c>
      <c r="C96" s="33" t="s">
        <v>390</v>
      </c>
      <c r="D96" s="33" t="s">
        <v>391</v>
      </c>
      <c r="E96" s="18" t="s">
        <v>392</v>
      </c>
      <c r="F96" s="33" t="s">
        <v>368</v>
      </c>
      <c r="G96" s="18" t="s">
        <v>369</v>
      </c>
      <c r="H96" s="33" t="s">
        <v>370</v>
      </c>
      <c r="I96" s="33" t="s">
        <v>371</v>
      </c>
      <c r="J96" s="18" t="s">
        <v>425</v>
      </c>
    </row>
    <row r="97" ht="42" customHeight="1" spans="1:10">
      <c r="A97" s="164" t="s">
        <v>306</v>
      </c>
      <c r="B97" s="33" t="s">
        <v>466</v>
      </c>
      <c r="C97" s="33" t="s">
        <v>365</v>
      </c>
      <c r="D97" s="33" t="s">
        <v>373</v>
      </c>
      <c r="E97" s="18" t="s">
        <v>377</v>
      </c>
      <c r="F97" s="33" t="s">
        <v>378</v>
      </c>
      <c r="G97" s="18" t="s">
        <v>379</v>
      </c>
      <c r="H97" s="33" t="s">
        <v>370</v>
      </c>
      <c r="I97" s="33" t="s">
        <v>380</v>
      </c>
      <c r="J97" s="18" t="s">
        <v>397</v>
      </c>
    </row>
    <row r="98" ht="42" customHeight="1" spans="1:10">
      <c r="A98" s="164" t="s">
        <v>306</v>
      </c>
      <c r="B98" s="33" t="s">
        <v>466</v>
      </c>
      <c r="C98" s="33" t="s">
        <v>365</v>
      </c>
      <c r="D98" s="33" t="s">
        <v>373</v>
      </c>
      <c r="E98" s="18" t="s">
        <v>433</v>
      </c>
      <c r="F98" s="33" t="s">
        <v>378</v>
      </c>
      <c r="G98" s="18" t="s">
        <v>375</v>
      </c>
      <c r="H98" s="33" t="s">
        <v>370</v>
      </c>
      <c r="I98" s="33" t="s">
        <v>371</v>
      </c>
      <c r="J98" s="18" t="s">
        <v>434</v>
      </c>
    </row>
    <row r="99" ht="42" customHeight="1" spans="1:10">
      <c r="A99" s="164" t="s">
        <v>306</v>
      </c>
      <c r="B99" s="33" t="s">
        <v>466</v>
      </c>
      <c r="C99" s="33" t="s">
        <v>365</v>
      </c>
      <c r="D99" s="33" t="s">
        <v>398</v>
      </c>
      <c r="E99" s="18" t="s">
        <v>399</v>
      </c>
      <c r="F99" s="33" t="s">
        <v>378</v>
      </c>
      <c r="G99" s="18" t="s">
        <v>379</v>
      </c>
      <c r="H99" s="33" t="s">
        <v>370</v>
      </c>
      <c r="I99" s="33" t="s">
        <v>380</v>
      </c>
      <c r="J99" s="18" t="s">
        <v>400</v>
      </c>
    </row>
    <row r="100" ht="42" customHeight="1" spans="1:10">
      <c r="A100" s="164" t="s">
        <v>306</v>
      </c>
      <c r="B100" s="33" t="s">
        <v>466</v>
      </c>
      <c r="C100" s="33" t="s">
        <v>382</v>
      </c>
      <c r="D100" s="33" t="s">
        <v>383</v>
      </c>
      <c r="E100" s="18" t="s">
        <v>453</v>
      </c>
      <c r="F100" s="33" t="s">
        <v>378</v>
      </c>
      <c r="G100" s="18" t="s">
        <v>385</v>
      </c>
      <c r="H100" s="33" t="s">
        <v>370</v>
      </c>
      <c r="I100" s="33" t="s">
        <v>380</v>
      </c>
      <c r="J100" s="18" t="s">
        <v>415</v>
      </c>
    </row>
    <row r="101" ht="42" customHeight="1" spans="1:10">
      <c r="A101" s="164" t="s">
        <v>306</v>
      </c>
      <c r="B101" s="33" t="s">
        <v>466</v>
      </c>
      <c r="C101" s="33" t="s">
        <v>382</v>
      </c>
      <c r="D101" s="33" t="s">
        <v>383</v>
      </c>
      <c r="E101" s="18" t="s">
        <v>384</v>
      </c>
      <c r="F101" s="33" t="s">
        <v>378</v>
      </c>
      <c r="G101" s="18" t="s">
        <v>385</v>
      </c>
      <c r="H101" s="33" t="s">
        <v>370</v>
      </c>
      <c r="I101" s="33" t="s">
        <v>380</v>
      </c>
      <c r="J101" s="18" t="s">
        <v>386</v>
      </c>
    </row>
    <row r="102" ht="42" customHeight="1" spans="1:10">
      <c r="A102" s="164" t="s">
        <v>306</v>
      </c>
      <c r="B102" s="33" t="s">
        <v>466</v>
      </c>
      <c r="C102" s="33" t="s">
        <v>390</v>
      </c>
      <c r="D102" s="33" t="s">
        <v>391</v>
      </c>
      <c r="E102" s="18" t="s">
        <v>408</v>
      </c>
      <c r="F102" s="33" t="s">
        <v>368</v>
      </c>
      <c r="G102" s="18" t="s">
        <v>369</v>
      </c>
      <c r="H102" s="33" t="s">
        <v>370</v>
      </c>
      <c r="I102" s="33" t="s">
        <v>371</v>
      </c>
      <c r="J102" s="18" t="s">
        <v>409</v>
      </c>
    </row>
    <row r="103" ht="42" customHeight="1" spans="1:10">
      <c r="A103" s="163" t="s">
        <v>73</v>
      </c>
      <c r="B103" s="26"/>
      <c r="C103" s="26"/>
      <c r="D103" s="26"/>
      <c r="E103" s="26"/>
      <c r="F103" s="26"/>
      <c r="G103" s="26"/>
      <c r="H103" s="26"/>
      <c r="I103" s="26"/>
      <c r="J103" s="26"/>
    </row>
    <row r="104" ht="42" customHeight="1" spans="1:10">
      <c r="A104" s="164" t="s">
        <v>341</v>
      </c>
      <c r="B104" s="33" t="s">
        <v>467</v>
      </c>
      <c r="C104" s="33" t="s">
        <v>365</v>
      </c>
      <c r="D104" s="33" t="s">
        <v>373</v>
      </c>
      <c r="E104" s="18" t="s">
        <v>433</v>
      </c>
      <c r="F104" s="33" t="s">
        <v>378</v>
      </c>
      <c r="G104" s="18" t="s">
        <v>375</v>
      </c>
      <c r="H104" s="33" t="s">
        <v>370</v>
      </c>
      <c r="I104" s="33" t="s">
        <v>371</v>
      </c>
      <c r="J104" s="18" t="s">
        <v>434</v>
      </c>
    </row>
    <row r="105" ht="42" customHeight="1" spans="1:10">
      <c r="A105" s="164" t="s">
        <v>341</v>
      </c>
      <c r="B105" s="33" t="s">
        <v>467</v>
      </c>
      <c r="C105" s="33" t="s">
        <v>365</v>
      </c>
      <c r="D105" s="33" t="s">
        <v>373</v>
      </c>
      <c r="E105" s="18" t="s">
        <v>377</v>
      </c>
      <c r="F105" s="33" t="s">
        <v>378</v>
      </c>
      <c r="G105" s="18" t="s">
        <v>379</v>
      </c>
      <c r="H105" s="33" t="s">
        <v>370</v>
      </c>
      <c r="I105" s="33" t="s">
        <v>380</v>
      </c>
      <c r="J105" s="18" t="s">
        <v>397</v>
      </c>
    </row>
    <row r="106" ht="42" customHeight="1" spans="1:10">
      <c r="A106" s="164" t="s">
        <v>341</v>
      </c>
      <c r="B106" s="33" t="s">
        <v>467</v>
      </c>
      <c r="C106" s="33" t="s">
        <v>365</v>
      </c>
      <c r="D106" s="33" t="s">
        <v>398</v>
      </c>
      <c r="E106" s="18" t="s">
        <v>399</v>
      </c>
      <c r="F106" s="33" t="s">
        <v>378</v>
      </c>
      <c r="G106" s="18" t="s">
        <v>379</v>
      </c>
      <c r="H106" s="33" t="s">
        <v>370</v>
      </c>
      <c r="I106" s="33" t="s">
        <v>380</v>
      </c>
      <c r="J106" s="18" t="s">
        <v>400</v>
      </c>
    </row>
    <row r="107" ht="42" customHeight="1" spans="1:10">
      <c r="A107" s="164" t="s">
        <v>341</v>
      </c>
      <c r="B107" s="33" t="s">
        <v>467</v>
      </c>
      <c r="C107" s="33" t="s">
        <v>382</v>
      </c>
      <c r="D107" s="33" t="s">
        <v>383</v>
      </c>
      <c r="E107" s="18" t="s">
        <v>453</v>
      </c>
      <c r="F107" s="33" t="s">
        <v>378</v>
      </c>
      <c r="G107" s="18" t="s">
        <v>385</v>
      </c>
      <c r="H107" s="33" t="s">
        <v>370</v>
      </c>
      <c r="I107" s="33" t="s">
        <v>380</v>
      </c>
      <c r="J107" s="18" t="s">
        <v>415</v>
      </c>
    </row>
    <row r="108" ht="42" customHeight="1" spans="1:10">
      <c r="A108" s="164" t="s">
        <v>341</v>
      </c>
      <c r="B108" s="33" t="s">
        <v>467</v>
      </c>
      <c r="C108" s="33" t="s">
        <v>382</v>
      </c>
      <c r="D108" s="33" t="s">
        <v>383</v>
      </c>
      <c r="E108" s="18" t="s">
        <v>468</v>
      </c>
      <c r="F108" s="33" t="s">
        <v>378</v>
      </c>
      <c r="G108" s="18" t="s">
        <v>469</v>
      </c>
      <c r="H108" s="33" t="s">
        <v>370</v>
      </c>
      <c r="I108" s="33" t="s">
        <v>380</v>
      </c>
      <c r="J108" s="18" t="s">
        <v>470</v>
      </c>
    </row>
    <row r="109" ht="42" customHeight="1" spans="1:10">
      <c r="A109" s="164" t="s">
        <v>341</v>
      </c>
      <c r="B109" s="33" t="s">
        <v>467</v>
      </c>
      <c r="C109" s="33" t="s">
        <v>382</v>
      </c>
      <c r="D109" s="33" t="s">
        <v>428</v>
      </c>
      <c r="E109" s="18" t="s">
        <v>412</v>
      </c>
      <c r="F109" s="33" t="s">
        <v>378</v>
      </c>
      <c r="G109" s="18" t="s">
        <v>375</v>
      </c>
      <c r="H109" s="33" t="s">
        <v>370</v>
      </c>
      <c r="I109" s="33" t="s">
        <v>371</v>
      </c>
      <c r="J109" s="18" t="s">
        <v>471</v>
      </c>
    </row>
    <row r="110" ht="42" customHeight="1" spans="1:10">
      <c r="A110" s="164" t="s">
        <v>341</v>
      </c>
      <c r="B110" s="33" t="s">
        <v>467</v>
      </c>
      <c r="C110" s="33" t="s">
        <v>390</v>
      </c>
      <c r="D110" s="33" t="s">
        <v>391</v>
      </c>
      <c r="E110" s="18" t="s">
        <v>472</v>
      </c>
      <c r="F110" s="33" t="s">
        <v>368</v>
      </c>
      <c r="G110" s="18" t="s">
        <v>369</v>
      </c>
      <c r="H110" s="33" t="s">
        <v>370</v>
      </c>
      <c r="I110" s="33" t="s">
        <v>371</v>
      </c>
      <c r="J110" s="18" t="s">
        <v>409</v>
      </c>
    </row>
    <row r="111" ht="42" customHeight="1" spans="1:10">
      <c r="A111" s="164" t="s">
        <v>347</v>
      </c>
      <c r="B111" s="33" t="s">
        <v>473</v>
      </c>
      <c r="C111" s="33" t="s">
        <v>365</v>
      </c>
      <c r="D111" s="33" t="s">
        <v>373</v>
      </c>
      <c r="E111" s="18" t="s">
        <v>442</v>
      </c>
      <c r="F111" s="33" t="s">
        <v>378</v>
      </c>
      <c r="G111" s="18" t="s">
        <v>375</v>
      </c>
      <c r="H111" s="33" t="s">
        <v>370</v>
      </c>
      <c r="I111" s="33" t="s">
        <v>371</v>
      </c>
      <c r="J111" s="18" t="s">
        <v>474</v>
      </c>
    </row>
    <row r="112" ht="42" customHeight="1" spans="1:10">
      <c r="A112" s="164" t="s">
        <v>347</v>
      </c>
      <c r="B112" s="33" t="s">
        <v>473</v>
      </c>
      <c r="C112" s="33" t="s">
        <v>365</v>
      </c>
      <c r="D112" s="33" t="s">
        <v>398</v>
      </c>
      <c r="E112" s="18" t="s">
        <v>444</v>
      </c>
      <c r="F112" s="33" t="s">
        <v>368</v>
      </c>
      <c r="G112" s="18" t="s">
        <v>375</v>
      </c>
      <c r="H112" s="33" t="s">
        <v>370</v>
      </c>
      <c r="I112" s="33" t="s">
        <v>371</v>
      </c>
      <c r="J112" s="18" t="s">
        <v>475</v>
      </c>
    </row>
    <row r="113" ht="42" customHeight="1" spans="1:10">
      <c r="A113" s="164" t="s">
        <v>347</v>
      </c>
      <c r="B113" s="33" t="s">
        <v>473</v>
      </c>
      <c r="C113" s="33" t="s">
        <v>382</v>
      </c>
      <c r="D113" s="33" t="s">
        <v>383</v>
      </c>
      <c r="E113" s="18" t="s">
        <v>447</v>
      </c>
      <c r="F113" s="33" t="s">
        <v>368</v>
      </c>
      <c r="G113" s="18" t="s">
        <v>369</v>
      </c>
      <c r="H113" s="33" t="s">
        <v>370</v>
      </c>
      <c r="I113" s="33" t="s">
        <v>371</v>
      </c>
      <c r="J113" s="18" t="s">
        <v>448</v>
      </c>
    </row>
    <row r="114" ht="42" customHeight="1" spans="1:10">
      <c r="A114" s="164" t="s">
        <v>347</v>
      </c>
      <c r="B114" s="33" t="s">
        <v>473</v>
      </c>
      <c r="C114" s="33" t="s">
        <v>390</v>
      </c>
      <c r="D114" s="33" t="s">
        <v>391</v>
      </c>
      <c r="E114" s="18" t="s">
        <v>408</v>
      </c>
      <c r="F114" s="33" t="s">
        <v>368</v>
      </c>
      <c r="G114" s="18" t="s">
        <v>369</v>
      </c>
      <c r="H114" s="33" t="s">
        <v>370</v>
      </c>
      <c r="I114" s="33" t="s">
        <v>371</v>
      </c>
      <c r="J114" s="18" t="s">
        <v>409</v>
      </c>
    </row>
    <row r="115" ht="42" customHeight="1" spans="1:10">
      <c r="A115" s="164" t="s">
        <v>349</v>
      </c>
      <c r="B115" s="33" t="s">
        <v>476</v>
      </c>
      <c r="C115" s="33" t="s">
        <v>365</v>
      </c>
      <c r="D115" s="33" t="s">
        <v>373</v>
      </c>
      <c r="E115" s="18" t="s">
        <v>442</v>
      </c>
      <c r="F115" s="33" t="s">
        <v>378</v>
      </c>
      <c r="G115" s="18" t="s">
        <v>375</v>
      </c>
      <c r="H115" s="33" t="s">
        <v>370</v>
      </c>
      <c r="I115" s="33" t="s">
        <v>371</v>
      </c>
      <c r="J115" s="18" t="s">
        <v>474</v>
      </c>
    </row>
    <row r="116" ht="42" customHeight="1" spans="1:10">
      <c r="A116" s="164" t="s">
        <v>349</v>
      </c>
      <c r="B116" s="33" t="s">
        <v>476</v>
      </c>
      <c r="C116" s="33" t="s">
        <v>365</v>
      </c>
      <c r="D116" s="33" t="s">
        <v>398</v>
      </c>
      <c r="E116" s="18" t="s">
        <v>444</v>
      </c>
      <c r="F116" s="33" t="s">
        <v>368</v>
      </c>
      <c r="G116" s="18" t="s">
        <v>369</v>
      </c>
      <c r="H116" s="33" t="s">
        <v>370</v>
      </c>
      <c r="I116" s="33" t="s">
        <v>371</v>
      </c>
      <c r="J116" s="18" t="s">
        <v>446</v>
      </c>
    </row>
    <row r="117" ht="42" customHeight="1" spans="1:10">
      <c r="A117" s="164" t="s">
        <v>349</v>
      </c>
      <c r="B117" s="33" t="s">
        <v>476</v>
      </c>
      <c r="C117" s="33" t="s">
        <v>382</v>
      </c>
      <c r="D117" s="33" t="s">
        <v>383</v>
      </c>
      <c r="E117" s="18" t="s">
        <v>449</v>
      </c>
      <c r="F117" s="33" t="s">
        <v>368</v>
      </c>
      <c r="G117" s="18" t="s">
        <v>450</v>
      </c>
      <c r="H117" s="33" t="s">
        <v>370</v>
      </c>
      <c r="I117" s="33" t="s">
        <v>371</v>
      </c>
      <c r="J117" s="18" t="s">
        <v>451</v>
      </c>
    </row>
    <row r="118" ht="42" customHeight="1" spans="1:10">
      <c r="A118" s="164" t="s">
        <v>349</v>
      </c>
      <c r="B118" s="33" t="s">
        <v>476</v>
      </c>
      <c r="C118" s="33" t="s">
        <v>390</v>
      </c>
      <c r="D118" s="33" t="s">
        <v>391</v>
      </c>
      <c r="E118" s="18" t="s">
        <v>408</v>
      </c>
      <c r="F118" s="33" t="s">
        <v>368</v>
      </c>
      <c r="G118" s="18" t="s">
        <v>369</v>
      </c>
      <c r="H118" s="33" t="s">
        <v>370</v>
      </c>
      <c r="I118" s="33" t="s">
        <v>371</v>
      </c>
      <c r="J118" s="18" t="s">
        <v>409</v>
      </c>
    </row>
    <row r="119" ht="42" customHeight="1" spans="1:10">
      <c r="A119" s="164" t="s">
        <v>353</v>
      </c>
      <c r="B119" s="33" t="s">
        <v>476</v>
      </c>
      <c r="C119" s="33" t="s">
        <v>365</v>
      </c>
      <c r="D119" s="33" t="s">
        <v>373</v>
      </c>
      <c r="E119" s="18" t="s">
        <v>442</v>
      </c>
      <c r="F119" s="33" t="s">
        <v>378</v>
      </c>
      <c r="G119" s="18" t="s">
        <v>375</v>
      </c>
      <c r="H119" s="33" t="s">
        <v>370</v>
      </c>
      <c r="I119" s="33" t="s">
        <v>371</v>
      </c>
      <c r="J119" s="18" t="s">
        <v>443</v>
      </c>
    </row>
    <row r="120" ht="42" customHeight="1" spans="1:10">
      <c r="A120" s="164" t="s">
        <v>353</v>
      </c>
      <c r="B120" s="33" t="s">
        <v>476</v>
      </c>
      <c r="C120" s="33" t="s">
        <v>382</v>
      </c>
      <c r="D120" s="33" t="s">
        <v>383</v>
      </c>
      <c r="E120" s="18" t="s">
        <v>449</v>
      </c>
      <c r="F120" s="33" t="s">
        <v>368</v>
      </c>
      <c r="G120" s="18" t="s">
        <v>450</v>
      </c>
      <c r="H120" s="33" t="s">
        <v>370</v>
      </c>
      <c r="I120" s="33" t="s">
        <v>371</v>
      </c>
      <c r="J120" s="18" t="s">
        <v>451</v>
      </c>
    </row>
    <row r="121" ht="42" customHeight="1" spans="1:10">
      <c r="A121" s="164" t="s">
        <v>353</v>
      </c>
      <c r="B121" s="33" t="s">
        <v>476</v>
      </c>
      <c r="C121" s="33" t="s">
        <v>390</v>
      </c>
      <c r="D121" s="33" t="s">
        <v>391</v>
      </c>
      <c r="E121" s="18" t="s">
        <v>408</v>
      </c>
      <c r="F121" s="33" t="s">
        <v>368</v>
      </c>
      <c r="G121" s="18" t="s">
        <v>369</v>
      </c>
      <c r="H121" s="33" t="s">
        <v>370</v>
      </c>
      <c r="I121" s="33" t="s">
        <v>371</v>
      </c>
      <c r="J121" s="18" t="s">
        <v>409</v>
      </c>
    </row>
    <row r="122" ht="42" customHeight="1" spans="1:10">
      <c r="A122" s="164" t="s">
        <v>343</v>
      </c>
      <c r="B122" s="33" t="s">
        <v>477</v>
      </c>
      <c r="C122" s="33" t="s">
        <v>365</v>
      </c>
      <c r="D122" s="33" t="s">
        <v>366</v>
      </c>
      <c r="E122" s="18" t="s">
        <v>367</v>
      </c>
      <c r="F122" s="33" t="s">
        <v>368</v>
      </c>
      <c r="G122" s="18" t="s">
        <v>369</v>
      </c>
      <c r="H122" s="33" t="s">
        <v>370</v>
      </c>
      <c r="I122" s="33" t="s">
        <v>371</v>
      </c>
      <c r="J122" s="18" t="s">
        <v>478</v>
      </c>
    </row>
    <row r="123" ht="42" customHeight="1" spans="1:10">
      <c r="A123" s="164" t="s">
        <v>343</v>
      </c>
      <c r="B123" s="33" t="s">
        <v>477</v>
      </c>
      <c r="C123" s="33" t="s">
        <v>365</v>
      </c>
      <c r="D123" s="33" t="s">
        <v>373</v>
      </c>
      <c r="E123" s="18" t="s">
        <v>479</v>
      </c>
      <c r="F123" s="33" t="s">
        <v>480</v>
      </c>
      <c r="G123" s="18" t="s">
        <v>96</v>
      </c>
      <c r="H123" s="33" t="s">
        <v>370</v>
      </c>
      <c r="I123" s="33" t="s">
        <v>371</v>
      </c>
      <c r="J123" s="18" t="s">
        <v>481</v>
      </c>
    </row>
    <row r="124" ht="42" customHeight="1" spans="1:10">
      <c r="A124" s="164" t="s">
        <v>343</v>
      </c>
      <c r="B124" s="33" t="s">
        <v>477</v>
      </c>
      <c r="C124" s="33" t="s">
        <v>365</v>
      </c>
      <c r="D124" s="33" t="s">
        <v>398</v>
      </c>
      <c r="E124" s="18" t="s">
        <v>421</v>
      </c>
      <c r="F124" s="33" t="s">
        <v>368</v>
      </c>
      <c r="G124" s="18" t="s">
        <v>369</v>
      </c>
      <c r="H124" s="33" t="s">
        <v>370</v>
      </c>
      <c r="I124" s="33" t="s">
        <v>371</v>
      </c>
      <c r="J124" s="18" t="s">
        <v>422</v>
      </c>
    </row>
    <row r="125" ht="42" customHeight="1" spans="1:10">
      <c r="A125" s="164" t="s">
        <v>343</v>
      </c>
      <c r="B125" s="33" t="s">
        <v>477</v>
      </c>
      <c r="C125" s="33" t="s">
        <v>382</v>
      </c>
      <c r="D125" s="33" t="s">
        <v>383</v>
      </c>
      <c r="E125" s="18" t="s">
        <v>423</v>
      </c>
      <c r="F125" s="33" t="s">
        <v>368</v>
      </c>
      <c r="G125" s="18" t="s">
        <v>369</v>
      </c>
      <c r="H125" s="33" t="s">
        <v>370</v>
      </c>
      <c r="I125" s="33" t="s">
        <v>371</v>
      </c>
      <c r="J125" s="18" t="s">
        <v>424</v>
      </c>
    </row>
    <row r="126" ht="42" customHeight="1" spans="1:10">
      <c r="A126" s="164" t="s">
        <v>343</v>
      </c>
      <c r="B126" s="33" t="s">
        <v>477</v>
      </c>
      <c r="C126" s="33" t="s">
        <v>390</v>
      </c>
      <c r="D126" s="33" t="s">
        <v>391</v>
      </c>
      <c r="E126" s="18" t="s">
        <v>392</v>
      </c>
      <c r="F126" s="33" t="s">
        <v>368</v>
      </c>
      <c r="G126" s="18" t="s">
        <v>369</v>
      </c>
      <c r="H126" s="33" t="s">
        <v>370</v>
      </c>
      <c r="I126" s="33" t="s">
        <v>371</v>
      </c>
      <c r="J126" s="18" t="s">
        <v>425</v>
      </c>
    </row>
    <row r="127" ht="42" customHeight="1" spans="1:10">
      <c r="A127" s="164" t="s">
        <v>345</v>
      </c>
      <c r="B127" s="33" t="s">
        <v>482</v>
      </c>
      <c r="C127" s="33" t="s">
        <v>365</v>
      </c>
      <c r="D127" s="33" t="s">
        <v>373</v>
      </c>
      <c r="E127" s="18" t="s">
        <v>483</v>
      </c>
      <c r="F127" s="33" t="s">
        <v>480</v>
      </c>
      <c r="G127" s="18" t="s">
        <v>96</v>
      </c>
      <c r="H127" s="33" t="s">
        <v>370</v>
      </c>
      <c r="I127" s="33" t="s">
        <v>371</v>
      </c>
      <c r="J127" s="18" t="s">
        <v>484</v>
      </c>
    </row>
    <row r="128" ht="42" customHeight="1" spans="1:10">
      <c r="A128" s="164" t="s">
        <v>345</v>
      </c>
      <c r="B128" s="33" t="s">
        <v>482</v>
      </c>
      <c r="C128" s="33" t="s">
        <v>365</v>
      </c>
      <c r="D128" s="33" t="s">
        <v>398</v>
      </c>
      <c r="E128" s="18" t="s">
        <v>421</v>
      </c>
      <c r="F128" s="33" t="s">
        <v>368</v>
      </c>
      <c r="G128" s="18" t="s">
        <v>369</v>
      </c>
      <c r="H128" s="33" t="s">
        <v>370</v>
      </c>
      <c r="I128" s="33" t="s">
        <v>371</v>
      </c>
      <c r="J128" s="18" t="s">
        <v>422</v>
      </c>
    </row>
    <row r="129" ht="42" customHeight="1" spans="1:10">
      <c r="A129" s="164" t="s">
        <v>345</v>
      </c>
      <c r="B129" s="33" t="s">
        <v>482</v>
      </c>
      <c r="C129" s="33" t="s">
        <v>382</v>
      </c>
      <c r="D129" s="33" t="s">
        <v>383</v>
      </c>
      <c r="E129" s="18" t="s">
        <v>423</v>
      </c>
      <c r="F129" s="33" t="s">
        <v>368</v>
      </c>
      <c r="G129" s="18" t="s">
        <v>369</v>
      </c>
      <c r="H129" s="33" t="s">
        <v>370</v>
      </c>
      <c r="I129" s="33" t="s">
        <v>371</v>
      </c>
      <c r="J129" s="18" t="s">
        <v>424</v>
      </c>
    </row>
    <row r="130" ht="42" customHeight="1" spans="1:10">
      <c r="A130" s="164" t="s">
        <v>345</v>
      </c>
      <c r="B130" s="33" t="s">
        <v>482</v>
      </c>
      <c r="C130" s="33" t="s">
        <v>390</v>
      </c>
      <c r="D130" s="33" t="s">
        <v>391</v>
      </c>
      <c r="E130" s="18" t="s">
        <v>392</v>
      </c>
      <c r="F130" s="33" t="s">
        <v>368</v>
      </c>
      <c r="G130" s="18" t="s">
        <v>369</v>
      </c>
      <c r="H130" s="33" t="s">
        <v>370</v>
      </c>
      <c r="I130" s="33" t="s">
        <v>371</v>
      </c>
      <c r="J130" s="18" t="s">
        <v>425</v>
      </c>
    </row>
    <row r="131" ht="42" customHeight="1" spans="1:10">
      <c r="A131" s="164" t="s">
        <v>351</v>
      </c>
      <c r="B131" s="33" t="s">
        <v>485</v>
      </c>
      <c r="C131" s="33" t="s">
        <v>365</v>
      </c>
      <c r="D131" s="33" t="s">
        <v>373</v>
      </c>
      <c r="E131" s="18" t="s">
        <v>442</v>
      </c>
      <c r="F131" s="33" t="s">
        <v>378</v>
      </c>
      <c r="G131" s="18" t="s">
        <v>375</v>
      </c>
      <c r="H131" s="33" t="s">
        <v>370</v>
      </c>
      <c r="I131" s="33" t="s">
        <v>371</v>
      </c>
      <c r="J131" s="18" t="s">
        <v>474</v>
      </c>
    </row>
    <row r="132" ht="42" customHeight="1" spans="1:10">
      <c r="A132" s="164" t="s">
        <v>351</v>
      </c>
      <c r="B132" s="33" t="s">
        <v>485</v>
      </c>
      <c r="C132" s="33" t="s">
        <v>365</v>
      </c>
      <c r="D132" s="33" t="s">
        <v>398</v>
      </c>
      <c r="E132" s="18" t="s">
        <v>444</v>
      </c>
      <c r="F132" s="33" t="s">
        <v>368</v>
      </c>
      <c r="G132" s="18" t="s">
        <v>419</v>
      </c>
      <c r="H132" s="33" t="s">
        <v>370</v>
      </c>
      <c r="I132" s="33" t="s">
        <v>371</v>
      </c>
      <c r="J132" s="18" t="s">
        <v>446</v>
      </c>
    </row>
    <row r="133" ht="42" customHeight="1" spans="1:10">
      <c r="A133" s="164" t="s">
        <v>351</v>
      </c>
      <c r="B133" s="33" t="s">
        <v>485</v>
      </c>
      <c r="C133" s="33" t="s">
        <v>382</v>
      </c>
      <c r="D133" s="33" t="s">
        <v>383</v>
      </c>
      <c r="E133" s="18" t="s">
        <v>447</v>
      </c>
      <c r="F133" s="33" t="s">
        <v>368</v>
      </c>
      <c r="G133" s="18" t="s">
        <v>369</v>
      </c>
      <c r="H133" s="33" t="s">
        <v>370</v>
      </c>
      <c r="I133" s="33" t="s">
        <v>371</v>
      </c>
      <c r="J133" s="18" t="s">
        <v>448</v>
      </c>
    </row>
    <row r="134" ht="42" customHeight="1" spans="1:10">
      <c r="A134" s="164" t="s">
        <v>351</v>
      </c>
      <c r="B134" s="33" t="s">
        <v>485</v>
      </c>
      <c r="C134" s="33" t="s">
        <v>390</v>
      </c>
      <c r="D134" s="33" t="s">
        <v>391</v>
      </c>
      <c r="E134" s="18" t="s">
        <v>408</v>
      </c>
      <c r="F134" s="33" t="s">
        <v>368</v>
      </c>
      <c r="G134" s="18" t="s">
        <v>369</v>
      </c>
      <c r="H134" s="33" t="s">
        <v>370</v>
      </c>
      <c r="I134" s="33" t="s">
        <v>371</v>
      </c>
      <c r="J134" s="18" t="s">
        <v>409</v>
      </c>
    </row>
  </sheetData>
  <mergeCells count="52">
    <mergeCell ref="A2:J2"/>
    <mergeCell ref="A3:H3"/>
    <mergeCell ref="A8:A13"/>
    <mergeCell ref="A14:A19"/>
    <mergeCell ref="A20:A26"/>
    <mergeCell ref="A27:A33"/>
    <mergeCell ref="A34:A40"/>
    <mergeCell ref="A41:A44"/>
    <mergeCell ref="A45:A47"/>
    <mergeCell ref="A48:A53"/>
    <mergeCell ref="A54:A57"/>
    <mergeCell ref="A58:A62"/>
    <mergeCell ref="A63:A67"/>
    <mergeCell ref="A68:A70"/>
    <mergeCell ref="A71:A77"/>
    <mergeCell ref="A78:A83"/>
    <mergeCell ref="A84:A90"/>
    <mergeCell ref="A91:A93"/>
    <mergeCell ref="A94:A96"/>
    <mergeCell ref="A97:A102"/>
    <mergeCell ref="A104:A110"/>
    <mergeCell ref="A111:A114"/>
    <mergeCell ref="A115:A118"/>
    <mergeCell ref="A119:A121"/>
    <mergeCell ref="A122:A126"/>
    <mergeCell ref="A127:A130"/>
    <mergeCell ref="A131:A134"/>
    <mergeCell ref="B8:B13"/>
    <mergeCell ref="B14:B19"/>
    <mergeCell ref="B20:B26"/>
    <mergeCell ref="B27:B33"/>
    <mergeCell ref="B34:B40"/>
    <mergeCell ref="B41:B44"/>
    <mergeCell ref="B45:B47"/>
    <mergeCell ref="B48:B53"/>
    <mergeCell ref="B54:B57"/>
    <mergeCell ref="B58:B62"/>
    <mergeCell ref="B63:B67"/>
    <mergeCell ref="B68:B70"/>
    <mergeCell ref="B71:B77"/>
    <mergeCell ref="B78:B83"/>
    <mergeCell ref="B84:B90"/>
    <mergeCell ref="B91:B93"/>
    <mergeCell ref="B94:B96"/>
    <mergeCell ref="B97:B102"/>
    <mergeCell ref="B104:B110"/>
    <mergeCell ref="B111:B114"/>
    <mergeCell ref="B115:B118"/>
    <mergeCell ref="B119:B121"/>
    <mergeCell ref="B122:B126"/>
    <mergeCell ref="B127:B130"/>
    <mergeCell ref="B131:B13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xsd</cp:lastModifiedBy>
  <dcterms:created xsi:type="dcterms:W3CDTF">2025-03-14T09:01:12Z</dcterms:created>
  <dcterms:modified xsi:type="dcterms:W3CDTF">2025-03-14T09:05:22Z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