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94" firstSheet="12"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<sst xmlns="http://schemas.openxmlformats.org/spreadsheetml/2006/main" count="2770" uniqueCount="720">
  <si>
    <t>预算01-1表</t>
  </si>
  <si>
    <t>单位名称：昆明市晋宁区林业和草原局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</si>
  <si>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</si>
  <si>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</si>
  <si>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</si>
  <si>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</si>
  <si>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</si>
  <si>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</si>
  <si>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</si>
  <si>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</si>
  <si>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</si>
  <si>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</si>
  <si>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</si>
  <si>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</si>
  <si>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</si>
  <si>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</si>
  <si>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</si>
  <si>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</si>
  <si>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</si>
  <si>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</si>
  <si>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</si>
  <si>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</si>
  <si>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</si>
  <si>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</si>
  <si>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</si>
  <si>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</si>
  <si>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</si>
  <si>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</si>
  <si>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</si>
  <si>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</si>
  <si>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</si>
  <si>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</si>
  <si>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</si>
  <si>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</si>
  <si>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</si>
  <si>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</si>
  <si>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</si>
  <si>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</si>
  <si>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</si>
  <si>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</si>
  <si>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</si>
  <si>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</si>
  <si>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</si>
  <si>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</si>
  <si>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</si>
  <si>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</si>
  <si>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</si>
  <si>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</si>
  <si>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</si>
  <si>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</si>
  <si>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</si>
  <si>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</si>
  <si>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</si>
  <si>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</si>
  <si>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</si>
  <si>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</si>
  <si>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</si>
  <si>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</si>
  <si>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</si>
  <si>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</si>
  <si>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</si>
  <si>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</si>
  <si>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</si>
  <si>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</si>
  <si>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</si>
  <si>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</si>
  <si>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</si>
  <si>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</si>
  <si>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</si>
  <si>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</si>
  <si>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昆明市晋宁区林业和草原局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</si>
  <si>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</si>
  <si>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</si>
  <si>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</si>
  <si>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</si>
  <si>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</si>
  <si>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</si>
  <si>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</si>
  <si>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</si>
  <si>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</si>
  <si>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</si>
  <si>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</si>
  <si>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</si>
  <si>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</si>
  <si>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</si>
  <si>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</si>
  <si>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</si>
  <si>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</si>
  <si>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</si>
  <si>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</si>
  <si>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</si>
  <si>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</si>
  <si>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</si>
  <si>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</si>
  <si>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</si>
  <si>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</si>
  <si>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</si>
  <si>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</si>
  <si>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</si>
  <si>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</si>
  <si>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</si>
  <si>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</si>
  <si>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</si>
  <si>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</si>
  <si>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</si>
  <si>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</si>
  <si>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</si>
  <si>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</si>
  <si>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</si>
  <si>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</si>
  <si>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</si>
  <si>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</si>
  <si>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</si>
  <si>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</si>
  <si>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</si>
  <si>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</si>
  <si>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</si>
  <si>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</si>
  <si>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</si>
  <si>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</si>
  <si>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</si>
  <si>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</si>
  <si>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</si>
  <si>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</si>
  <si>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</si>
  <si>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</si>
  <si>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21302</t>
  </si>
  <si>
    <t>林业和草原</t>
  </si>
  <si>
    <t>2130201</t>
  </si>
  <si>
    <t>行政运行</t>
  </si>
  <si>
    <t>2130204</t>
  </si>
  <si>
    <t>事业机构</t>
  </si>
  <si>
    <t>2130205</t>
  </si>
  <si>
    <t>森林资源培育</t>
  </si>
  <si>
    <t>2130207</t>
  </si>
  <si>
    <t>森林资源管理</t>
  </si>
  <si>
    <t>2130209</t>
  </si>
  <si>
    <t>森林生态效益补偿</t>
  </si>
  <si>
    <t>2130212</t>
  </si>
  <si>
    <t>湿地保护</t>
  </si>
  <si>
    <t>2130234</t>
  </si>
  <si>
    <t>林业草原防灾减灾</t>
  </si>
  <si>
    <t>2130299</t>
  </si>
  <si>
    <t>其他林业和草原支出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</si>
  <si>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</si>
  <si>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</si>
  <si>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</si>
  <si>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</si>
  <si>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</si>
  <si>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</si>
  <si>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</si>
  <si>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</si>
  <si>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</si>
  <si>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</si>
  <si>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</si>
  <si>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</si>
  <si>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</si>
  <si>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</si>
  <si>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</si>
  <si>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</si>
  <si>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</si>
  <si>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</si>
  <si>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</si>
  <si>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</si>
  <si>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</si>
  <si>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</si>
  <si>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</si>
  <si>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</si>
  <si>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</si>
  <si>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</si>
  <si>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</si>
  <si>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</si>
  <si>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</si>
  <si>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</si>
  <si>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</si>
  <si>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</si>
  <si>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</si>
  <si>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</si>
  <si>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</si>
  <si>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</si>
  <si>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</si>
  <si>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</si>
  <si>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</si>
  <si>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</si>
  <si>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</si>
  <si>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</si>
  <si>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</si>
  <si>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</si>
  <si>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2080501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</si>
  <si>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</si>
  <si>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</si>
  <si>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</si>
  <si>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</si>
  <si>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</si>
  <si>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</si>
  <si>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</si>
  <si>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</si>
  <si>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</si>
  <si>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</si>
  <si>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</si>
  <si>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</si>
  <si>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</si>
  <si>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</si>
  <si>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</si>
  <si>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</si>
  <si>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</si>
  <si>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</si>
  <si>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</si>
  <si>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</si>
  <si>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</si>
  <si>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</si>
  <si>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</si>
  <si>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</si>
  <si>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</si>
  <si>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</si>
  <si>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</si>
  <si>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530122210000000004063</t>
  </si>
  <si>
    <t>行政人员支出工资</t>
  </si>
  <si>
    <t>30101</t>
  </si>
  <si>
    <t>基本工资</t>
  </si>
  <si>
    <t>30102</t>
  </si>
  <si>
    <t>津贴补贴</t>
  </si>
  <si>
    <t>30103</t>
  </si>
  <si>
    <t>奖金</t>
  </si>
  <si>
    <t>530122210000000004064</t>
  </si>
  <si>
    <t>事业人员支出工资</t>
  </si>
  <si>
    <t>30107</t>
  </si>
  <si>
    <t>绩效工资</t>
  </si>
  <si>
    <t>530122210000000004065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</si>
  <si>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</si>
  <si>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</si>
  <si>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</si>
  <si>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</si>
  <si>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</si>
  <si>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</si>
  <si>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</si>
  <si>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</si>
  <si>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</si>
  <si>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</si>
  <si>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</si>
  <si>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530122210000000004066</t>
  </si>
  <si>
    <t>30113</t>
  </si>
  <si>
    <t>530122210000000004067</t>
  </si>
  <si>
    <t>对个人和家庭的补助</t>
  </si>
  <si>
    <t>30305</t>
  </si>
  <si>
    <t>生活补助</t>
  </si>
  <si>
    <t>530122210000000004069</t>
  </si>
  <si>
    <t>公车购置及运维费</t>
  </si>
  <si>
    <t>30231</t>
  </si>
  <si>
    <t>公务用车运行维护费</t>
  </si>
  <si>
    <t>530122210000000004070</t>
  </si>
  <si>
    <t>30217</t>
  </si>
  <si>
    <t>530122210000000004071</t>
  </si>
  <si>
    <t>公务交通补贴</t>
  </si>
  <si>
    <t>30239</t>
  </si>
  <si>
    <t>其他交通费用</t>
  </si>
  <si>
    <t>530122210000000004072</t>
  </si>
  <si>
    <t>工会经费</t>
  </si>
  <si>
    <t>30228</t>
  </si>
  <si>
    <t>530122210000000004073</t>
  </si>
  <si>
    <t>一般公用经费</t>
  </si>
  <si>
    <t>30201</t>
  </si>
  <si>
    <t>办公费</t>
  </si>
  <si>
    <t>30211</t>
  </si>
  <si>
    <t>差旅费</t>
  </si>
  <si>
    <t>30227</t>
  </si>
  <si>
    <t>委托业务费</t>
  </si>
  <si>
    <t>30229</t>
  </si>
  <si>
    <t>福利费</t>
  </si>
  <si>
    <t>530122231100001266841</t>
  </si>
  <si>
    <t>离退休人员支出</t>
  </si>
  <si>
    <t>30301</t>
  </si>
  <si>
    <t>离休费</t>
  </si>
  <si>
    <t>530122231100001522403</t>
  </si>
  <si>
    <t>其他财政补助人员生活补助</t>
  </si>
  <si>
    <t>530122231100001522414</t>
  </si>
  <si>
    <t>行政人员绩效奖励</t>
  </si>
  <si>
    <t>530122231100001522415</t>
  </si>
  <si>
    <t>事业人员绩效奖励</t>
  </si>
  <si>
    <t>530122241100002343962</t>
  </si>
  <si>
    <t>其他人员支出</t>
  </si>
  <si>
    <t>30199</t>
  </si>
  <si>
    <t>其他工资福利支出</t>
  </si>
  <si>
    <t>预算05-1表</t>
  </si>
  <si>
    <t>项目分类</t>
  </si>
  <si>
    <t>项目单位</t>
  </si>
  <si>
    <t>经济科目编码</t>
  </si>
  <si>
    <t>经济科目名称</t>
  </si>
  <si>
    <t>本年拨款</t>
  </si>
  <si>
    <t>其中：本次下达</t>
  </si>
  <si>
    <t>专项业务类</t>
  </si>
  <si>
    <t>530122210000000002607</t>
  </si>
  <si>
    <t>区森林消防队专项经费</t>
  </si>
  <si>
    <t>30205</t>
  </si>
  <si>
    <t>水费</t>
  </si>
  <si>
    <t>30206</t>
  </si>
  <si>
    <t>电费</t>
  </si>
  <si>
    <t>30213</t>
  </si>
  <si>
    <t>维修（护）费</t>
  </si>
  <si>
    <t>530122210000000002635</t>
  </si>
  <si>
    <t>区级森林防火工作经费</t>
  </si>
  <si>
    <t>530122221100000815277</t>
  </si>
  <si>
    <t>旅游革命奖励工作经费</t>
  </si>
  <si>
    <t>530122221100000851858</t>
  </si>
  <si>
    <t>滇池流域林业生态修复项目专项资金</t>
  </si>
  <si>
    <t>530122221100000975776</t>
  </si>
  <si>
    <t>低效林改造专项资金</t>
  </si>
  <si>
    <t>530122221100000975812</t>
  </si>
  <si>
    <t>四沿绿化造林补助资金</t>
  </si>
  <si>
    <t>530122221100000976032</t>
  </si>
  <si>
    <t>省级美丽公路杨善洲纪念林造林专项经费</t>
  </si>
  <si>
    <t>530122231100001242690</t>
  </si>
  <si>
    <t>森林农业保险区级配套专项资金</t>
  </si>
  <si>
    <t>30310</t>
  </si>
  <si>
    <t>个人农业生产补贴</t>
  </si>
  <si>
    <t>530122241100002769399</t>
  </si>
  <si>
    <t>晋宁南滇池国家湿地公园湿地保护与恢复专项资金</t>
  </si>
  <si>
    <t>530122241100003094922</t>
  </si>
  <si>
    <t>区森林消防大队经费补助专项经费</t>
  </si>
  <si>
    <t>530122251100003615569</t>
  </si>
  <si>
    <t>云南晋宁南滇池国家湿地公园保护管理及运行经费</t>
  </si>
  <si>
    <t>530122251100003621205</t>
  </si>
  <si>
    <t>昆明市晋宁区森林草原湿地荒漠化普查工作专项经费</t>
  </si>
  <si>
    <t>530122251100003631989</t>
  </si>
  <si>
    <t>晋宁区“十五五”年森林采伐限额编制专项资金</t>
  </si>
  <si>
    <t>530122251100004056332</t>
  </si>
  <si>
    <t>滇池蓝藻水华应急防控预警和处置专项资金</t>
  </si>
  <si>
    <t>事业发展类</t>
  </si>
  <si>
    <t>530122210000000002844</t>
  </si>
  <si>
    <t>驻晋森警后勤保障经费</t>
  </si>
  <si>
    <t>30207</t>
  </si>
  <si>
    <t>邮电费</t>
  </si>
  <si>
    <t>530122210000000003553</t>
  </si>
  <si>
    <t>晋宁区公益林森林生态效益补偿专项资金</t>
  </si>
  <si>
    <t>530122221100000975737</t>
  </si>
  <si>
    <t>（市）高速公路绿化补助资金</t>
  </si>
  <si>
    <t>530122221100000976094</t>
  </si>
  <si>
    <t>市级滇池流域水环境综合治理面山专项经费</t>
  </si>
  <si>
    <t>530122241100002400068</t>
  </si>
  <si>
    <t>郑和公园管理维护运行专项经费</t>
  </si>
  <si>
    <t>30218</t>
  </si>
  <si>
    <t>专用材料费</t>
  </si>
  <si>
    <t>530122241100003025565</t>
  </si>
  <si>
    <t>2024年度非零余额账户利息专项资金</t>
  </si>
  <si>
    <t>30204</t>
  </si>
  <si>
    <t>手续费</t>
  </si>
  <si>
    <t>530122241100003188595</t>
  </si>
  <si>
    <t>单位自有资金结余办公经费</t>
  </si>
  <si>
    <t>预算05-2表</t>
  </si>
  <si>
    <t>项目年度绩效目标</t>
  </si>
  <si>
    <t>一级指标</t>
  </si>
  <si>
    <t>二级指标</t>
  </si>
  <si>
    <t>三级指标</t>
  </si>
  <si>
    <t>指标性质</t>
  </si>
  <si>
    <t>指标值</t>
  </si>
  <si>
    <t>度量单位</t>
  </si>
  <si>
    <t>指标属性</t>
  </si>
  <si>
    <t>指标内容</t>
  </si>
  <si>
    <t>单位办公经费结余、个税返还手续费、离退休党组织返还党费</t>
  </si>
  <si>
    <t>产出指标</t>
  </si>
  <si>
    <t>数量指标</t>
  </si>
  <si>
    <t>单位自有资金结余办公专项经费</t>
  </si>
  <si>
    <t>&lt;=</t>
  </si>
  <si>
    <t>10000</t>
  </si>
  <si>
    <t>元</t>
  </si>
  <si>
    <t>定量指标</t>
  </si>
  <si>
    <t>时效指标</t>
  </si>
  <si>
    <t>资金使用周期</t>
  </si>
  <si>
    <t>&gt;=</t>
  </si>
  <si>
    <t>1.00</t>
  </si>
  <si>
    <t>年</t>
  </si>
  <si>
    <t>成本指标</t>
  </si>
  <si>
    <t>社会成本指标</t>
  </si>
  <si>
    <t>80</t>
  </si>
  <si>
    <t>%</t>
  </si>
  <si>
    <t>定性指标</t>
  </si>
  <si>
    <t>社会成本</t>
  </si>
  <si>
    <t>效益指标</t>
  </si>
  <si>
    <t>社会效益</t>
  </si>
  <si>
    <t>机关运行可持续性</t>
  </si>
  <si>
    <t>90</t>
  </si>
  <si>
    <t>满意度指标</t>
  </si>
  <si>
    <t>服务对象满意度</t>
  </si>
  <si>
    <t>职工满意率</t>
  </si>
  <si>
    <t>积极做好森林防火的宣传工作和各项预防措施的落实，承担全区范围内森林火灾的扑救，行使《森林法》、《森林防火条例》等法规赋予的职权，对违反有关森林防火规定的行为依法进行林业行政处罚。同时，肩负全区防洪抢险，抗震救灾，处突维稳等任务。确保在发生森林火灾时，能够及时出击，快速扑灭山火，让我区森林资源得到有效保护，森林火灾受害率控制在0.8‰以内。</t>
  </si>
  <si>
    <t>全区林地面积</t>
  </si>
  <si>
    <t>=</t>
  </si>
  <si>
    <t>116.7</t>
  </si>
  <si>
    <t>万亩</t>
  </si>
  <si>
    <t>承担全区范围内森林火灾的扑救</t>
  </si>
  <si>
    <t>质量指标</t>
  </si>
  <si>
    <t>森林火灾受害率控制在</t>
  </si>
  <si>
    <t>0.1</t>
  </si>
  <si>
    <t>控制森林火灾受害率低于0.1%</t>
  </si>
  <si>
    <t>森林火灾防治周期</t>
  </si>
  <si>
    <t>森林火灾防治周期为1年</t>
  </si>
  <si>
    <t>经济效益</t>
  </si>
  <si>
    <t>保护森林资源</t>
  </si>
  <si>
    <t>森林资源得到有效保</t>
  </si>
  <si>
    <t>干部群众保护生态环境的意识提高</t>
  </si>
  <si>
    <t>生态效益</t>
  </si>
  <si>
    <t>自然资源和景观资源等得到有效保护</t>
  </si>
  <si>
    <t>可持续影响</t>
  </si>
  <si>
    <t>森林生态系统功能改善可持续影响</t>
  </si>
  <si>
    <t>林区职工周边群众满意度</t>
  </si>
  <si>
    <t>全面推行林长制，实施森林质量提升工程，新增营造林面积</t>
  </si>
  <si>
    <t>造林面积核实率</t>
  </si>
  <si>
    <t>100</t>
  </si>
  <si>
    <t>项目验收合格率</t>
  </si>
  <si>
    <t>经济成本指标</t>
  </si>
  <si>
    <t>3000000</t>
  </si>
  <si>
    <t>当期生态建设成本控制</t>
  </si>
  <si>
    <t>森林生态效益保护率</t>
  </si>
  <si>
    <t>持续发挥生态作用显著</t>
  </si>
  <si>
    <t>当地群众满意率</t>
  </si>
  <si>
    <t>根据《云南省财政厅关于下达2021年九大高原湖泊保护治理省级补助资金（地方政府新增一般债券资金）的通知》（云财资环[2021]47号），下达2021年滇池保护治理省级补助资金用于滇池流域晋宁区生态保护与修复项目</t>
  </si>
  <si>
    <t>重建林草植被项目</t>
  </si>
  <si>
    <t>个</t>
  </si>
  <si>
    <t>达到工程质量标准</t>
  </si>
  <si>
    <t>工程时间</t>
  </si>
  <si>
    <t>增加部分用工岗位</t>
  </si>
  <si>
    <t>基本公共服务提升明显</t>
  </si>
  <si>
    <t>生态环境质量改善</t>
  </si>
  <si>
    <t>项目持续发挥作用</t>
  </si>
  <si>
    <t>群众满意度</t>
  </si>
  <si>
    <t>充分挖掘滇池“高原明珠”山水资源优势，打造昆明春城最美会客厅和重大事件自然空间承载区</t>
  </si>
  <si>
    <t>国家公园数量</t>
  </si>
  <si>
    <t>公园管护率</t>
  </si>
  <si>
    <t>公园管护周期</t>
  </si>
  <si>
    <t>提供劳动就业管护岗位</t>
  </si>
  <si>
    <t>人</t>
  </si>
  <si>
    <t>保护人类生存环境改善人居环境</t>
  </si>
  <si>
    <t>保持湿地资源生态效益</t>
  </si>
  <si>
    <t>对当地政治经济社会持续提升</t>
  </si>
  <si>
    <t>当地人民满意度</t>
  </si>
  <si>
    <t>市级低效林改造专项结余资金：984.98元；省木本油料体质增效、低效林改造专项结余资金：55626.08元</t>
  </si>
  <si>
    <t>工程验收达标率</t>
  </si>
  <si>
    <t>60000</t>
  </si>
  <si>
    <t>经济成本控制数</t>
  </si>
  <si>
    <t>森林生态效益保有率</t>
  </si>
  <si>
    <t>可持续生态影响力</t>
  </si>
  <si>
    <t>当地群众满意度</t>
  </si>
  <si>
    <t>为不断加强我区森林防火工作，实现打早、打小、打了的目标，有效保护国家森林防火资源和人民群众生命财产安全，每年都邀请昆明市森林消防支队直属中队到晋宁提前驻防，共同做好森林防火工作，确保晋宁林区平安</t>
  </si>
  <si>
    <t>做好全区林地面积116.7万亩森林安全</t>
  </si>
  <si>
    <t>森林火灾处置率</t>
  </si>
  <si>
    <t>森林火灾处置率大于90%</t>
  </si>
  <si>
    <t>森林高火险期</t>
  </si>
  <si>
    <t>月</t>
  </si>
  <si>
    <t>森林高火险期为6个月</t>
  </si>
  <si>
    <t>提高干部群众保护生态环境的意识</t>
  </si>
  <si>
    <t>有效保护自然资源和景观资源等得到</t>
  </si>
  <si>
    <t>森林生态系统功能改善</t>
  </si>
  <si>
    <t>提升森林消防队伍日常训练</t>
  </si>
  <si>
    <t>队员训练补助次数</t>
  </si>
  <si>
    <t>次</t>
  </si>
  <si>
    <t>队伍整体素质提升</t>
  </si>
  <si>
    <t>60</t>
  </si>
  <si>
    <t>队伍训练补助周期</t>
  </si>
  <si>
    <t>森林生态效益提升</t>
  </si>
  <si>
    <t>森林免受火灾率提升</t>
  </si>
  <si>
    <t>群众对森林防火的满意度</t>
  </si>
  <si>
    <t>根据《昆明市晋宁区人民政府关于增加区森林消防大队队员工资的批复（晋政复〔2019〕401号）》为预防和扑救森林火灾，保障人民生命财产安全，保护我区森林资源安全，促进生态建设、经济社会和谐发展。根据区政府文件：需招录100名森林消防队员，每月支付队员基础工资、工龄工资、职务工资、伙食费及“五险”缴费（医疗保险、工伤险、失业险、意外伤害险、养老保险），队员装备、扑火物资采购以及森林防火运兵车和消防车运行维护等</t>
  </si>
  <si>
    <t>队员招录人数</t>
  </si>
  <si>
    <t>需招录100名森林消防队员</t>
  </si>
  <si>
    <t>森林火灾受害率</t>
  </si>
  <si>
    <t>严控森林火灾受害率</t>
  </si>
  <si>
    <t>日常巡查覆盖率</t>
  </si>
  <si>
    <t>95</t>
  </si>
  <si>
    <t>为预防和扑救森林火灾，日常巡查覆盖率大于95%</t>
  </si>
  <si>
    <t>森林防火周期</t>
  </si>
  <si>
    <t>有效保护森林资源</t>
  </si>
  <si>
    <t>湿地生态保护与修复项目数量</t>
  </si>
  <si>
    <t>湿地生态保护与修复验收合格率</t>
  </si>
  <si>
    <t>湿地生态保护与修复项目施工周期</t>
  </si>
  <si>
    <t>以湿地为载体文旅融合发展促经济</t>
  </si>
  <si>
    <t>以湿地为载体文旅融合发展促生态文明发展</t>
  </si>
  <si>
    <t>生物多样性保有率</t>
  </si>
  <si>
    <t>湿地生态区域可持续影响性</t>
  </si>
  <si>
    <t>当地群众及旅客满意度</t>
  </si>
  <si>
    <t>单位自有资金账户利息专项资金全额上缴国库</t>
  </si>
  <si>
    <t>年度利息数额</t>
  </si>
  <si>
    <t>42000</t>
  </si>
  <si>
    <t>利息上缴时限</t>
  </si>
  <si>
    <t>利息上缴时限1年</t>
  </si>
  <si>
    <t>上缴国库完成率</t>
  </si>
  <si>
    <t>上缴国库完成率95%</t>
  </si>
  <si>
    <t>人民群众满意度</t>
  </si>
  <si>
    <t>10000000</t>
  </si>
  <si>
    <t>造林成本控制</t>
  </si>
  <si>
    <t>森林覆盖率年度提高合格率</t>
  </si>
  <si>
    <t>林木保存率</t>
  </si>
  <si>
    <t>85</t>
  </si>
  <si>
    <t>当地群众生态满意度</t>
  </si>
  <si>
    <t>（市）高速公路绿化补助资金4146000元</t>
  </si>
  <si>
    <t>工程验收合格率</t>
  </si>
  <si>
    <t>5000000</t>
  </si>
  <si>
    <t>经济成本控制</t>
  </si>
  <si>
    <t>高速公路绿化率</t>
  </si>
  <si>
    <t>根据《自然资源部 国家林业和草原局关于开展全国森林草原湿地荒漠化普查工作的通知》（自然资发〔2024〕78号）、《云南省自然资源厅 云南省林业和草原局关于开展森林草原湿地荒漠化普查工作的通知》（云自然资〔2024〕71号）、《昆明市自然资源和规划局 昆明市林业和草原局关于做好森林草原湿地荒漠化普查工作的通知》（昆自然资规联〔2024〕22 号）要求，开展好晋宁区森林草原湿地荒漠化普查工作。</t>
  </si>
  <si>
    <t>全国性林草湿荒综合监测项目图斑监测数量</t>
  </si>
  <si>
    <t>19950</t>
  </si>
  <si>
    <t>图斑数量19950个</t>
  </si>
  <si>
    <t>普查成果评审合格率</t>
  </si>
  <si>
    <t>图斑监测当期任务完成率</t>
  </si>
  <si>
    <t>1600000</t>
  </si>
  <si>
    <t>经济成本</t>
  </si>
  <si>
    <t>森林、草原、荒漠生态系统生态效益发挥</t>
  </si>
  <si>
    <t>森林、草原、荒漠生态系统功能改善可持续影响</t>
  </si>
  <si>
    <t>项目涉及职工和周边群众满意度</t>
  </si>
  <si>
    <t>根据《云南省湿地公园管理评估办法（试行）》要求，国家级湿地公园必须5年开展一次湿地公园管理评估，按照《湿地公园管理评估规范》要求，需将湿地保护管理和运行经费纳入地方财政预算，且经费要足额到位。结合晋宁南滇池国家湿地公园职能职责，需开展湿地保护与修复、湿地监测、宣教管理等常规性工作，现申请区财政预算安排50000元，用于支付云南晋宁南滇池国家湿地公园湿地保护管理和运行经费。</t>
  </si>
  <si>
    <t>开展湿地保护工作，进一步完善监测体系，满足自然研学需要</t>
  </si>
  <si>
    <t>提升生态环境，满足公众游览休憩需要</t>
  </si>
  <si>
    <t>服务时间</t>
  </si>
  <si>
    <t>提供公众游览、休闲或进行科学、文化或教育活动的特定湿地区域</t>
  </si>
  <si>
    <t>满足特殊生态、文化、美学或生物多样性价值的湿地区域</t>
  </si>
  <si>
    <t>根据《中华人民共和国森林法实施条例》第二十八条相关规定，国务院批准的年森林采伐限额，每五年核定一次，2025年将开展“十五五”年森林采伐限额编制工作；根据国家林业和草原局启动“十五五”林草规划编制的工作要求及发改委对“十五五”规划编制工作部署，2025年将开展“十五五”规划编制工作。</t>
  </si>
  <si>
    <t>完成编制数量</t>
  </si>
  <si>
    <t>2.00</t>
  </si>
  <si>
    <t>编制成果评审合格率</t>
  </si>
  <si>
    <t>编制周期</t>
  </si>
  <si>
    <t>260000</t>
  </si>
  <si>
    <t>编制成本</t>
  </si>
  <si>
    <t>成果运用效率</t>
  </si>
  <si>
    <t>森林采伐限额影响率</t>
  </si>
  <si>
    <t>林业和草原发展规划影响率</t>
  </si>
  <si>
    <t>根据蓝藻水华防控预警和应急处置工作范围及标准，开展蓝藻水华防控处置工作</t>
  </si>
  <si>
    <t>蓝藻水华应急防控预警和处置项目数量</t>
  </si>
  <si>
    <t>蓝藻水华应急防控预警和处置项目验收合格率</t>
  </si>
  <si>
    <t>蓝藻水华应急防控预警和处置项目施工周期</t>
  </si>
  <si>
    <t>以湿地为载体促进文旅经济发展</t>
  </si>
  <si>
    <t>以湿地为载体促进生态文明发展</t>
  </si>
  <si>
    <t>游客及周围群众满意度</t>
  </si>
  <si>
    <t>根据云南省区级公益林生态效益补偿晋宁区实施方案，晋宁区区级公益林区划结果为39117亩，补偿标准为：6.0元/亩/年，补偿资金为234702元。</t>
  </si>
  <si>
    <t>国家级公益林面积</t>
  </si>
  <si>
    <t>30543</t>
  </si>
  <si>
    <t>亩</t>
  </si>
  <si>
    <t>国家级公益林区划落界方案</t>
  </si>
  <si>
    <t>国家级公益林补偿标准</t>
  </si>
  <si>
    <t>15.48</t>
  </si>
  <si>
    <t>元/亩</t>
  </si>
  <si>
    <t>省级公益林面积</t>
  </si>
  <si>
    <t>279483</t>
  </si>
  <si>
    <t>省级公益林面积核定标准</t>
  </si>
  <si>
    <t>省级公益林补偿标准</t>
  </si>
  <si>
    <t>15.5</t>
  </si>
  <si>
    <t>省级公益林面积补偿标准</t>
  </si>
  <si>
    <t>市级公益林面积</t>
  </si>
  <si>
    <t>48106</t>
  </si>
  <si>
    <t>市级公益林面积核定标准</t>
  </si>
  <si>
    <t>市级公益林补偿标准</t>
  </si>
  <si>
    <t>14.75</t>
  </si>
  <si>
    <t>市级公益林面积补偿标准</t>
  </si>
  <si>
    <t>区级公益林面积</t>
  </si>
  <si>
    <t>39139</t>
  </si>
  <si>
    <t>区级公益林面积核定标准</t>
  </si>
  <si>
    <t>区级公益林补偿标准</t>
  </si>
  <si>
    <t>区级公益林面积补偿标准</t>
  </si>
  <si>
    <t>各级公益林补偿率</t>
  </si>
  <si>
    <t>国家省市区公益林补偿到位率</t>
  </si>
  <si>
    <t>补偿周期</t>
  </si>
  <si>
    <t>国家省市区公益林补偿周期</t>
  </si>
  <si>
    <t>公益林森林资源保护率</t>
  </si>
  <si>
    <t>干部群众保护生态环境意识提高</t>
  </si>
  <si>
    <t>干部群众保护生态环境意识普及提高</t>
  </si>
  <si>
    <t>自然资源和景观资源等得到有效率</t>
  </si>
  <si>
    <t>森林生态系统功能改善可持续影响率</t>
  </si>
  <si>
    <t>2025年预计农业保险投保情况：公益林38.16万亩、商品林68.32万亩，按照农业保险险种各级财政承担比例，2025年农业保险区级应配套资金资金4万元。</t>
  </si>
  <si>
    <t>公益林参保率</t>
  </si>
  <si>
    <t>晋宁区公益林参保率</t>
  </si>
  <si>
    <t>商品林参保率</t>
  </si>
  <si>
    <t>财政保费补贴资金拨付率</t>
  </si>
  <si>
    <t>赔付周期</t>
  </si>
  <si>
    <t>赔付周期1年以内</t>
  </si>
  <si>
    <t>受灾农户经济损失获得赔偿比例</t>
  </si>
  <si>
    <t>受灾农户经济损失获得赔偿比例85%以上</t>
  </si>
  <si>
    <t>受灾森林恢复率</t>
  </si>
  <si>
    <t>森林火灾灾区恢复率90%以上</t>
  </si>
  <si>
    <t>参保农户满意度</t>
  </si>
  <si>
    <t>参与森林火灾保险满意度</t>
  </si>
  <si>
    <t>一是持续做好公园内146893平方绿地的日常养护管理工作，包括浇水、病虫害防治、施肥、修剪、绿地的查缺补种、时令花卉的摆放及更换等工作；二是在做好公共绿地日常基本养护的基础上，提高公园绿地品质，对绿地进行见缝插绿、增绿补绿；确保整个公园绿地的整洁、美观、不断提高公共绿地品质，努力打造服务功能完善、园林景观优美的旅游环境，苗木保存率达到98%以上；三是为广大人民群众及国内外游客提供一个环境干净整洁、安全舒适、景观优美的休闲、娱乐、旅游场所</t>
  </si>
  <si>
    <t>郑和公园管护面积数量</t>
  </si>
  <si>
    <t>16.67</t>
  </si>
  <si>
    <t>公顷</t>
  </si>
  <si>
    <t>郑和公园管护面积质量</t>
  </si>
  <si>
    <t>一级标准</t>
  </si>
  <si>
    <t>苗木保存率大于等于98%</t>
  </si>
  <si>
    <t>管护周期</t>
  </si>
  <si>
    <t>管护周期1年</t>
  </si>
  <si>
    <t>公园正常运转</t>
  </si>
  <si>
    <t>提供游览、娱乐、休憩、体育活动的良好场所；保护和传承文化遗产；有效巩固和提升人民群众的生活居住环境</t>
  </si>
  <si>
    <t>公园生态环境提升</t>
  </si>
  <si>
    <t>提供好的人居环境、净化空气、改善城市生态效应、防止水土流失，改善生态环境质量</t>
  </si>
  <si>
    <t>公园可持续运转</t>
  </si>
  <si>
    <t>项目持续发挥作用，保障我区可持续发展</t>
  </si>
  <si>
    <t>96</t>
  </si>
  <si>
    <t>公园游客满意度</t>
  </si>
  <si>
    <t>1000000</t>
  </si>
  <si>
    <t>当地生态复绿率</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</si>
  <si>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</si>
  <si>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</si>
  <si>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</si>
  <si>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</si>
  <si>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</si>
  <si>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</si>
  <si>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</si>
  <si>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</si>
  <si>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</si>
  <si>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</si>
  <si>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</si>
  <si>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</si>
  <si>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</si>
  <si>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</si>
  <si>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</si>
  <si>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</si>
  <si>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</si>
  <si>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</si>
  <si>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</si>
  <si>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</si>
  <si>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</si>
  <si>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</si>
  <si>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</si>
  <si>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</si>
  <si>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</si>
  <si>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</si>
  <si>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</si>
  <si>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</si>
  <si>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</si>
  <si>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</si>
  <si>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</si>
  <si>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</si>
  <si>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</si>
  <si>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</si>
  <si>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</si>
  <si>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</si>
  <si>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</si>
  <si>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</si>
  <si>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</si>
  <si>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</si>
  <si>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</si>
  <si>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</si>
  <si>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</si>
  <si>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</si>
  <si>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</si>
  <si>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</si>
  <si>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311 专项业务类</t>
  </si>
  <si>
    <t>本级</t>
  </si>
  <si>
    <t>313 事业发展类</t>
  </si>
  <si>
    <t>预算13表</t>
  </si>
  <si>
    <t xml:space="preserve">              部门整体支出绩效目标表</t>
  </si>
  <si>
    <t>部门编码</t>
  </si>
  <si>
    <t>部门名称</t>
  </si>
  <si>
    <t>内容</t>
  </si>
  <si>
    <t>说明</t>
  </si>
  <si>
    <t>部门总体目标</t>
  </si>
  <si>
    <t>部门职责</t>
  </si>
  <si>
    <t>参照政府批准的"三定"方案，林草局主要负责全区林业经济发展和生态建设，研究调查拟定相应林业发展措施，组织、协调、指导和监督全区造林绿化、森林防火、湿地保护、资源林政管理、林木林地管理、野生动植物保护管理、森林病虫害防治和检疫、公园管理等工作。承担森林资源保护发展监督管理的责任。承担推进林业改革，维护农民经营林业合法权益的责任。监督检查各产业对森林、湿地、荒漠化和陆生野生动植物资源的开发利用。指导全区林业队伍建设。承办区委、区政府和上级机关交办的其他事项。</t>
  </si>
  <si>
    <t>根据“三定”方案归纳</t>
  </si>
  <si>
    <t>总体绩效目标
（2025—2027年期间）</t>
  </si>
  <si>
    <t>参照政府批准的"三定"方案，林草局主要负责全区林业经济发展和生态建设，研究调查拟定相应林业发展措施，组织、协调、指导和监督全区造林绿化、森林防火、湿地保护、资源林政管理、林木林地管理、野生动植物保护管理、森林病虫害防治和检疫、公园管理等工作。承担森林资源保护发展监督管理的责任。承担推进林业改革，维护农民经营林业合法权益的责任。监督检查各产业对森林、湿地、荒漠化和陆生野生动植物资源的开发利用。指导全县林业队伍建设。承办区委、区政府和上级机关交办的其他事项。重点完成全区造林绿化、森林防火、湿地保护、资源林政管理、林木林地管理、野生动植物保护管理、森林病虫害防治和检疫、公园管理等工作。</t>
  </si>
  <si>
    <t>根据部门职责、中长期规划、市委、市政府要求归纳</t>
  </si>
  <si>
    <t>部门年度目标</t>
  </si>
  <si>
    <t>（2025年）年度绩效目标</t>
  </si>
  <si>
    <t>一是完成区级公益林生态效益补偿工作。根据云南省区级公益林生态效益补偿晋宁区实施方案，晋宁区区级公益林区划结果为39117亩，补偿标准为：6.0元/亩/年，补偿资金为234702元；二是完成全区森林防火宣传和督查等相关工作、森林消防队伍建设和管理、驻晋森警后勤保障工作。为预防和扑救森林火灾，保障人民生命财产安全，保护我区森林资源安全，促进生态建设、经济社会和谐发展，积极做好森林防火的宣传工作和各项预防措施的落实。建设和管理好一支森林消防队伍，配备专业扑火设备，保证森林防火运兵车和消防车的日常运行维护，训练和提升森林火灾应急扑救能力。做好驻晋森警队伍后勤保障工作，共同做好森林防火工作。按照农业保险相关政策要求，完成区级配套资金的支付以及后续理赔工作；三是做好郑和公园日常管理运行维护工作。持续做好公园内146893平方绿地的日常养护管理工作，包括浇水、病虫害防治、施肥、修剪、绿地的查缺补种、时令花卉的摆放及更换等工作，在做好公共绿地日常基本养护的基础上，提高公园绿地品质，对绿地进行见缝插绿、增绿补绿，确保整个公园绿地的整洁、美观、不断提高公共绿地品质，努力打造服务功能完善、园林景观优美的旅游环境，苗木保存率达到98%以上，为广大人民群众及国内外游客提供一个环境干净整洁、安全舒适、景观优美的休闲、娱乐、旅游场所；四是做好资源林政管理、林木林地管理和林业和草原规划编制等相关工作。根据相关文件要求开展好晋宁区森林草原湿地荒漠化普查工作、“十五五”年森林采伐限额编制工作和“十五五”规划编制工作；五是做好晋宁南滇池国家湿地公园日常运行管理工作。结合晋宁南滇池国家湿地公园职能职责，需开展湿地保护与修复、湿地监测、宣教管理等常规性工作，以及外来入侵物种应急处置相关工作。</t>
  </si>
  <si>
    <t>部门年度重点工作任务对应的目标或措施预计的产出和效果，每项工作任务都有明确的一项或几项目标</t>
  </si>
  <si>
    <t>任务名称</t>
  </si>
  <si>
    <t>主要内容</t>
  </si>
  <si>
    <t>申请金额（元）</t>
  </si>
  <si>
    <t>总额</t>
  </si>
  <si>
    <t>财政拨款</t>
  </si>
  <si>
    <t>其他资金</t>
  </si>
  <si>
    <t>部门年度重点工作任务</t>
  </si>
  <si>
    <t>完成全区森林防火宣传和督查等相关工作、森林消防队伍建设和管理、驻晋森警后勤保障工作。</t>
  </si>
  <si>
    <t>为预防和扑救森林火灾，保障人民生命财产安全，保护我区森林资源安全，促进生态建设、经济社会和谐发展，积极做好森林防火的宣传工作和各项预防措施的落实。建设和管理好一支森林消防队伍，配备专业扑火设备，保证森林防火运兵车和消防车的日常运行维护，训练和提升森林火灾应急扑救能力。做好驻晋森警队伍后勤保障工作，共同做好森林防火工作。按照农业保险相关政策要求，完成区级配套资金的支付以及后续理赔工作。</t>
  </si>
  <si>
    <t>根据部门总体目标和年度重点工作要求进行细化分解</t>
  </si>
  <si>
    <t>完成区级公益林生态效益补偿工作。</t>
  </si>
  <si>
    <t>做好郑和公园日常管理运行维护工作。</t>
  </si>
  <si>
    <t>一是持续做好公园内146893平方绿地的日常养护管理工作，包括浇水、病虫害防治、施肥、修剪、绿地的查缺补种、时令花卉的摆放及更换等工作；二是在做好公共绿地日常基本养护的基础上，提高公园绿地品质，对绿地进行见缝插绿、增绿补绿；确保整个公园绿地的整洁、美观、不断提高公共绿地品质，努力打造服务功能完善、园林景观优美的旅游环境，苗木保存率达到98%以上；三是为广大人民群众及国内外游客提供一个环境干净整洁、安全舒适、景观优美的休闲、娱乐、旅游场所。</t>
  </si>
  <si>
    <t>做好晋宁南滇池国家湿地公园日常运行管理工作。</t>
  </si>
  <si>
    <t>结合晋宁南滇池国家湿地公园职能职责，需开展湿地保护与修复、湿地监测、宣教管理等常规性工作，以及外来入侵物种应急处置相关工作。</t>
  </si>
  <si>
    <t>做好资源林政管理、林木林地管理和林业和草原规划编制等相关工作。</t>
  </si>
  <si>
    <t>根据相关文件要求开展好晋宁区森林草原湿地荒漠化普查工作、“十五五”年森林采伐限额编制工作和“十五五”规划编制工作。</t>
  </si>
  <si>
    <t>年度绩效指标</t>
  </si>
  <si>
    <t>绩效指标值设定依据及数据来源</t>
  </si>
  <si>
    <t>指标说明</t>
  </si>
  <si>
    <t>=19950个</t>
  </si>
  <si>
    <t>2024年中央财政林业草原改革发展资金绩效目标表</t>
  </si>
  <si>
    <t>=100%</t>
  </si>
  <si>
    <t>云南省林业和草原局关于印发《云南省湿地公园管理评估办法（试行）》的通知、《湿地公园管理评估规范》</t>
  </si>
  <si>
    <t>=39139亩</t>
  </si>
  <si>
    <t>=6元/亩</t>
  </si>
  <si>
    <t>森林消防队员招录人数</t>
  </si>
  <si>
    <t>&lt;=100人</t>
  </si>
  <si>
    <t>《昆明市晋宁区人民政府关于增加区森林消防大队队员工资的批复（晋政复〔2019〕401号）》</t>
  </si>
  <si>
    <t>&gt;=90%</t>
  </si>
  <si>
    <t>根据昆农通（2021）74号《昆明市农业农村局关于印发昆明市实施中央财政保费补贴农产品保险工作方案（2021-2023年）</t>
  </si>
  <si>
    <t>&gt;=16.67公顷</t>
  </si>
  <si>
    <t>城市绿化考核评分标准、旅游景区质量等级的划分与评定</t>
  </si>
  <si>
    <t>完成规划编制数量</t>
  </si>
  <si>
    <t>=2个</t>
  </si>
  <si>
    <t>昆明市晋宁区预算绩效目标申报指标库及绩效评价指标体系</t>
  </si>
  <si>
    <t>公益林补偿率</t>
  </si>
  <si>
    <t>=90%</t>
  </si>
  <si>
    <t>昆明市晋宁区人民政府关于邀请昆明市森林消防支队到晋宁区驻防的函晋政函【2019】38号</t>
  </si>
  <si>
    <t>&lt;=0.1%</t>
  </si>
  <si>
    <r>
      <rPr>
        <sz val="8"/>
        <color rgb="FF000000"/>
        <rFont val="宋体"/>
        <charset val="134"/>
      </rPr>
      <t>昆明市森林草原防灭火目标管理责任状（</t>
    </r>
    <r>
      <rPr>
        <sz val="8"/>
        <rFont val="Arial"/>
        <charset val="134"/>
      </rPr>
      <t>2021-2025</t>
    </r>
    <r>
      <rPr>
        <sz val="8"/>
        <rFont val="宋体"/>
        <charset val="134"/>
      </rPr>
      <t>）</t>
    </r>
  </si>
  <si>
    <t>森林消防队日常巡查覆盖率</t>
  </si>
  <si>
    <t>=95%</t>
  </si>
  <si>
    <t>《昆明市晋宁区人民政府关于增加区森林消防大队队员工资的批复（晋政复【2019】401号）》</t>
  </si>
  <si>
    <t>根据昆农通（2021）74号《昆明市农业农村局关于印发昆明市实施中央财政保费补贴农产品保险工作方案（2021-2023年）》</t>
  </si>
  <si>
    <r>
      <rPr>
        <sz val="9"/>
        <color rgb="FF000000"/>
        <rFont val="宋体"/>
        <charset val="134"/>
      </rPr>
      <t>&gt;=</t>
    </r>
    <r>
      <rPr>
        <sz val="9"/>
        <rFont val="宋体"/>
        <charset val="134"/>
      </rPr>
      <t>一级标准</t>
    </r>
  </si>
  <si>
    <t>旅游景区质量等级的划分与评定</t>
  </si>
  <si>
    <t>&gt;=80%</t>
  </si>
  <si>
    <r>
      <rPr>
        <sz val="8"/>
        <color rgb="FF000000"/>
        <rFont val="宋体"/>
        <charset val="134"/>
      </rPr>
      <t>2024</t>
    </r>
    <r>
      <rPr>
        <sz val="8"/>
        <rFont val="宋体"/>
        <charset val="134"/>
      </rPr>
      <t>年中央财政林业草原改革发展资金绩效目标表</t>
    </r>
  </si>
  <si>
    <r>
      <rPr>
        <sz val="9"/>
        <color rgb="FF000000"/>
        <rFont val="宋体"/>
        <charset val="134"/>
      </rPr>
      <t>=1</t>
    </r>
    <r>
      <rPr>
        <sz val="9"/>
        <rFont val="宋体"/>
        <charset val="134"/>
      </rPr>
      <t>年</t>
    </r>
  </si>
  <si>
    <t>=85%</t>
  </si>
  <si>
    <r>
      <rPr>
        <sz val="8"/>
        <color rgb="FF000000"/>
        <rFont val="宋体"/>
        <charset val="134"/>
      </rPr>
      <t>根据昆农通（</t>
    </r>
    <r>
      <rPr>
        <sz val="8"/>
        <rFont val="宋体"/>
        <charset val="134"/>
      </rPr>
      <t>2021）74号《昆明市农业农村局关于印发昆明市实施中央财政保费补贴农产品保险工作方案</t>
    </r>
  </si>
  <si>
    <t>湿地公园基本公共服务提升明显</t>
  </si>
  <si>
    <t>规划成果运用效率</t>
  </si>
  <si>
    <t>湿地公园持续发挥作用</t>
  </si>
  <si>
    <t>受益对象满意度</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</si>
</sst>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10804]#,##0.00;\-#,##0.00;\ "/>
    <numFmt numFmtId="181" formatCode="hh:mm:ss"/>
  </numFmts>
  <fonts count="55">
    <font>
      <sz val="11"/>
      <color theme="1"/>
      <name val="宋体"/>
      <charset val="134"/>
      <scheme val="minor"/>
    </font>
    <font>
      <sz val="10"/>
      <color indexed="8"/>
      <name val="Arial"/>
      <charset val="0"/>
    </font>
    <font>
      <sz val="18"/>
      <color indexed="8"/>
      <name val="方正小标宋_GBK"/>
      <charset val="134"/>
    </font>
    <font>
      <sz val="10"/>
      <color indexed="8"/>
      <name val="宋体"/>
      <charset val="134"/>
      <scheme val="minor"/>
    </font>
    <font>
      <sz val="10"/>
      <name val="Arial"/>
      <charset val="0"/>
    </font>
    <font>
      <sz val="10"/>
      <color indexed="8"/>
      <name val="宋体"/>
      <charset val="134"/>
    </font>
    <font>
      <sz val="9"/>
      <color indexed="8"/>
      <name val="宋体"/>
      <charset val="134"/>
    </font>
    <font>
      <sz val="9"/>
      <name val="Arial"/>
      <charset val="0"/>
    </font>
    <font>
      <sz val="8"/>
      <color indexed="8"/>
      <name val="宋体"/>
      <charset val="134"/>
    </font>
    <font>
      <sz val="8"/>
      <name val="Arial"/>
      <charset val="0"/>
    </font>
    <font>
      <sz val="9"/>
      <color rgb="FF000000"/>
      <name val="宋体"/>
      <charset val="134"/>
    </font>
    <font>
      <sz val="8"/>
      <color rgb="FF000000"/>
      <name val="宋体"/>
      <charset val="134"/>
    </font>
    <font>
      <sz val="10"/>
      <name val="宋体"/>
      <charset val="0"/>
    </font>
    <font>
      <sz val="18"/>
      <name val="方正小标宋_GBK"/>
      <charset val="134"/>
    </font>
    <font>
      <sz val="10"/>
      <name val="宋体"/>
      <charset val="134"/>
      <scheme val="minor"/>
    </font>
    <font>
      <sz val="10"/>
      <color rgb="FF000000"/>
      <name val="宋体"/>
      <charset val="134"/>
    </font>
    <font>
      <b/>
      <sz val="23"/>
      <color rgb="FF000000"/>
      <name val="宋体"/>
      <charset val="134"/>
    </font>
    <font>
      <sz val="11"/>
      <color rgb="FF000000"/>
      <name val="宋体"/>
      <charset val="134"/>
    </font>
    <font>
      <sz val="9"/>
      <color theme="1"/>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b/>
      <sz val="12"/>
      <color rgb="FF000000"/>
      <name val="宋体"/>
      <charset val="134"/>
    </font>
    <font>
      <b/>
      <sz val="12"/>
      <color theme="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8"/>
      <name val="Arial"/>
      <charset val="134"/>
    </font>
    <font>
      <sz val="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4" fillId="0" borderId="11">
      <alignment horizontal="right" vertical="center"/>
    </xf>
    <xf numFmtId="0" fontId="32"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8" fontId="34" fillId="0" borderId="11">
      <alignment horizontal="right" vertical="center"/>
    </xf>
    <xf numFmtId="0" fontId="38" fillId="0" borderId="0" applyNumberFormat="0" applyFill="0" applyBorder="0" applyAlignment="0" applyProtection="0">
      <alignment vertical="center"/>
    </xf>
    <xf numFmtId="0" fontId="0" fillId="8" borderId="31"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2" applyNumberFormat="0" applyFill="0" applyAlignment="0" applyProtection="0">
      <alignment vertical="center"/>
    </xf>
    <xf numFmtId="0" fontId="44" fillId="0" borderId="32" applyNumberFormat="0" applyFill="0" applyAlignment="0" applyProtection="0">
      <alignment vertical="center"/>
    </xf>
    <xf numFmtId="0" fontId="36" fillId="10" borderId="0" applyNumberFormat="0" applyBorder="0" applyAlignment="0" applyProtection="0">
      <alignment vertical="center"/>
    </xf>
    <xf numFmtId="0" fontId="39" fillId="0" borderId="33" applyNumberFormat="0" applyFill="0" applyAlignment="0" applyProtection="0">
      <alignment vertical="center"/>
    </xf>
    <xf numFmtId="0" fontId="36" fillId="11" borderId="0" applyNumberFormat="0" applyBorder="0" applyAlignment="0" applyProtection="0">
      <alignment vertical="center"/>
    </xf>
    <xf numFmtId="0" fontId="45" fillId="12" borderId="34" applyNumberFormat="0" applyAlignment="0" applyProtection="0">
      <alignment vertical="center"/>
    </xf>
    <xf numFmtId="0" fontId="46" fillId="12" borderId="30" applyNumberFormat="0" applyAlignment="0" applyProtection="0">
      <alignment vertical="center"/>
    </xf>
    <xf numFmtId="0" fontId="47" fillId="13" borderId="35" applyNumberFormat="0" applyAlignment="0" applyProtection="0">
      <alignment vertical="center"/>
    </xf>
    <xf numFmtId="0" fontId="32"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36" applyNumberFormat="0" applyFill="0" applyAlignment="0" applyProtection="0">
      <alignment vertical="center"/>
    </xf>
    <xf numFmtId="0" fontId="49" fillId="0" borderId="37"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10" fontId="34" fillId="0" borderId="11">
      <alignment horizontal="right" vertical="center"/>
    </xf>
    <xf numFmtId="0" fontId="32" fillId="18" borderId="0" applyNumberFormat="0" applyBorder="0" applyAlignment="0" applyProtection="0">
      <alignment vertical="center"/>
    </xf>
    <xf numFmtId="0" fontId="36"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6" fillId="28" borderId="0" applyNumberFormat="0" applyBorder="0" applyAlignment="0" applyProtection="0">
      <alignment vertical="center"/>
    </xf>
    <xf numFmtId="0" fontId="32"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2" fillId="32" borderId="0" applyNumberFormat="0" applyBorder="0" applyAlignment="0" applyProtection="0">
      <alignment vertical="center"/>
    </xf>
    <xf numFmtId="0" fontId="36" fillId="33" borderId="0" applyNumberFormat="0" applyBorder="0" applyAlignment="0" applyProtection="0">
      <alignment vertical="center"/>
    </xf>
    <xf numFmtId="179" fontId="34" fillId="0" borderId="11">
      <alignment horizontal="right" vertical="center"/>
    </xf>
    <xf numFmtId="49" fontId="34" fillId="0" borderId="11">
      <alignment horizontal="left" vertical="center" wrapText="1"/>
    </xf>
    <xf numFmtId="179" fontId="34" fillId="0" borderId="11">
      <alignment horizontal="right" vertical="center"/>
    </xf>
    <xf numFmtId="181" fontId="34" fillId="0" borderId="11">
      <alignment horizontal="right" vertical="center"/>
    </xf>
    <xf numFmtId="176" fontId="34" fillId="0" borderId="11">
      <alignment horizontal="right" vertical="center"/>
    </xf>
    <xf numFmtId="0" fontId="52" fillId="0" borderId="0"/>
    <xf numFmtId="0" fontId="34" fillId="0" borderId="0">
      <alignment vertical="top"/>
      <protection locked="0"/>
    </xf>
  </cellStyleXfs>
  <cellXfs count="349">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2" fillId="0" borderId="0" xfId="0" applyFont="1" applyFill="1" applyBorder="1" applyAlignment="1" applyProtection="1">
      <alignment horizontal="center" vertical="center" wrapText="1" readingOrder="1"/>
      <protection locked="0"/>
    </xf>
    <xf numFmtId="0" fontId="3" fillId="0" borderId="0" xfId="0" applyFont="1" applyFill="1" applyAlignment="1" applyProtection="1">
      <alignment horizontal="center" vertical="center" wrapText="1" readingOrder="1"/>
      <protection locked="0"/>
    </xf>
    <xf numFmtId="0" fontId="3" fillId="0" borderId="0" xfId="0" applyFont="1" applyFill="1" applyBorder="1" applyAlignment="1" applyProtection="1">
      <alignment horizontal="left" vertical="center" wrapText="1" readingOrder="1"/>
      <protection locked="0"/>
    </xf>
    <xf numFmtId="0" fontId="3" fillId="0" borderId="0" xfId="0" applyFont="1" applyFill="1" applyBorder="1" applyAlignment="1" applyProtection="1">
      <alignment horizontal="right" vertical="center" wrapText="1" readingOrder="1"/>
      <protection locked="0"/>
    </xf>
    <xf numFmtId="0" fontId="5" fillId="0" borderId="1" xfId="0" applyFont="1" applyFill="1" applyBorder="1" applyAlignment="1" applyProtection="1">
      <alignment horizontal="center" vertical="center" wrapText="1" readingOrder="1"/>
      <protection locked="0"/>
    </xf>
    <xf numFmtId="0" fontId="6" fillId="0" borderId="1" xfId="0" applyFont="1" applyFill="1" applyBorder="1" applyAlignment="1" applyProtection="1">
      <alignment horizontal="left" vertical="center" wrapText="1" readingOrder="1"/>
      <protection locked="0"/>
    </xf>
    <xf numFmtId="0" fontId="4" fillId="0" borderId="1" xfId="0" applyFont="1" applyFill="1" applyBorder="1" applyAlignment="1" applyProtection="1">
      <alignment vertical="top" wrapText="1"/>
      <protection locked="0"/>
    </xf>
    <xf numFmtId="0" fontId="6" fillId="0" borderId="2" xfId="0" applyFont="1" applyFill="1" applyBorder="1" applyAlignment="1" applyProtection="1">
      <alignment horizontal="center" vertical="center" wrapText="1" readingOrder="1"/>
      <protection locked="0"/>
    </xf>
    <xf numFmtId="0" fontId="6" fillId="0" borderId="2" xfId="0" applyFont="1" applyFill="1" applyBorder="1" applyAlignment="1" applyProtection="1">
      <alignment horizontal="left" vertical="center" wrapText="1" readingOrder="1"/>
      <protection locked="0"/>
    </xf>
    <xf numFmtId="0" fontId="4" fillId="0" borderId="3" xfId="0" applyFont="1" applyFill="1" applyBorder="1" applyAlignment="1" applyProtection="1">
      <alignment vertical="top" wrapText="1"/>
      <protection locked="0"/>
    </xf>
    <xf numFmtId="0" fontId="1" fillId="0" borderId="4" xfId="0" applyFont="1" applyFill="1" applyBorder="1" applyAlignment="1" applyProtection="1">
      <alignment vertical="top" wrapText="1" readingOrder="1"/>
      <protection locked="0"/>
    </xf>
    <xf numFmtId="0" fontId="6" fillId="0" borderId="5" xfId="0" applyFont="1" applyFill="1" applyBorder="1" applyAlignment="1" applyProtection="1">
      <alignment horizontal="center" vertical="center" wrapText="1" readingOrder="1"/>
      <protection locked="0"/>
    </xf>
    <xf numFmtId="0" fontId="4" fillId="0" borderId="0"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5" fillId="0" borderId="6" xfId="0" applyFont="1" applyFill="1" applyBorder="1" applyAlignment="1" applyProtection="1">
      <alignment horizontal="center" vertical="center" wrapText="1" readingOrder="1"/>
      <protection locked="0"/>
    </xf>
    <xf numFmtId="0" fontId="6" fillId="0" borderId="6" xfId="0" applyFont="1" applyFill="1" applyBorder="1" applyAlignment="1" applyProtection="1">
      <alignment horizontal="justify" vertical="center" wrapText="1" readingOrder="1"/>
      <protection locked="0"/>
    </xf>
    <xf numFmtId="0" fontId="7" fillId="0" borderId="7" xfId="0" applyFont="1" applyFill="1" applyBorder="1" applyAlignment="1" applyProtection="1">
      <alignment horizontal="justify" vertical="center" wrapText="1"/>
      <protection locked="0"/>
    </xf>
    <xf numFmtId="0" fontId="7" fillId="0" borderId="8" xfId="0" applyFont="1" applyFill="1" applyBorder="1" applyAlignment="1" applyProtection="1">
      <alignment horizontal="justify" vertical="center" wrapText="1"/>
      <protection locked="0"/>
    </xf>
    <xf numFmtId="0" fontId="4" fillId="0" borderId="9" xfId="0" applyFont="1" applyFill="1" applyBorder="1" applyAlignment="1" applyProtection="1">
      <alignment vertical="top" wrapText="1"/>
      <protection locked="0"/>
    </xf>
    <xf numFmtId="0" fontId="5" fillId="0" borderId="10"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center" vertical="center" wrapText="1" readingOrder="1"/>
      <protection locked="0"/>
    </xf>
    <xf numFmtId="0" fontId="5" fillId="0" borderId="5" xfId="0" applyFont="1" applyFill="1" applyBorder="1" applyAlignment="1" applyProtection="1">
      <alignment horizontal="center" vertical="center" wrapText="1" readingOrder="1"/>
      <protection locked="0"/>
    </xf>
    <xf numFmtId="0" fontId="4" fillId="0" borderId="4" xfId="0" applyFont="1" applyFill="1" applyBorder="1" applyAlignment="1" applyProtection="1">
      <alignment vertical="top" wrapText="1"/>
      <protection locked="0"/>
    </xf>
    <xf numFmtId="0" fontId="4" fillId="0" borderId="10" xfId="0" applyFont="1" applyFill="1" applyBorder="1" applyAlignment="1" applyProtection="1">
      <alignment vertical="top" wrapText="1"/>
      <protection locked="0"/>
    </xf>
    <xf numFmtId="0" fontId="6" fillId="0" borderId="1" xfId="0" applyFont="1" applyFill="1" applyBorder="1" applyAlignment="1" applyProtection="1">
      <alignment horizontal="center" vertical="center" wrapText="1" readingOrder="1"/>
      <protection locked="0"/>
    </xf>
    <xf numFmtId="0" fontId="5" fillId="0" borderId="8" xfId="0" applyFont="1" applyFill="1" applyBorder="1" applyAlignment="1" applyProtection="1">
      <alignment horizontal="center" vertical="center" wrapText="1" readingOrder="1"/>
      <protection locked="0"/>
    </xf>
    <xf numFmtId="0" fontId="1" fillId="0" borderId="6" xfId="0" applyFont="1" applyFill="1" applyBorder="1" applyAlignment="1" applyProtection="1">
      <alignment vertical="top" wrapText="1" readingOrder="1"/>
      <protection locked="0"/>
    </xf>
    <xf numFmtId="0" fontId="4" fillId="0" borderId="7" xfId="0" applyFont="1" applyFill="1" applyBorder="1" applyAlignment="1" applyProtection="1">
      <alignment vertical="top" wrapText="1"/>
      <protection locked="0"/>
    </xf>
    <xf numFmtId="0" fontId="4" fillId="0" borderId="8" xfId="0" applyFont="1" applyFill="1" applyBorder="1" applyAlignment="1" applyProtection="1">
      <alignment vertical="top" wrapText="1"/>
      <protection locked="0"/>
    </xf>
    <xf numFmtId="180" fontId="5" fillId="0" borderId="6" xfId="0" applyNumberFormat="1" applyFont="1" applyFill="1" applyBorder="1" applyAlignment="1" applyProtection="1">
      <alignment horizontal="right" vertical="center" wrapText="1" readingOrder="1"/>
      <protection locked="0"/>
    </xf>
    <xf numFmtId="0" fontId="8" fillId="0" borderId="8" xfId="0" applyFont="1" applyFill="1" applyBorder="1" applyAlignment="1" applyProtection="1">
      <alignment horizontal="left" vertical="center" wrapText="1" readingOrder="1"/>
      <protection locked="0"/>
    </xf>
    <xf numFmtId="0" fontId="8" fillId="0" borderId="6" xfId="0" applyFont="1" applyFill="1" applyBorder="1" applyAlignment="1" applyProtection="1">
      <alignment horizontal="left" vertical="center" wrapText="1" readingOrder="1"/>
      <protection locked="0"/>
    </xf>
    <xf numFmtId="0" fontId="9" fillId="0" borderId="7" xfId="0" applyFont="1" applyFill="1" applyBorder="1" applyAlignment="1" applyProtection="1">
      <alignment vertical="top" wrapText="1"/>
      <protection locked="0"/>
    </xf>
    <xf numFmtId="0" fontId="9" fillId="0" borderId="8" xfId="0" applyFont="1" applyFill="1" applyBorder="1" applyAlignment="1" applyProtection="1">
      <alignment vertical="top" wrapText="1"/>
      <protection locked="0"/>
    </xf>
    <xf numFmtId="4" fontId="10" fillId="0" borderId="11" xfId="0" applyNumberFormat="1" applyFont="1" applyBorder="1" applyAlignment="1">
      <alignment horizontal="right" vertical="center"/>
    </xf>
    <xf numFmtId="0" fontId="6" fillId="0" borderId="0" xfId="0" applyFont="1" applyFill="1" applyBorder="1" applyAlignment="1" applyProtection="1">
      <alignment horizontal="center" vertical="center" wrapText="1" readingOrder="1"/>
      <protection locked="0"/>
    </xf>
    <xf numFmtId="0" fontId="6" fillId="0" borderId="4" xfId="0" applyFont="1" applyFill="1" applyBorder="1" applyAlignment="1" applyProtection="1">
      <alignment horizontal="left" vertical="center" wrapText="1" readingOrder="1"/>
      <protection locked="0"/>
    </xf>
    <xf numFmtId="0" fontId="6" fillId="0" borderId="10"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righ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6" fillId="0" borderId="0" xfId="0" applyFont="1" applyFill="1" applyBorder="1" applyAlignment="1" applyProtection="1">
      <alignment horizontal="center" vertical="top" wrapText="1" readingOrder="1"/>
      <protection locked="0"/>
    </xf>
    <xf numFmtId="0" fontId="6" fillId="0" borderId="9" xfId="0" applyFont="1" applyFill="1" applyBorder="1" applyAlignment="1" applyProtection="1">
      <alignment horizontal="center" vertical="top" wrapText="1" readingOrder="1"/>
      <protection locked="0"/>
    </xf>
    <xf numFmtId="0" fontId="5" fillId="0" borderId="0" xfId="0" applyFont="1" applyFill="1" applyBorder="1" applyAlignment="1" applyProtection="1">
      <alignment horizontal="center" vertical="top" wrapText="1" readingOrder="1"/>
      <protection locked="0"/>
    </xf>
    <xf numFmtId="0" fontId="5" fillId="0" borderId="6" xfId="0" applyFont="1" applyFill="1" applyBorder="1" applyAlignment="1" applyProtection="1">
      <alignment vertical="center" wrapText="1" readingOrder="1"/>
      <protection locked="0"/>
    </xf>
    <xf numFmtId="0" fontId="5" fillId="0" borderId="8" xfId="0" applyFont="1" applyFill="1" applyBorder="1" applyAlignment="1" applyProtection="1">
      <alignment vertical="center" wrapText="1" readingOrder="1"/>
      <protection locked="0"/>
    </xf>
    <xf numFmtId="0" fontId="11" fillId="2" borderId="11" xfId="0"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wrapText="1"/>
      <protection locked="0"/>
    </xf>
    <xf numFmtId="0" fontId="8" fillId="0" borderId="6" xfId="0" applyFont="1" applyFill="1" applyBorder="1" applyAlignment="1" applyProtection="1">
      <alignment vertical="center" wrapText="1" readingOrder="1"/>
      <protection locked="0"/>
    </xf>
    <xf numFmtId="0" fontId="5" fillId="0" borderId="2" xfId="0" applyFont="1" applyFill="1" applyBorder="1" applyAlignment="1" applyProtection="1">
      <alignment vertical="center" wrapText="1" readingOrder="1"/>
      <protection locked="0"/>
    </xf>
    <xf numFmtId="0" fontId="5" fillId="0" borderId="12" xfId="0" applyFont="1" applyFill="1" applyBorder="1" applyAlignment="1" applyProtection="1">
      <alignment vertical="center" wrapText="1" readingOrder="1"/>
      <protection locked="0"/>
    </xf>
    <xf numFmtId="0" fontId="11" fillId="2" borderId="13" xfId="0" applyFont="1" applyFill="1" applyBorder="1" applyAlignment="1" applyProtection="1">
      <alignment horizontal="left" vertical="center" wrapText="1"/>
      <protection locked="0"/>
    </xf>
    <xf numFmtId="0" fontId="10" fillId="0" borderId="13" xfId="0" applyFont="1" applyBorder="1" applyAlignment="1" applyProtection="1">
      <alignment horizontal="center" vertical="center" wrapText="1"/>
      <protection locked="0"/>
    </xf>
    <xf numFmtId="0" fontId="5" fillId="0" borderId="14" xfId="0" applyFont="1" applyFill="1" applyBorder="1" applyAlignment="1" applyProtection="1">
      <alignment vertical="center" wrapText="1" readingOrder="1"/>
      <protection locked="0"/>
    </xf>
    <xf numFmtId="0" fontId="5" fillId="0" borderId="1" xfId="0" applyFont="1" applyFill="1" applyBorder="1" applyAlignment="1" applyProtection="1">
      <alignment vertical="center" wrapText="1" readingOrder="1"/>
      <protection locked="0"/>
    </xf>
    <xf numFmtId="0" fontId="4" fillId="0" borderId="14" xfId="0" applyFont="1" applyFill="1" applyBorder="1" applyAlignment="1"/>
    <xf numFmtId="0" fontId="4" fillId="0" borderId="1" xfId="0" applyFont="1" applyFill="1" applyBorder="1" applyAlignment="1"/>
    <xf numFmtId="0" fontId="11" fillId="0" borderId="12" xfId="0" applyFont="1" applyFill="1" applyBorder="1" applyAlignment="1" applyProtection="1">
      <alignment vertical="center" wrapText="1" readingOrder="1"/>
      <protection locked="0"/>
    </xf>
    <xf numFmtId="0" fontId="9" fillId="0" borderId="3" xfId="0" applyFont="1" applyFill="1" applyBorder="1" applyAlignment="1" applyProtection="1">
      <alignment vertical="top" wrapText="1"/>
      <protection locked="0"/>
    </xf>
    <xf numFmtId="0" fontId="9" fillId="0" borderId="2" xfId="0" applyFont="1" applyFill="1" applyBorder="1" applyAlignment="1" applyProtection="1">
      <alignment vertical="top" wrapText="1"/>
      <protection locked="0"/>
    </xf>
    <xf numFmtId="0" fontId="11" fillId="2" borderId="15" xfId="0" applyFont="1" applyFill="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4" fillId="0" borderId="1" xfId="0" applyFont="1" applyFill="1" applyBorder="1" applyAlignment="1">
      <alignment horizontal="center"/>
    </xf>
    <xf numFmtId="0" fontId="12" fillId="0" borderId="14" xfId="0" applyFont="1" applyFill="1" applyBorder="1" applyAlignment="1">
      <alignment horizontal="center" vertical="center"/>
    </xf>
    <xf numFmtId="0" fontId="12" fillId="0" borderId="1" xfId="0" applyFont="1" applyFill="1" applyBorder="1" applyAlignment="1">
      <alignment horizontal="center" vertical="center"/>
    </xf>
    <xf numFmtId="0" fontId="4" fillId="0" borderId="17" xfId="0" applyFont="1" applyFill="1" applyBorder="1" applyAlignment="1"/>
    <xf numFmtId="0" fontId="4" fillId="0" borderId="18" xfId="0" applyFont="1" applyFill="1" applyBorder="1" applyAlignment="1"/>
    <xf numFmtId="0" fontId="10" fillId="0" borderId="19" xfId="0" applyFont="1" applyBorder="1" applyAlignment="1" applyProtection="1">
      <alignment horizontal="center" vertical="center" wrapText="1"/>
      <protection locked="0"/>
    </xf>
    <xf numFmtId="0" fontId="11" fillId="2"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vertical="center" wrapText="1" readingOrder="1"/>
      <protection locked="0"/>
    </xf>
    <xf numFmtId="0" fontId="9" fillId="0" borderId="1" xfId="0" applyFont="1" applyFill="1" applyBorder="1" applyAlignment="1" applyProtection="1">
      <alignment vertical="top" wrapText="1"/>
      <protection locked="0"/>
    </xf>
    <xf numFmtId="0" fontId="4" fillId="0" borderId="20" xfId="0" applyFont="1" applyFill="1" applyBorder="1" applyAlignment="1">
      <alignment horizontal="center"/>
    </xf>
    <xf numFmtId="0" fontId="4" fillId="0" borderId="21" xfId="0" applyFont="1" applyFill="1" applyBorder="1" applyAlignment="1">
      <alignment horizontal="center"/>
    </xf>
    <xf numFmtId="0" fontId="4" fillId="0" borderId="14" xfId="0" applyFont="1" applyFill="1" applyBorder="1" applyAlignment="1">
      <alignment horizontal="center"/>
    </xf>
    <xf numFmtId="0" fontId="5" fillId="0" borderId="0" xfId="57" applyNumberFormat="1" applyFont="1" applyFill="1" applyBorder="1" applyAlignment="1" applyProtection="1">
      <alignment horizontal="right" vertical="center"/>
    </xf>
    <xf numFmtId="0" fontId="13" fillId="0" borderId="0" xfId="0" applyFont="1" applyFill="1" applyBorder="1" applyAlignment="1"/>
    <xf numFmtId="0" fontId="14" fillId="0" borderId="0" xfId="0" applyFont="1" applyFill="1" applyBorder="1" applyAlignment="1"/>
    <xf numFmtId="0" fontId="6" fillId="0" borderId="6" xfId="0" applyFont="1" applyFill="1" applyBorder="1" applyAlignment="1" applyProtection="1">
      <alignment horizontal="center" vertical="center" wrapText="1" readingOrder="1"/>
      <protection locked="0"/>
    </xf>
    <xf numFmtId="0" fontId="6" fillId="0" borderId="6" xfId="0" applyFont="1" applyFill="1" applyBorder="1" applyAlignment="1" applyProtection="1">
      <alignment vertical="center" wrapText="1" readingOrder="1"/>
      <protection locked="0"/>
    </xf>
    <xf numFmtId="0" fontId="6" fillId="0" borderId="6" xfId="0" applyFont="1" applyFill="1" applyBorder="1" applyAlignment="1" applyProtection="1">
      <alignment horizontal="left" vertical="center" wrapText="1" readingOrder="1"/>
      <protection locked="0"/>
    </xf>
    <xf numFmtId="0" fontId="5" fillId="0" borderId="6" xfId="0" applyFont="1" applyFill="1" applyBorder="1" applyAlignment="1" applyProtection="1">
      <alignment vertical="top" wrapText="1" readingOrder="1"/>
      <protection locked="0"/>
    </xf>
    <xf numFmtId="0" fontId="0" fillId="0" borderId="0" xfId="0"/>
    <xf numFmtId="0" fontId="0" fillId="0" borderId="0" xfId="0" applyFont="1" applyFill="1" applyBorder="1"/>
    <xf numFmtId="0" fontId="0" fillId="0" borderId="0" xfId="0" applyFont="1" applyFill="1" applyBorder="1" applyAlignment="1">
      <alignment horizontal="center" vertical="center"/>
    </xf>
    <xf numFmtId="49" fontId="15" fillId="0" borderId="0" xfId="0" applyNumberFormat="1" applyFont="1" applyFill="1" applyBorder="1"/>
    <xf numFmtId="0" fontId="10" fillId="0" borderId="0" xfId="0" applyFont="1" applyFill="1" applyBorder="1" applyAlignment="1" applyProtection="1">
      <alignment horizontal="right" vertical="center"/>
      <protection locked="0"/>
    </xf>
    <xf numFmtId="0" fontId="16" fillId="0" borderId="0"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7" fillId="0" borderId="0" xfId="0" applyFont="1" applyFill="1" applyBorder="1" applyAlignment="1">
      <alignment horizontal="left" vertical="center"/>
    </xf>
    <xf numFmtId="0" fontId="17" fillId="0" borderId="0" xfId="0" applyFont="1" applyFill="1" applyBorder="1"/>
    <xf numFmtId="0" fontId="10" fillId="0" borderId="0" xfId="0" applyFont="1" applyFill="1" applyBorder="1" applyAlignment="1" applyProtection="1">
      <alignment horizontal="right"/>
      <protection locked="0"/>
    </xf>
    <xf numFmtId="0" fontId="17" fillId="0" borderId="13" xfId="0" applyFont="1" applyFill="1" applyBorder="1" applyAlignment="1" applyProtection="1">
      <alignment horizontal="center" vertical="center" wrapText="1"/>
      <protection locked="0"/>
    </xf>
    <xf numFmtId="0" fontId="17" fillId="0" borderId="13" xfId="0" applyFont="1" applyFill="1" applyBorder="1" applyAlignment="1">
      <alignment horizontal="center" vertical="center" wrapText="1"/>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9" xfId="0" applyFont="1" applyFill="1" applyBorder="1" applyAlignment="1" applyProtection="1">
      <alignment horizontal="center" vertical="center" wrapText="1"/>
      <protection locked="0"/>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6" xfId="0" applyFont="1" applyFill="1" applyBorder="1" applyAlignment="1" applyProtection="1">
      <alignment horizontal="center" vertical="center" wrapText="1"/>
      <protection locked="0"/>
    </xf>
    <xf numFmtId="0" fontId="1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15" fillId="0" borderId="11" xfId="0" applyFont="1" applyFill="1" applyBorder="1" applyAlignment="1">
      <alignment horizontal="center" vertical="center"/>
    </xf>
    <xf numFmtId="179" fontId="18" fillId="0" borderId="11" xfId="54" applyFont="1" applyAlignment="1">
      <alignment horizontal="left" vertical="center"/>
    </xf>
    <xf numFmtId="179" fontId="18" fillId="0" borderId="11" xfId="54" applyFont="1">
      <alignment horizontal="right" vertical="center"/>
    </xf>
    <xf numFmtId="0" fontId="10" fillId="2" borderId="11"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protection locked="0"/>
    </xf>
    <xf numFmtId="179" fontId="18" fillId="0" borderId="11" xfId="0" applyNumberFormat="1" applyFont="1" applyBorder="1" applyAlignment="1">
      <alignment horizontal="right" vertical="center"/>
    </xf>
    <xf numFmtId="49" fontId="18" fillId="0" borderId="11" xfId="53" applyFont="1">
      <alignment horizontal="left" vertical="center" wrapText="1"/>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7" fillId="0" borderId="19" xfId="0" applyFont="1" applyFill="1" applyBorder="1" applyAlignment="1">
      <alignment horizontal="center" vertical="center"/>
    </xf>
    <xf numFmtId="0" fontId="10" fillId="0" borderId="11" xfId="0" applyFont="1" applyFill="1" applyBorder="1" applyAlignment="1">
      <alignment horizontal="left" vertical="center" wrapText="1"/>
    </xf>
    <xf numFmtId="0" fontId="10" fillId="0" borderId="11" xfId="0" applyFont="1" applyFill="1" applyBorder="1" applyAlignment="1" applyProtection="1">
      <alignment horizontal="left" vertical="center" wrapText="1"/>
      <protection locked="0"/>
    </xf>
    <xf numFmtId="4" fontId="10" fillId="0" borderId="11" xfId="0" applyNumberFormat="1" applyFont="1" applyFill="1" applyBorder="1" applyAlignment="1">
      <alignment horizontal="right" vertical="center" wrapText="1"/>
    </xf>
    <xf numFmtId="4" fontId="10" fillId="0" borderId="11" xfId="0" applyNumberFormat="1" applyFont="1" applyFill="1" applyBorder="1" applyAlignment="1" applyProtection="1">
      <alignment horizontal="right" vertical="center" wrapText="1"/>
      <protection locked="0"/>
    </xf>
    <xf numFmtId="0" fontId="15" fillId="0" borderId="22" xfId="0" applyFont="1" applyFill="1" applyBorder="1" applyAlignment="1" applyProtection="1">
      <alignment horizontal="center" vertical="center" wrapText="1"/>
      <protection locked="0"/>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9" fillId="0" borderId="0" xfId="0" applyFont="1" applyFill="1" applyBorder="1"/>
    <xf numFmtId="0" fontId="15" fillId="0" borderId="11" xfId="0" applyFont="1" applyFill="1" applyBorder="1" applyAlignment="1" applyProtection="1">
      <alignment horizontal="center" vertical="center"/>
      <protection locked="0"/>
    </xf>
    <xf numFmtId="4" fontId="18" fillId="0" borderId="11" xfId="54" applyNumberFormat="1" applyFont="1" applyFill="1" applyBorder="1">
      <alignment horizontal="right" vertical="center"/>
    </xf>
    <xf numFmtId="0" fontId="10" fillId="0" borderId="0" xfId="0" applyFont="1" applyFill="1" applyBorder="1" applyAlignment="1" applyProtection="1">
      <alignment horizontal="right" vertical="top" wrapText="1"/>
      <protection locked="0"/>
    </xf>
    <xf numFmtId="0" fontId="20" fillId="0" borderId="0" xfId="0" applyFont="1" applyFill="1" applyBorder="1" applyAlignment="1" applyProtection="1">
      <alignment vertical="top"/>
      <protection locked="0"/>
    </xf>
    <xf numFmtId="0" fontId="20" fillId="0" borderId="0" xfId="0" applyFont="1" applyFill="1" applyBorder="1" applyAlignment="1">
      <alignment vertical="top"/>
    </xf>
    <xf numFmtId="0" fontId="21" fillId="0" borderId="0" xfId="0" applyFont="1" applyFill="1" applyBorder="1" applyAlignment="1" applyProtection="1">
      <alignment horizontal="center" vertical="center" wrapText="1"/>
      <protection locked="0"/>
    </xf>
    <xf numFmtId="0" fontId="20" fillId="0" borderId="0" xfId="0" applyFont="1" applyFill="1" applyBorder="1" applyProtection="1">
      <protection locked="0"/>
    </xf>
    <xf numFmtId="0" fontId="20" fillId="0" borderId="0" xfId="0" applyFont="1" applyFill="1" applyBorder="1"/>
    <xf numFmtId="0" fontId="10"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right" vertical="center"/>
      <protection locked="0"/>
    </xf>
    <xf numFmtId="0" fontId="15" fillId="0" borderId="0" xfId="0" applyFont="1" applyFill="1" applyBorder="1" applyAlignment="1" applyProtection="1">
      <alignment horizontal="right" vertical="center" wrapText="1"/>
      <protection locked="0"/>
    </xf>
    <xf numFmtId="0" fontId="15" fillId="0" borderId="11"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right" vertical="center"/>
      <protection locked="0"/>
    </xf>
    <xf numFmtId="0" fontId="15" fillId="0" borderId="11" xfId="0" applyFont="1" applyFill="1" applyBorder="1" applyAlignment="1" applyProtection="1">
      <alignment horizontal="right" vertical="center" wrapText="1"/>
      <protection locked="0"/>
    </xf>
    <xf numFmtId="0" fontId="10" fillId="0" borderId="11" xfId="0" applyFont="1" applyFill="1" applyBorder="1" applyAlignment="1">
      <alignment horizontal="center" vertical="center" wrapText="1"/>
    </xf>
    <xf numFmtId="0" fontId="10" fillId="0" borderId="11" xfId="0" applyFont="1" applyFill="1" applyBorder="1" applyAlignment="1" applyProtection="1">
      <alignment horizontal="center"/>
      <protection locked="0"/>
    </xf>
    <xf numFmtId="0" fontId="10" fillId="0" borderId="11" xfId="0" applyFont="1" applyFill="1" applyBorder="1" applyAlignment="1" applyProtection="1">
      <alignment horizontal="center" wrapText="1"/>
      <protection locked="0"/>
    </xf>
    <xf numFmtId="0" fontId="10" fillId="0" borderId="11" xfId="0" applyFont="1" applyFill="1" applyBorder="1" applyAlignment="1">
      <alignment horizontal="center" wrapText="1"/>
    </xf>
    <xf numFmtId="0" fontId="10" fillId="0" borderId="11" xfId="0" applyFont="1" applyFill="1" applyBorder="1" applyAlignment="1" applyProtection="1">
      <alignment horizontal="center" vertical="center" wrapText="1"/>
      <protection locked="0"/>
    </xf>
    <xf numFmtId="3" fontId="10" fillId="0" borderId="11" xfId="0" applyNumberFormat="1" applyFont="1" applyFill="1" applyBorder="1" applyAlignment="1" applyProtection="1">
      <alignment horizontal="right" vertical="center"/>
      <protection locked="0"/>
    </xf>
    <xf numFmtId="4" fontId="10" fillId="0" borderId="11" xfId="0" applyNumberFormat="1" applyFont="1" applyFill="1" applyBorder="1" applyAlignment="1" applyProtection="1">
      <alignment horizontal="right" vertical="center"/>
      <protection locked="0"/>
    </xf>
    <xf numFmtId="0" fontId="10" fillId="0" borderId="11" xfId="0" applyFont="1" applyFill="1" applyBorder="1" applyAlignment="1">
      <alignment horizontal="center" vertical="center"/>
    </xf>
    <xf numFmtId="0" fontId="10" fillId="0" borderId="11" xfId="0" applyFont="1" applyFill="1" applyBorder="1" applyAlignment="1" applyProtection="1">
      <alignment horizontal="left"/>
      <protection locked="0"/>
    </xf>
    <xf numFmtId="0" fontId="10" fillId="0" borderId="11" xfId="0" applyFont="1" applyFill="1" applyBorder="1" applyAlignment="1">
      <alignment horizontal="left"/>
    </xf>
    <xf numFmtId="0" fontId="10" fillId="0" borderId="11" xfId="0" applyFont="1" applyFill="1" applyBorder="1" applyAlignment="1">
      <alignment horizontal="right" vertical="center"/>
    </xf>
    <xf numFmtId="0" fontId="22" fillId="0" borderId="0" xfId="57" applyFont="1" applyFill="1" applyBorder="1" applyAlignment="1">
      <alignment horizontal="left" vertical="center"/>
    </xf>
    <xf numFmtId="0" fontId="10" fillId="0" borderId="0" xfId="0" applyFont="1" applyFill="1" applyBorder="1" applyAlignment="1" applyProtection="1">
      <alignment horizontal="right" vertical="center" wrapText="1"/>
      <protection locked="0"/>
    </xf>
    <xf numFmtId="0" fontId="23" fillId="0" borderId="0"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17" fillId="0" borderId="11" xfId="0" applyFont="1" applyFill="1" applyBorder="1" applyAlignment="1">
      <alignment horizontal="center" vertical="center" wrapText="1"/>
    </xf>
    <xf numFmtId="0" fontId="17" fillId="0" borderId="11" xfId="0" applyFont="1" applyFill="1" applyBorder="1" applyAlignment="1" applyProtection="1">
      <alignment horizontal="center" vertical="center"/>
      <protection locked="0"/>
    </xf>
    <xf numFmtId="0" fontId="10" fillId="0" borderId="11" xfId="0" applyFont="1" applyFill="1" applyBorder="1" applyAlignment="1">
      <alignment vertical="center" wrapText="1"/>
    </xf>
    <xf numFmtId="0" fontId="10" fillId="0" borderId="11" xfId="0" applyFont="1" applyFill="1" applyBorder="1" applyAlignment="1" applyProtection="1">
      <alignment horizontal="center" vertical="center"/>
      <protection locked="0"/>
    </xf>
    <xf numFmtId="0" fontId="19" fillId="0" borderId="0" xfId="0" applyFont="1" applyFill="1" applyBorder="1" applyAlignment="1">
      <alignment horizontal="left" vertical="center"/>
    </xf>
    <xf numFmtId="0" fontId="0" fillId="0" borderId="0" xfId="0" applyFont="1" applyFill="1" applyBorder="1" applyAlignment="1"/>
    <xf numFmtId="0" fontId="15" fillId="0" borderId="0" xfId="0" applyFont="1" applyFill="1" applyBorder="1" applyAlignment="1">
      <alignment horizontal="right" vertical="center"/>
    </xf>
    <xf numFmtId="0" fontId="23"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7" fillId="0" borderId="0" xfId="0" applyFont="1" applyFill="1" applyBorder="1" applyAlignment="1">
      <alignment wrapText="1"/>
    </xf>
    <xf numFmtId="0" fontId="15" fillId="0" borderId="0" xfId="0" applyFont="1" applyFill="1" applyBorder="1" applyAlignment="1">
      <alignment horizontal="right" wrapText="1"/>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wrapText="1"/>
    </xf>
    <xf numFmtId="0" fontId="15" fillId="0" borderId="22" xfId="0" applyFont="1" applyFill="1" applyBorder="1" applyAlignment="1">
      <alignment horizontal="center" vertical="center"/>
    </xf>
    <xf numFmtId="0" fontId="15" fillId="0" borderId="16" xfId="0" applyFont="1" applyFill="1" applyBorder="1" applyAlignment="1" applyProtection="1">
      <alignment horizontal="center" vertical="center"/>
      <protection locked="0"/>
    </xf>
    <xf numFmtId="179" fontId="18" fillId="0" borderId="11" xfId="0" applyNumberFormat="1" applyFont="1" applyFill="1" applyBorder="1" applyAlignment="1">
      <alignment horizontal="right"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5" fillId="0" borderId="0" xfId="0" applyFont="1" applyBorder="1" applyAlignment="1">
      <alignment wrapText="1"/>
    </xf>
    <xf numFmtId="0" fontId="15" fillId="0" borderId="0" xfId="0" applyFont="1" applyBorder="1" applyProtection="1">
      <protection locked="0"/>
    </xf>
    <xf numFmtId="0" fontId="23" fillId="0" borderId="0" xfId="0" applyFont="1" applyBorder="1" applyAlignment="1">
      <alignment horizontal="center" vertical="center" wrapText="1"/>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pplyProtection="1">
      <alignment vertical="center" wrapText="1"/>
      <protection locked="0"/>
    </xf>
    <xf numFmtId="0" fontId="17" fillId="0" borderId="13" xfId="0" applyFont="1" applyBorder="1" applyAlignment="1">
      <alignment horizontal="center" vertical="center" wrapText="1"/>
    </xf>
    <xf numFmtId="0" fontId="17" fillId="0" borderId="25" xfId="0" applyFont="1" applyBorder="1" applyAlignment="1" applyProtection="1">
      <alignment horizontal="center" vertical="center"/>
      <protection locked="0"/>
    </xf>
    <xf numFmtId="0" fontId="17" fillId="0" borderId="25"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6" xfId="0" applyFont="1" applyBorder="1" applyAlignment="1" applyProtection="1">
      <alignment horizontal="center" vertical="center"/>
      <protection locked="0"/>
    </xf>
    <xf numFmtId="0" fontId="17" fillId="0" borderId="26"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7" xfId="0" applyFont="1" applyBorder="1" applyAlignment="1" applyProtection="1">
      <alignment horizontal="center" vertical="center"/>
      <protection locked="0"/>
    </xf>
    <xf numFmtId="0" fontId="17" fillId="0" borderId="27" xfId="0" applyFont="1" applyBorder="1" applyAlignment="1">
      <alignment horizontal="center" vertical="center" wrapText="1"/>
    </xf>
    <xf numFmtId="0" fontId="17" fillId="0" borderId="16" xfId="0" applyFont="1" applyBorder="1" applyAlignment="1">
      <alignment horizontal="center" vertical="center"/>
    </xf>
    <xf numFmtId="0" fontId="10" fillId="0" borderId="16" xfId="0" applyFont="1" applyBorder="1" applyAlignment="1">
      <alignment horizontal="left" vertical="center" wrapText="1"/>
    </xf>
    <xf numFmtId="0" fontId="10" fillId="0" borderId="27" xfId="0" applyFont="1" applyBorder="1" applyAlignment="1" applyProtection="1">
      <alignment horizontal="left" vertical="center"/>
      <protection locked="0"/>
    </xf>
    <xf numFmtId="0" fontId="10" fillId="0" borderId="27" xfId="0" applyFont="1" applyBorder="1" applyAlignment="1">
      <alignment horizontal="left" vertical="center" wrapText="1"/>
    </xf>
    <xf numFmtId="0" fontId="10" fillId="0" borderId="28" xfId="0" applyFont="1" applyBorder="1" applyAlignment="1">
      <alignment horizontal="center" vertical="center"/>
    </xf>
    <xf numFmtId="0" fontId="10" fillId="0" borderId="29" xfId="0" applyFont="1" applyBorder="1" applyAlignment="1" applyProtection="1">
      <alignment horizontal="left" vertical="center"/>
      <protection locked="0"/>
    </xf>
    <xf numFmtId="0" fontId="10" fillId="0" borderId="29" xfId="0" applyFont="1" applyBorder="1" applyAlignment="1">
      <alignment horizontal="left" vertical="center"/>
    </xf>
    <xf numFmtId="0" fontId="10" fillId="0" borderId="0" xfId="0" applyFont="1" applyBorder="1" applyAlignment="1" applyProtection="1">
      <alignment vertical="top" wrapText="1"/>
      <protection locked="0"/>
    </xf>
    <xf numFmtId="0" fontId="16" fillId="0" borderId="0" xfId="0" applyFont="1" applyBorder="1" applyAlignment="1" applyProtection="1">
      <alignment horizontal="center" vertical="center" wrapText="1"/>
      <protection locked="0"/>
    </xf>
    <xf numFmtId="0" fontId="17" fillId="0" borderId="0" xfId="0" applyFont="1" applyBorder="1" applyAlignment="1">
      <alignment wrapText="1"/>
    </xf>
    <xf numFmtId="0" fontId="17" fillId="0" borderId="23" xfId="0" applyFont="1" applyBorder="1" applyAlignment="1">
      <alignment horizontal="center" vertical="center" wrapText="1"/>
    </xf>
    <xf numFmtId="0" fontId="17" fillId="0" borderId="23"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9" xfId="0" applyFont="1" applyBorder="1" applyAlignment="1">
      <alignment horizontal="center" vertical="center" wrapText="1"/>
    </xf>
    <xf numFmtId="0" fontId="17" fillId="0" borderId="27" xfId="0" applyFont="1" applyBorder="1" applyAlignment="1" applyProtection="1">
      <alignment horizontal="center" vertical="center" wrapText="1"/>
      <protection locked="0"/>
    </xf>
    <xf numFmtId="0" fontId="10" fillId="2" borderId="27" xfId="0" applyFont="1" applyFill="1" applyBorder="1" applyAlignment="1">
      <alignment horizontal="left" vertical="center"/>
    </xf>
    <xf numFmtId="0" fontId="10" fillId="0" borderId="0" xfId="0" applyFont="1" applyBorder="1" applyAlignment="1" applyProtection="1">
      <alignment horizontal="right" vertical="center" wrapText="1"/>
      <protection locked="0"/>
    </xf>
    <xf numFmtId="0" fontId="10" fillId="0" borderId="0" xfId="0" applyFont="1" applyBorder="1" applyAlignment="1" applyProtection="1">
      <alignment horizontal="right" wrapText="1"/>
      <protection locked="0"/>
    </xf>
    <xf numFmtId="0" fontId="17" fillId="0" borderId="23"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29" xfId="0" applyFont="1" applyBorder="1" applyAlignment="1" applyProtection="1">
      <alignment horizontal="center" vertical="center" wrapText="1"/>
      <protection locked="0"/>
    </xf>
    <xf numFmtId="0" fontId="16" fillId="0" borderId="0" xfId="0" applyFont="1" applyBorder="1" applyAlignment="1">
      <alignment horizontal="center" vertical="center"/>
    </xf>
    <xf numFmtId="0" fontId="10" fillId="0" borderId="0" xfId="0" applyFont="1" applyBorder="1" applyAlignment="1">
      <alignment horizontal="left" vertical="center"/>
    </xf>
    <xf numFmtId="0" fontId="17" fillId="0" borderId="0" xfId="0" applyFont="1" applyBorder="1" applyProtection="1">
      <protection locked="0"/>
    </xf>
    <xf numFmtId="0" fontId="17" fillId="0" borderId="0" xfId="0" applyFont="1" applyBorder="1"/>
    <xf numFmtId="176" fontId="18" fillId="0" borderId="11" xfId="56" applyNumberFormat="1" applyFont="1" applyBorder="1" applyAlignment="1">
      <alignment horizontal="center" vertical="center"/>
    </xf>
    <xf numFmtId="176" fontId="18" fillId="0" borderId="11" xfId="0" applyNumberFormat="1" applyFont="1" applyBorder="1" applyAlignment="1">
      <alignment horizontal="center" vertical="center"/>
    </xf>
    <xf numFmtId="3" fontId="10" fillId="0" borderId="27" xfId="0" applyNumberFormat="1" applyFont="1" applyBorder="1" applyAlignment="1">
      <alignment horizontal="right" vertical="center"/>
    </xf>
    <xf numFmtId="0" fontId="10" fillId="2" borderId="27" xfId="0" applyFont="1" applyFill="1" applyBorder="1" applyAlignment="1">
      <alignment horizontal="right" vertical="center"/>
    </xf>
    <xf numFmtId="0" fontId="24" fillId="0" borderId="0" xfId="0" applyFont="1" applyBorder="1" applyAlignment="1">
      <alignment horizontal="left" vertical="center"/>
    </xf>
    <xf numFmtId="0" fontId="24" fillId="0" borderId="0" xfId="0" applyFont="1" applyBorder="1" applyAlignment="1" applyProtection="1">
      <alignment horizontal="left" vertical="center"/>
      <protection locked="0"/>
    </xf>
    <xf numFmtId="0" fontId="24" fillId="2" borderId="0" xfId="0" applyFont="1" applyFill="1" applyBorder="1" applyAlignment="1">
      <alignment horizontal="left" vertical="center"/>
    </xf>
    <xf numFmtId="179" fontId="25" fillId="0" borderId="0" xfId="0" applyNumberFormat="1" applyFont="1" applyBorder="1" applyAlignment="1">
      <alignment horizontal="left" vertical="center"/>
    </xf>
    <xf numFmtId="0" fontId="22" fillId="0" borderId="0" xfId="58" applyFont="1" applyFill="1" applyAlignment="1" applyProtection="1">
      <alignment horizontal="left" vertical="center" wrapText="1"/>
    </xf>
    <xf numFmtId="0" fontId="10"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10" fillId="0" borderId="0" xfId="0" applyFont="1" applyBorder="1" applyAlignment="1">
      <alignment horizontal="right"/>
    </xf>
    <xf numFmtId="0" fontId="26" fillId="0" borderId="0" xfId="0" applyFont="1" applyFill="1" applyBorder="1" applyAlignment="1" applyProtection="1">
      <alignment horizontal="right"/>
      <protection locked="0"/>
    </xf>
    <xf numFmtId="49" fontId="26" fillId="0" borderId="0" xfId="0" applyNumberFormat="1" applyFont="1" applyFill="1" applyBorder="1" applyProtection="1">
      <protection locked="0"/>
    </xf>
    <xf numFmtId="0" fontId="15" fillId="0" borderId="0" xfId="0" applyFont="1" applyFill="1" applyBorder="1" applyAlignment="1">
      <alignment horizontal="right"/>
    </xf>
    <xf numFmtId="0" fontId="10" fillId="0" borderId="0" xfId="0" applyFont="1" applyFill="1" applyBorder="1" applyAlignment="1">
      <alignment horizontal="right"/>
    </xf>
    <xf numFmtId="0" fontId="27" fillId="0" borderId="0"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17" fillId="0" borderId="13" xfId="0" applyFont="1" applyFill="1" applyBorder="1" applyAlignment="1" applyProtection="1">
      <alignment horizontal="center" vertical="center"/>
      <protection locked="0"/>
    </xf>
    <xf numFmtId="49" fontId="17" fillId="0" borderId="13" xfId="0" applyNumberFormat="1"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protection locked="0"/>
    </xf>
    <xf numFmtId="49" fontId="17" fillId="0" borderId="19" xfId="0" applyNumberFormat="1" applyFont="1" applyFill="1" applyBorder="1" applyAlignment="1" applyProtection="1">
      <alignment horizontal="center" vertical="center" wrapText="1"/>
      <protection locked="0"/>
    </xf>
    <xf numFmtId="49" fontId="17" fillId="0" borderId="11" xfId="0" applyNumberFormat="1" applyFont="1" applyFill="1" applyBorder="1" applyAlignment="1" applyProtection="1">
      <alignment horizontal="center" vertical="center"/>
      <protection locked="0"/>
    </xf>
    <xf numFmtId="0" fontId="17" fillId="0" borderId="11" xfId="0" applyFont="1" applyFill="1" applyBorder="1" applyAlignment="1">
      <alignment horizontal="center" vertical="center"/>
    </xf>
    <xf numFmtId="0" fontId="15" fillId="0" borderId="23"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49" fontId="22" fillId="0" borderId="0" xfId="58" applyNumberFormat="1" applyFont="1" applyFill="1" applyAlignment="1" applyProtection="1">
      <alignment horizontal="left" vertical="center" wrapText="1"/>
    </xf>
    <xf numFmtId="0" fontId="15" fillId="0" borderId="11"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2" borderId="11" xfId="0" applyFont="1" applyFill="1" applyBorder="1" applyAlignment="1" applyProtection="1">
      <alignment horizontal="center" vertical="center"/>
      <protection locked="0"/>
    </xf>
    <xf numFmtId="0" fontId="10" fillId="0" borderId="11" xfId="0" applyFont="1" applyBorder="1" applyAlignment="1">
      <alignment horizontal="left" vertical="center" wrapText="1" indent="1"/>
    </xf>
    <xf numFmtId="49" fontId="18" fillId="0" borderId="11" xfId="53" applyFont="1" applyAlignment="1">
      <alignment horizontal="left" vertical="center" wrapText="1" indent="2"/>
    </xf>
    <xf numFmtId="0" fontId="15" fillId="0" borderId="0" xfId="0" applyFont="1" applyFill="1" applyBorder="1" applyAlignment="1">
      <alignment vertical="top"/>
    </xf>
    <xf numFmtId="0" fontId="15" fillId="0" borderId="22" xfId="0" applyFont="1" applyBorder="1" applyAlignment="1" applyProtection="1">
      <alignment horizontal="center" vertical="center" wrapText="1"/>
      <protection locked="0"/>
    </xf>
    <xf numFmtId="0" fontId="10" fillId="0" borderId="23" xfId="0" applyFont="1" applyBorder="1" applyAlignment="1">
      <alignment horizontal="left" vertical="center"/>
    </xf>
    <xf numFmtId="0" fontId="10" fillId="2" borderId="24" xfId="0" applyFont="1" applyFill="1" applyBorder="1" applyAlignment="1">
      <alignment horizontal="left" vertical="center"/>
    </xf>
    <xf numFmtId="0" fontId="17" fillId="0" borderId="15"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8" xfId="0" applyFont="1" applyFill="1" applyBorder="1" applyAlignment="1" applyProtection="1">
      <alignment horizontal="center" vertical="center" wrapText="1"/>
      <protection locked="0"/>
    </xf>
    <xf numFmtId="0" fontId="17" fillId="0" borderId="27" xfId="0" applyFont="1" applyFill="1" applyBorder="1" applyAlignment="1">
      <alignment horizontal="center" vertical="center"/>
    </xf>
    <xf numFmtId="0" fontId="10" fillId="0" borderId="0" xfId="0" applyFont="1" applyFill="1" applyBorder="1" applyAlignment="1">
      <alignment horizontal="right" vertical="center"/>
    </xf>
    <xf numFmtId="0" fontId="15" fillId="0" borderId="0" xfId="0" applyFont="1" applyBorder="1" applyAlignment="1">
      <alignment vertical="top"/>
    </xf>
    <xf numFmtId="0" fontId="15" fillId="0" borderId="0" xfId="0" applyFont="1" applyBorder="1" applyAlignment="1" applyProtection="1">
      <alignment vertical="top"/>
      <protection locked="0"/>
    </xf>
    <xf numFmtId="49" fontId="15" fillId="0" borderId="0" xfId="0" applyNumberFormat="1" applyFont="1" applyBorder="1" applyProtection="1">
      <protection locked="0"/>
    </xf>
    <xf numFmtId="0" fontId="10" fillId="0" borderId="0" xfId="0" applyFont="1" applyBorder="1" applyAlignment="1" applyProtection="1">
      <alignment horizontal="left" vertical="center"/>
      <protection locked="0"/>
    </xf>
    <xf numFmtId="0" fontId="17" fillId="0" borderId="0" xfId="0" applyFont="1" applyBorder="1" applyAlignment="1">
      <alignment horizontal="left" vertical="center"/>
    </xf>
    <xf numFmtId="0" fontId="17" fillId="0" borderId="0" xfId="0" applyFont="1" applyBorder="1" applyAlignment="1" applyProtection="1">
      <alignment horizontal="left" vertical="center"/>
      <protection locked="0"/>
    </xf>
    <xf numFmtId="0" fontId="17" fillId="0" borderId="13"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9" xfId="0" applyFont="1" applyBorder="1" applyAlignment="1">
      <alignment horizontal="center" vertical="center"/>
    </xf>
    <xf numFmtId="0" fontId="17" fillId="0" borderId="1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0" fillId="0" borderId="11" xfId="0" applyFont="1" applyBorder="1" applyAlignment="1">
      <alignment horizontal="left" vertical="center"/>
    </xf>
    <xf numFmtId="0" fontId="10" fillId="0" borderId="23"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0" fillId="0" borderId="0" xfId="0" applyAlignment="1">
      <alignment wrapText="1"/>
    </xf>
    <xf numFmtId="0" fontId="17" fillId="0" borderId="22" xfId="0" applyFont="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13" xfId="0" applyFont="1" applyBorder="1" applyAlignment="1" applyProtection="1">
      <alignment horizontal="center" vertical="center"/>
      <protection locked="0"/>
    </xf>
    <xf numFmtId="0" fontId="17" fillId="0" borderId="22" xfId="0" applyFont="1" applyBorder="1" applyAlignment="1">
      <alignment horizontal="center" vertical="center"/>
    </xf>
    <xf numFmtId="0" fontId="17" fillId="0" borderId="22"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7" fillId="0" borderId="24" xfId="0" applyFont="1" applyBorder="1" applyAlignment="1">
      <alignment horizontal="center" vertical="center"/>
    </xf>
    <xf numFmtId="0" fontId="17" fillId="0" borderId="24" xfId="0" applyFont="1" applyBorder="1" applyAlignment="1" applyProtection="1">
      <alignment horizontal="center" vertical="center" wrapText="1"/>
      <protection locked="0"/>
    </xf>
    <xf numFmtId="0" fontId="10" fillId="0" borderId="0" xfId="0" applyFont="1" applyFill="1" applyBorder="1" applyAlignment="1">
      <alignment horizontal="right" vertical="center" wrapText="1"/>
    </xf>
    <xf numFmtId="0" fontId="28"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5" fillId="0" borderId="0" xfId="0" applyFont="1" applyFill="1" applyBorder="1" applyAlignment="1" applyProtection="1">
      <alignment horizontal="left" vertical="center" wrapText="1"/>
      <protection locked="0"/>
    </xf>
    <xf numFmtId="0" fontId="20" fillId="0" borderId="11" xfId="0" applyFont="1" applyFill="1" applyBorder="1" applyAlignment="1" applyProtection="1">
      <alignment vertical="top" wrapText="1"/>
      <protection locked="0"/>
    </xf>
    <xf numFmtId="4" fontId="10" fillId="2" borderId="11" xfId="0" applyNumberFormat="1" applyFont="1" applyFill="1" applyBorder="1" applyAlignment="1">
      <alignment horizontal="center" vertical="center"/>
    </xf>
    <xf numFmtId="4" fontId="10" fillId="0" borderId="11" xfId="0" applyNumberFormat="1" applyFont="1" applyBorder="1" applyAlignment="1">
      <alignment horizontal="center" vertical="center"/>
    </xf>
    <xf numFmtId="4" fontId="10" fillId="2" borderId="11" xfId="0" applyNumberFormat="1" applyFont="1" applyFill="1" applyBorder="1" applyAlignment="1" applyProtection="1">
      <alignment horizontal="center" vertical="center"/>
      <protection locked="0"/>
    </xf>
    <xf numFmtId="0" fontId="15" fillId="0" borderId="0" xfId="0" applyFont="1" applyBorder="1" applyAlignment="1">
      <alignment horizontal="right" vertical="center"/>
    </xf>
    <xf numFmtId="0" fontId="10" fillId="0" borderId="0" xfId="0" applyFont="1" applyBorder="1" applyAlignment="1">
      <alignment horizontal="right" vertical="center"/>
    </xf>
    <xf numFmtId="0" fontId="27" fillId="0" borderId="0" xfId="0" applyFont="1" applyBorder="1" applyAlignment="1">
      <alignment horizontal="center" vertical="center"/>
    </xf>
    <xf numFmtId="0" fontId="15" fillId="0" borderId="0" xfId="0" applyFont="1" applyBorder="1" applyAlignment="1">
      <alignment horizontal="right"/>
    </xf>
    <xf numFmtId="49" fontId="17" fillId="0" borderId="22" xfId="0" applyNumberFormat="1" applyFont="1" applyBorder="1" applyAlignment="1">
      <alignment horizontal="center" vertical="center" wrapText="1"/>
    </xf>
    <xf numFmtId="49" fontId="17" fillId="0" borderId="24" xfId="0" applyNumberFormat="1" applyFont="1" applyBorder="1" applyAlignment="1">
      <alignment horizontal="center" vertical="center" wrapText="1"/>
    </xf>
    <xf numFmtId="0" fontId="17" fillId="0" borderId="25" xfId="0" applyFont="1" applyBorder="1" applyAlignment="1">
      <alignment horizontal="center" vertical="center"/>
    </xf>
    <xf numFmtId="49" fontId="17" fillId="0" borderId="11" xfId="0" applyNumberFormat="1" applyFont="1" applyBorder="1" applyAlignment="1">
      <alignment horizontal="center" vertical="center"/>
    </xf>
    <xf numFmtId="0" fontId="17" fillId="0" borderId="11" xfId="0" applyFont="1" applyBorder="1" applyAlignment="1">
      <alignment horizontal="center" vertical="center"/>
    </xf>
    <xf numFmtId="0" fontId="17" fillId="0" borderId="27" xfId="0" applyFont="1" applyBorder="1" applyAlignment="1">
      <alignment horizontal="center" vertical="center"/>
    </xf>
    <xf numFmtId="0" fontId="10" fillId="0" borderId="11" xfId="0" applyFont="1" applyBorder="1" applyAlignment="1">
      <alignment horizontal="center" vertical="center"/>
    </xf>
    <xf numFmtId="4" fontId="10" fillId="0" borderId="11" xfId="0" applyNumberFormat="1" applyFont="1" applyBorder="1" applyAlignment="1" applyProtection="1">
      <alignment horizontal="right" vertical="center" wrapText="1"/>
      <protection locked="0"/>
    </xf>
    <xf numFmtId="4" fontId="10" fillId="0" borderId="11" xfId="0" applyNumberFormat="1" applyFont="1" applyBorder="1" applyAlignment="1">
      <alignment horizontal="right" vertical="center" wrapText="1"/>
    </xf>
    <xf numFmtId="0" fontId="10" fillId="0" borderId="11" xfId="0" applyFont="1" applyBorder="1" applyAlignment="1">
      <alignment horizontal="left" vertical="center" wrapText="1" indent="2"/>
    </xf>
    <xf numFmtId="0" fontId="15" fillId="0" borderId="11" xfId="0" applyFont="1" applyBorder="1" applyAlignment="1">
      <alignment horizontal="center" vertical="center"/>
    </xf>
    <xf numFmtId="0" fontId="20" fillId="0" borderId="0" xfId="0" applyFont="1" applyFill="1" applyBorder="1" applyAlignment="1">
      <alignment horizontal="left" vertical="center"/>
    </xf>
    <xf numFmtId="0" fontId="29" fillId="0" borderId="11" xfId="0" applyFont="1" applyFill="1" applyBorder="1" applyAlignment="1" applyProtection="1">
      <alignment horizontal="center" vertical="center" wrapText="1"/>
      <protection locked="0"/>
    </xf>
    <xf numFmtId="0" fontId="29" fillId="0" borderId="11" xfId="0" applyFont="1" applyFill="1" applyBorder="1" applyAlignment="1" applyProtection="1">
      <alignment vertical="top" wrapText="1"/>
      <protection locked="0"/>
    </xf>
    <xf numFmtId="0" fontId="10" fillId="0" borderId="11" xfId="0" applyFont="1" applyFill="1" applyBorder="1" applyAlignment="1" applyProtection="1">
      <alignment vertical="center" wrapText="1"/>
      <protection locked="0"/>
    </xf>
    <xf numFmtId="4" fontId="10" fillId="0" borderId="11" xfId="0" applyNumberFormat="1" applyFont="1" applyBorder="1" applyAlignment="1" applyProtection="1">
      <alignment horizontal="right" vertical="center"/>
      <protection locked="0"/>
    </xf>
    <xf numFmtId="0" fontId="10" fillId="0" borderId="11" xfId="0" applyFont="1" applyFill="1" applyBorder="1" applyAlignment="1">
      <alignment horizontal="left" vertical="center"/>
    </xf>
    <xf numFmtId="0" fontId="30" fillId="0" borderId="11" xfId="0" applyFont="1" applyFill="1" applyBorder="1" applyAlignment="1">
      <alignment horizontal="center" vertical="center"/>
    </xf>
    <xf numFmtId="0" fontId="30" fillId="0" borderId="11" xfId="0" applyFont="1" applyFill="1" applyBorder="1" applyAlignment="1" applyProtection="1">
      <alignment horizontal="center" vertical="center" wrapText="1"/>
      <protection locked="0"/>
    </xf>
    <xf numFmtId="179" fontId="31" fillId="0" borderId="11" xfId="0" applyNumberFormat="1" applyFont="1" applyFill="1" applyBorder="1" applyAlignment="1">
      <alignment horizontal="right" vertical="center"/>
    </xf>
    <xf numFmtId="4" fontId="30" fillId="0" borderId="11" xfId="0" applyNumberFormat="1" applyFont="1" applyBorder="1" applyAlignment="1" applyProtection="1">
      <alignment horizontal="right" vertical="center"/>
      <protection locked="0"/>
    </xf>
    <xf numFmtId="0" fontId="29" fillId="0" borderId="13" xfId="0" applyFont="1" applyFill="1" applyBorder="1" applyAlignment="1">
      <alignment horizontal="center" vertical="center"/>
    </xf>
    <xf numFmtId="0" fontId="29" fillId="0" borderId="22"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wrapText="1"/>
      <protection locked="0"/>
    </xf>
    <xf numFmtId="0" fontId="29" fillId="0" borderId="16" xfId="0" applyFont="1" applyFill="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0" fontId="10" fillId="2" borderId="11" xfId="0" applyFont="1" applyFill="1" applyBorder="1" applyAlignment="1">
      <alignment horizontal="left" vertical="center" wrapText="1"/>
    </xf>
    <xf numFmtId="4" fontId="10" fillId="2" borderId="11" xfId="0" applyNumberFormat="1" applyFont="1" applyFill="1" applyBorder="1" applyAlignment="1" applyProtection="1">
      <alignment horizontal="right" vertical="center"/>
      <protection locked="0"/>
    </xf>
    <xf numFmtId="4" fontId="10" fillId="2" borderId="11" xfId="0" applyNumberFormat="1" applyFont="1" applyFill="1" applyBorder="1" applyAlignment="1" applyProtection="1">
      <alignment horizontal="right" vertical="center" wrapText="1"/>
      <protection locked="0"/>
    </xf>
    <xf numFmtId="0" fontId="10" fillId="2" borderId="11" xfId="0" applyFont="1" applyFill="1" applyBorder="1" applyAlignment="1">
      <alignment horizontal="left" vertical="center" wrapText="1" indent="1"/>
    </xf>
    <xf numFmtId="0" fontId="10" fillId="2" borderId="11" xfId="0" applyFont="1" applyFill="1" applyBorder="1" applyAlignment="1">
      <alignment horizontal="left" vertical="center" wrapText="1" indent="2"/>
    </xf>
    <xf numFmtId="0" fontId="10" fillId="2" borderId="11" xfId="0" applyFont="1" applyFill="1" applyBorder="1" applyAlignment="1">
      <alignment horizontal="center" vertical="center" wrapText="1"/>
    </xf>
    <xf numFmtId="0" fontId="10" fillId="2" borderId="11" xfId="0" applyFont="1" applyFill="1" applyBorder="1" applyAlignment="1">
      <alignment horizontal="left" vertical="center"/>
    </xf>
    <xf numFmtId="0" fontId="29" fillId="0" borderId="23" xfId="0" applyFont="1" applyFill="1" applyBorder="1" applyAlignment="1">
      <alignment horizontal="center" vertical="center"/>
    </xf>
    <xf numFmtId="0" fontId="29" fillId="0" borderId="24" xfId="0" applyFont="1" applyFill="1" applyBorder="1" applyAlignment="1">
      <alignment horizontal="center" vertical="center"/>
    </xf>
    <xf numFmtId="0" fontId="15" fillId="0" borderId="13" xfId="0" applyFont="1" applyFill="1" applyBorder="1" applyAlignment="1" applyProtection="1">
      <alignment horizontal="center" vertical="center" wrapText="1"/>
      <protection locked="0"/>
    </xf>
    <xf numFmtId="0" fontId="15" fillId="0" borderId="25" xfId="0" applyFont="1" applyFill="1" applyBorder="1" applyAlignment="1" applyProtection="1">
      <alignment horizontal="center" vertical="center" wrapText="1"/>
      <protection locked="0"/>
    </xf>
    <xf numFmtId="0" fontId="15" fillId="0" borderId="23" xfId="0" applyFont="1" applyFill="1" applyBorder="1" applyAlignment="1" applyProtection="1">
      <alignment horizontal="center" vertical="center" wrapText="1"/>
      <protection locked="0"/>
    </xf>
    <xf numFmtId="0" fontId="15" fillId="0" borderId="19" xfId="0" applyFont="1" applyFill="1" applyBorder="1" applyAlignment="1" applyProtection="1">
      <alignment horizontal="center" vertical="center" wrapText="1"/>
      <protection locked="0"/>
    </xf>
    <xf numFmtId="0" fontId="15" fillId="0" borderId="26" xfId="0" applyFont="1" applyFill="1" applyBorder="1" applyAlignment="1" applyProtection="1">
      <alignment horizontal="center" vertical="center" wrapText="1"/>
      <protection locked="0"/>
    </xf>
    <xf numFmtId="0" fontId="10" fillId="0" borderId="16"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27" xfId="0" applyFont="1" applyFill="1" applyBorder="1" applyAlignment="1">
      <alignment horizontal="right" vertical="center"/>
    </xf>
    <xf numFmtId="0" fontId="10" fillId="0" borderId="11" xfId="0" applyFont="1" applyFill="1" applyBorder="1" applyAlignment="1" applyProtection="1">
      <alignment horizontal="left" vertical="center" wrapText="1" indent="1"/>
      <protection locked="0"/>
    </xf>
    <xf numFmtId="0" fontId="15" fillId="0" borderId="24" xfId="0" applyFont="1" applyFill="1" applyBorder="1" applyAlignment="1" applyProtection="1">
      <alignment horizontal="center" vertical="center" wrapText="1"/>
      <protection locked="0"/>
    </xf>
    <xf numFmtId="0" fontId="15" fillId="0" borderId="29" xfId="0" applyFont="1" applyFill="1" applyBorder="1" applyAlignment="1" applyProtection="1">
      <alignment horizontal="center" vertical="center"/>
      <protection locked="0"/>
    </xf>
    <xf numFmtId="0" fontId="15" fillId="0" borderId="29" xfId="0" applyFont="1" applyFill="1" applyBorder="1" applyAlignment="1" applyProtection="1">
      <alignment horizontal="center" vertical="center" wrapText="1"/>
      <protection locked="0"/>
    </xf>
    <xf numFmtId="0" fontId="15" fillId="0" borderId="27"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right" vertical="center"/>
      <protection locked="0"/>
    </xf>
    <xf numFmtId="0" fontId="10" fillId="0" borderId="11" xfId="0" applyFont="1" applyFill="1" applyBorder="1" applyAlignment="1" applyProtection="1">
      <alignment vertical="center"/>
      <protection locked="0"/>
    </xf>
    <xf numFmtId="0" fontId="10" fillId="0" borderId="11" xfId="0" applyFont="1" applyBorder="1" applyAlignment="1" applyProtection="1" quotePrefix="1">
      <alignment horizontal="center" vertical="center" wrapText="1"/>
      <protection locked="0"/>
    </xf>
    <xf numFmtId="0" fontId="10" fillId="0" borderId="13" xfId="0" applyFont="1" applyBorder="1" applyAlignment="1" applyProtection="1" quotePrefix="1">
      <alignment horizontal="center" vertical="center" wrapText="1"/>
      <protection locked="0"/>
    </xf>
    <xf numFmtId="0" fontId="10" fillId="0" borderId="16" xfId="0" applyFont="1" applyBorder="1" applyAlignment="1" applyProtection="1" quotePrefix="1">
      <alignment horizontal="center" vertical="center" wrapText="1"/>
      <protection locked="0"/>
    </xf>
    <xf numFmtId="0" fontId="10" fillId="0" borderId="19" xfId="0" applyFont="1" applyBorder="1" applyAlignment="1" applyProtection="1" quotePrefix="1">
      <alignment horizontal="center" vertical="center" wrapText="1"/>
      <protection locked="0"/>
    </xf>
    <xf numFmtId="0" fontId="10" fillId="0" borderId="1" xfId="0" applyFont="1" applyBorder="1" applyAlignment="1" applyProtection="1" quotePrefix="1">
      <alignment horizontal="center" vertical="center" wrapText="1"/>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4" sqref="B14"/>
    </sheetView>
  </sheetViews>
  <sheetFormatPr defaultColWidth="8.57407407407407" defaultRowHeight="12.75" customHeight="1" outlineLevelCol="3"/>
  <cols>
    <col min="1" max="4" width="41" style="87" customWidth="1"/>
    <col min="5" max="16384" width="8.57407407407407" style="87"/>
  </cols>
  <sheetData>
    <row r="1" customHeight="1" spans="1:4">
      <c r="A1" s="88"/>
      <c r="B1" s="88"/>
      <c r="C1" s="88"/>
      <c r="D1" s="88"/>
    </row>
    <row r="2" ht="15" customHeight="1" spans="1:4">
      <c r="A2" s="136"/>
      <c r="B2" s="136"/>
      <c r="C2" s="136"/>
      <c r="D2" s="152" t="s">
        <v>0</v>
      </c>
    </row>
    <row r="3" ht="41.25" customHeight="1" spans="1:1">
      <c r="A3" s="131" t="str">
        <f>"2025"&amp;"年部门财务收支预算总表"</f>
        <v>2025年部门财务收支预算总表</v>
      </c>
    </row>
    <row r="4" ht="17.25" customHeight="1" spans="1:4">
      <c r="A4" s="134" t="s">
        <v>1</v>
      </c>
      <c r="B4" s="307"/>
      <c r="D4" s="258" t="s">
        <v>2</v>
      </c>
    </row>
    <row r="5" ht="23.25" customHeight="1" spans="1:4">
      <c r="A5" s="308" t="s">
        <v>3</v>
      </c>
      <c r="B5" s="309"/>
      <c r="C5" s="308" t="s">
        <v>4</v>
      </c>
      <c r="D5" s="309"/>
    </row>
    <row r="6" ht="24" customHeight="1" spans="1:4">
      <c r="A6" s="308" t="s">
        <v>5</v>
      </c>
      <c r="B6" s="308" t="s">
        <v>6</v>
      </c>
      <c r="C6" s="308" t="s">
        <v>7</v>
      </c>
      <c r="D6" s="308" t="s">
        <v>6</v>
      </c>
    </row>
    <row r="7" ht="17.25" customHeight="1" spans="1:4">
      <c r="A7" s="310" t="s">
        <v>8</v>
      </c>
      <c r="B7" s="170">
        <v>20369543.42</v>
      </c>
      <c r="C7" s="310" t="s">
        <v>9</v>
      </c>
      <c r="D7" s="170"/>
    </row>
    <row r="8" ht="17.25" customHeight="1" spans="1:4">
      <c r="A8" s="310" t="s">
        <v>10</v>
      </c>
      <c r="B8" s="170"/>
      <c r="C8" s="310" t="s">
        <v>11</v>
      </c>
      <c r="D8" s="170"/>
    </row>
    <row r="9" ht="17.25" customHeight="1" spans="1:4">
      <c r="A9" s="310" t="s">
        <v>12</v>
      </c>
      <c r="B9" s="170"/>
      <c r="C9" s="348" t="s">
        <v>13</v>
      </c>
      <c r="D9" s="170"/>
    </row>
    <row r="10" ht="17.25" customHeight="1" spans="1:4">
      <c r="A10" s="310" t="s">
        <v>14</v>
      </c>
      <c r="B10" s="170"/>
      <c r="C10" s="348" t="s">
        <v>15</v>
      </c>
      <c r="D10" s="170"/>
    </row>
    <row r="11" ht="17.25" customHeight="1" spans="1:4">
      <c r="A11" s="310" t="s">
        <v>16</v>
      </c>
      <c r="B11" s="170">
        <v>7787184.62</v>
      </c>
      <c r="C11" s="348" t="s">
        <v>17</v>
      </c>
      <c r="D11" s="170"/>
    </row>
    <row r="12" ht="17.25" customHeight="1" spans="1:4">
      <c r="A12" s="310" t="s">
        <v>18</v>
      </c>
      <c r="B12" s="170"/>
      <c r="C12" s="348" t="s">
        <v>19</v>
      </c>
      <c r="D12" s="170"/>
    </row>
    <row r="13" ht="17.25" customHeight="1" spans="1:4">
      <c r="A13" s="310" t="s">
        <v>20</v>
      </c>
      <c r="B13" s="170"/>
      <c r="C13" s="119" t="s">
        <v>21</v>
      </c>
      <c r="D13" s="170"/>
    </row>
    <row r="14" ht="17.25" customHeight="1" spans="1:4">
      <c r="A14" s="310" t="s">
        <v>22</v>
      </c>
      <c r="B14" s="170"/>
      <c r="C14" s="119" t="s">
        <v>23</v>
      </c>
      <c r="D14" s="170">
        <v>2320058.46</v>
      </c>
    </row>
    <row r="15" ht="17.25" customHeight="1" spans="1:4">
      <c r="A15" s="310" t="s">
        <v>24</v>
      </c>
      <c r="B15" s="170">
        <v>7787184.62</v>
      </c>
      <c r="C15" s="119" t="s">
        <v>25</v>
      </c>
      <c r="D15" s="170">
        <v>996699.91</v>
      </c>
    </row>
    <row r="16" ht="17.25" customHeight="1" spans="1:4">
      <c r="A16" s="310" t="s">
        <v>26</v>
      </c>
      <c r="B16" s="170"/>
      <c r="C16" s="119" t="s">
        <v>27</v>
      </c>
      <c r="D16" s="170"/>
    </row>
    <row r="17" ht="17.25" customHeight="1" spans="1:4">
      <c r="A17" s="312"/>
      <c r="B17" s="170"/>
      <c r="C17" s="119" t="s">
        <v>28</v>
      </c>
      <c r="D17" s="170"/>
    </row>
    <row r="18" ht="17.25" customHeight="1" spans="1:4">
      <c r="A18" s="313"/>
      <c r="B18" s="170"/>
      <c r="C18" s="119" t="s">
        <v>29</v>
      </c>
      <c r="D18" s="170">
        <v>23853033.99</v>
      </c>
    </row>
    <row r="19" ht="17.25" customHeight="1" spans="1:4">
      <c r="A19" s="313"/>
      <c r="B19" s="170"/>
      <c r="C19" s="119" t="s">
        <v>30</v>
      </c>
      <c r="D19" s="170"/>
    </row>
    <row r="20" ht="17.25" customHeight="1" spans="1:4">
      <c r="A20" s="313"/>
      <c r="B20" s="170"/>
      <c r="C20" s="119" t="s">
        <v>31</v>
      </c>
      <c r="D20" s="170"/>
    </row>
    <row r="21" ht="17.25" customHeight="1" spans="1:4">
      <c r="A21" s="313"/>
      <c r="B21" s="170"/>
      <c r="C21" s="119" t="s">
        <v>32</v>
      </c>
      <c r="D21" s="170"/>
    </row>
    <row r="22" ht="17.25" customHeight="1" spans="1:4">
      <c r="A22" s="313"/>
      <c r="B22" s="170"/>
      <c r="C22" s="119" t="s">
        <v>33</v>
      </c>
      <c r="D22" s="170"/>
    </row>
    <row r="23" ht="17.25" customHeight="1" spans="1:4">
      <c r="A23" s="313"/>
      <c r="B23" s="170"/>
      <c r="C23" s="119" t="s">
        <v>34</v>
      </c>
      <c r="D23" s="170"/>
    </row>
    <row r="24" ht="17.25" customHeight="1" spans="1:4">
      <c r="A24" s="313"/>
      <c r="B24" s="170"/>
      <c r="C24" s="119" t="s">
        <v>35</v>
      </c>
      <c r="D24" s="170"/>
    </row>
    <row r="25" ht="17.25" customHeight="1" spans="1:4">
      <c r="A25" s="313"/>
      <c r="B25" s="170"/>
      <c r="C25" s="119" t="s">
        <v>36</v>
      </c>
      <c r="D25" s="170">
        <v>986935.68</v>
      </c>
    </row>
    <row r="26" ht="17.25" customHeight="1" spans="1:4">
      <c r="A26" s="313"/>
      <c r="B26" s="170"/>
      <c r="C26" s="119" t="s">
        <v>37</v>
      </c>
      <c r="D26" s="170"/>
    </row>
    <row r="27" ht="17.25" customHeight="1" spans="1:4">
      <c r="A27" s="313"/>
      <c r="B27" s="170"/>
      <c r="C27" s="312" t="s">
        <v>38</v>
      </c>
      <c r="D27" s="170"/>
    </row>
    <row r="28" ht="17.25" customHeight="1" spans="1:4">
      <c r="A28" s="313"/>
      <c r="B28" s="170"/>
      <c r="C28" s="119" t="s">
        <v>39</v>
      </c>
      <c r="D28" s="170"/>
    </row>
    <row r="29" ht="16.5" customHeight="1" spans="1:4">
      <c r="A29" s="313"/>
      <c r="B29" s="170"/>
      <c r="C29" s="119" t="s">
        <v>40</v>
      </c>
      <c r="D29" s="170"/>
    </row>
    <row r="30" ht="16.5" customHeight="1" spans="1:4">
      <c r="A30" s="313"/>
      <c r="B30" s="170"/>
      <c r="C30" s="312" t="s">
        <v>41</v>
      </c>
      <c r="D30" s="170"/>
    </row>
    <row r="31" ht="17.25" customHeight="1" spans="1:4">
      <c r="A31" s="313"/>
      <c r="B31" s="170"/>
      <c r="C31" s="312" t="s">
        <v>42</v>
      </c>
      <c r="D31" s="170"/>
    </row>
    <row r="32" ht="17.25" customHeight="1" spans="1:4">
      <c r="A32" s="313"/>
      <c r="B32" s="170"/>
      <c r="C32" s="119" t="s">
        <v>43</v>
      </c>
      <c r="D32" s="170"/>
    </row>
    <row r="33" ht="16.5" customHeight="1" spans="1:4">
      <c r="A33" s="313" t="s">
        <v>44</v>
      </c>
      <c r="B33" s="170">
        <v>28156728.04</v>
      </c>
      <c r="C33" s="313" t="s">
        <v>45</v>
      </c>
      <c r="D33" s="170">
        <v>28156728.04</v>
      </c>
    </row>
    <row r="34" ht="16.5" customHeight="1" spans="1:4">
      <c r="A34" s="312" t="s">
        <v>46</v>
      </c>
      <c r="B34" s="170"/>
      <c r="C34" s="312" t="s">
        <v>47</v>
      </c>
      <c r="D34" s="170"/>
    </row>
    <row r="35" ht="16.5" customHeight="1" spans="1:4">
      <c r="A35" s="119" t="s">
        <v>48</v>
      </c>
      <c r="B35" s="170"/>
      <c r="C35" s="119" t="s">
        <v>48</v>
      </c>
      <c r="D35" s="170"/>
    </row>
    <row r="36" ht="16.5" customHeight="1" spans="1:4">
      <c r="A36" s="119" t="s">
        <v>49</v>
      </c>
      <c r="B36" s="170"/>
      <c r="C36" s="119" t="s">
        <v>50</v>
      </c>
      <c r="D36" s="170"/>
    </row>
    <row r="37" ht="16.5" customHeight="1" spans="1:4">
      <c r="A37" s="314" t="s">
        <v>51</v>
      </c>
      <c r="B37" s="170">
        <v>28156728.04</v>
      </c>
      <c r="C37" s="314" t="s">
        <v>52</v>
      </c>
      <c r="D37" s="170">
        <v>28156728.04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20" sqref="B20"/>
    </sheetView>
  </sheetViews>
  <sheetFormatPr defaultColWidth="9.13888888888889" defaultRowHeight="14.25" customHeight="1" outlineLevelCol="5"/>
  <cols>
    <col min="1" max="1" width="32.1388888888889" style="87" customWidth="1"/>
    <col min="2" max="2" width="20.712962962963" style="87" customWidth="1"/>
    <col min="3" max="3" width="32.1388888888889" style="87" customWidth="1"/>
    <col min="4" max="4" width="27.712962962963" style="87" customWidth="1"/>
    <col min="5" max="6" width="36.7037037037037" style="87" customWidth="1"/>
    <col min="7" max="16384" width="9.13888888888889" style="87"/>
  </cols>
  <sheetData>
    <row r="1" customHeight="1" spans="1:6">
      <c r="A1" s="88"/>
      <c r="B1" s="88"/>
      <c r="C1" s="88"/>
      <c r="D1" s="88"/>
      <c r="E1" s="88"/>
      <c r="F1" s="88"/>
    </row>
    <row r="2" ht="12" customHeight="1" spans="1:6">
      <c r="A2" s="227">
        <v>1</v>
      </c>
      <c r="B2" s="228">
        <v>0</v>
      </c>
      <c r="C2" s="227">
        <v>1</v>
      </c>
      <c r="D2" s="229"/>
      <c r="E2" s="229"/>
      <c r="F2" s="230" t="s">
        <v>598</v>
      </c>
    </row>
    <row r="3" ht="42" customHeight="1" spans="1:6">
      <c r="A3" s="231" t="str">
        <f>"2025"&amp;"年部门政府性基金预算支出预算表"</f>
        <v>2025年部门政府性基金预算支出预算表</v>
      </c>
      <c r="B3" s="231" t="s">
        <v>599</v>
      </c>
      <c r="C3" s="232"/>
      <c r="D3" s="233"/>
      <c r="E3" s="233"/>
      <c r="F3" s="233"/>
    </row>
    <row r="4" ht="13.5" customHeight="1" spans="1:6">
      <c r="A4" s="92" t="s">
        <v>1</v>
      </c>
      <c r="B4" s="92" t="s">
        <v>600</v>
      </c>
      <c r="C4" s="227"/>
      <c r="D4" s="229"/>
      <c r="E4" s="229"/>
      <c r="F4" s="230" t="s">
        <v>2</v>
      </c>
    </row>
    <row r="5" ht="19.5" customHeight="1" spans="1:6">
      <c r="A5" s="234" t="s">
        <v>199</v>
      </c>
      <c r="B5" s="235" t="s">
        <v>72</v>
      </c>
      <c r="C5" s="234" t="s">
        <v>73</v>
      </c>
      <c r="D5" s="98" t="s">
        <v>601</v>
      </c>
      <c r="E5" s="99"/>
      <c r="F5" s="100"/>
    </row>
    <row r="6" ht="18.75" customHeight="1" spans="1:6">
      <c r="A6" s="236"/>
      <c r="B6" s="237"/>
      <c r="C6" s="236"/>
      <c r="D6" s="103" t="s">
        <v>56</v>
      </c>
      <c r="E6" s="98" t="s">
        <v>75</v>
      </c>
      <c r="F6" s="103" t="s">
        <v>76</v>
      </c>
    </row>
    <row r="7" ht="18.75" customHeight="1" spans="1:6">
      <c r="A7" s="156">
        <v>1</v>
      </c>
      <c r="B7" s="238" t="s">
        <v>83</v>
      </c>
      <c r="C7" s="156">
        <v>3</v>
      </c>
      <c r="D7" s="239">
        <v>4</v>
      </c>
      <c r="E7" s="239">
        <v>5</v>
      </c>
      <c r="F7" s="239">
        <v>6</v>
      </c>
    </row>
    <row r="8" ht="21" customHeight="1" spans="1:6">
      <c r="A8" s="119"/>
      <c r="B8" s="119"/>
      <c r="C8" s="119"/>
      <c r="D8" s="170"/>
      <c r="E8" s="170"/>
      <c r="F8" s="170"/>
    </row>
    <row r="9" ht="21" customHeight="1" spans="1:6">
      <c r="A9" s="119"/>
      <c r="B9" s="119"/>
      <c r="C9" s="119"/>
      <c r="D9" s="170"/>
      <c r="E9" s="170"/>
      <c r="F9" s="170"/>
    </row>
    <row r="10" ht="18.75" customHeight="1" spans="1:6">
      <c r="A10" s="240" t="s">
        <v>189</v>
      </c>
      <c r="B10" s="240" t="s">
        <v>189</v>
      </c>
      <c r="C10" s="241" t="s">
        <v>189</v>
      </c>
      <c r="D10" s="170"/>
      <c r="E10" s="170"/>
      <c r="F10" s="170"/>
    </row>
    <row r="11" ht="31" customHeight="1" spans="1:6">
      <c r="A11" s="242" t="s">
        <v>602</v>
      </c>
      <c r="B11" s="242"/>
      <c r="C11" s="242"/>
      <c r="D11" s="242"/>
      <c r="E11" s="242"/>
      <c r="F11" s="242"/>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21" sqref="B21"/>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72"/>
      <c r="B1" s="172"/>
      <c r="C1" s="172"/>
      <c r="D1" s="172"/>
      <c r="E1" s="172"/>
      <c r="F1" s="172"/>
      <c r="G1" s="172"/>
      <c r="H1" s="172"/>
      <c r="I1" s="172"/>
      <c r="J1" s="172"/>
      <c r="K1" s="172"/>
      <c r="L1" s="172"/>
      <c r="M1" s="172"/>
      <c r="N1" s="172"/>
      <c r="O1" s="172"/>
      <c r="P1" s="172"/>
      <c r="Q1" s="172"/>
      <c r="R1" s="172"/>
      <c r="S1" s="172"/>
    </row>
    <row r="2" ht="15.75" customHeight="1" spans="2:19">
      <c r="B2" s="174"/>
      <c r="C2" s="174"/>
      <c r="R2" s="224"/>
      <c r="S2" s="224" t="s">
        <v>603</v>
      </c>
    </row>
    <row r="3" ht="41.25" customHeight="1" spans="1:19">
      <c r="A3" s="175" t="str">
        <f>"2025"&amp;"年部门政府采购预算表"</f>
        <v>2025年部门政府采购预算表</v>
      </c>
      <c r="B3" s="176"/>
      <c r="C3" s="176"/>
      <c r="D3" s="211"/>
      <c r="E3" s="211"/>
      <c r="F3" s="211"/>
      <c r="G3" s="211"/>
      <c r="H3" s="211"/>
      <c r="I3" s="211"/>
      <c r="J3" s="211"/>
      <c r="K3" s="211"/>
      <c r="L3" s="211"/>
      <c r="M3" s="176"/>
      <c r="N3" s="211"/>
      <c r="O3" s="211"/>
      <c r="P3" s="176"/>
      <c r="Q3" s="211"/>
      <c r="R3" s="176"/>
      <c r="S3" s="176"/>
    </row>
    <row r="4" ht="18.75" customHeight="1" spans="1:19">
      <c r="A4" s="212" t="s">
        <v>1</v>
      </c>
      <c r="B4" s="213"/>
      <c r="C4" s="213"/>
      <c r="D4" s="214"/>
      <c r="E4" s="214"/>
      <c r="F4" s="214"/>
      <c r="G4" s="214"/>
      <c r="H4" s="214"/>
      <c r="I4" s="214"/>
      <c r="J4" s="214"/>
      <c r="K4" s="214"/>
      <c r="L4" s="214"/>
      <c r="R4" s="225"/>
      <c r="S4" s="226" t="s">
        <v>2</v>
      </c>
    </row>
    <row r="5" ht="15.75" customHeight="1" spans="1:19">
      <c r="A5" s="180" t="s">
        <v>198</v>
      </c>
      <c r="B5" s="181" t="s">
        <v>199</v>
      </c>
      <c r="C5" s="181" t="s">
        <v>604</v>
      </c>
      <c r="D5" s="182" t="s">
        <v>605</v>
      </c>
      <c r="E5" s="182" t="s">
        <v>606</v>
      </c>
      <c r="F5" s="182" t="s">
        <v>607</v>
      </c>
      <c r="G5" s="182" t="s">
        <v>608</v>
      </c>
      <c r="H5" s="182" t="s">
        <v>609</v>
      </c>
      <c r="I5" s="199" t="s">
        <v>206</v>
      </c>
      <c r="J5" s="199"/>
      <c r="K5" s="199"/>
      <c r="L5" s="199"/>
      <c r="M5" s="200"/>
      <c r="N5" s="199"/>
      <c r="O5" s="199"/>
      <c r="P5" s="207"/>
      <c r="Q5" s="199"/>
      <c r="R5" s="200"/>
      <c r="S5" s="208"/>
    </row>
    <row r="6" ht="17.25" customHeight="1" spans="1:19">
      <c r="A6" s="183"/>
      <c r="B6" s="184"/>
      <c r="C6" s="184"/>
      <c r="D6" s="185"/>
      <c r="E6" s="185"/>
      <c r="F6" s="185"/>
      <c r="G6" s="185"/>
      <c r="H6" s="185"/>
      <c r="I6" s="185" t="s">
        <v>56</v>
      </c>
      <c r="J6" s="185" t="s">
        <v>59</v>
      </c>
      <c r="K6" s="185" t="s">
        <v>610</v>
      </c>
      <c r="L6" s="185" t="s">
        <v>611</v>
      </c>
      <c r="M6" s="201" t="s">
        <v>612</v>
      </c>
      <c r="N6" s="202" t="s">
        <v>613</v>
      </c>
      <c r="O6" s="202"/>
      <c r="P6" s="209"/>
      <c r="Q6" s="202"/>
      <c r="R6" s="210"/>
      <c r="S6" s="187"/>
    </row>
    <row r="7" ht="54" customHeight="1" spans="1:19">
      <c r="A7" s="186"/>
      <c r="B7" s="187"/>
      <c r="C7" s="187"/>
      <c r="D7" s="188"/>
      <c r="E7" s="188"/>
      <c r="F7" s="188"/>
      <c r="G7" s="188"/>
      <c r="H7" s="188"/>
      <c r="I7" s="188"/>
      <c r="J7" s="188" t="s">
        <v>58</v>
      </c>
      <c r="K7" s="188"/>
      <c r="L7" s="188"/>
      <c r="M7" s="203"/>
      <c r="N7" s="188" t="s">
        <v>58</v>
      </c>
      <c r="O7" s="188" t="s">
        <v>65</v>
      </c>
      <c r="P7" s="187" t="s">
        <v>66</v>
      </c>
      <c r="Q7" s="188" t="s">
        <v>67</v>
      </c>
      <c r="R7" s="203" t="s">
        <v>68</v>
      </c>
      <c r="S7" s="187" t="s">
        <v>69</v>
      </c>
    </row>
    <row r="8" ht="18" customHeight="1" spans="1:19">
      <c r="A8" s="215">
        <v>1</v>
      </c>
      <c r="B8" s="215" t="s">
        <v>83</v>
      </c>
      <c r="C8" s="216">
        <v>3</v>
      </c>
      <c r="D8" s="216">
        <v>4</v>
      </c>
      <c r="E8" s="215">
        <v>5</v>
      </c>
      <c r="F8" s="215">
        <v>6</v>
      </c>
      <c r="G8" s="215">
        <v>7</v>
      </c>
      <c r="H8" s="215">
        <v>8</v>
      </c>
      <c r="I8" s="215">
        <v>9</v>
      </c>
      <c r="J8" s="215">
        <v>10</v>
      </c>
      <c r="K8" s="215">
        <v>11</v>
      </c>
      <c r="L8" s="215">
        <v>12</v>
      </c>
      <c r="M8" s="215">
        <v>13</v>
      </c>
      <c r="N8" s="215">
        <v>14</v>
      </c>
      <c r="O8" s="215">
        <v>15</v>
      </c>
      <c r="P8" s="215">
        <v>16</v>
      </c>
      <c r="Q8" s="215">
        <v>17</v>
      </c>
      <c r="R8" s="215">
        <v>18</v>
      </c>
      <c r="S8" s="215">
        <v>19</v>
      </c>
    </row>
    <row r="9" ht="21" customHeight="1" spans="1:19">
      <c r="A9" s="190"/>
      <c r="B9" s="191"/>
      <c r="C9" s="191"/>
      <c r="D9" s="192"/>
      <c r="E9" s="192"/>
      <c r="F9" s="192"/>
      <c r="G9" s="217"/>
      <c r="H9" s="112"/>
      <c r="I9" s="112"/>
      <c r="J9" s="112"/>
      <c r="K9" s="112"/>
      <c r="L9" s="112"/>
      <c r="M9" s="112"/>
      <c r="N9" s="112"/>
      <c r="O9" s="112"/>
      <c r="P9" s="112"/>
      <c r="Q9" s="112"/>
      <c r="R9" s="112"/>
      <c r="S9" s="112"/>
    </row>
    <row r="10" ht="21" customHeight="1" spans="1:19">
      <c r="A10" s="193" t="s">
        <v>189</v>
      </c>
      <c r="B10" s="194"/>
      <c r="C10" s="194"/>
      <c r="D10" s="195"/>
      <c r="E10" s="195"/>
      <c r="F10" s="195"/>
      <c r="G10" s="218"/>
      <c r="H10" s="112"/>
      <c r="I10" s="112"/>
      <c r="J10" s="112"/>
      <c r="K10" s="112"/>
      <c r="L10" s="112"/>
      <c r="M10" s="112"/>
      <c r="N10" s="112"/>
      <c r="O10" s="112"/>
      <c r="P10" s="112"/>
      <c r="Q10" s="112"/>
      <c r="R10" s="112"/>
      <c r="S10" s="112"/>
    </row>
    <row r="11" ht="21" customHeight="1" spans="1:19">
      <c r="A11" s="219" t="s">
        <v>614</v>
      </c>
      <c r="B11" s="220"/>
      <c r="C11" s="220"/>
      <c r="D11" s="219"/>
      <c r="E11" s="219"/>
      <c r="F11" s="219"/>
      <c r="G11" s="221"/>
      <c r="H11" s="222"/>
      <c r="I11" s="222"/>
      <c r="J11" s="222"/>
      <c r="K11" s="222"/>
      <c r="L11" s="222"/>
      <c r="M11" s="222"/>
      <c r="N11" s="222"/>
      <c r="O11" s="222"/>
      <c r="P11" s="222"/>
      <c r="Q11" s="222"/>
      <c r="R11" s="222"/>
      <c r="S11" s="222"/>
    </row>
    <row r="12" customHeight="1" spans="1:17">
      <c r="A12" s="223" t="s">
        <v>615</v>
      </c>
      <c r="B12" s="223"/>
      <c r="C12" s="223"/>
      <c r="D12" s="223"/>
      <c r="E12" s="223"/>
      <c r="F12" s="223"/>
      <c r="G12" s="223"/>
      <c r="H12" s="223"/>
      <c r="I12" s="223"/>
      <c r="J12" s="223"/>
      <c r="K12" s="223"/>
      <c r="L12" s="223"/>
      <c r="M12" s="223"/>
      <c r="N12" s="223"/>
      <c r="O12" s="223"/>
      <c r="P12" s="223"/>
      <c r="Q12" s="223"/>
    </row>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I1" workbookViewId="0">
      <pane ySplit="1" topLeftCell="A2" activePane="bottomLeft" state="frozen"/>
      <selection/>
      <selection pane="bottomLeft" activeCell="B16" sqref="B16"/>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72"/>
      <c r="B1" s="172"/>
      <c r="C1" s="172"/>
      <c r="D1" s="172"/>
      <c r="E1" s="172"/>
      <c r="F1" s="172"/>
      <c r="G1" s="172"/>
      <c r="H1" s="172"/>
      <c r="I1" s="172"/>
      <c r="J1" s="172"/>
      <c r="K1" s="172"/>
      <c r="L1" s="172"/>
      <c r="M1" s="172"/>
      <c r="N1" s="172"/>
      <c r="O1" s="172"/>
      <c r="P1" s="172"/>
      <c r="Q1" s="172"/>
      <c r="R1" s="172"/>
      <c r="S1" s="172"/>
      <c r="T1" s="172"/>
    </row>
    <row r="2" ht="16.5" customHeight="1" spans="1:20">
      <c r="A2" s="173"/>
      <c r="B2" s="174"/>
      <c r="C2" s="174"/>
      <c r="D2" s="174"/>
      <c r="E2" s="174"/>
      <c r="F2" s="174"/>
      <c r="G2" s="174"/>
      <c r="H2" s="173"/>
      <c r="I2" s="173"/>
      <c r="J2" s="173"/>
      <c r="K2" s="173"/>
      <c r="L2" s="173"/>
      <c r="M2" s="173"/>
      <c r="N2" s="196"/>
      <c r="O2" s="173"/>
      <c r="P2" s="173"/>
      <c r="Q2" s="174"/>
      <c r="R2" s="173"/>
      <c r="S2" s="205"/>
      <c r="T2" s="205" t="s">
        <v>616</v>
      </c>
    </row>
    <row r="3" ht="41.25" customHeight="1" spans="1:20">
      <c r="A3" s="175" t="str">
        <f>"2025"&amp;"年部门政府购买服务预算表"</f>
        <v>2025年部门政府购买服务预算表</v>
      </c>
      <c r="B3" s="176"/>
      <c r="C3" s="176"/>
      <c r="D3" s="176"/>
      <c r="E3" s="176"/>
      <c r="F3" s="176"/>
      <c r="G3" s="176"/>
      <c r="H3" s="177"/>
      <c r="I3" s="177"/>
      <c r="J3" s="177"/>
      <c r="K3" s="177"/>
      <c r="L3" s="177"/>
      <c r="M3" s="177"/>
      <c r="N3" s="197"/>
      <c r="O3" s="177"/>
      <c r="P3" s="177"/>
      <c r="Q3" s="176"/>
      <c r="R3" s="177"/>
      <c r="S3" s="197"/>
      <c r="T3" s="176"/>
    </row>
    <row r="4" ht="22.5" customHeight="1" spans="1:20">
      <c r="A4" s="178" t="s">
        <v>1</v>
      </c>
      <c r="B4" s="179"/>
      <c r="C4" s="179"/>
      <c r="D4" s="179"/>
      <c r="E4" s="179"/>
      <c r="F4" s="179"/>
      <c r="G4" s="179"/>
      <c r="H4" s="178"/>
      <c r="I4" s="178"/>
      <c r="J4" s="198"/>
      <c r="K4" s="198"/>
      <c r="L4" s="198"/>
      <c r="M4" s="198"/>
      <c r="N4" s="196"/>
      <c r="O4" s="173"/>
      <c r="P4" s="173"/>
      <c r="Q4" s="174"/>
      <c r="R4" s="173"/>
      <c r="S4" s="206"/>
      <c r="T4" s="205" t="s">
        <v>2</v>
      </c>
    </row>
    <row r="5" ht="24" customHeight="1" spans="1:20">
      <c r="A5" s="180" t="s">
        <v>198</v>
      </c>
      <c r="B5" s="181" t="s">
        <v>199</v>
      </c>
      <c r="C5" s="181" t="s">
        <v>604</v>
      </c>
      <c r="D5" s="181" t="s">
        <v>617</v>
      </c>
      <c r="E5" s="181" t="s">
        <v>618</v>
      </c>
      <c r="F5" s="181" t="s">
        <v>619</v>
      </c>
      <c r="G5" s="181" t="s">
        <v>620</v>
      </c>
      <c r="H5" s="182" t="s">
        <v>621</v>
      </c>
      <c r="I5" s="182" t="s">
        <v>622</v>
      </c>
      <c r="J5" s="199" t="s">
        <v>206</v>
      </c>
      <c r="K5" s="199"/>
      <c r="L5" s="199"/>
      <c r="M5" s="199"/>
      <c r="N5" s="200"/>
      <c r="O5" s="199"/>
      <c r="P5" s="199"/>
      <c r="Q5" s="207"/>
      <c r="R5" s="199"/>
      <c r="S5" s="200"/>
      <c r="T5" s="208"/>
    </row>
    <row r="6" ht="24" customHeight="1" spans="1:20">
      <c r="A6" s="183"/>
      <c r="B6" s="184"/>
      <c r="C6" s="184"/>
      <c r="D6" s="184"/>
      <c r="E6" s="184"/>
      <c r="F6" s="184"/>
      <c r="G6" s="184"/>
      <c r="H6" s="185"/>
      <c r="I6" s="185"/>
      <c r="J6" s="185" t="s">
        <v>56</v>
      </c>
      <c r="K6" s="185" t="s">
        <v>59</v>
      </c>
      <c r="L6" s="185" t="s">
        <v>610</v>
      </c>
      <c r="M6" s="185" t="s">
        <v>611</v>
      </c>
      <c r="N6" s="201" t="s">
        <v>612</v>
      </c>
      <c r="O6" s="202" t="s">
        <v>613</v>
      </c>
      <c r="P6" s="202"/>
      <c r="Q6" s="209"/>
      <c r="R6" s="202"/>
      <c r="S6" s="210"/>
      <c r="T6" s="187"/>
    </row>
    <row r="7" ht="54" customHeight="1" spans="1:20">
      <c r="A7" s="186"/>
      <c r="B7" s="187"/>
      <c r="C7" s="187"/>
      <c r="D7" s="187"/>
      <c r="E7" s="187"/>
      <c r="F7" s="187"/>
      <c r="G7" s="187"/>
      <c r="H7" s="188"/>
      <c r="I7" s="188"/>
      <c r="J7" s="188"/>
      <c r="K7" s="188" t="s">
        <v>58</v>
      </c>
      <c r="L7" s="188"/>
      <c r="M7" s="188"/>
      <c r="N7" s="203"/>
      <c r="O7" s="188" t="s">
        <v>58</v>
      </c>
      <c r="P7" s="188" t="s">
        <v>65</v>
      </c>
      <c r="Q7" s="187" t="s">
        <v>66</v>
      </c>
      <c r="R7" s="188" t="s">
        <v>67</v>
      </c>
      <c r="S7" s="203" t="s">
        <v>68</v>
      </c>
      <c r="T7" s="187" t="s">
        <v>69</v>
      </c>
    </row>
    <row r="8" ht="17.25" customHeight="1" spans="1:20">
      <c r="A8" s="189">
        <v>1</v>
      </c>
      <c r="B8" s="187">
        <v>2</v>
      </c>
      <c r="C8" s="189">
        <v>3</v>
      </c>
      <c r="D8" s="189">
        <v>4</v>
      </c>
      <c r="E8" s="187">
        <v>5</v>
      </c>
      <c r="F8" s="189">
        <v>6</v>
      </c>
      <c r="G8" s="189">
        <v>7</v>
      </c>
      <c r="H8" s="187">
        <v>8</v>
      </c>
      <c r="I8" s="189">
        <v>9</v>
      </c>
      <c r="J8" s="189">
        <v>10</v>
      </c>
      <c r="K8" s="187">
        <v>11</v>
      </c>
      <c r="L8" s="189">
        <v>12</v>
      </c>
      <c r="M8" s="189">
        <v>13</v>
      </c>
      <c r="N8" s="187">
        <v>14</v>
      </c>
      <c r="O8" s="189">
        <v>15</v>
      </c>
      <c r="P8" s="189">
        <v>16</v>
      </c>
      <c r="Q8" s="187">
        <v>17</v>
      </c>
      <c r="R8" s="189">
        <v>18</v>
      </c>
      <c r="S8" s="189">
        <v>19</v>
      </c>
      <c r="T8" s="189">
        <v>20</v>
      </c>
    </row>
    <row r="9" ht="21" customHeight="1" spans="1:20">
      <c r="A9" s="190"/>
      <c r="B9" s="191"/>
      <c r="C9" s="191"/>
      <c r="D9" s="191"/>
      <c r="E9" s="191"/>
      <c r="F9" s="191"/>
      <c r="G9" s="191"/>
      <c r="H9" s="192"/>
      <c r="I9" s="192"/>
      <c r="J9" s="112"/>
      <c r="K9" s="112"/>
      <c r="L9" s="112"/>
      <c r="M9" s="112"/>
      <c r="N9" s="112"/>
      <c r="O9" s="112"/>
      <c r="P9" s="112"/>
      <c r="Q9" s="112"/>
      <c r="R9" s="112"/>
      <c r="S9" s="112"/>
      <c r="T9" s="112"/>
    </row>
    <row r="10" ht="21" customHeight="1" spans="1:20">
      <c r="A10" s="193" t="s">
        <v>189</v>
      </c>
      <c r="B10" s="194"/>
      <c r="C10" s="194"/>
      <c r="D10" s="194"/>
      <c r="E10" s="194"/>
      <c r="F10" s="194"/>
      <c r="G10" s="194"/>
      <c r="H10" s="195"/>
      <c r="I10" s="204"/>
      <c r="J10" s="112"/>
      <c r="K10" s="112"/>
      <c r="L10" s="112"/>
      <c r="M10" s="112"/>
      <c r="N10" s="112"/>
      <c r="O10" s="112"/>
      <c r="P10" s="112"/>
      <c r="Q10" s="112"/>
      <c r="R10" s="112"/>
      <c r="S10" s="112"/>
      <c r="T10" s="112"/>
    </row>
    <row r="11" customHeight="1" spans="7:24">
      <c r="G11" s="159" t="s">
        <v>623</v>
      </c>
      <c r="H11" s="159"/>
      <c r="I11" s="159"/>
      <c r="J11" s="159"/>
      <c r="K11" s="159"/>
      <c r="L11" s="159"/>
      <c r="M11" s="159"/>
      <c r="N11" s="159"/>
      <c r="O11" s="159"/>
      <c r="P11" s="159"/>
      <c r="Q11" s="159"/>
      <c r="R11" s="159"/>
      <c r="S11" s="159"/>
      <c r="T11" s="159"/>
      <c r="U11" s="159"/>
      <c r="V11" s="159"/>
      <c r="W11" s="159"/>
      <c r="X11" s="159"/>
    </row>
  </sheetData>
  <mergeCells count="19">
    <mergeCell ref="A3:T3"/>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B14" sqref="B14"/>
    </sheetView>
  </sheetViews>
  <sheetFormatPr defaultColWidth="9.14814814814815" defaultRowHeight="14.25" customHeight="1" outlineLevelCol="4"/>
  <cols>
    <col min="1" max="1" width="44.25" style="87" customWidth="1"/>
    <col min="2" max="5" width="20" style="87" customWidth="1"/>
    <col min="6" max="16384" width="9.14814814814815" style="87"/>
  </cols>
  <sheetData>
    <row r="1" s="87" customFormat="1" customHeight="1" spans="1:5">
      <c r="A1" s="88"/>
      <c r="B1" s="88"/>
      <c r="C1" s="88"/>
      <c r="D1" s="88"/>
      <c r="E1" s="88"/>
    </row>
    <row r="2" s="87" customFormat="1" ht="17.25" customHeight="1" spans="4:5">
      <c r="D2" s="161"/>
      <c r="E2" s="90" t="s">
        <v>624</v>
      </c>
    </row>
    <row r="3" s="87" customFormat="1" ht="41.25" customHeight="1" spans="1:5">
      <c r="A3" s="162" t="str">
        <f>"2025"&amp;"年对下转移支付预算表"</f>
        <v>2025年对下转移支付预算表</v>
      </c>
      <c r="B3" s="91"/>
      <c r="C3" s="91"/>
      <c r="D3" s="91"/>
      <c r="E3" s="154"/>
    </row>
    <row r="4" s="87" customFormat="1" ht="18" customHeight="1" spans="1:5">
      <c r="A4" s="163" t="s">
        <v>1</v>
      </c>
      <c r="B4" s="164"/>
      <c r="C4" s="164"/>
      <c r="D4" s="165"/>
      <c r="E4" s="95" t="s">
        <v>2</v>
      </c>
    </row>
    <row r="5" s="87" customFormat="1" ht="19.5" customHeight="1" spans="1:5">
      <c r="A5" s="103" t="s">
        <v>625</v>
      </c>
      <c r="B5" s="98" t="s">
        <v>206</v>
      </c>
      <c r="C5" s="99"/>
      <c r="D5" s="99"/>
      <c r="E5" s="166" t="s">
        <v>626</v>
      </c>
    </row>
    <row r="6" s="87" customFormat="1" ht="40.5" customHeight="1" spans="1:5">
      <c r="A6" s="106"/>
      <c r="B6" s="117" t="s">
        <v>56</v>
      </c>
      <c r="C6" s="97" t="s">
        <v>59</v>
      </c>
      <c r="D6" s="167" t="s">
        <v>610</v>
      </c>
      <c r="E6" s="166"/>
    </row>
    <row r="7" s="87" customFormat="1" ht="19.5" customHeight="1" spans="1:5">
      <c r="A7" s="107">
        <v>1</v>
      </c>
      <c r="B7" s="107">
        <v>2</v>
      </c>
      <c r="C7" s="107">
        <v>3</v>
      </c>
      <c r="D7" s="168">
        <v>4</v>
      </c>
      <c r="E7" s="169">
        <v>24</v>
      </c>
    </row>
    <row r="8" s="87" customFormat="1" ht="19.5" customHeight="1" spans="1:5">
      <c r="A8" s="118"/>
      <c r="B8" s="170"/>
      <c r="C8" s="170"/>
      <c r="D8" s="170"/>
      <c r="E8" s="170"/>
    </row>
    <row r="9" s="87" customFormat="1" ht="19.5" customHeight="1" spans="1:5">
      <c r="A9" s="157"/>
      <c r="B9" s="170"/>
      <c r="C9" s="170"/>
      <c r="D9" s="170"/>
      <c r="E9" s="170"/>
    </row>
    <row r="10" s="87" customFormat="1" ht="34" customHeight="1" spans="1:1">
      <c r="A10" s="171" t="s">
        <v>627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4" sqref="B14"/>
    </sheetView>
  </sheetViews>
  <sheetFormatPr defaultColWidth="9.13888888888889" defaultRowHeight="12" customHeight="1"/>
  <cols>
    <col min="1" max="1" width="55.3796296296296" style="87" customWidth="1"/>
    <col min="2" max="2" width="29" style="87" customWidth="1"/>
    <col min="3" max="5" width="23.5740740740741" style="87" customWidth="1"/>
    <col min="6" max="6" width="11.287037037037" style="87" customWidth="1"/>
    <col min="7" max="7" width="25.1388888888889" style="87" customWidth="1"/>
    <col min="8" max="8" width="15.5740740740741" style="87" customWidth="1"/>
    <col min="9" max="9" width="13.4259259259259" style="87" customWidth="1"/>
    <col min="10" max="10" width="18.8518518518519" style="87" customWidth="1"/>
    <col min="11" max="16384" width="9.13888888888889" style="87"/>
  </cols>
  <sheetData>
    <row r="1" customHeight="1" spans="1:10">
      <c r="A1" s="88"/>
      <c r="B1" s="88"/>
      <c r="C1" s="88"/>
      <c r="D1" s="88"/>
      <c r="E1" s="88"/>
      <c r="F1" s="88"/>
      <c r="G1" s="88"/>
      <c r="H1" s="88"/>
      <c r="I1" s="88"/>
      <c r="J1" s="88"/>
    </row>
    <row r="2" ht="16.5" customHeight="1" spans="10:10">
      <c r="J2" s="90" t="s">
        <v>628</v>
      </c>
    </row>
    <row r="3" ht="41.25" customHeight="1" spans="1:10">
      <c r="A3" s="153" t="str">
        <f>"2025"&amp;"年对下转移支付绩效目标表"</f>
        <v>2025年对下转移支付绩效目标表</v>
      </c>
      <c r="B3" s="91"/>
      <c r="C3" s="91"/>
      <c r="D3" s="91"/>
      <c r="E3" s="91"/>
      <c r="F3" s="154"/>
      <c r="G3" s="91"/>
      <c r="H3" s="154"/>
      <c r="I3" s="154"/>
      <c r="J3" s="91"/>
    </row>
    <row r="4" ht="17.25" customHeight="1" spans="1:1">
      <c r="A4" s="92" t="s">
        <v>1</v>
      </c>
    </row>
    <row r="5" ht="44.25" customHeight="1" spans="1:10">
      <c r="A5" s="155" t="s">
        <v>625</v>
      </c>
      <c r="B5" s="155" t="s">
        <v>349</v>
      </c>
      <c r="C5" s="155" t="s">
        <v>350</v>
      </c>
      <c r="D5" s="155" t="s">
        <v>351</v>
      </c>
      <c r="E5" s="155" t="s">
        <v>352</v>
      </c>
      <c r="F5" s="156" t="s">
        <v>353</v>
      </c>
      <c r="G5" s="155" t="s">
        <v>354</v>
      </c>
      <c r="H5" s="156" t="s">
        <v>355</v>
      </c>
      <c r="I5" s="156" t="s">
        <v>356</v>
      </c>
      <c r="J5" s="155" t="s">
        <v>357</v>
      </c>
    </row>
    <row r="6" ht="14.25" customHeight="1" spans="1:10">
      <c r="A6" s="155">
        <v>1</v>
      </c>
      <c r="B6" s="155">
        <v>2</v>
      </c>
      <c r="C6" s="155">
        <v>3</v>
      </c>
      <c r="D6" s="155">
        <v>4</v>
      </c>
      <c r="E6" s="155">
        <v>5</v>
      </c>
      <c r="F6" s="156">
        <v>6</v>
      </c>
      <c r="G6" s="155">
        <v>7</v>
      </c>
      <c r="H6" s="156">
        <v>8</v>
      </c>
      <c r="I6" s="156">
        <v>9</v>
      </c>
      <c r="J6" s="155">
        <v>10</v>
      </c>
    </row>
    <row r="7" ht="42" customHeight="1" spans="1:10">
      <c r="A7" s="118"/>
      <c r="B7" s="157"/>
      <c r="C7" s="157"/>
      <c r="D7" s="157"/>
      <c r="E7" s="140"/>
      <c r="F7" s="158"/>
      <c r="G7" s="140"/>
      <c r="H7" s="158"/>
      <c r="I7" s="158"/>
      <c r="J7" s="140"/>
    </row>
    <row r="8" ht="42" customHeight="1" spans="1:10">
      <c r="A8" s="118"/>
      <c r="B8" s="119"/>
      <c r="C8" s="119"/>
      <c r="D8" s="119"/>
      <c r="E8" s="118"/>
      <c r="F8" s="119"/>
      <c r="G8" s="118"/>
      <c r="H8" s="119"/>
      <c r="I8" s="119"/>
      <c r="J8" s="118"/>
    </row>
    <row r="9" ht="45" customHeight="1" spans="1:3">
      <c r="A9" s="159" t="s">
        <v>629</v>
      </c>
      <c r="B9" s="160"/>
      <c r="C9" s="16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20" sqref="C20"/>
    </sheetView>
  </sheetViews>
  <sheetFormatPr defaultColWidth="10.4259259259259" defaultRowHeight="14.25" customHeight="1"/>
  <cols>
    <col min="1" max="3" width="33.7037037037037" style="87" customWidth="1"/>
    <col min="4" max="4" width="45.5740740740741" style="87" customWidth="1"/>
    <col min="5" max="5" width="27.5740740740741" style="87" customWidth="1"/>
    <col min="6" max="6" width="21.712962962963" style="87" customWidth="1"/>
    <col min="7" max="9" width="26.287037037037" style="87" customWidth="1"/>
    <col min="10" max="16384" width="10.4259259259259" style="87"/>
  </cols>
  <sheetData>
    <row r="1" customHeight="1" spans="1:9">
      <c r="A1" s="88"/>
      <c r="B1" s="88"/>
      <c r="C1" s="88"/>
      <c r="D1" s="88"/>
      <c r="E1" s="88"/>
      <c r="F1" s="88"/>
      <c r="G1" s="88"/>
      <c r="H1" s="88"/>
      <c r="I1" s="88"/>
    </row>
    <row r="2" customHeight="1" spans="1:9">
      <c r="A2" s="128" t="s">
        <v>630</v>
      </c>
      <c r="B2" s="129"/>
      <c r="C2" s="129"/>
      <c r="D2" s="130"/>
      <c r="E2" s="130"/>
      <c r="F2" s="130"/>
      <c r="G2" s="129"/>
      <c r="H2" s="129"/>
      <c r="I2" s="130"/>
    </row>
    <row r="3" ht="41.25" customHeight="1" spans="1:9">
      <c r="A3" s="131" t="str">
        <f>"2025"&amp;"年新增资产配置预算表"</f>
        <v>2025年新增资产配置预算表</v>
      </c>
      <c r="B3" s="132"/>
      <c r="C3" s="132"/>
      <c r="D3" s="133"/>
      <c r="E3" s="133"/>
      <c r="F3" s="133"/>
      <c r="G3" s="132"/>
      <c r="H3" s="132"/>
      <c r="I3" s="133"/>
    </row>
    <row r="4" customHeight="1" spans="1:9">
      <c r="A4" s="134" t="s">
        <v>1</v>
      </c>
      <c r="B4" s="135"/>
      <c r="C4" s="135"/>
      <c r="D4" s="136"/>
      <c r="F4" s="133"/>
      <c r="G4" s="132"/>
      <c r="H4" s="132"/>
      <c r="I4" s="152" t="s">
        <v>2</v>
      </c>
    </row>
    <row r="5" ht="28.5" customHeight="1" spans="1:9">
      <c r="A5" s="137" t="s">
        <v>198</v>
      </c>
      <c r="B5" s="126" t="s">
        <v>199</v>
      </c>
      <c r="C5" s="137" t="s">
        <v>631</v>
      </c>
      <c r="D5" s="137" t="s">
        <v>632</v>
      </c>
      <c r="E5" s="137" t="s">
        <v>633</v>
      </c>
      <c r="F5" s="137" t="s">
        <v>634</v>
      </c>
      <c r="G5" s="126" t="s">
        <v>635</v>
      </c>
      <c r="H5" s="126"/>
      <c r="I5" s="137"/>
    </row>
    <row r="6" ht="21" customHeight="1" spans="1:9">
      <c r="A6" s="137"/>
      <c r="B6" s="138"/>
      <c r="C6" s="138"/>
      <c r="D6" s="139"/>
      <c r="E6" s="138"/>
      <c r="F6" s="138"/>
      <c r="G6" s="126" t="s">
        <v>608</v>
      </c>
      <c r="H6" s="126" t="s">
        <v>636</v>
      </c>
      <c r="I6" s="126" t="s">
        <v>637</v>
      </c>
    </row>
    <row r="7" ht="17.25" customHeight="1" spans="1:9">
      <c r="A7" s="140" t="s">
        <v>82</v>
      </c>
      <c r="B7" s="141"/>
      <c r="C7" s="142" t="s">
        <v>83</v>
      </c>
      <c r="D7" s="140" t="s">
        <v>84</v>
      </c>
      <c r="E7" s="143" t="s">
        <v>85</v>
      </c>
      <c r="F7" s="140" t="s">
        <v>86</v>
      </c>
      <c r="G7" s="142" t="s">
        <v>87</v>
      </c>
      <c r="H7" s="144" t="s">
        <v>88</v>
      </c>
      <c r="I7" s="143" t="s">
        <v>89</v>
      </c>
    </row>
    <row r="8" ht="19.5" customHeight="1" spans="1:9">
      <c r="A8" s="118"/>
      <c r="B8" s="119"/>
      <c r="C8" s="119"/>
      <c r="D8" s="118"/>
      <c r="E8" s="119"/>
      <c r="F8" s="144"/>
      <c r="G8" s="145"/>
      <c r="H8" s="146"/>
      <c r="I8" s="146"/>
    </row>
    <row r="9" ht="19.5" customHeight="1" spans="1:9">
      <c r="A9" s="147" t="s">
        <v>56</v>
      </c>
      <c r="B9" s="148"/>
      <c r="C9" s="148"/>
      <c r="D9" s="149"/>
      <c r="E9" s="150"/>
      <c r="F9" s="150"/>
      <c r="G9" s="145"/>
      <c r="H9" s="146"/>
      <c r="I9" s="146"/>
    </row>
    <row r="10" customHeight="1" spans="1:8">
      <c r="A10" s="151" t="s">
        <v>638</v>
      </c>
      <c r="B10" s="151"/>
      <c r="C10" s="151"/>
      <c r="D10" s="151"/>
      <c r="E10" s="151"/>
      <c r="F10" s="151"/>
      <c r="G10" s="151"/>
      <c r="H10" s="151"/>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0" sqref="E20"/>
    </sheetView>
  </sheetViews>
  <sheetFormatPr defaultColWidth="9.13888888888889" defaultRowHeight="14.25" customHeight="1"/>
  <cols>
    <col min="1" max="1" width="19.287037037037" style="87" customWidth="1"/>
    <col min="2" max="2" width="33.8518518518519" style="87" customWidth="1"/>
    <col min="3" max="3" width="23.8518518518519" style="87" customWidth="1"/>
    <col min="4" max="4" width="11.1388888888889" style="87" customWidth="1"/>
    <col min="5" max="5" width="17.712962962963" style="87" customWidth="1"/>
    <col min="6" max="6" width="9.85185185185185" style="87" customWidth="1"/>
    <col min="7" max="7" width="17.712962962963" style="87" customWidth="1"/>
    <col min="8" max="11" width="23.1388888888889" style="87" customWidth="1"/>
    <col min="12" max="16384" width="9.13888888888889" style="87"/>
  </cols>
  <sheetData>
    <row r="1" customHeight="1" spans="1:11">
      <c r="A1" s="88"/>
      <c r="B1" s="88"/>
      <c r="C1" s="88"/>
      <c r="D1" s="88"/>
      <c r="E1" s="88"/>
      <c r="F1" s="88"/>
      <c r="G1" s="88"/>
      <c r="H1" s="88"/>
      <c r="I1" s="88"/>
      <c r="J1" s="88"/>
      <c r="K1" s="88"/>
    </row>
    <row r="2" customHeight="1" spans="4:11">
      <c r="D2" s="89"/>
      <c r="E2" s="89"/>
      <c r="F2" s="89"/>
      <c r="G2" s="89"/>
      <c r="K2" s="90" t="s">
        <v>639</v>
      </c>
    </row>
    <row r="3" ht="41.25" customHeight="1" spans="1:11">
      <c r="A3" s="91" t="str">
        <f>"2025"&amp;"年上级转移支付补助项目支出预算表"</f>
        <v>2025年上级转移支付补助项目支出预算表</v>
      </c>
      <c r="B3" s="91"/>
      <c r="C3" s="91"/>
      <c r="D3" s="91"/>
      <c r="E3" s="91"/>
      <c r="F3" s="91"/>
      <c r="G3" s="91"/>
      <c r="H3" s="91"/>
      <c r="I3" s="91"/>
      <c r="J3" s="91"/>
      <c r="K3" s="91"/>
    </row>
    <row r="4" ht="13.5" customHeight="1" spans="1:11">
      <c r="A4" s="92" t="s">
        <v>1</v>
      </c>
      <c r="B4" s="93"/>
      <c r="C4" s="93"/>
      <c r="D4" s="93"/>
      <c r="E4" s="93"/>
      <c r="F4" s="93"/>
      <c r="G4" s="93"/>
      <c r="H4" s="94"/>
      <c r="I4" s="94"/>
      <c r="J4" s="94"/>
      <c r="K4" s="95" t="s">
        <v>2</v>
      </c>
    </row>
    <row r="5" ht="21.75" customHeight="1" spans="1:11">
      <c r="A5" s="96" t="s">
        <v>284</v>
      </c>
      <c r="B5" s="96" t="s">
        <v>201</v>
      </c>
      <c r="C5" s="96" t="s">
        <v>285</v>
      </c>
      <c r="D5" s="97" t="s">
        <v>202</v>
      </c>
      <c r="E5" s="97" t="s">
        <v>203</v>
      </c>
      <c r="F5" s="97" t="s">
        <v>286</v>
      </c>
      <c r="G5" s="97" t="s">
        <v>287</v>
      </c>
      <c r="H5" s="103" t="s">
        <v>56</v>
      </c>
      <c r="I5" s="98" t="s">
        <v>640</v>
      </c>
      <c r="J5" s="99"/>
      <c r="K5" s="100"/>
    </row>
    <row r="6" ht="21.75" customHeight="1" spans="1:11">
      <c r="A6" s="101"/>
      <c r="B6" s="101"/>
      <c r="C6" s="101"/>
      <c r="D6" s="102"/>
      <c r="E6" s="102"/>
      <c r="F6" s="102"/>
      <c r="G6" s="102"/>
      <c r="H6" s="117"/>
      <c r="I6" s="97" t="s">
        <v>59</v>
      </c>
      <c r="J6" s="97" t="s">
        <v>60</v>
      </c>
      <c r="K6" s="97" t="s">
        <v>61</v>
      </c>
    </row>
    <row r="7" ht="40.5" customHeight="1" spans="1:11">
      <c r="A7" s="104"/>
      <c r="B7" s="104"/>
      <c r="C7" s="104"/>
      <c r="D7" s="105"/>
      <c r="E7" s="105"/>
      <c r="F7" s="105"/>
      <c r="G7" s="105"/>
      <c r="H7" s="106"/>
      <c r="I7" s="105" t="s">
        <v>58</v>
      </c>
      <c r="J7" s="105"/>
      <c r="K7" s="105"/>
    </row>
    <row r="8" ht="15" customHeight="1" spans="1:11">
      <c r="A8" s="107">
        <v>1</v>
      </c>
      <c r="B8" s="107">
        <v>2</v>
      </c>
      <c r="C8" s="107">
        <v>3</v>
      </c>
      <c r="D8" s="107">
        <v>4</v>
      </c>
      <c r="E8" s="107">
        <v>5</v>
      </c>
      <c r="F8" s="107">
        <v>6</v>
      </c>
      <c r="G8" s="107">
        <v>7</v>
      </c>
      <c r="H8" s="107">
        <v>8</v>
      </c>
      <c r="I8" s="107">
        <v>9</v>
      </c>
      <c r="J8" s="126">
        <v>10</v>
      </c>
      <c r="K8" s="126">
        <v>11</v>
      </c>
    </row>
    <row r="9" ht="18.75" customHeight="1" spans="1:11">
      <c r="A9" s="118"/>
      <c r="B9" s="119"/>
      <c r="C9" s="118"/>
      <c r="D9" s="118"/>
      <c r="E9" s="118"/>
      <c r="F9" s="118"/>
      <c r="G9" s="118"/>
      <c r="H9" s="120"/>
      <c r="I9" s="127"/>
      <c r="J9" s="127"/>
      <c r="K9" s="120"/>
    </row>
    <row r="10" ht="18.75" customHeight="1" spans="1:11">
      <c r="A10" s="119"/>
      <c r="B10" s="119"/>
      <c r="C10" s="119"/>
      <c r="D10" s="119"/>
      <c r="E10" s="119"/>
      <c r="F10" s="119"/>
      <c r="G10" s="119"/>
      <c r="H10" s="121"/>
      <c r="I10" s="121"/>
      <c r="J10" s="121"/>
      <c r="K10" s="120"/>
    </row>
    <row r="11" ht="18.75" customHeight="1" spans="1:11">
      <c r="A11" s="122" t="s">
        <v>189</v>
      </c>
      <c r="B11" s="123"/>
      <c r="C11" s="123"/>
      <c r="D11" s="123"/>
      <c r="E11" s="123"/>
      <c r="F11" s="123"/>
      <c r="G11" s="124"/>
      <c r="H11" s="121"/>
      <c r="I11" s="121"/>
      <c r="J11" s="121"/>
      <c r="K11" s="120"/>
    </row>
    <row r="12" customHeight="1" spans="1:1">
      <c r="A12" s="125" t="s">
        <v>641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10" activePane="bottomLeft" state="frozen"/>
      <selection/>
      <selection pane="bottomLeft" activeCell="E22" sqref="E22"/>
    </sheetView>
  </sheetViews>
  <sheetFormatPr defaultColWidth="9.13888888888889" defaultRowHeight="14.25" customHeight="1" outlineLevelCol="6"/>
  <cols>
    <col min="1" max="1" width="35.287037037037" style="87" customWidth="1"/>
    <col min="2" max="4" width="28" style="87" customWidth="1"/>
    <col min="5" max="7" width="23.8518518518519" style="87" customWidth="1"/>
    <col min="8" max="16384" width="9.13888888888889" style="87"/>
  </cols>
  <sheetData>
    <row r="1" customHeight="1" spans="1:7">
      <c r="A1" s="88"/>
      <c r="B1" s="88"/>
      <c r="C1" s="88"/>
      <c r="D1" s="88"/>
      <c r="E1" s="88"/>
      <c r="F1" s="88"/>
      <c r="G1" s="88"/>
    </row>
    <row r="2" ht="13.5" customHeight="1" spans="4:7">
      <c r="D2" s="89"/>
      <c r="G2" s="90" t="s">
        <v>642</v>
      </c>
    </row>
    <row r="3" ht="41.25" customHeight="1" spans="1:7">
      <c r="A3" s="91" t="str">
        <f>"2025"&amp;"年部门项目中期规划预算表"</f>
        <v>2025年部门项目中期规划预算表</v>
      </c>
      <c r="B3" s="91"/>
      <c r="C3" s="91"/>
      <c r="D3" s="91"/>
      <c r="E3" s="91"/>
      <c r="F3" s="91"/>
      <c r="G3" s="91"/>
    </row>
    <row r="4" ht="13.5" customHeight="1" spans="1:7">
      <c r="A4" s="92" t="s">
        <v>1</v>
      </c>
      <c r="B4" s="93"/>
      <c r="C4" s="93"/>
      <c r="D4" s="93"/>
      <c r="E4" s="94"/>
      <c r="F4" s="94"/>
      <c r="G4" s="95" t="s">
        <v>2</v>
      </c>
    </row>
    <row r="5" ht="21.75" customHeight="1" spans="1:7">
      <c r="A5" s="96" t="s">
        <v>285</v>
      </c>
      <c r="B5" s="96" t="s">
        <v>284</v>
      </c>
      <c r="C5" s="96" t="s">
        <v>201</v>
      </c>
      <c r="D5" s="97" t="s">
        <v>643</v>
      </c>
      <c r="E5" s="98" t="s">
        <v>59</v>
      </c>
      <c r="F5" s="99"/>
      <c r="G5" s="100"/>
    </row>
    <row r="6" ht="21.75" customHeight="1" spans="1:7">
      <c r="A6" s="101"/>
      <c r="B6" s="101"/>
      <c r="C6" s="101"/>
      <c r="D6" s="102"/>
      <c r="E6" s="103" t="str">
        <f>"2025"&amp;"年"</f>
        <v>2025年</v>
      </c>
      <c r="F6" s="97" t="str">
        <f>("2025"+1)&amp;"年"</f>
        <v>2026年</v>
      </c>
      <c r="G6" s="97" t="str">
        <f>("2025"+2)&amp;"年"</f>
        <v>2027年</v>
      </c>
    </row>
    <row r="7" ht="40.5" customHeight="1" spans="1:7">
      <c r="A7" s="104"/>
      <c r="B7" s="104"/>
      <c r="C7" s="104"/>
      <c r="D7" s="105"/>
      <c r="E7" s="106"/>
      <c r="F7" s="105" t="s">
        <v>58</v>
      </c>
      <c r="G7" s="105"/>
    </row>
    <row r="8" ht="15" customHeight="1" spans="1:7">
      <c r="A8" s="107">
        <v>1</v>
      </c>
      <c r="B8" s="107">
        <v>2</v>
      </c>
      <c r="C8" s="107">
        <v>3</v>
      </c>
      <c r="D8" s="107">
        <v>4</v>
      </c>
      <c r="E8" s="107">
        <v>5</v>
      </c>
      <c r="F8" s="107">
        <v>6</v>
      </c>
      <c r="G8" s="107">
        <v>7</v>
      </c>
    </row>
    <row r="9" s="86" customFormat="1" ht="25" customHeight="1" spans="1:7">
      <c r="A9" s="108" t="s">
        <v>70</v>
      </c>
      <c r="B9" s="109"/>
      <c r="C9" s="109"/>
      <c r="D9" s="109"/>
      <c r="E9" s="109">
        <v>2800000</v>
      </c>
      <c r="F9" s="109"/>
      <c r="G9" s="109"/>
    </row>
    <row r="10" s="86" customFormat="1" ht="25" customHeight="1" spans="1:7">
      <c r="A10" s="110"/>
      <c r="B10" s="111" t="s">
        <v>644</v>
      </c>
      <c r="C10" s="111" t="s">
        <v>292</v>
      </c>
      <c r="D10" s="110" t="s">
        <v>645</v>
      </c>
      <c r="E10" s="112">
        <v>320000</v>
      </c>
      <c r="F10" s="112"/>
      <c r="G10" s="112"/>
    </row>
    <row r="11" s="86" customFormat="1" ht="25" customHeight="1" spans="1:7">
      <c r="A11" s="113"/>
      <c r="B11" s="111" t="s">
        <v>644</v>
      </c>
      <c r="C11" s="111" t="s">
        <v>300</v>
      </c>
      <c r="D11" s="110" t="s">
        <v>645</v>
      </c>
      <c r="E11" s="112">
        <v>645298</v>
      </c>
      <c r="F11" s="112"/>
      <c r="G11" s="112"/>
    </row>
    <row r="12" s="86" customFormat="1" ht="25" customHeight="1" spans="1:7">
      <c r="A12" s="113"/>
      <c r="B12" s="111" t="s">
        <v>644</v>
      </c>
      <c r="C12" s="111" t="s">
        <v>312</v>
      </c>
      <c r="D12" s="110" t="s">
        <v>645</v>
      </c>
      <c r="E12" s="112">
        <v>40000</v>
      </c>
      <c r="F12" s="112"/>
      <c r="G12" s="112"/>
    </row>
    <row r="13" s="86" customFormat="1" ht="35" customHeight="1" spans="1:7">
      <c r="A13" s="113"/>
      <c r="B13" s="111" t="s">
        <v>644</v>
      </c>
      <c r="C13" s="110" t="s">
        <v>320</v>
      </c>
      <c r="D13" s="110" t="s">
        <v>645</v>
      </c>
      <c r="E13" s="112">
        <v>50000</v>
      </c>
      <c r="F13" s="112"/>
      <c r="G13" s="112"/>
    </row>
    <row r="14" s="86" customFormat="1" ht="35" customHeight="1" spans="1:7">
      <c r="A14" s="113"/>
      <c r="B14" s="111" t="s">
        <v>644</v>
      </c>
      <c r="C14" s="110" t="s">
        <v>322</v>
      </c>
      <c r="D14" s="110" t="s">
        <v>645</v>
      </c>
      <c r="E14" s="112">
        <v>450000</v>
      </c>
      <c r="F14" s="112"/>
      <c r="G14" s="112"/>
    </row>
    <row r="15" s="86" customFormat="1" ht="35" customHeight="1" spans="1:7">
      <c r="A15" s="113"/>
      <c r="B15" s="111" t="s">
        <v>644</v>
      </c>
      <c r="C15" s="110" t="s">
        <v>324</v>
      </c>
      <c r="D15" s="110" t="s">
        <v>645</v>
      </c>
      <c r="E15" s="112">
        <v>60000</v>
      </c>
      <c r="F15" s="112"/>
      <c r="G15" s="112"/>
    </row>
    <row r="16" s="86" customFormat="1" ht="35" customHeight="1" spans="1:7">
      <c r="A16" s="113"/>
      <c r="B16" s="111" t="s">
        <v>646</v>
      </c>
      <c r="C16" s="110" t="s">
        <v>329</v>
      </c>
      <c r="D16" s="110" t="s">
        <v>645</v>
      </c>
      <c r="E16" s="112">
        <v>300000</v>
      </c>
      <c r="F16" s="112"/>
      <c r="G16" s="112"/>
    </row>
    <row r="17" s="86" customFormat="1" ht="35" customHeight="1" spans="1:7">
      <c r="A17" s="113"/>
      <c r="B17" s="111" t="s">
        <v>646</v>
      </c>
      <c r="C17" s="110" t="s">
        <v>333</v>
      </c>
      <c r="D17" s="110" t="s">
        <v>645</v>
      </c>
      <c r="E17" s="112">
        <v>234702</v>
      </c>
      <c r="F17" s="112"/>
      <c r="G17" s="112"/>
    </row>
    <row r="18" s="86" customFormat="1" ht="35" customHeight="1" spans="1:7">
      <c r="A18" s="113"/>
      <c r="B18" s="111" t="s">
        <v>646</v>
      </c>
      <c r="C18" s="110" t="s">
        <v>339</v>
      </c>
      <c r="D18" s="110" t="s">
        <v>645</v>
      </c>
      <c r="E18" s="112">
        <v>700000</v>
      </c>
      <c r="F18" s="112"/>
      <c r="G18" s="112"/>
    </row>
    <row r="19" s="86" customFormat="1" ht="25" customHeight="1" spans="1:7">
      <c r="A19" s="114" t="s">
        <v>56</v>
      </c>
      <c r="B19" s="115"/>
      <c r="C19" s="115"/>
      <c r="D19" s="116"/>
      <c r="E19" s="112">
        <v>2800000</v>
      </c>
      <c r="F19" s="112"/>
      <c r="G19" s="112"/>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tabSelected="1" topLeftCell="A42" workbookViewId="0">
      <selection activeCell="I70" sqref="I70"/>
    </sheetView>
  </sheetViews>
  <sheetFormatPr defaultColWidth="9" defaultRowHeight="13.2"/>
  <cols>
    <col min="1" max="1" width="16.6296296296296" style="4" customWidth="1"/>
    <col min="2" max="2" width="20" style="4" customWidth="1"/>
    <col min="3" max="3" width="13.4444444444444" style="4" customWidth="1"/>
    <col min="4" max="4" width="13.5555555555556" style="4" customWidth="1"/>
    <col min="5" max="8" width="13.1296296296296" style="4" customWidth="1"/>
    <col min="9" max="9" width="21.6296296296296" style="4" customWidth="1"/>
    <col min="10" max="10" width="8" style="4" hidden="1" customWidth="1"/>
    <col min="11" max="16384" width="9" style="1"/>
  </cols>
  <sheetData>
    <row r="1" s="1" customFormat="1" spans="1:10">
      <c r="A1" s="4"/>
      <c r="B1" s="4"/>
      <c r="C1" s="4"/>
      <c r="D1" s="4"/>
      <c r="E1" s="4"/>
      <c r="F1" s="4"/>
      <c r="G1" s="4"/>
      <c r="H1" s="4"/>
      <c r="I1" s="79" t="s">
        <v>647</v>
      </c>
      <c r="J1" s="4"/>
    </row>
    <row r="2" s="2" customFormat="1" ht="34" customHeight="1" spans="1:10">
      <c r="A2" s="5" t="s">
        <v>648</v>
      </c>
      <c r="B2" s="5"/>
      <c r="C2" s="5"/>
      <c r="D2" s="5"/>
      <c r="E2" s="5"/>
      <c r="F2" s="5"/>
      <c r="G2" s="5"/>
      <c r="H2" s="5"/>
      <c r="I2" s="5"/>
      <c r="J2" s="80"/>
    </row>
    <row r="3" s="3" customFormat="1" ht="19" customHeight="1" spans="1:10">
      <c r="A3" s="6" t="s">
        <v>1</v>
      </c>
      <c r="B3" s="6"/>
      <c r="C3" s="7"/>
      <c r="D3" s="7"/>
      <c r="E3" s="7"/>
      <c r="F3" s="8"/>
      <c r="G3" s="8"/>
      <c r="H3" s="8"/>
      <c r="I3" s="8" t="s">
        <v>2</v>
      </c>
      <c r="J3" s="81"/>
    </row>
    <row r="4" s="1" customFormat="1" ht="17" customHeight="1" spans="1:10">
      <c r="A4" s="9" t="s">
        <v>649</v>
      </c>
      <c r="B4" s="10">
        <v>169001</v>
      </c>
      <c r="C4" s="11"/>
      <c r="D4" s="11"/>
      <c r="E4" s="11"/>
      <c r="F4" s="12" t="s">
        <v>650</v>
      </c>
      <c r="G4" s="13" t="s">
        <v>70</v>
      </c>
      <c r="H4" s="14"/>
      <c r="I4" s="18"/>
      <c r="J4" s="4"/>
    </row>
    <row r="5" s="1" customFormat="1" ht="17.25" customHeight="1" spans="1:10">
      <c r="A5" s="15"/>
      <c r="B5" s="16" t="s">
        <v>651</v>
      </c>
      <c r="C5" s="17"/>
      <c r="D5" s="17"/>
      <c r="E5" s="17"/>
      <c r="F5" s="14"/>
      <c r="G5" s="14"/>
      <c r="H5" s="18"/>
      <c r="I5" s="19" t="s">
        <v>652</v>
      </c>
      <c r="J5" s="4"/>
    </row>
    <row r="6" s="1" customFormat="1" ht="65" customHeight="1" spans="1:10">
      <c r="A6" s="19" t="s">
        <v>653</v>
      </c>
      <c r="B6" s="19" t="s">
        <v>654</v>
      </c>
      <c r="C6" s="20" t="s">
        <v>655</v>
      </c>
      <c r="D6" s="21"/>
      <c r="E6" s="21"/>
      <c r="F6" s="21"/>
      <c r="G6" s="21"/>
      <c r="H6" s="22"/>
      <c r="I6" s="82" t="s">
        <v>656</v>
      </c>
      <c r="J6" s="4"/>
    </row>
    <row r="7" s="1" customFormat="1" ht="88" customHeight="1" spans="1:10">
      <c r="A7" s="23"/>
      <c r="B7" s="19" t="s">
        <v>657</v>
      </c>
      <c r="C7" s="20" t="s">
        <v>658</v>
      </c>
      <c r="D7" s="21"/>
      <c r="E7" s="21"/>
      <c r="F7" s="21"/>
      <c r="G7" s="21"/>
      <c r="H7" s="22"/>
      <c r="I7" s="83" t="s">
        <v>659</v>
      </c>
      <c r="J7" s="4"/>
    </row>
    <row r="8" s="1" customFormat="1" ht="186" customHeight="1" spans="1:10">
      <c r="A8" s="19" t="s">
        <v>660</v>
      </c>
      <c r="B8" s="19" t="s">
        <v>661</v>
      </c>
      <c r="C8" s="20" t="s">
        <v>662</v>
      </c>
      <c r="D8" s="21"/>
      <c r="E8" s="21"/>
      <c r="F8" s="21"/>
      <c r="G8" s="21"/>
      <c r="H8" s="22"/>
      <c r="I8" s="84" t="s">
        <v>663</v>
      </c>
      <c r="J8" s="4"/>
    </row>
    <row r="9" s="1" customFormat="1" ht="17.85" customHeight="1" spans="1:10">
      <c r="A9" s="15"/>
      <c r="B9" s="24" t="s">
        <v>664</v>
      </c>
      <c r="C9" s="25"/>
      <c r="D9" s="25" t="s">
        <v>665</v>
      </c>
      <c r="E9" s="26"/>
      <c r="F9" s="25" t="s">
        <v>666</v>
      </c>
      <c r="G9" s="25"/>
      <c r="H9" s="25"/>
      <c r="I9" s="42" t="s">
        <v>652</v>
      </c>
      <c r="J9" s="4"/>
    </row>
    <row r="10" s="1" customFormat="1" ht="17.85" customHeight="1" spans="1:10">
      <c r="A10" s="27"/>
      <c r="B10" s="28"/>
      <c r="C10" s="25"/>
      <c r="D10" s="4"/>
      <c r="E10" s="25"/>
      <c r="F10" s="19" t="s">
        <v>667</v>
      </c>
      <c r="G10" s="19" t="s">
        <v>668</v>
      </c>
      <c r="H10" s="19" t="s">
        <v>669</v>
      </c>
      <c r="I10" s="28"/>
      <c r="J10" s="4"/>
    </row>
    <row r="11" s="1" customFormat="1" ht="28" customHeight="1" spans="1:10">
      <c r="A11" s="29" t="s">
        <v>670</v>
      </c>
      <c r="B11" s="30" t="s">
        <v>56</v>
      </c>
      <c r="C11" s="31"/>
      <c r="D11" s="32"/>
      <c r="E11" s="33"/>
      <c r="F11" s="34">
        <v>2800000</v>
      </c>
      <c r="G11" s="34">
        <v>2800000</v>
      </c>
      <c r="H11" s="34"/>
      <c r="I11" s="85"/>
      <c r="J11" s="4"/>
    </row>
    <row r="12" s="1" customFormat="1" ht="79" customHeight="1" spans="1:10">
      <c r="A12" s="11"/>
      <c r="B12" s="35" t="s">
        <v>671</v>
      </c>
      <c r="C12" s="36" t="s">
        <v>672</v>
      </c>
      <c r="D12" s="37"/>
      <c r="E12" s="38"/>
      <c r="F12" s="39">
        <v>1305298</v>
      </c>
      <c r="G12" s="39">
        <v>1305298</v>
      </c>
      <c r="H12" s="34"/>
      <c r="I12" s="36" t="s">
        <v>673</v>
      </c>
      <c r="J12" s="4"/>
    </row>
    <row r="13" s="1" customFormat="1" ht="35" customHeight="1" spans="1:10">
      <c r="A13" s="11"/>
      <c r="B13" s="35" t="s">
        <v>674</v>
      </c>
      <c r="C13" s="36" t="s">
        <v>532</v>
      </c>
      <c r="D13" s="37"/>
      <c r="E13" s="38"/>
      <c r="F13" s="39">
        <v>234702</v>
      </c>
      <c r="G13" s="39">
        <v>234702</v>
      </c>
      <c r="H13" s="34"/>
      <c r="I13" s="36" t="s">
        <v>673</v>
      </c>
      <c r="J13" s="4"/>
    </row>
    <row r="14" s="1" customFormat="1" ht="93" customHeight="1" spans="1:10">
      <c r="A14" s="11"/>
      <c r="B14" s="35" t="s">
        <v>675</v>
      </c>
      <c r="C14" s="36" t="s">
        <v>676</v>
      </c>
      <c r="D14" s="37"/>
      <c r="E14" s="38"/>
      <c r="F14" s="39">
        <v>700000</v>
      </c>
      <c r="G14" s="39">
        <v>700000</v>
      </c>
      <c r="H14" s="34"/>
      <c r="I14" s="36" t="s">
        <v>673</v>
      </c>
      <c r="J14" s="4"/>
    </row>
    <row r="15" s="1" customFormat="1" ht="36" customHeight="1" spans="1:10">
      <c r="A15" s="11"/>
      <c r="B15" s="35" t="s">
        <v>677</v>
      </c>
      <c r="C15" s="36" t="s">
        <v>678</v>
      </c>
      <c r="D15" s="37"/>
      <c r="E15" s="38"/>
      <c r="F15" s="39">
        <v>50000</v>
      </c>
      <c r="G15" s="39">
        <v>50000</v>
      </c>
      <c r="H15" s="34"/>
      <c r="I15" s="36" t="s">
        <v>673</v>
      </c>
      <c r="J15" s="4"/>
    </row>
    <row r="16" s="1" customFormat="1" ht="36" customHeight="1" spans="1:10">
      <c r="A16" s="11"/>
      <c r="B16" s="35" t="s">
        <v>679</v>
      </c>
      <c r="C16" s="36" t="s">
        <v>680</v>
      </c>
      <c r="D16" s="37"/>
      <c r="E16" s="38"/>
      <c r="F16" s="39">
        <v>510000</v>
      </c>
      <c r="G16" s="39">
        <v>510000</v>
      </c>
      <c r="H16" s="34"/>
      <c r="I16" s="36" t="s">
        <v>673</v>
      </c>
      <c r="J16" s="4"/>
    </row>
    <row r="17" s="1" customFormat="1" ht="409.5" hidden="1" customHeight="1" spans="1:10">
      <c r="A17" s="9" t="s">
        <v>681</v>
      </c>
      <c r="B17" s="40"/>
      <c r="C17" s="41"/>
      <c r="D17" s="41"/>
      <c r="E17" s="42"/>
      <c r="F17" s="43"/>
      <c r="G17" s="44"/>
      <c r="H17" s="25"/>
      <c r="I17" s="42"/>
      <c r="J17" s="4"/>
    </row>
    <row r="18" s="1" customFormat="1" ht="9.4" customHeight="1" spans="1:10">
      <c r="A18" s="9"/>
      <c r="B18" s="4"/>
      <c r="C18" s="27"/>
      <c r="D18" s="27"/>
      <c r="E18" s="28"/>
      <c r="F18" s="4"/>
      <c r="G18" s="4"/>
      <c r="H18" s="4"/>
      <c r="I18" s="28"/>
      <c r="J18" s="4"/>
    </row>
    <row r="19" s="1" customFormat="1" ht="21.6" customHeight="1" spans="1:10">
      <c r="A19" s="9"/>
      <c r="B19" s="45" t="s">
        <v>350</v>
      </c>
      <c r="C19" s="46" t="s">
        <v>351</v>
      </c>
      <c r="D19" s="46" t="s">
        <v>352</v>
      </c>
      <c r="E19" s="46" t="s">
        <v>354</v>
      </c>
      <c r="F19" s="47" t="s">
        <v>682</v>
      </c>
      <c r="G19" s="47"/>
      <c r="H19" s="47"/>
      <c r="I19" s="46" t="s">
        <v>683</v>
      </c>
      <c r="J19" s="4"/>
    </row>
    <row r="20" s="1" customFormat="1" ht="22" customHeight="1" spans="1:10">
      <c r="A20" s="9"/>
      <c r="B20" s="30" t="s">
        <v>359</v>
      </c>
      <c r="C20" s="48"/>
      <c r="D20" s="48"/>
      <c r="E20" s="48"/>
      <c r="F20" s="48"/>
      <c r="G20" s="32"/>
      <c r="H20" s="33"/>
      <c r="I20" s="48"/>
      <c r="J20" s="4"/>
    </row>
    <row r="21" s="1" customFormat="1" ht="22" customHeight="1" spans="1:10">
      <c r="A21" s="9"/>
      <c r="B21" s="49"/>
      <c r="C21" s="19" t="s">
        <v>360</v>
      </c>
      <c r="D21" s="48"/>
      <c r="E21" s="48"/>
      <c r="F21" s="48"/>
      <c r="G21" s="32"/>
      <c r="H21" s="33"/>
      <c r="I21" s="48"/>
      <c r="J21" s="4"/>
    </row>
    <row r="22" s="1" customFormat="1" ht="28.8" spans="1:10">
      <c r="A22" s="9"/>
      <c r="B22" s="49"/>
      <c r="C22" s="48"/>
      <c r="D22" s="50" t="s">
        <v>499</v>
      </c>
      <c r="E22" s="349" t="s">
        <v>684</v>
      </c>
      <c r="F22" s="52" t="s">
        <v>685</v>
      </c>
      <c r="G22" s="37"/>
      <c r="H22" s="38"/>
      <c r="I22" s="50" t="s">
        <v>499</v>
      </c>
      <c r="J22" s="4"/>
    </row>
    <row r="23" s="1" customFormat="1" ht="38.4" spans="1:10">
      <c r="A23" s="9"/>
      <c r="B23" s="49"/>
      <c r="C23" s="48"/>
      <c r="D23" s="50" t="s">
        <v>510</v>
      </c>
      <c r="E23" s="349" t="s">
        <v>686</v>
      </c>
      <c r="F23" s="52" t="s">
        <v>687</v>
      </c>
      <c r="G23" s="37"/>
      <c r="H23" s="38"/>
      <c r="I23" s="50" t="s">
        <v>510</v>
      </c>
      <c r="J23" s="4"/>
    </row>
    <row r="24" s="1" customFormat="1" ht="21" customHeight="1" spans="1:10">
      <c r="A24" s="9"/>
      <c r="B24" s="49"/>
      <c r="C24" s="48"/>
      <c r="D24" s="50" t="s">
        <v>552</v>
      </c>
      <c r="E24" s="349" t="s">
        <v>688</v>
      </c>
      <c r="F24" s="52" t="s">
        <v>536</v>
      </c>
      <c r="G24" s="37"/>
      <c r="H24" s="38"/>
      <c r="I24" s="50" t="s">
        <v>552</v>
      </c>
      <c r="J24" s="4"/>
    </row>
    <row r="25" s="1" customFormat="1" spans="1:10">
      <c r="A25" s="9"/>
      <c r="B25" s="49"/>
      <c r="C25" s="48"/>
      <c r="D25" s="50" t="s">
        <v>555</v>
      </c>
      <c r="E25" s="349" t="s">
        <v>689</v>
      </c>
      <c r="F25" s="52" t="s">
        <v>536</v>
      </c>
      <c r="G25" s="37"/>
      <c r="H25" s="38"/>
      <c r="I25" s="50" t="s">
        <v>555</v>
      </c>
      <c r="J25" s="4"/>
    </row>
    <row r="26" s="1" customFormat="1" ht="22" customHeight="1" spans="1:10">
      <c r="A26" s="9"/>
      <c r="B26" s="49"/>
      <c r="C26" s="48"/>
      <c r="D26" s="50" t="s">
        <v>690</v>
      </c>
      <c r="E26" s="51" t="s">
        <v>691</v>
      </c>
      <c r="F26" s="52" t="s">
        <v>692</v>
      </c>
      <c r="G26" s="37"/>
      <c r="H26" s="38"/>
      <c r="I26" s="50" t="s">
        <v>690</v>
      </c>
      <c r="J26" s="4"/>
    </row>
    <row r="27" s="1" customFormat="1" ht="31" customHeight="1" spans="1:10">
      <c r="A27" s="9"/>
      <c r="B27" s="49"/>
      <c r="C27" s="48"/>
      <c r="D27" s="50" t="s">
        <v>567</v>
      </c>
      <c r="E27" s="51" t="s">
        <v>693</v>
      </c>
      <c r="F27" s="52" t="s">
        <v>694</v>
      </c>
      <c r="G27" s="37"/>
      <c r="H27" s="38"/>
      <c r="I27" s="50" t="s">
        <v>567</v>
      </c>
      <c r="J27" s="4"/>
    </row>
    <row r="28" s="1" customFormat="1" ht="29" customHeight="1" spans="1:10">
      <c r="A28" s="9"/>
      <c r="B28" s="49"/>
      <c r="C28" s="48"/>
      <c r="D28" s="50" t="s">
        <v>569</v>
      </c>
      <c r="E28" s="51" t="s">
        <v>693</v>
      </c>
      <c r="F28" s="52" t="s">
        <v>694</v>
      </c>
      <c r="G28" s="37"/>
      <c r="H28" s="38"/>
      <c r="I28" s="50" t="s">
        <v>569</v>
      </c>
      <c r="J28" s="4"/>
    </row>
    <row r="29" s="1" customFormat="1" ht="19.2" spans="1:10">
      <c r="A29" s="9"/>
      <c r="B29" s="49"/>
      <c r="C29" s="48"/>
      <c r="D29" s="50" t="s">
        <v>580</v>
      </c>
      <c r="E29" s="51" t="s">
        <v>695</v>
      </c>
      <c r="F29" s="52" t="s">
        <v>696</v>
      </c>
      <c r="G29" s="37"/>
      <c r="H29" s="38"/>
      <c r="I29" s="50" t="s">
        <v>580</v>
      </c>
      <c r="J29" s="4"/>
    </row>
    <row r="30" s="1" customFormat="1" ht="22" customHeight="1" spans="1:10">
      <c r="A30" s="9"/>
      <c r="B30" s="53"/>
      <c r="C30" s="54"/>
      <c r="D30" s="55" t="s">
        <v>697</v>
      </c>
      <c r="E30" s="350" t="s">
        <v>698</v>
      </c>
      <c r="F30" s="52" t="s">
        <v>699</v>
      </c>
      <c r="G30" s="37"/>
      <c r="H30" s="38"/>
      <c r="I30" s="50" t="s">
        <v>697</v>
      </c>
      <c r="J30" s="4"/>
    </row>
    <row r="31" s="1" customFormat="1" ht="22" customHeight="1" spans="1:10">
      <c r="A31" s="9"/>
      <c r="B31" s="57"/>
      <c r="C31" s="19" t="s">
        <v>390</v>
      </c>
      <c r="D31" s="58"/>
      <c r="E31" s="58"/>
      <c r="F31" s="53"/>
      <c r="G31" s="14"/>
      <c r="H31" s="18"/>
      <c r="I31" s="54"/>
      <c r="J31" s="4"/>
    </row>
    <row r="32" s="1" customFormat="1" ht="25" customHeight="1" spans="1:10">
      <c r="A32" s="9"/>
      <c r="B32" s="57"/>
      <c r="C32" s="58"/>
      <c r="D32" s="55" t="s">
        <v>502</v>
      </c>
      <c r="E32" s="349" t="s">
        <v>686</v>
      </c>
      <c r="F32" s="52" t="s">
        <v>685</v>
      </c>
      <c r="G32" s="37"/>
      <c r="H32" s="38"/>
      <c r="I32" s="50" t="s">
        <v>502</v>
      </c>
      <c r="J32" s="4"/>
    </row>
    <row r="33" s="1" customFormat="1" ht="19.2" spans="1:10">
      <c r="A33" s="9"/>
      <c r="B33" s="59"/>
      <c r="C33" s="60"/>
      <c r="D33" s="55" t="s">
        <v>511</v>
      </c>
      <c r="E33" s="349" t="s">
        <v>686</v>
      </c>
      <c r="F33" s="52" t="s">
        <v>687</v>
      </c>
      <c r="G33" s="37"/>
      <c r="H33" s="38"/>
      <c r="I33" s="50" t="s">
        <v>511</v>
      </c>
      <c r="J33" s="4"/>
    </row>
    <row r="34" ht="25" customHeight="1" spans="1:9">
      <c r="A34" s="9"/>
      <c r="B34" s="59"/>
      <c r="C34" s="60"/>
      <c r="D34" s="55" t="s">
        <v>700</v>
      </c>
      <c r="E34" s="349" t="s">
        <v>686</v>
      </c>
      <c r="F34" s="52" t="s">
        <v>536</v>
      </c>
      <c r="G34" s="37"/>
      <c r="H34" s="38"/>
      <c r="I34" s="50" t="s">
        <v>700</v>
      </c>
    </row>
    <row r="35" ht="21" customHeight="1" spans="1:9">
      <c r="A35" s="9"/>
      <c r="B35" s="59"/>
      <c r="C35" s="60"/>
      <c r="D35" s="55" t="s">
        <v>444</v>
      </c>
      <c r="E35" s="350" t="s">
        <v>701</v>
      </c>
      <c r="F35" s="61" t="s">
        <v>702</v>
      </c>
      <c r="G35" s="62"/>
      <c r="H35" s="63"/>
      <c r="I35" s="50" t="s">
        <v>444</v>
      </c>
    </row>
    <row r="36" ht="28" customHeight="1" spans="1:9">
      <c r="A36" s="9"/>
      <c r="B36" s="59"/>
      <c r="C36" s="60"/>
      <c r="D36" s="64" t="s">
        <v>391</v>
      </c>
      <c r="E36" s="65" t="s">
        <v>703</v>
      </c>
      <c r="F36" s="61" t="s">
        <v>704</v>
      </c>
      <c r="G36" s="62"/>
      <c r="H36" s="63"/>
      <c r="I36" s="50" t="s">
        <v>391</v>
      </c>
    </row>
    <row r="37" ht="30" customHeight="1" spans="1:9">
      <c r="A37" s="9"/>
      <c r="B37" s="59"/>
      <c r="C37" s="60"/>
      <c r="D37" s="55" t="s">
        <v>705</v>
      </c>
      <c r="E37" s="351" t="s">
        <v>706</v>
      </c>
      <c r="F37" s="61" t="s">
        <v>707</v>
      </c>
      <c r="G37" s="62"/>
      <c r="H37" s="63"/>
      <c r="I37" s="50" t="s">
        <v>705</v>
      </c>
    </row>
    <row r="38" ht="38" customHeight="1" spans="1:9">
      <c r="A38" s="9"/>
      <c r="B38" s="59"/>
      <c r="C38" s="60"/>
      <c r="D38" s="55" t="s">
        <v>570</v>
      </c>
      <c r="E38" s="351" t="s">
        <v>706</v>
      </c>
      <c r="F38" s="61" t="s">
        <v>708</v>
      </c>
      <c r="G38" s="62"/>
      <c r="H38" s="63"/>
      <c r="I38" s="50" t="s">
        <v>570</v>
      </c>
    </row>
    <row r="39" ht="25" customHeight="1" spans="1:9">
      <c r="A39" s="9"/>
      <c r="B39" s="59"/>
      <c r="C39" s="60"/>
      <c r="D39" s="55" t="s">
        <v>583</v>
      </c>
      <c r="E39" s="66" t="s">
        <v>709</v>
      </c>
      <c r="F39" s="61" t="s">
        <v>710</v>
      </c>
      <c r="G39" s="62"/>
      <c r="H39" s="63"/>
      <c r="I39" s="50" t="s">
        <v>583</v>
      </c>
    </row>
    <row r="40" ht="22" customHeight="1" spans="1:9">
      <c r="A40" s="9"/>
      <c r="B40" s="59"/>
      <c r="C40" s="19" t="s">
        <v>366</v>
      </c>
      <c r="D40" s="60"/>
      <c r="E40" s="60"/>
      <c r="F40" s="67"/>
      <c r="G40" s="67"/>
      <c r="H40" s="67"/>
      <c r="I40" s="60"/>
    </row>
    <row r="41" ht="26" customHeight="1" spans="1:9">
      <c r="A41" s="9"/>
      <c r="B41" s="59"/>
      <c r="C41" s="60"/>
      <c r="D41" s="55" t="s">
        <v>503</v>
      </c>
      <c r="E41" s="66" t="s">
        <v>711</v>
      </c>
      <c r="F41" s="61" t="s">
        <v>712</v>
      </c>
      <c r="G41" s="62"/>
      <c r="H41" s="63"/>
      <c r="I41" s="55" t="s">
        <v>503</v>
      </c>
    </row>
    <row r="42" ht="20" customHeight="1" spans="1:9">
      <c r="A42" s="9"/>
      <c r="B42" s="59"/>
      <c r="C42" s="60"/>
      <c r="D42" s="55" t="s">
        <v>394</v>
      </c>
      <c r="E42" s="351" t="s">
        <v>713</v>
      </c>
      <c r="F42" s="61" t="s">
        <v>704</v>
      </c>
      <c r="G42" s="62"/>
      <c r="H42" s="63"/>
      <c r="I42" s="55" t="s">
        <v>394</v>
      </c>
    </row>
    <row r="43" ht="22" customHeight="1" spans="1:9">
      <c r="A43" s="9"/>
      <c r="B43" s="68" t="s">
        <v>377</v>
      </c>
      <c r="C43" s="60"/>
      <c r="D43" s="60"/>
      <c r="E43" s="60"/>
      <c r="F43" s="67"/>
      <c r="G43" s="67"/>
      <c r="H43" s="67"/>
      <c r="I43" s="60"/>
    </row>
    <row r="44" ht="21" customHeight="1" spans="1:9">
      <c r="A44" s="9"/>
      <c r="B44" s="59"/>
      <c r="C44" s="69" t="s">
        <v>396</v>
      </c>
      <c r="D44" s="60"/>
      <c r="E44" s="60"/>
      <c r="F44" s="67"/>
      <c r="G44" s="67"/>
      <c r="H44" s="67"/>
      <c r="I44" s="60"/>
    </row>
    <row r="45" ht="45" customHeight="1" spans="1:9">
      <c r="A45" s="9"/>
      <c r="B45" s="59"/>
      <c r="C45" s="60"/>
      <c r="D45" s="55" t="s">
        <v>513</v>
      </c>
      <c r="E45" s="66" t="s">
        <v>711</v>
      </c>
      <c r="F45" s="61" t="s">
        <v>687</v>
      </c>
      <c r="G45" s="62"/>
      <c r="H45" s="63"/>
      <c r="I45" s="55" t="s">
        <v>513</v>
      </c>
    </row>
    <row r="46" ht="28" customHeight="1" spans="1:9">
      <c r="A46" s="9"/>
      <c r="B46" s="59"/>
      <c r="C46" s="60"/>
      <c r="D46" s="55" t="s">
        <v>561</v>
      </c>
      <c r="E46" s="351" t="s">
        <v>701</v>
      </c>
      <c r="F46" s="61" t="s">
        <v>536</v>
      </c>
      <c r="G46" s="62"/>
      <c r="H46" s="63"/>
      <c r="I46" s="55" t="s">
        <v>561</v>
      </c>
    </row>
    <row r="47" ht="28" customHeight="1" spans="1:9">
      <c r="A47" s="9"/>
      <c r="B47" s="59"/>
      <c r="C47" s="60"/>
      <c r="D47" s="55" t="s">
        <v>573</v>
      </c>
      <c r="E47" s="351" t="s">
        <v>714</v>
      </c>
      <c r="F47" s="61" t="s">
        <v>715</v>
      </c>
      <c r="G47" s="62"/>
      <c r="H47" s="63"/>
      <c r="I47" s="55" t="s">
        <v>573</v>
      </c>
    </row>
    <row r="48" ht="28" customHeight="1" spans="1:9">
      <c r="A48" s="9"/>
      <c r="B48" s="59"/>
      <c r="C48" s="69" t="s">
        <v>378</v>
      </c>
      <c r="D48" s="60"/>
      <c r="E48" s="60"/>
      <c r="F48" s="67"/>
      <c r="G48" s="67"/>
      <c r="H48" s="67"/>
      <c r="I48" s="60"/>
    </row>
    <row r="49" ht="28" customHeight="1" spans="1:9">
      <c r="A49" s="9"/>
      <c r="B49" s="59"/>
      <c r="C49" s="60"/>
      <c r="D49" s="55" t="s">
        <v>716</v>
      </c>
      <c r="E49" s="66" t="s">
        <v>711</v>
      </c>
      <c r="F49" s="61" t="s">
        <v>687</v>
      </c>
      <c r="G49" s="62" t="s">
        <v>687</v>
      </c>
      <c r="H49" s="63" t="s">
        <v>687</v>
      </c>
      <c r="I49" s="55" t="s">
        <v>716</v>
      </c>
    </row>
    <row r="50" ht="28" customHeight="1" spans="1:9">
      <c r="A50" s="9"/>
      <c r="B50" s="59"/>
      <c r="C50" s="60"/>
      <c r="D50" s="55" t="s">
        <v>562</v>
      </c>
      <c r="E50" s="351" t="s">
        <v>701</v>
      </c>
      <c r="F50" s="61" t="s">
        <v>536</v>
      </c>
      <c r="G50" s="62" t="s">
        <v>536</v>
      </c>
      <c r="H50" s="63" t="s">
        <v>536</v>
      </c>
      <c r="I50" s="55" t="s">
        <v>562</v>
      </c>
    </row>
    <row r="51" ht="28" customHeight="1" spans="1:9">
      <c r="A51" s="9"/>
      <c r="B51" s="59"/>
      <c r="C51" s="60"/>
      <c r="D51" s="55" t="s">
        <v>588</v>
      </c>
      <c r="E51" s="66" t="s">
        <v>693</v>
      </c>
      <c r="F51" s="61" t="s">
        <v>696</v>
      </c>
      <c r="G51" s="62" t="s">
        <v>696</v>
      </c>
      <c r="H51" s="63" t="s">
        <v>696</v>
      </c>
      <c r="I51" s="55" t="s">
        <v>588</v>
      </c>
    </row>
    <row r="52" ht="28" customHeight="1" spans="1:9">
      <c r="A52" s="9"/>
      <c r="B52" s="59"/>
      <c r="C52" s="60"/>
      <c r="D52" s="55" t="s">
        <v>717</v>
      </c>
      <c r="E52" s="66" t="s">
        <v>693</v>
      </c>
      <c r="F52" s="61" t="s">
        <v>699</v>
      </c>
      <c r="G52" s="62" t="s">
        <v>699</v>
      </c>
      <c r="H52" s="63" t="s">
        <v>699</v>
      </c>
      <c r="I52" s="55" t="s">
        <v>717</v>
      </c>
    </row>
    <row r="53" ht="28" customHeight="1" spans="1:9">
      <c r="A53" s="9"/>
      <c r="B53" s="59"/>
      <c r="C53" s="69" t="s">
        <v>400</v>
      </c>
      <c r="D53" s="60"/>
      <c r="E53" s="60"/>
      <c r="F53" s="67"/>
      <c r="G53" s="67"/>
      <c r="H53" s="67"/>
      <c r="I53" s="60"/>
    </row>
    <row r="54" ht="36" customHeight="1" spans="1:9">
      <c r="A54" s="9"/>
      <c r="B54" s="59"/>
      <c r="C54" s="60"/>
      <c r="D54" s="55" t="s">
        <v>506</v>
      </c>
      <c r="E54" s="66" t="s">
        <v>711</v>
      </c>
      <c r="F54" s="61" t="s">
        <v>685</v>
      </c>
      <c r="G54" s="62" t="s">
        <v>685</v>
      </c>
      <c r="H54" s="63" t="s">
        <v>685</v>
      </c>
      <c r="I54" s="55" t="s">
        <v>506</v>
      </c>
    </row>
    <row r="55" ht="40" customHeight="1" spans="1:9">
      <c r="A55" s="9"/>
      <c r="B55" s="59"/>
      <c r="C55" s="60"/>
      <c r="D55" s="55" t="s">
        <v>514</v>
      </c>
      <c r="E55" s="66" t="s">
        <v>711</v>
      </c>
      <c r="F55" s="61" t="s">
        <v>687</v>
      </c>
      <c r="G55" s="62" t="s">
        <v>687</v>
      </c>
      <c r="H55" s="63" t="s">
        <v>687</v>
      </c>
      <c r="I55" s="55" t="s">
        <v>514</v>
      </c>
    </row>
    <row r="56" ht="33" customHeight="1" spans="1:9">
      <c r="A56" s="9"/>
      <c r="B56" s="70"/>
      <c r="C56" s="71"/>
      <c r="D56" s="55" t="s">
        <v>401</v>
      </c>
      <c r="E56" s="352" t="s">
        <v>701</v>
      </c>
      <c r="F56" s="61" t="s">
        <v>536</v>
      </c>
      <c r="G56" s="62" t="s">
        <v>536</v>
      </c>
      <c r="H56" s="63" t="s">
        <v>536</v>
      </c>
      <c r="I56" s="55" t="s">
        <v>401</v>
      </c>
    </row>
    <row r="57" ht="33" customHeight="1" spans="1:9">
      <c r="A57" s="9"/>
      <c r="B57" s="59"/>
      <c r="C57" s="60"/>
      <c r="D57" s="73" t="s">
        <v>575</v>
      </c>
      <c r="E57" s="353" t="s">
        <v>701</v>
      </c>
      <c r="F57" s="74" t="s">
        <v>708</v>
      </c>
      <c r="G57" s="75" t="s">
        <v>708</v>
      </c>
      <c r="H57" s="75" t="s">
        <v>708</v>
      </c>
      <c r="I57" s="73" t="s">
        <v>575</v>
      </c>
    </row>
    <row r="58" ht="27" customHeight="1" spans="1:9">
      <c r="A58" s="9"/>
      <c r="B58" s="59"/>
      <c r="C58" s="60"/>
      <c r="D58" s="73" t="s">
        <v>590</v>
      </c>
      <c r="E58" s="65" t="s">
        <v>693</v>
      </c>
      <c r="F58" s="74" t="s">
        <v>696</v>
      </c>
      <c r="G58" s="75" t="s">
        <v>696</v>
      </c>
      <c r="H58" s="75" t="s">
        <v>696</v>
      </c>
      <c r="I58" s="73" t="s">
        <v>590</v>
      </c>
    </row>
    <row r="59" ht="27" customHeight="1" spans="1:9">
      <c r="A59" s="9"/>
      <c r="B59" s="59"/>
      <c r="C59" s="69" t="s">
        <v>402</v>
      </c>
      <c r="D59" s="60"/>
      <c r="E59" s="60"/>
      <c r="F59" s="76"/>
      <c r="G59" s="77"/>
      <c r="H59" s="78"/>
      <c r="I59" s="60"/>
    </row>
    <row r="60" ht="35" customHeight="1" spans="1:9">
      <c r="A60" s="9"/>
      <c r="B60" s="59"/>
      <c r="C60" s="60"/>
      <c r="D60" s="73" t="s">
        <v>507</v>
      </c>
      <c r="E60" s="65" t="s">
        <v>711</v>
      </c>
      <c r="F60" s="74" t="s">
        <v>685</v>
      </c>
      <c r="G60" s="75"/>
      <c r="H60" s="75"/>
      <c r="I60" s="73" t="s">
        <v>507</v>
      </c>
    </row>
    <row r="61" ht="35" customHeight="1" spans="1:9">
      <c r="A61" s="9"/>
      <c r="B61" s="59"/>
      <c r="C61" s="60"/>
      <c r="D61" s="73" t="s">
        <v>718</v>
      </c>
      <c r="E61" s="65" t="s">
        <v>711</v>
      </c>
      <c r="F61" s="74" t="s">
        <v>687</v>
      </c>
      <c r="G61" s="75"/>
      <c r="H61" s="75"/>
      <c r="I61" s="73" t="s">
        <v>718</v>
      </c>
    </row>
    <row r="62" ht="35" customHeight="1" spans="1:9">
      <c r="A62" s="9"/>
      <c r="B62" s="59"/>
      <c r="C62" s="60"/>
      <c r="D62" s="73" t="s">
        <v>403</v>
      </c>
      <c r="E62" s="353" t="s">
        <v>706</v>
      </c>
      <c r="F62" s="74" t="s">
        <v>536</v>
      </c>
      <c r="G62" s="75"/>
      <c r="H62" s="75"/>
      <c r="I62" s="73" t="s">
        <v>403</v>
      </c>
    </row>
    <row r="63" ht="22" customHeight="1" spans="1:9">
      <c r="A63" s="9"/>
      <c r="B63" s="68" t="s">
        <v>381</v>
      </c>
      <c r="C63" s="60"/>
      <c r="D63" s="60"/>
      <c r="E63" s="60"/>
      <c r="F63" s="74"/>
      <c r="G63" s="75"/>
      <c r="H63" s="75"/>
      <c r="I63" s="60"/>
    </row>
    <row r="64" ht="24" customHeight="1" spans="1:9">
      <c r="A64" s="9"/>
      <c r="B64" s="59"/>
      <c r="C64" s="69" t="s">
        <v>382</v>
      </c>
      <c r="D64" s="60"/>
      <c r="E64" s="60"/>
      <c r="F64" s="74"/>
      <c r="G64" s="75"/>
      <c r="H64" s="75"/>
      <c r="I64" s="60"/>
    </row>
    <row r="65" ht="25" customHeight="1" spans="1:9">
      <c r="A65" s="9"/>
      <c r="B65" s="59"/>
      <c r="C65" s="60"/>
      <c r="D65" s="73" t="s">
        <v>719</v>
      </c>
      <c r="E65" s="65" t="s">
        <v>711</v>
      </c>
      <c r="F65" s="74" t="s">
        <v>699</v>
      </c>
      <c r="G65" s="75"/>
      <c r="H65" s="75"/>
      <c r="I65" s="73" t="s">
        <v>719</v>
      </c>
    </row>
    <row r="66" ht="25" customHeight="1" spans="1:9">
      <c r="A66" s="9"/>
      <c r="B66" s="59"/>
      <c r="C66" s="60"/>
      <c r="D66" s="73" t="s">
        <v>424</v>
      </c>
      <c r="E66" s="65" t="s">
        <v>711</v>
      </c>
      <c r="F66" s="74" t="s">
        <v>699</v>
      </c>
      <c r="G66" s="75"/>
      <c r="H66" s="75"/>
      <c r="I66" s="73" t="s">
        <v>424</v>
      </c>
    </row>
  </sheetData>
  <mergeCells count="78">
    <mergeCell ref="A2:I2"/>
    <mergeCell ref="A3:B3"/>
    <mergeCell ref="B4:E4"/>
    <mergeCell ref="G4:I4"/>
    <mergeCell ref="B5:H5"/>
    <mergeCell ref="C6:H6"/>
    <mergeCell ref="C7:H7"/>
    <mergeCell ref="C8:H8"/>
    <mergeCell ref="F9:H9"/>
    <mergeCell ref="C11:E11"/>
    <mergeCell ref="C12:E12"/>
    <mergeCell ref="C13:E13"/>
    <mergeCell ref="C14:E14"/>
    <mergeCell ref="C15:E15"/>
    <mergeCell ref="C16:E16"/>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66:H66"/>
    <mergeCell ref="A6:A7"/>
    <mergeCell ref="A9:A10"/>
    <mergeCell ref="A11:A16"/>
    <mergeCell ref="A17:A66"/>
    <mergeCell ref="B9:B10"/>
    <mergeCell ref="B17:B18"/>
    <mergeCell ref="C17:C18"/>
    <mergeCell ref="D9:D10"/>
    <mergeCell ref="D17:D18"/>
    <mergeCell ref="E17:E18"/>
    <mergeCell ref="F17:F18"/>
    <mergeCell ref="G17:G18"/>
    <mergeCell ref="H17:H18"/>
    <mergeCell ref="I9:I10"/>
    <mergeCell ref="I17:I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N13" sqref="N13"/>
    </sheetView>
  </sheetViews>
  <sheetFormatPr defaultColWidth="8.57407407407407" defaultRowHeight="12.75" customHeight="1"/>
  <cols>
    <col min="1" max="1" width="15.8888888888889" style="87" customWidth="1"/>
    <col min="2" max="2" width="35" style="87" customWidth="1"/>
    <col min="3" max="19" width="22" style="87" customWidth="1"/>
    <col min="20" max="16384" width="8.57407407407407" style="87"/>
  </cols>
  <sheetData>
    <row r="1" customHeight="1" spans="1:19">
      <c r="A1" s="88"/>
      <c r="B1" s="88"/>
      <c r="C1" s="88"/>
      <c r="D1" s="88"/>
      <c r="E1" s="88"/>
      <c r="F1" s="88"/>
      <c r="G1" s="88"/>
      <c r="H1" s="88"/>
      <c r="I1" s="88"/>
      <c r="J1" s="88"/>
      <c r="K1" s="88"/>
      <c r="L1" s="88"/>
      <c r="M1" s="88"/>
      <c r="N1" s="88"/>
      <c r="O1" s="88"/>
      <c r="P1" s="88"/>
      <c r="Q1" s="88"/>
      <c r="R1" s="88"/>
      <c r="S1" s="88"/>
    </row>
    <row r="2" ht="17.25" customHeight="1" spans="1:1">
      <c r="A2" s="152" t="s">
        <v>53</v>
      </c>
    </row>
    <row r="3" ht="41.25" customHeight="1" spans="1:1">
      <c r="A3" s="131" t="str">
        <f>"2025"&amp;"年部门收入预算表"</f>
        <v>2025年部门收入预算表</v>
      </c>
    </row>
    <row r="4" ht="17.25" customHeight="1" spans="1:19">
      <c r="A4" s="134" t="s">
        <v>1</v>
      </c>
      <c r="S4" s="136" t="s">
        <v>2</v>
      </c>
    </row>
    <row r="5" ht="21.75" customHeight="1" spans="1:19">
      <c r="A5" s="334" t="s">
        <v>54</v>
      </c>
      <c r="B5" s="335" t="s">
        <v>55</v>
      </c>
      <c r="C5" s="335" t="s">
        <v>56</v>
      </c>
      <c r="D5" s="336" t="s">
        <v>57</v>
      </c>
      <c r="E5" s="336"/>
      <c r="F5" s="336"/>
      <c r="G5" s="336"/>
      <c r="H5" s="336"/>
      <c r="I5" s="240"/>
      <c r="J5" s="336"/>
      <c r="K5" s="336"/>
      <c r="L5" s="336"/>
      <c r="M5" s="336"/>
      <c r="N5" s="343"/>
      <c r="O5" s="336" t="s">
        <v>46</v>
      </c>
      <c r="P5" s="336"/>
      <c r="Q5" s="336"/>
      <c r="R5" s="336"/>
      <c r="S5" s="343"/>
    </row>
    <row r="6" ht="27" customHeight="1" spans="1:19">
      <c r="A6" s="337"/>
      <c r="B6" s="338"/>
      <c r="C6" s="338"/>
      <c r="D6" s="338" t="s">
        <v>58</v>
      </c>
      <c r="E6" s="338" t="s">
        <v>59</v>
      </c>
      <c r="F6" s="338" t="s">
        <v>60</v>
      </c>
      <c r="G6" s="338" t="s">
        <v>61</v>
      </c>
      <c r="H6" s="338" t="s">
        <v>62</v>
      </c>
      <c r="I6" s="344" t="s">
        <v>63</v>
      </c>
      <c r="J6" s="345"/>
      <c r="K6" s="345"/>
      <c r="L6" s="345"/>
      <c r="M6" s="345"/>
      <c r="N6" s="346"/>
      <c r="O6" s="338" t="s">
        <v>58</v>
      </c>
      <c r="P6" s="338" t="s">
        <v>59</v>
      </c>
      <c r="Q6" s="338" t="s">
        <v>60</v>
      </c>
      <c r="R6" s="338" t="s">
        <v>61</v>
      </c>
      <c r="S6" s="338" t="s">
        <v>64</v>
      </c>
    </row>
    <row r="7" ht="30" customHeight="1" spans="1:19">
      <c r="A7" s="339"/>
      <c r="B7" s="340"/>
      <c r="C7" s="341"/>
      <c r="D7" s="341"/>
      <c r="E7" s="341"/>
      <c r="F7" s="341"/>
      <c r="G7" s="341"/>
      <c r="H7" s="341"/>
      <c r="I7" s="158" t="s">
        <v>58</v>
      </c>
      <c r="J7" s="346" t="s">
        <v>65</v>
      </c>
      <c r="K7" s="346" t="s">
        <v>66</v>
      </c>
      <c r="L7" s="346" t="s">
        <v>67</v>
      </c>
      <c r="M7" s="346" t="s">
        <v>68</v>
      </c>
      <c r="N7" s="346" t="s">
        <v>69</v>
      </c>
      <c r="O7" s="347"/>
      <c r="P7" s="347"/>
      <c r="Q7" s="347"/>
      <c r="R7" s="347"/>
      <c r="S7" s="341"/>
    </row>
    <row r="8" ht="15" customHeight="1" spans="1:19">
      <c r="A8" s="147">
        <v>1</v>
      </c>
      <c r="B8" s="147">
        <v>2</v>
      </c>
      <c r="C8" s="147">
        <v>3</v>
      </c>
      <c r="D8" s="147">
        <v>4</v>
      </c>
      <c r="E8" s="147">
        <v>5</v>
      </c>
      <c r="F8" s="147">
        <v>6</v>
      </c>
      <c r="G8" s="147">
        <v>7</v>
      </c>
      <c r="H8" s="147">
        <v>8</v>
      </c>
      <c r="I8" s="158">
        <v>9</v>
      </c>
      <c r="J8" s="147">
        <v>10</v>
      </c>
      <c r="K8" s="147">
        <v>11</v>
      </c>
      <c r="L8" s="147">
        <v>12</v>
      </c>
      <c r="M8" s="147">
        <v>13</v>
      </c>
      <c r="N8" s="147">
        <v>14</v>
      </c>
      <c r="O8" s="147">
        <v>15</v>
      </c>
      <c r="P8" s="147">
        <v>16</v>
      </c>
      <c r="Q8" s="147">
        <v>17</v>
      </c>
      <c r="R8" s="147">
        <v>18</v>
      </c>
      <c r="S8" s="147">
        <v>19</v>
      </c>
    </row>
    <row r="9" ht="18" customHeight="1" spans="1:19">
      <c r="A9" s="119">
        <v>169</v>
      </c>
      <c r="B9" s="119" t="s">
        <v>70</v>
      </c>
      <c r="C9" s="170">
        <v>28156728.04</v>
      </c>
      <c r="D9" s="170">
        <v>28156728.04</v>
      </c>
      <c r="E9" s="170">
        <v>20369543.42</v>
      </c>
      <c r="F9" s="170"/>
      <c r="G9" s="170"/>
      <c r="H9" s="170"/>
      <c r="I9" s="170">
        <v>7787184.62</v>
      </c>
      <c r="J9" s="170"/>
      <c r="K9" s="170"/>
      <c r="L9" s="170"/>
      <c r="M9" s="170"/>
      <c r="N9" s="170">
        <v>7787184.62</v>
      </c>
      <c r="O9" s="170"/>
      <c r="P9" s="170"/>
      <c r="Q9" s="170"/>
      <c r="R9" s="170"/>
      <c r="S9" s="170"/>
    </row>
    <row r="10" ht="18" customHeight="1" spans="1:19">
      <c r="A10" s="342">
        <v>169001</v>
      </c>
      <c r="B10" s="342" t="s">
        <v>70</v>
      </c>
      <c r="C10" s="170">
        <v>28156728.04</v>
      </c>
      <c r="D10" s="170">
        <v>28156728.04</v>
      </c>
      <c r="E10" s="170">
        <v>20369543.42</v>
      </c>
      <c r="F10" s="170"/>
      <c r="G10" s="170"/>
      <c r="H10" s="170"/>
      <c r="I10" s="170">
        <v>7787184.62</v>
      </c>
      <c r="J10" s="170"/>
      <c r="K10" s="170"/>
      <c r="L10" s="170"/>
      <c r="M10" s="170"/>
      <c r="N10" s="170">
        <v>7787184.62</v>
      </c>
      <c r="O10" s="170"/>
      <c r="P10" s="170"/>
      <c r="Q10" s="170"/>
      <c r="R10" s="170"/>
      <c r="S10" s="170"/>
    </row>
    <row r="11" ht="18" customHeight="1" spans="1:19">
      <c r="A11" s="342"/>
      <c r="B11" s="342"/>
      <c r="C11" s="170"/>
      <c r="D11" s="170"/>
      <c r="E11" s="170"/>
      <c r="F11" s="170"/>
      <c r="G11" s="170"/>
      <c r="H11" s="170"/>
      <c r="I11" s="170"/>
      <c r="J11" s="170"/>
      <c r="K11" s="170"/>
      <c r="L11" s="170"/>
      <c r="M11" s="170"/>
      <c r="N11" s="170"/>
      <c r="O11" s="170"/>
      <c r="P11" s="170"/>
      <c r="Q11" s="170"/>
      <c r="R11" s="170"/>
      <c r="S11" s="170"/>
    </row>
    <row r="12" ht="18" customHeight="1" spans="1:19">
      <c r="A12" s="342"/>
      <c r="B12" s="342"/>
      <c r="C12" s="170"/>
      <c r="D12" s="170"/>
      <c r="E12" s="170"/>
      <c r="F12" s="170"/>
      <c r="G12" s="170"/>
      <c r="H12" s="170"/>
      <c r="I12" s="170"/>
      <c r="J12" s="170"/>
      <c r="K12" s="170"/>
      <c r="L12" s="170"/>
      <c r="M12" s="170"/>
      <c r="N12" s="170"/>
      <c r="O12" s="170"/>
      <c r="P12" s="170"/>
      <c r="Q12" s="170"/>
      <c r="R12" s="170"/>
      <c r="S12" s="170"/>
    </row>
    <row r="13" ht="18" customHeight="1" spans="1:19">
      <c r="A13" s="137" t="s">
        <v>56</v>
      </c>
      <c r="B13" s="288"/>
      <c r="C13" s="170">
        <v>28156728.04</v>
      </c>
      <c r="D13" s="170">
        <v>28156728.04</v>
      </c>
      <c r="E13" s="170">
        <v>20369543.42</v>
      </c>
      <c r="F13" s="170"/>
      <c r="G13" s="170"/>
      <c r="H13" s="170"/>
      <c r="I13" s="170">
        <v>7787184.62</v>
      </c>
      <c r="J13" s="170"/>
      <c r="K13" s="170"/>
      <c r="L13" s="170"/>
      <c r="M13" s="170"/>
      <c r="N13" s="170">
        <v>7787184.62</v>
      </c>
      <c r="O13" s="170"/>
      <c r="P13" s="170"/>
      <c r="Q13" s="170"/>
      <c r="R13" s="170"/>
      <c r="S13" s="170"/>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2" activePane="bottomLeft" state="frozen"/>
      <selection/>
      <selection pane="bottomLeft" activeCell="E12" sqref="E12"/>
    </sheetView>
  </sheetViews>
  <sheetFormatPr defaultColWidth="8.57407407407407" defaultRowHeight="12.75" customHeight="1"/>
  <cols>
    <col min="1" max="1" width="14.287037037037" style="87" customWidth="1"/>
    <col min="2" max="2" width="37.5740740740741" style="87" customWidth="1"/>
    <col min="3" max="8" width="24.5740740740741" style="87" customWidth="1"/>
    <col min="9" max="9" width="26.712962962963" style="87" customWidth="1"/>
    <col min="10" max="11" width="24.4259259259259" style="87" customWidth="1"/>
    <col min="12" max="15" width="24.5740740740741" style="87" customWidth="1"/>
    <col min="16" max="16384" width="8.57407407407407" style="87"/>
  </cols>
  <sheetData>
    <row r="1" customHeight="1" spans="1:15">
      <c r="A1" s="88"/>
      <c r="B1" s="88"/>
      <c r="C1" s="88"/>
      <c r="D1" s="88"/>
      <c r="E1" s="88"/>
      <c r="F1" s="88"/>
      <c r="G1" s="88"/>
      <c r="H1" s="88"/>
      <c r="I1" s="88"/>
      <c r="J1" s="88"/>
      <c r="K1" s="88"/>
      <c r="L1" s="88"/>
      <c r="M1" s="88"/>
      <c r="N1" s="88"/>
      <c r="O1" s="88"/>
    </row>
    <row r="2" ht="17.25" customHeight="1" spans="1:1">
      <c r="A2" s="136" t="s">
        <v>71</v>
      </c>
    </row>
    <row r="3" ht="41.25" customHeight="1" spans="1:1">
      <c r="A3" s="131" t="str">
        <f>"2025"&amp;"年部门支出预算表"</f>
        <v>2025年部门支出预算表</v>
      </c>
    </row>
    <row r="4" ht="17.25" customHeight="1" spans="1:15">
      <c r="A4" s="134" t="s">
        <v>1</v>
      </c>
      <c r="O4" s="136" t="s">
        <v>2</v>
      </c>
    </row>
    <row r="5" ht="27" customHeight="1" spans="1:15">
      <c r="A5" s="317" t="s">
        <v>72</v>
      </c>
      <c r="B5" s="317" t="s">
        <v>73</v>
      </c>
      <c r="C5" s="317" t="s">
        <v>56</v>
      </c>
      <c r="D5" s="318" t="s">
        <v>59</v>
      </c>
      <c r="E5" s="319"/>
      <c r="F5" s="320"/>
      <c r="G5" s="321" t="s">
        <v>60</v>
      </c>
      <c r="H5" s="321" t="s">
        <v>61</v>
      </c>
      <c r="I5" s="321" t="s">
        <v>74</v>
      </c>
      <c r="J5" s="318" t="s">
        <v>63</v>
      </c>
      <c r="K5" s="319"/>
      <c r="L5" s="319"/>
      <c r="M5" s="319"/>
      <c r="N5" s="332"/>
      <c r="O5" s="333"/>
    </row>
    <row r="6" ht="42" customHeight="1" spans="1:15">
      <c r="A6" s="322"/>
      <c r="B6" s="322"/>
      <c r="C6" s="323"/>
      <c r="D6" s="324" t="s">
        <v>58</v>
      </c>
      <c r="E6" s="324" t="s">
        <v>75</v>
      </c>
      <c r="F6" s="324" t="s">
        <v>76</v>
      </c>
      <c r="G6" s="323"/>
      <c r="H6" s="323"/>
      <c r="I6" s="322"/>
      <c r="J6" s="324" t="s">
        <v>58</v>
      </c>
      <c r="K6" s="308" t="s">
        <v>77</v>
      </c>
      <c r="L6" s="308" t="s">
        <v>78</v>
      </c>
      <c r="M6" s="308" t="s">
        <v>79</v>
      </c>
      <c r="N6" s="308" t="s">
        <v>80</v>
      </c>
      <c r="O6" s="308" t="s">
        <v>81</v>
      </c>
    </row>
    <row r="7" ht="18" customHeight="1" spans="1:15">
      <c r="A7" s="140" t="s">
        <v>82</v>
      </c>
      <c r="B7" s="140" t="s">
        <v>83</v>
      </c>
      <c r="C7" s="140" t="s">
        <v>84</v>
      </c>
      <c r="D7" s="144" t="s">
        <v>85</v>
      </c>
      <c r="E7" s="144" t="s">
        <v>86</v>
      </c>
      <c r="F7" s="144" t="s">
        <v>87</v>
      </c>
      <c r="G7" s="144" t="s">
        <v>88</v>
      </c>
      <c r="H7" s="144" t="s">
        <v>89</v>
      </c>
      <c r="I7" s="144" t="s">
        <v>90</v>
      </c>
      <c r="J7" s="144" t="s">
        <v>91</v>
      </c>
      <c r="K7" s="144" t="s">
        <v>92</v>
      </c>
      <c r="L7" s="144" t="s">
        <v>93</v>
      </c>
      <c r="M7" s="144" t="s">
        <v>94</v>
      </c>
      <c r="N7" s="140" t="s">
        <v>95</v>
      </c>
      <c r="O7" s="144" t="s">
        <v>96</v>
      </c>
    </row>
    <row r="8" s="86" customFormat="1" ht="21" customHeight="1" spans="1:15">
      <c r="A8" s="325" t="s">
        <v>97</v>
      </c>
      <c r="B8" s="325" t="s">
        <v>98</v>
      </c>
      <c r="C8" s="39">
        <v>2320058.46</v>
      </c>
      <c r="D8" s="326">
        <v>2320058.46</v>
      </c>
      <c r="E8" s="326">
        <v>2320058.46</v>
      </c>
      <c r="F8" s="326"/>
      <c r="G8" s="327"/>
      <c r="H8" s="327"/>
      <c r="I8" s="327"/>
      <c r="J8" s="327"/>
      <c r="K8" s="327"/>
      <c r="L8" s="327"/>
      <c r="M8" s="327"/>
      <c r="N8" s="304"/>
      <c r="O8" s="304"/>
    </row>
    <row r="9" s="86" customFormat="1" ht="21" customHeight="1" spans="1:15">
      <c r="A9" s="328" t="s">
        <v>99</v>
      </c>
      <c r="B9" s="328" t="s">
        <v>100</v>
      </c>
      <c r="C9" s="39">
        <v>2217338.46</v>
      </c>
      <c r="D9" s="326">
        <v>2217338.46</v>
      </c>
      <c r="E9" s="326">
        <v>2217338.46</v>
      </c>
      <c r="F9" s="326"/>
      <c r="G9" s="327"/>
      <c r="H9" s="327"/>
      <c r="I9" s="327"/>
      <c r="J9" s="327"/>
      <c r="K9" s="327"/>
      <c r="L9" s="327"/>
      <c r="M9" s="327"/>
      <c r="N9" s="304"/>
      <c r="O9" s="304"/>
    </row>
    <row r="10" s="86" customFormat="1" ht="21" customHeight="1" spans="1:15">
      <c r="A10" s="329">
        <v>2080501</v>
      </c>
      <c r="B10" s="329" t="s">
        <v>101</v>
      </c>
      <c r="C10" s="39">
        <v>568566</v>
      </c>
      <c r="D10" s="326">
        <v>568566</v>
      </c>
      <c r="E10" s="326">
        <v>568566</v>
      </c>
      <c r="F10" s="326"/>
      <c r="G10" s="327"/>
      <c r="H10" s="327"/>
      <c r="I10" s="327"/>
      <c r="J10" s="327"/>
      <c r="K10" s="327"/>
      <c r="L10" s="327"/>
      <c r="M10" s="327"/>
      <c r="N10" s="304"/>
      <c r="O10" s="304"/>
    </row>
    <row r="11" s="86" customFormat="1" ht="21" customHeight="1" spans="1:15">
      <c r="A11" s="329" t="s">
        <v>102</v>
      </c>
      <c r="B11" s="329" t="s">
        <v>103</v>
      </c>
      <c r="C11" s="39">
        <v>428400</v>
      </c>
      <c r="D11" s="326">
        <v>428400</v>
      </c>
      <c r="E11" s="326">
        <v>428400</v>
      </c>
      <c r="F11" s="326"/>
      <c r="G11" s="327"/>
      <c r="H11" s="327"/>
      <c r="I11" s="327"/>
      <c r="J11" s="327"/>
      <c r="K11" s="327"/>
      <c r="L11" s="327"/>
      <c r="M11" s="327"/>
      <c r="N11" s="304"/>
      <c r="O11" s="304"/>
    </row>
    <row r="12" s="86" customFormat="1" ht="21" customHeight="1" spans="1:15">
      <c r="A12" s="329" t="s">
        <v>104</v>
      </c>
      <c r="B12" s="329" t="s">
        <v>105</v>
      </c>
      <c r="C12" s="39">
        <v>1020186.24</v>
      </c>
      <c r="D12" s="326">
        <v>1020186.24</v>
      </c>
      <c r="E12" s="326">
        <v>1020186.24</v>
      </c>
      <c r="F12" s="326"/>
      <c r="G12" s="327"/>
      <c r="H12" s="327"/>
      <c r="I12" s="327"/>
      <c r="J12" s="327"/>
      <c r="K12" s="327"/>
      <c r="L12" s="327"/>
      <c r="M12" s="327"/>
      <c r="N12" s="304"/>
      <c r="O12" s="304"/>
    </row>
    <row r="13" s="86" customFormat="1" ht="21" customHeight="1" spans="1:15">
      <c r="A13" s="329" t="s">
        <v>106</v>
      </c>
      <c r="B13" s="329" t="s">
        <v>107</v>
      </c>
      <c r="C13" s="39">
        <v>200186.22</v>
      </c>
      <c r="D13" s="326">
        <v>200186.22</v>
      </c>
      <c r="E13" s="326">
        <v>200186.22</v>
      </c>
      <c r="F13" s="326"/>
      <c r="G13" s="327"/>
      <c r="H13" s="327"/>
      <c r="I13" s="327"/>
      <c r="J13" s="327"/>
      <c r="K13" s="327"/>
      <c r="L13" s="327"/>
      <c r="M13" s="327"/>
      <c r="N13" s="304"/>
      <c r="O13" s="304"/>
    </row>
    <row r="14" s="86" customFormat="1" ht="21" customHeight="1" spans="1:15">
      <c r="A14" s="328" t="s">
        <v>108</v>
      </c>
      <c r="B14" s="328" t="s">
        <v>109</v>
      </c>
      <c r="C14" s="39">
        <v>102720</v>
      </c>
      <c r="D14" s="326">
        <v>102720</v>
      </c>
      <c r="E14" s="326">
        <v>102720</v>
      </c>
      <c r="F14" s="326"/>
      <c r="G14" s="327"/>
      <c r="H14" s="327"/>
      <c r="I14" s="327"/>
      <c r="J14" s="327"/>
      <c r="K14" s="327"/>
      <c r="L14" s="327"/>
      <c r="M14" s="327"/>
      <c r="N14" s="304"/>
      <c r="O14" s="304"/>
    </row>
    <row r="15" s="86" customFormat="1" ht="21" customHeight="1" spans="1:15">
      <c r="A15" s="329" t="s">
        <v>110</v>
      </c>
      <c r="B15" s="329" t="s">
        <v>111</v>
      </c>
      <c r="C15" s="39">
        <v>102720</v>
      </c>
      <c r="D15" s="326">
        <v>102720</v>
      </c>
      <c r="E15" s="326">
        <v>102720</v>
      </c>
      <c r="F15" s="326"/>
      <c r="G15" s="327"/>
      <c r="H15" s="327"/>
      <c r="I15" s="327"/>
      <c r="J15" s="327"/>
      <c r="K15" s="327"/>
      <c r="L15" s="327"/>
      <c r="M15" s="327"/>
      <c r="N15" s="304"/>
      <c r="O15" s="304"/>
    </row>
    <row r="16" s="86" customFormat="1" ht="21" customHeight="1" spans="1:15">
      <c r="A16" s="325" t="s">
        <v>112</v>
      </c>
      <c r="B16" s="325" t="s">
        <v>113</v>
      </c>
      <c r="C16" s="39">
        <v>996699.91</v>
      </c>
      <c r="D16" s="326">
        <v>996699.91</v>
      </c>
      <c r="E16" s="326">
        <v>996699.91</v>
      </c>
      <c r="F16" s="326"/>
      <c r="G16" s="327"/>
      <c r="H16" s="327"/>
      <c r="I16" s="327"/>
      <c r="J16" s="327"/>
      <c r="K16" s="327"/>
      <c r="L16" s="327"/>
      <c r="M16" s="327"/>
      <c r="N16" s="304"/>
      <c r="O16" s="304"/>
    </row>
    <row r="17" s="86" customFormat="1" ht="21" customHeight="1" spans="1:15">
      <c r="A17" s="328" t="s">
        <v>114</v>
      </c>
      <c r="B17" s="328" t="s">
        <v>115</v>
      </c>
      <c r="C17" s="39">
        <v>996699.91</v>
      </c>
      <c r="D17" s="326">
        <v>996699.91</v>
      </c>
      <c r="E17" s="326">
        <v>996699.91</v>
      </c>
      <c r="F17" s="326"/>
      <c r="G17" s="327"/>
      <c r="H17" s="327"/>
      <c r="I17" s="327"/>
      <c r="J17" s="327"/>
      <c r="K17" s="327"/>
      <c r="L17" s="327"/>
      <c r="M17" s="327"/>
      <c r="N17" s="304"/>
      <c r="O17" s="304"/>
    </row>
    <row r="18" s="86" customFormat="1" ht="21" customHeight="1" spans="1:15">
      <c r="A18" s="329" t="s">
        <v>116</v>
      </c>
      <c r="B18" s="329" t="s">
        <v>117</v>
      </c>
      <c r="C18" s="39">
        <v>111431.71</v>
      </c>
      <c r="D18" s="326">
        <v>111431.71</v>
      </c>
      <c r="E18" s="326">
        <v>111431.71</v>
      </c>
      <c r="F18" s="326"/>
      <c r="G18" s="327"/>
      <c r="H18" s="327"/>
      <c r="I18" s="327"/>
      <c r="J18" s="327"/>
      <c r="K18" s="327"/>
      <c r="L18" s="327"/>
      <c r="M18" s="327"/>
      <c r="N18" s="304"/>
      <c r="O18" s="304"/>
    </row>
    <row r="19" s="86" customFormat="1" ht="21" customHeight="1" spans="1:15">
      <c r="A19" s="329" t="s">
        <v>118</v>
      </c>
      <c r="B19" s="329" t="s">
        <v>119</v>
      </c>
      <c r="C19" s="39">
        <v>328579.64</v>
      </c>
      <c r="D19" s="326">
        <v>328579.64</v>
      </c>
      <c r="E19" s="326">
        <v>328579.64</v>
      </c>
      <c r="F19" s="326"/>
      <c r="G19" s="327"/>
      <c r="H19" s="327"/>
      <c r="I19" s="327"/>
      <c r="J19" s="327"/>
      <c r="K19" s="327"/>
      <c r="L19" s="327"/>
      <c r="M19" s="327"/>
      <c r="N19" s="304"/>
      <c r="O19" s="304"/>
    </row>
    <row r="20" s="86" customFormat="1" ht="21" customHeight="1" spans="1:15">
      <c r="A20" s="329" t="s">
        <v>120</v>
      </c>
      <c r="B20" s="329" t="s">
        <v>121</v>
      </c>
      <c r="C20" s="39">
        <v>485954.2</v>
      </c>
      <c r="D20" s="326">
        <v>485954.2</v>
      </c>
      <c r="E20" s="326">
        <v>485954.2</v>
      </c>
      <c r="F20" s="326"/>
      <c r="G20" s="327"/>
      <c r="H20" s="327"/>
      <c r="I20" s="327"/>
      <c r="J20" s="327"/>
      <c r="K20" s="327"/>
      <c r="L20" s="327"/>
      <c r="M20" s="327"/>
      <c r="N20" s="304"/>
      <c r="O20" s="304"/>
    </row>
    <row r="21" s="86" customFormat="1" ht="21" customHeight="1" spans="1:15">
      <c r="A21" s="329" t="s">
        <v>122</v>
      </c>
      <c r="B21" s="329" t="s">
        <v>123</v>
      </c>
      <c r="C21" s="39">
        <v>70734.36</v>
      </c>
      <c r="D21" s="326">
        <v>70734.36</v>
      </c>
      <c r="E21" s="326">
        <v>70734.36</v>
      </c>
      <c r="F21" s="326"/>
      <c r="G21" s="327"/>
      <c r="H21" s="327"/>
      <c r="I21" s="327"/>
      <c r="J21" s="327"/>
      <c r="K21" s="327"/>
      <c r="L21" s="327"/>
      <c r="M21" s="327"/>
      <c r="N21" s="304"/>
      <c r="O21" s="304"/>
    </row>
    <row r="22" s="86" customFormat="1" ht="21" customHeight="1" spans="1:15">
      <c r="A22" s="325" t="s">
        <v>124</v>
      </c>
      <c r="B22" s="325" t="s">
        <v>125</v>
      </c>
      <c r="C22" s="39">
        <v>23853033.99</v>
      </c>
      <c r="D22" s="326">
        <v>16065849.37</v>
      </c>
      <c r="E22" s="326">
        <v>13265849.37</v>
      </c>
      <c r="F22" s="326">
        <v>2800000</v>
      </c>
      <c r="G22" s="327"/>
      <c r="H22" s="327"/>
      <c r="I22" s="327"/>
      <c r="J22" s="327">
        <v>7787184.62</v>
      </c>
      <c r="K22" s="327"/>
      <c r="L22" s="327"/>
      <c r="M22" s="327"/>
      <c r="N22" s="304"/>
      <c r="O22" s="304">
        <v>7787184.62</v>
      </c>
    </row>
    <row r="23" s="86" customFormat="1" ht="21" customHeight="1" spans="1:15">
      <c r="A23" s="328" t="s">
        <v>126</v>
      </c>
      <c r="B23" s="328" t="s">
        <v>127</v>
      </c>
      <c r="C23" s="39">
        <v>23853033.99</v>
      </c>
      <c r="D23" s="326">
        <v>16065849.37</v>
      </c>
      <c r="E23" s="326">
        <v>13265849.37</v>
      </c>
      <c r="F23" s="326">
        <v>2800000</v>
      </c>
      <c r="G23" s="327"/>
      <c r="H23" s="327"/>
      <c r="I23" s="327"/>
      <c r="J23" s="327">
        <v>7787184.62</v>
      </c>
      <c r="K23" s="327"/>
      <c r="L23" s="327"/>
      <c r="M23" s="327"/>
      <c r="N23" s="304"/>
      <c r="O23" s="304">
        <v>7787184.62</v>
      </c>
    </row>
    <row r="24" s="86" customFormat="1" ht="21" customHeight="1" spans="1:15">
      <c r="A24" s="329" t="s">
        <v>128</v>
      </c>
      <c r="B24" s="329" t="s">
        <v>129</v>
      </c>
      <c r="C24" s="39">
        <v>2342612.8</v>
      </c>
      <c r="D24" s="326">
        <v>2293412.8</v>
      </c>
      <c r="E24" s="326">
        <v>2293412.8</v>
      </c>
      <c r="F24" s="326"/>
      <c r="G24" s="327"/>
      <c r="H24" s="327"/>
      <c r="I24" s="327"/>
      <c r="J24" s="327">
        <v>49200</v>
      </c>
      <c r="K24" s="327"/>
      <c r="L24" s="327"/>
      <c r="M24" s="327"/>
      <c r="N24" s="304"/>
      <c r="O24" s="304">
        <v>49200</v>
      </c>
    </row>
    <row r="25" s="86" customFormat="1" ht="21" customHeight="1" spans="1:15">
      <c r="A25" s="329" t="s">
        <v>130</v>
      </c>
      <c r="B25" s="329" t="s">
        <v>131</v>
      </c>
      <c r="C25" s="39">
        <v>5915996.57</v>
      </c>
      <c r="D25" s="326">
        <v>5915996.57</v>
      </c>
      <c r="E25" s="326">
        <v>5915996.57</v>
      </c>
      <c r="F25" s="326"/>
      <c r="G25" s="327"/>
      <c r="H25" s="327"/>
      <c r="I25" s="327"/>
      <c r="J25" s="327"/>
      <c r="K25" s="327"/>
      <c r="L25" s="327"/>
      <c r="M25" s="327"/>
      <c r="N25" s="304"/>
      <c r="O25" s="304"/>
    </row>
    <row r="26" s="86" customFormat="1" ht="21" customHeight="1" spans="1:15">
      <c r="A26" s="329" t="s">
        <v>132</v>
      </c>
      <c r="B26" s="329" t="s">
        <v>133</v>
      </c>
      <c r="C26" s="39">
        <v>7447984.62</v>
      </c>
      <c r="D26" s="326"/>
      <c r="E26" s="326"/>
      <c r="F26" s="326"/>
      <c r="G26" s="327"/>
      <c r="H26" s="327"/>
      <c r="I26" s="327"/>
      <c r="J26" s="327">
        <v>7447984.62</v>
      </c>
      <c r="K26" s="327"/>
      <c r="L26" s="327"/>
      <c r="M26" s="327"/>
      <c r="N26" s="304"/>
      <c r="O26" s="304">
        <v>7447984.62</v>
      </c>
    </row>
    <row r="27" s="86" customFormat="1" ht="21" customHeight="1" spans="1:15">
      <c r="A27" s="329" t="s">
        <v>134</v>
      </c>
      <c r="B27" s="329" t="s">
        <v>135</v>
      </c>
      <c r="C27" s="39">
        <v>480000</v>
      </c>
      <c r="D27" s="326">
        <v>480000</v>
      </c>
      <c r="E27" s="326"/>
      <c r="F27" s="146">
        <v>480000</v>
      </c>
      <c r="G27" s="327"/>
      <c r="H27" s="327"/>
      <c r="I27" s="327"/>
      <c r="J27" s="327"/>
      <c r="K27" s="327"/>
      <c r="L27" s="327"/>
      <c r="M27" s="327"/>
      <c r="N27" s="304"/>
      <c r="O27" s="304"/>
    </row>
    <row r="28" s="86" customFormat="1" ht="21" customHeight="1" spans="1:15">
      <c r="A28" s="329" t="s">
        <v>136</v>
      </c>
      <c r="B28" s="329" t="s">
        <v>137</v>
      </c>
      <c r="C28" s="39">
        <v>234702</v>
      </c>
      <c r="D28" s="326">
        <v>234702</v>
      </c>
      <c r="E28" s="326"/>
      <c r="F28" s="146">
        <v>234702</v>
      </c>
      <c r="G28" s="327"/>
      <c r="H28" s="327"/>
      <c r="I28" s="327"/>
      <c r="J28" s="327"/>
      <c r="K28" s="327"/>
      <c r="L28" s="327"/>
      <c r="M28" s="327"/>
      <c r="N28" s="304"/>
      <c r="O28" s="304"/>
    </row>
    <row r="29" s="86" customFormat="1" ht="21" customHeight="1" spans="1:15">
      <c r="A29" s="329" t="s">
        <v>138</v>
      </c>
      <c r="B29" s="329" t="s">
        <v>139</v>
      </c>
      <c r="C29" s="39">
        <v>320000</v>
      </c>
      <c r="D29" s="326">
        <v>50000</v>
      </c>
      <c r="E29" s="326"/>
      <c r="F29" s="146">
        <v>50000</v>
      </c>
      <c r="G29" s="327"/>
      <c r="H29" s="327"/>
      <c r="I29" s="327"/>
      <c r="J29" s="327">
        <v>270000</v>
      </c>
      <c r="K29" s="327"/>
      <c r="L29" s="327"/>
      <c r="M29" s="327"/>
      <c r="N29" s="304"/>
      <c r="O29" s="304">
        <v>270000</v>
      </c>
    </row>
    <row r="30" s="86" customFormat="1" ht="21" customHeight="1" spans="1:15">
      <c r="A30" s="329" t="s">
        <v>140</v>
      </c>
      <c r="B30" s="329" t="s">
        <v>141</v>
      </c>
      <c r="C30" s="39">
        <v>6378738</v>
      </c>
      <c r="D30" s="326">
        <v>6361738</v>
      </c>
      <c r="E30" s="326">
        <v>5056440</v>
      </c>
      <c r="F30" s="146">
        <v>1305298</v>
      </c>
      <c r="G30" s="327"/>
      <c r="H30" s="327"/>
      <c r="I30" s="327"/>
      <c r="J30" s="327">
        <v>17000</v>
      </c>
      <c r="K30" s="327"/>
      <c r="L30" s="327"/>
      <c r="M30" s="327"/>
      <c r="N30" s="304"/>
      <c r="O30" s="304">
        <v>17000</v>
      </c>
    </row>
    <row r="31" s="86" customFormat="1" ht="21" customHeight="1" spans="1:15">
      <c r="A31" s="329" t="s">
        <v>142</v>
      </c>
      <c r="B31" s="329" t="s">
        <v>143</v>
      </c>
      <c r="C31" s="39">
        <v>733000</v>
      </c>
      <c r="D31" s="326">
        <v>730000</v>
      </c>
      <c r="E31" s="326"/>
      <c r="F31" s="326">
        <v>730000</v>
      </c>
      <c r="G31" s="327"/>
      <c r="H31" s="327"/>
      <c r="I31" s="327"/>
      <c r="J31" s="327">
        <v>3000</v>
      </c>
      <c r="K31" s="327"/>
      <c r="L31" s="327"/>
      <c r="M31" s="327"/>
      <c r="N31" s="304"/>
      <c r="O31" s="304">
        <v>3000</v>
      </c>
    </row>
    <row r="32" s="86" customFormat="1" ht="21" customHeight="1" spans="1:15">
      <c r="A32" s="325" t="s">
        <v>144</v>
      </c>
      <c r="B32" s="325" t="s">
        <v>145</v>
      </c>
      <c r="C32" s="39">
        <v>986935.68</v>
      </c>
      <c r="D32" s="326">
        <v>986935.68</v>
      </c>
      <c r="E32" s="326">
        <v>986935.68</v>
      </c>
      <c r="F32" s="326"/>
      <c r="G32" s="327"/>
      <c r="H32" s="327"/>
      <c r="I32" s="327"/>
      <c r="J32" s="327"/>
      <c r="K32" s="327"/>
      <c r="L32" s="327"/>
      <c r="M32" s="327"/>
      <c r="N32" s="304"/>
      <c r="O32" s="304"/>
    </row>
    <row r="33" s="86" customFormat="1" ht="21" customHeight="1" spans="1:15">
      <c r="A33" s="328" t="s">
        <v>146</v>
      </c>
      <c r="B33" s="328" t="s">
        <v>147</v>
      </c>
      <c r="C33" s="39">
        <v>986935.68</v>
      </c>
      <c r="D33" s="326">
        <v>986935.68</v>
      </c>
      <c r="E33" s="326">
        <v>986935.68</v>
      </c>
      <c r="F33" s="326"/>
      <c r="G33" s="327"/>
      <c r="H33" s="327"/>
      <c r="I33" s="327"/>
      <c r="J33" s="327"/>
      <c r="K33" s="327"/>
      <c r="L33" s="327"/>
      <c r="M33" s="327"/>
      <c r="N33" s="304"/>
      <c r="O33" s="304"/>
    </row>
    <row r="34" s="86" customFormat="1" ht="21" customHeight="1" spans="1:15">
      <c r="A34" s="329" t="s">
        <v>148</v>
      </c>
      <c r="B34" s="329" t="s">
        <v>149</v>
      </c>
      <c r="C34" s="39">
        <v>986935.68</v>
      </c>
      <c r="D34" s="326">
        <v>986935.68</v>
      </c>
      <c r="E34" s="326">
        <v>986935.68</v>
      </c>
      <c r="F34" s="326"/>
      <c r="G34" s="327"/>
      <c r="H34" s="327"/>
      <c r="I34" s="327"/>
      <c r="J34" s="327"/>
      <c r="K34" s="327"/>
      <c r="L34" s="327"/>
      <c r="M34" s="327"/>
      <c r="N34" s="304"/>
      <c r="O34" s="304"/>
    </row>
    <row r="35" s="86" customFormat="1" ht="21" customHeight="1" spans="1:15">
      <c r="A35" s="330" t="s">
        <v>56</v>
      </c>
      <c r="B35" s="331"/>
      <c r="C35" s="326">
        <v>28156728.04</v>
      </c>
      <c r="D35" s="326">
        <v>20369543.42</v>
      </c>
      <c r="E35" s="326">
        <v>17569543.42</v>
      </c>
      <c r="F35" s="326">
        <v>2800000</v>
      </c>
      <c r="G35" s="327"/>
      <c r="H35" s="327"/>
      <c r="I35" s="327"/>
      <c r="J35" s="327">
        <v>7787184.62</v>
      </c>
      <c r="K35" s="327"/>
      <c r="L35" s="327"/>
      <c r="M35" s="327"/>
      <c r="N35" s="327"/>
      <c r="O35" s="327">
        <v>7787184.62</v>
      </c>
    </row>
  </sheetData>
  <mergeCells count="12">
    <mergeCell ref="A2:O2"/>
    <mergeCell ref="A3:O3"/>
    <mergeCell ref="A4:B4"/>
    <mergeCell ref="D5:F5"/>
    <mergeCell ref="J5:O5"/>
    <mergeCell ref="A35:B3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7" sqref="D15:D27"/>
    </sheetView>
  </sheetViews>
  <sheetFormatPr defaultColWidth="8.57407407407407" defaultRowHeight="12.75" customHeight="1" outlineLevelCol="3"/>
  <cols>
    <col min="1" max="4" width="35.5740740740741" style="87" customWidth="1"/>
    <col min="5" max="16384" width="8.57407407407407" style="87"/>
  </cols>
  <sheetData>
    <row r="1" customHeight="1" spans="1:4">
      <c r="A1" s="88"/>
      <c r="B1" s="88"/>
      <c r="C1" s="88"/>
      <c r="D1" s="88"/>
    </row>
    <row r="2" ht="15" customHeight="1" spans="1:4">
      <c r="A2" s="132"/>
      <c r="B2" s="136"/>
      <c r="C2" s="136"/>
      <c r="D2" s="136" t="s">
        <v>150</v>
      </c>
    </row>
    <row r="3" ht="41.25" customHeight="1" spans="1:1">
      <c r="A3" s="131" t="str">
        <f>"2025"&amp;"年部门财政拨款收支预算总表"</f>
        <v>2025年部门财政拨款收支预算总表</v>
      </c>
    </row>
    <row r="4" ht="17.25" customHeight="1" spans="1:4">
      <c r="A4" s="134" t="s">
        <v>1</v>
      </c>
      <c r="B4" s="307"/>
      <c r="D4" s="136" t="s">
        <v>2</v>
      </c>
    </row>
    <row r="5" ht="17.25" customHeight="1" spans="1:4">
      <c r="A5" s="308" t="s">
        <v>3</v>
      </c>
      <c r="B5" s="309"/>
      <c r="C5" s="308" t="s">
        <v>4</v>
      </c>
      <c r="D5" s="309"/>
    </row>
    <row r="6" ht="18.75" customHeight="1" spans="1:4">
      <c r="A6" s="308" t="s">
        <v>5</v>
      </c>
      <c r="B6" s="308" t="s">
        <v>6</v>
      </c>
      <c r="C6" s="308" t="s">
        <v>7</v>
      </c>
      <c r="D6" s="308" t="s">
        <v>6</v>
      </c>
    </row>
    <row r="7" ht="16.5" customHeight="1" spans="1:4">
      <c r="A7" s="310" t="s">
        <v>151</v>
      </c>
      <c r="B7" s="311">
        <v>20369543.42</v>
      </c>
      <c r="C7" s="310" t="s">
        <v>152</v>
      </c>
      <c r="D7" s="170">
        <v>20369543.42</v>
      </c>
    </row>
    <row r="8" ht="16.5" customHeight="1" spans="1:4">
      <c r="A8" s="310" t="s">
        <v>153</v>
      </c>
      <c r="B8" s="311">
        <v>20369543.42</v>
      </c>
      <c r="C8" s="310" t="s">
        <v>154</v>
      </c>
      <c r="D8" s="170"/>
    </row>
    <row r="9" ht="16.5" customHeight="1" spans="1:4">
      <c r="A9" s="310" t="s">
        <v>155</v>
      </c>
      <c r="B9" s="170"/>
      <c r="C9" s="310" t="s">
        <v>156</v>
      </c>
      <c r="D9" s="170"/>
    </row>
    <row r="10" ht="16.5" customHeight="1" spans="1:4">
      <c r="A10" s="310" t="s">
        <v>157</v>
      </c>
      <c r="B10" s="170"/>
      <c r="C10" s="310" t="s">
        <v>158</v>
      </c>
      <c r="D10" s="170"/>
    </row>
    <row r="11" ht="16.5" customHeight="1" spans="1:4">
      <c r="A11" s="310" t="s">
        <v>159</v>
      </c>
      <c r="B11" s="170"/>
      <c r="C11" s="310" t="s">
        <v>160</v>
      </c>
      <c r="D11" s="170"/>
    </row>
    <row r="12" ht="16.5" customHeight="1" spans="1:4">
      <c r="A12" s="310" t="s">
        <v>153</v>
      </c>
      <c r="B12" s="170"/>
      <c r="C12" s="310" t="s">
        <v>161</v>
      </c>
      <c r="D12" s="170"/>
    </row>
    <row r="13" ht="16.5" customHeight="1" spans="1:4">
      <c r="A13" s="312" t="s">
        <v>155</v>
      </c>
      <c r="B13" s="170"/>
      <c r="C13" s="157" t="s">
        <v>162</v>
      </c>
      <c r="D13" s="170"/>
    </row>
    <row r="14" ht="16.5" customHeight="1" spans="1:4">
      <c r="A14" s="312" t="s">
        <v>157</v>
      </c>
      <c r="B14" s="170"/>
      <c r="C14" s="157" t="s">
        <v>163</v>
      </c>
      <c r="D14" s="170"/>
    </row>
    <row r="15" ht="16.5" customHeight="1" spans="1:4">
      <c r="A15" s="313"/>
      <c r="B15" s="170"/>
      <c r="C15" s="157" t="s">
        <v>164</v>
      </c>
      <c r="D15" s="39">
        <v>2320058.46</v>
      </c>
    </row>
    <row r="16" ht="16.5" customHeight="1" spans="1:4">
      <c r="A16" s="313"/>
      <c r="B16" s="170"/>
      <c r="C16" s="157" t="s">
        <v>165</v>
      </c>
      <c r="D16" s="39">
        <v>996699.91</v>
      </c>
    </row>
    <row r="17" ht="16.5" customHeight="1" spans="1:4">
      <c r="A17" s="313"/>
      <c r="B17" s="170"/>
      <c r="C17" s="157" t="s">
        <v>166</v>
      </c>
      <c r="D17" s="39"/>
    </row>
    <row r="18" ht="16.5" customHeight="1" spans="1:4">
      <c r="A18" s="313"/>
      <c r="B18" s="170"/>
      <c r="C18" s="157" t="s">
        <v>167</v>
      </c>
      <c r="D18" s="39"/>
    </row>
    <row r="19" ht="16.5" customHeight="1" spans="1:4">
      <c r="A19" s="313"/>
      <c r="B19" s="170"/>
      <c r="C19" s="157" t="s">
        <v>168</v>
      </c>
      <c r="D19" s="39">
        <v>16065849.37</v>
      </c>
    </row>
    <row r="20" ht="16.5" customHeight="1" spans="1:4">
      <c r="A20" s="313"/>
      <c r="B20" s="170"/>
      <c r="C20" s="157" t="s">
        <v>169</v>
      </c>
      <c r="D20" s="39"/>
    </row>
    <row r="21" ht="16.5" customHeight="1" spans="1:4">
      <c r="A21" s="313"/>
      <c r="B21" s="170"/>
      <c r="C21" s="157" t="s">
        <v>170</v>
      </c>
      <c r="D21" s="39"/>
    </row>
    <row r="22" ht="16.5" customHeight="1" spans="1:4">
      <c r="A22" s="313"/>
      <c r="B22" s="170"/>
      <c r="C22" s="157" t="s">
        <v>171</v>
      </c>
      <c r="D22" s="39"/>
    </row>
    <row r="23" ht="16.5" customHeight="1" spans="1:4">
      <c r="A23" s="313"/>
      <c r="B23" s="170"/>
      <c r="C23" s="157" t="s">
        <v>172</v>
      </c>
      <c r="D23" s="39"/>
    </row>
    <row r="24" ht="16.5" customHeight="1" spans="1:4">
      <c r="A24" s="313"/>
      <c r="B24" s="170"/>
      <c r="C24" s="157" t="s">
        <v>173</v>
      </c>
      <c r="D24" s="39"/>
    </row>
    <row r="25" ht="16.5" customHeight="1" spans="1:4">
      <c r="A25" s="313"/>
      <c r="B25" s="170"/>
      <c r="C25" s="157" t="s">
        <v>174</v>
      </c>
      <c r="D25" s="39"/>
    </row>
    <row r="26" ht="16.5" customHeight="1" spans="1:4">
      <c r="A26" s="313"/>
      <c r="B26" s="170"/>
      <c r="C26" s="157" t="s">
        <v>175</v>
      </c>
      <c r="D26" s="39">
        <v>986935.68</v>
      </c>
    </row>
    <row r="27" ht="16.5" customHeight="1" spans="1:4">
      <c r="A27" s="313"/>
      <c r="B27" s="170"/>
      <c r="C27" s="157" t="s">
        <v>176</v>
      </c>
      <c r="D27" s="170"/>
    </row>
    <row r="28" ht="16.5" customHeight="1" spans="1:4">
      <c r="A28" s="313"/>
      <c r="B28" s="170"/>
      <c r="C28" s="157" t="s">
        <v>177</v>
      </c>
      <c r="D28" s="170"/>
    </row>
    <row r="29" ht="16.5" customHeight="1" spans="1:4">
      <c r="A29" s="313"/>
      <c r="B29" s="170"/>
      <c r="C29" s="157" t="s">
        <v>178</v>
      </c>
      <c r="D29" s="170"/>
    </row>
    <row r="30" ht="16.5" customHeight="1" spans="1:4">
      <c r="A30" s="313"/>
      <c r="B30" s="170"/>
      <c r="C30" s="157" t="s">
        <v>179</v>
      </c>
      <c r="D30" s="170"/>
    </row>
    <row r="31" ht="16.5" customHeight="1" spans="1:4">
      <c r="A31" s="313"/>
      <c r="B31" s="170"/>
      <c r="C31" s="157" t="s">
        <v>180</v>
      </c>
      <c r="D31" s="170"/>
    </row>
    <row r="32" ht="16.5" customHeight="1" spans="1:4">
      <c r="A32" s="313"/>
      <c r="B32" s="170"/>
      <c r="C32" s="312" t="s">
        <v>181</v>
      </c>
      <c r="D32" s="170"/>
    </row>
    <row r="33" ht="16.5" customHeight="1" spans="1:4">
      <c r="A33" s="313"/>
      <c r="B33" s="170"/>
      <c r="C33" s="312" t="s">
        <v>182</v>
      </c>
      <c r="D33" s="170"/>
    </row>
    <row r="34" ht="16.5" customHeight="1" spans="1:4">
      <c r="A34" s="313"/>
      <c r="B34" s="170"/>
      <c r="C34" s="118" t="s">
        <v>183</v>
      </c>
      <c r="D34" s="170"/>
    </row>
    <row r="35" ht="15" customHeight="1" spans="1:4">
      <c r="A35" s="314" t="s">
        <v>51</v>
      </c>
      <c r="B35" s="315">
        <v>20369543.42</v>
      </c>
      <c r="C35" s="314" t="s">
        <v>52</v>
      </c>
      <c r="D35" s="316">
        <v>20369543.42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C27" sqref="C27"/>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72"/>
      <c r="B1" s="172"/>
      <c r="C1" s="172"/>
      <c r="D1" s="172"/>
      <c r="E1" s="172"/>
      <c r="F1" s="172"/>
      <c r="G1" s="172"/>
    </row>
    <row r="2" customHeight="1" spans="4:7">
      <c r="D2" s="259"/>
      <c r="F2" s="292"/>
      <c r="G2" s="293" t="s">
        <v>184</v>
      </c>
    </row>
    <row r="3" ht="41.25" customHeight="1" spans="1:7">
      <c r="A3" s="294" t="str">
        <f>"2025"&amp;"年一般公共预算支出预算表（按功能科目分类）"</f>
        <v>2025年一般公共预算支出预算表（按功能科目分类）</v>
      </c>
      <c r="B3" s="294"/>
      <c r="C3" s="294"/>
      <c r="D3" s="294"/>
      <c r="E3" s="294"/>
      <c r="F3" s="294"/>
      <c r="G3" s="294"/>
    </row>
    <row r="4" ht="18" customHeight="1" spans="1:7">
      <c r="A4" s="262" t="s">
        <v>1</v>
      </c>
      <c r="F4" s="295"/>
      <c r="G4" s="293" t="s">
        <v>2</v>
      </c>
    </row>
    <row r="5" ht="20.25" customHeight="1" spans="1:7">
      <c r="A5" s="296" t="s">
        <v>185</v>
      </c>
      <c r="B5" s="297"/>
      <c r="C5" s="277" t="s">
        <v>56</v>
      </c>
      <c r="D5" s="275" t="s">
        <v>75</v>
      </c>
      <c r="E5" s="276"/>
      <c r="F5" s="282"/>
      <c r="G5" s="298" t="s">
        <v>76</v>
      </c>
    </row>
    <row r="6" ht="20.25" customHeight="1" spans="1:7">
      <c r="A6" s="299" t="s">
        <v>72</v>
      </c>
      <c r="B6" s="299" t="s">
        <v>73</v>
      </c>
      <c r="C6" s="189"/>
      <c r="D6" s="300" t="s">
        <v>58</v>
      </c>
      <c r="E6" s="300" t="s">
        <v>186</v>
      </c>
      <c r="F6" s="300" t="s">
        <v>187</v>
      </c>
      <c r="G6" s="301"/>
    </row>
    <row r="7" ht="15" customHeight="1" spans="1:7">
      <c r="A7" s="302" t="s">
        <v>82</v>
      </c>
      <c r="B7" s="302" t="s">
        <v>83</v>
      </c>
      <c r="C7" s="302" t="s">
        <v>84</v>
      </c>
      <c r="D7" s="302" t="s">
        <v>85</v>
      </c>
      <c r="E7" s="302" t="s">
        <v>86</v>
      </c>
      <c r="F7" s="302" t="s">
        <v>87</v>
      </c>
      <c r="G7" s="302" t="s">
        <v>88</v>
      </c>
    </row>
    <row r="8" s="86" customFormat="1" ht="18" customHeight="1" spans="1:7">
      <c r="A8" s="244" t="s">
        <v>97</v>
      </c>
      <c r="B8" s="244" t="s">
        <v>98</v>
      </c>
      <c r="C8" s="303">
        <v>2320058.46</v>
      </c>
      <c r="D8" s="304">
        <v>2320058.46</v>
      </c>
      <c r="E8" s="304">
        <v>2275058.46</v>
      </c>
      <c r="F8" s="304">
        <v>45000</v>
      </c>
      <c r="G8" s="304"/>
    </row>
    <row r="9" s="86" customFormat="1" ht="18" customHeight="1" spans="1:7">
      <c r="A9" s="248" t="s">
        <v>99</v>
      </c>
      <c r="B9" s="248" t="s">
        <v>100</v>
      </c>
      <c r="C9" s="303">
        <v>2217338.46</v>
      </c>
      <c r="D9" s="304">
        <v>2217338.46</v>
      </c>
      <c r="E9" s="304">
        <v>2172338.46</v>
      </c>
      <c r="F9" s="304">
        <v>45000</v>
      </c>
      <c r="G9" s="304"/>
    </row>
    <row r="10" s="86" customFormat="1" ht="18" customHeight="1" spans="1:7">
      <c r="A10" s="305" t="s">
        <v>188</v>
      </c>
      <c r="B10" s="305" t="s">
        <v>101</v>
      </c>
      <c r="C10" s="303">
        <v>568566</v>
      </c>
      <c r="D10" s="304">
        <v>568566</v>
      </c>
      <c r="E10" s="304">
        <v>548766</v>
      </c>
      <c r="F10" s="304">
        <v>19800</v>
      </c>
      <c r="G10" s="304"/>
    </row>
    <row r="11" s="86" customFormat="1" ht="18" customHeight="1" spans="1:7">
      <c r="A11" s="305" t="s">
        <v>102</v>
      </c>
      <c r="B11" s="305" t="s">
        <v>103</v>
      </c>
      <c r="C11" s="303">
        <v>428400</v>
      </c>
      <c r="D11" s="304">
        <v>428400</v>
      </c>
      <c r="E11" s="304">
        <v>403200</v>
      </c>
      <c r="F11" s="304">
        <v>25200</v>
      </c>
      <c r="G11" s="304"/>
    </row>
    <row r="12" s="86" customFormat="1" ht="18" customHeight="1" spans="1:7">
      <c r="A12" s="305" t="s">
        <v>104</v>
      </c>
      <c r="B12" s="305" t="s">
        <v>105</v>
      </c>
      <c r="C12" s="303">
        <v>1020186.24</v>
      </c>
      <c r="D12" s="304">
        <v>1020186.24</v>
      </c>
      <c r="E12" s="304">
        <v>1020186.24</v>
      </c>
      <c r="F12" s="304"/>
      <c r="G12" s="304"/>
    </row>
    <row r="13" s="86" customFormat="1" ht="18" customHeight="1" spans="1:7">
      <c r="A13" s="305" t="s">
        <v>106</v>
      </c>
      <c r="B13" s="305" t="s">
        <v>107</v>
      </c>
      <c r="C13" s="303">
        <v>200186.22</v>
      </c>
      <c r="D13" s="304">
        <v>200186.22</v>
      </c>
      <c r="E13" s="304">
        <v>200186.22</v>
      </c>
      <c r="F13" s="304"/>
      <c r="G13" s="304"/>
    </row>
    <row r="14" s="86" customFormat="1" ht="18" customHeight="1" spans="1:7">
      <c r="A14" s="248" t="s">
        <v>108</v>
      </c>
      <c r="B14" s="248" t="s">
        <v>109</v>
      </c>
      <c r="C14" s="303">
        <v>102720</v>
      </c>
      <c r="D14" s="304">
        <v>102720</v>
      </c>
      <c r="E14" s="304">
        <v>102720</v>
      </c>
      <c r="F14" s="304"/>
      <c r="G14" s="304"/>
    </row>
    <row r="15" s="86" customFormat="1" ht="18" customHeight="1" spans="1:7">
      <c r="A15" s="305" t="s">
        <v>110</v>
      </c>
      <c r="B15" s="305" t="s">
        <v>111</v>
      </c>
      <c r="C15" s="303">
        <v>102720</v>
      </c>
      <c r="D15" s="304">
        <v>102720</v>
      </c>
      <c r="E15" s="304">
        <v>102720</v>
      </c>
      <c r="F15" s="304"/>
      <c r="G15" s="304"/>
    </row>
    <row r="16" s="86" customFormat="1" ht="18" customHeight="1" spans="1:7">
      <c r="A16" s="244" t="s">
        <v>112</v>
      </c>
      <c r="B16" s="244" t="s">
        <v>113</v>
      </c>
      <c r="C16" s="303">
        <v>996699.91</v>
      </c>
      <c r="D16" s="304">
        <v>996699.91</v>
      </c>
      <c r="E16" s="304">
        <v>996699.91</v>
      </c>
      <c r="F16" s="304"/>
      <c r="G16" s="304"/>
    </row>
    <row r="17" s="86" customFormat="1" ht="18" customHeight="1" spans="1:7">
      <c r="A17" s="248" t="s">
        <v>114</v>
      </c>
      <c r="B17" s="248" t="s">
        <v>115</v>
      </c>
      <c r="C17" s="303">
        <v>996699.91</v>
      </c>
      <c r="D17" s="304">
        <v>996699.91</v>
      </c>
      <c r="E17" s="304">
        <v>996699.91</v>
      </c>
      <c r="F17" s="304"/>
      <c r="G17" s="304"/>
    </row>
    <row r="18" s="86" customFormat="1" ht="18" customHeight="1" spans="1:7">
      <c r="A18" s="305" t="s">
        <v>116</v>
      </c>
      <c r="B18" s="305" t="s">
        <v>117</v>
      </c>
      <c r="C18" s="303">
        <v>111431.71</v>
      </c>
      <c r="D18" s="304">
        <v>111431.71</v>
      </c>
      <c r="E18" s="304">
        <v>111431.71</v>
      </c>
      <c r="F18" s="304"/>
      <c r="G18" s="304"/>
    </row>
    <row r="19" s="86" customFormat="1" ht="18" customHeight="1" spans="1:7">
      <c r="A19" s="305" t="s">
        <v>118</v>
      </c>
      <c r="B19" s="305" t="s">
        <v>119</v>
      </c>
      <c r="C19" s="303">
        <v>328579.64</v>
      </c>
      <c r="D19" s="304">
        <v>328579.64</v>
      </c>
      <c r="E19" s="304">
        <v>328579.64</v>
      </c>
      <c r="F19" s="304"/>
      <c r="G19" s="304"/>
    </row>
    <row r="20" s="86" customFormat="1" ht="18" customHeight="1" spans="1:7">
      <c r="A20" s="305" t="s">
        <v>120</v>
      </c>
      <c r="B20" s="305" t="s">
        <v>121</v>
      </c>
      <c r="C20" s="303">
        <v>485954.2</v>
      </c>
      <c r="D20" s="304">
        <v>485954.2</v>
      </c>
      <c r="E20" s="304">
        <v>485954.2</v>
      </c>
      <c r="F20" s="304"/>
      <c r="G20" s="304"/>
    </row>
    <row r="21" s="86" customFormat="1" ht="18" customHeight="1" spans="1:7">
      <c r="A21" s="305" t="s">
        <v>122</v>
      </c>
      <c r="B21" s="305" t="s">
        <v>123</v>
      </c>
      <c r="C21" s="303">
        <v>70734.36</v>
      </c>
      <c r="D21" s="304">
        <v>70734.36</v>
      </c>
      <c r="E21" s="304">
        <v>70734.36</v>
      </c>
      <c r="F21" s="304"/>
      <c r="G21" s="304"/>
    </row>
    <row r="22" s="86" customFormat="1" ht="18" customHeight="1" spans="1:7">
      <c r="A22" s="244" t="s">
        <v>124</v>
      </c>
      <c r="B22" s="244" t="s">
        <v>125</v>
      </c>
      <c r="C22" s="303">
        <v>16065849.37</v>
      </c>
      <c r="D22" s="304">
        <v>13265849.37</v>
      </c>
      <c r="E22" s="304">
        <v>12263062.89</v>
      </c>
      <c r="F22" s="304">
        <v>1002786.48</v>
      </c>
      <c r="G22" s="304">
        <v>2800000</v>
      </c>
    </row>
    <row r="23" s="86" customFormat="1" ht="18" customHeight="1" spans="1:7">
      <c r="A23" s="248" t="s">
        <v>126</v>
      </c>
      <c r="B23" s="248" t="s">
        <v>127</v>
      </c>
      <c r="C23" s="303">
        <v>16065849.37</v>
      </c>
      <c r="D23" s="304">
        <v>13265849.37</v>
      </c>
      <c r="E23" s="304">
        <v>12263062.89</v>
      </c>
      <c r="F23" s="304">
        <v>1002786.48</v>
      </c>
      <c r="G23" s="304">
        <v>2800000</v>
      </c>
    </row>
    <row r="24" s="86" customFormat="1" ht="18" customHeight="1" spans="1:7">
      <c r="A24" s="305" t="s">
        <v>128</v>
      </c>
      <c r="B24" s="305" t="s">
        <v>129</v>
      </c>
      <c r="C24" s="303">
        <v>2293412.8</v>
      </c>
      <c r="D24" s="304">
        <v>2293412.8</v>
      </c>
      <c r="E24" s="304">
        <v>1721068.24</v>
      </c>
      <c r="F24" s="304">
        <v>572344.56</v>
      </c>
      <c r="G24" s="304"/>
    </row>
    <row r="25" s="86" customFormat="1" ht="18" customHeight="1" spans="1:7">
      <c r="A25" s="305" t="s">
        <v>130</v>
      </c>
      <c r="B25" s="305" t="s">
        <v>131</v>
      </c>
      <c r="C25" s="303">
        <v>5915996.57</v>
      </c>
      <c r="D25" s="304">
        <v>5915996.57</v>
      </c>
      <c r="E25" s="304">
        <v>5485554.65</v>
      </c>
      <c r="F25" s="304">
        <v>430441.92</v>
      </c>
      <c r="G25" s="304"/>
    </row>
    <row r="26" s="86" customFormat="1" ht="18" customHeight="1" spans="1:7">
      <c r="A26" s="305" t="s">
        <v>134</v>
      </c>
      <c r="B26" s="305" t="s">
        <v>135</v>
      </c>
      <c r="C26" s="303">
        <v>480000</v>
      </c>
      <c r="D26" s="304"/>
      <c r="E26" s="304"/>
      <c r="F26" s="304"/>
      <c r="G26" s="304">
        <v>480000</v>
      </c>
    </row>
    <row r="27" s="86" customFormat="1" ht="18" customHeight="1" spans="1:7">
      <c r="A27" s="305" t="s">
        <v>136</v>
      </c>
      <c r="B27" s="305" t="s">
        <v>137</v>
      </c>
      <c r="C27" s="303">
        <v>234702</v>
      </c>
      <c r="D27" s="304"/>
      <c r="E27" s="304"/>
      <c r="F27" s="304"/>
      <c r="G27" s="304">
        <v>234702</v>
      </c>
    </row>
    <row r="28" s="86" customFormat="1" ht="18" customHeight="1" spans="1:7">
      <c r="A28" s="305" t="s">
        <v>138</v>
      </c>
      <c r="B28" s="305" t="s">
        <v>139</v>
      </c>
      <c r="C28" s="303">
        <v>50000</v>
      </c>
      <c r="D28" s="304"/>
      <c r="E28" s="304"/>
      <c r="F28" s="304"/>
      <c r="G28" s="304">
        <v>50000</v>
      </c>
    </row>
    <row r="29" s="86" customFormat="1" ht="18" customHeight="1" spans="1:7">
      <c r="A29" s="305" t="s">
        <v>140</v>
      </c>
      <c r="B29" s="305" t="s">
        <v>141</v>
      </c>
      <c r="C29" s="303">
        <v>6361738</v>
      </c>
      <c r="D29" s="304">
        <v>5056440</v>
      </c>
      <c r="E29" s="304">
        <v>5056440</v>
      </c>
      <c r="F29" s="304"/>
      <c r="G29" s="304">
        <v>1305298</v>
      </c>
    </row>
    <row r="30" s="86" customFormat="1" ht="18" customHeight="1" spans="1:7">
      <c r="A30" s="305" t="s">
        <v>142</v>
      </c>
      <c r="B30" s="305" t="s">
        <v>143</v>
      </c>
      <c r="C30" s="303">
        <v>730000</v>
      </c>
      <c r="D30" s="304"/>
      <c r="E30" s="304"/>
      <c r="F30" s="304"/>
      <c r="G30" s="304">
        <v>730000</v>
      </c>
    </row>
    <row r="31" s="86" customFormat="1" ht="18" customHeight="1" spans="1:7">
      <c r="A31" s="244" t="s">
        <v>144</v>
      </c>
      <c r="B31" s="244" t="s">
        <v>145</v>
      </c>
      <c r="C31" s="303">
        <v>986935.68</v>
      </c>
      <c r="D31" s="304">
        <v>986935.68</v>
      </c>
      <c r="E31" s="304">
        <v>986935.68</v>
      </c>
      <c r="F31" s="304"/>
      <c r="G31" s="304"/>
    </row>
    <row r="32" s="86" customFormat="1" ht="18" customHeight="1" spans="1:7">
      <c r="A32" s="248" t="s">
        <v>146</v>
      </c>
      <c r="B32" s="248" t="s">
        <v>147</v>
      </c>
      <c r="C32" s="303">
        <v>986935.68</v>
      </c>
      <c r="D32" s="304">
        <v>986935.68</v>
      </c>
      <c r="E32" s="304">
        <v>986935.68</v>
      </c>
      <c r="F32" s="304"/>
      <c r="G32" s="304"/>
    </row>
    <row r="33" s="86" customFormat="1" ht="18" customHeight="1" spans="1:7">
      <c r="A33" s="305" t="s">
        <v>148</v>
      </c>
      <c r="B33" s="305" t="s">
        <v>149</v>
      </c>
      <c r="C33" s="303">
        <v>986935.68</v>
      </c>
      <c r="D33" s="304">
        <v>986935.68</v>
      </c>
      <c r="E33" s="304">
        <v>986935.68</v>
      </c>
      <c r="F33" s="304"/>
      <c r="G33" s="304"/>
    </row>
    <row r="34" s="86" customFormat="1" ht="18" customHeight="1" spans="1:7">
      <c r="A34" s="306" t="s">
        <v>189</v>
      </c>
      <c r="B34" s="306"/>
      <c r="C34" s="303">
        <v>20369543.42</v>
      </c>
      <c r="D34" s="304">
        <v>17569543.42</v>
      </c>
      <c r="E34" s="303">
        <v>16521756.94</v>
      </c>
      <c r="F34" s="303">
        <v>1047786.48</v>
      </c>
      <c r="G34" s="303">
        <v>2800000</v>
      </c>
    </row>
  </sheetData>
  <mergeCells count="6">
    <mergeCell ref="A3:G3"/>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9259259259" defaultRowHeight="14.25" customHeight="1" outlineLevelRow="7" outlineLevelCol="5"/>
  <cols>
    <col min="1" max="5" width="28.1388888888889" style="87" customWidth="1"/>
    <col min="6" max="6" width="28.8888888888889" style="87" customWidth="1"/>
    <col min="7" max="16384" width="10.4259259259259" style="87"/>
  </cols>
  <sheetData>
    <row r="1" customHeight="1" spans="1:6">
      <c r="A1" s="88"/>
      <c r="B1" s="88"/>
      <c r="C1" s="88"/>
      <c r="D1" s="88"/>
      <c r="E1" s="88"/>
      <c r="F1" s="88"/>
    </row>
    <row r="2" customHeight="1" spans="1:6">
      <c r="A2" s="133"/>
      <c r="B2" s="133"/>
      <c r="C2" s="133"/>
      <c r="D2" s="133"/>
      <c r="E2" s="132"/>
      <c r="F2" s="284" t="s">
        <v>190</v>
      </c>
    </row>
    <row r="3" ht="41.25" customHeight="1" spans="1:6">
      <c r="A3" s="285" t="str">
        <f>"2025"&amp;"年一般公共预算“三公”经费支出预算表"</f>
        <v>2025年一般公共预算“三公”经费支出预算表</v>
      </c>
      <c r="B3" s="133"/>
      <c r="C3" s="133"/>
      <c r="D3" s="133"/>
      <c r="E3" s="132"/>
      <c r="F3" s="133"/>
    </row>
    <row r="4" ht="18" customHeight="1" spans="1:6">
      <c r="A4" s="286" t="s">
        <v>1</v>
      </c>
      <c r="B4" s="287"/>
      <c r="D4" s="133"/>
      <c r="E4" s="132"/>
      <c r="F4" s="152" t="s">
        <v>2</v>
      </c>
    </row>
    <row r="5" ht="27" customHeight="1" spans="1:6">
      <c r="A5" s="137" t="s">
        <v>191</v>
      </c>
      <c r="B5" s="137" t="s">
        <v>192</v>
      </c>
      <c r="C5" s="137" t="s">
        <v>193</v>
      </c>
      <c r="D5" s="137"/>
      <c r="E5" s="126"/>
      <c r="F5" s="137" t="s">
        <v>194</v>
      </c>
    </row>
    <row r="6" ht="28.5" customHeight="1" spans="1:6">
      <c r="A6" s="288"/>
      <c r="B6" s="139"/>
      <c r="C6" s="126" t="s">
        <v>58</v>
      </c>
      <c r="D6" s="126" t="s">
        <v>195</v>
      </c>
      <c r="E6" s="126" t="s">
        <v>196</v>
      </c>
      <c r="F6" s="138"/>
    </row>
    <row r="7" ht="24" customHeight="1" spans="1:6">
      <c r="A7" s="144" t="s">
        <v>82</v>
      </c>
      <c r="B7" s="144" t="s">
        <v>83</v>
      </c>
      <c r="C7" s="144" t="s">
        <v>84</v>
      </c>
      <c r="D7" s="144" t="s">
        <v>85</v>
      </c>
      <c r="E7" s="144" t="s">
        <v>86</v>
      </c>
      <c r="F7" s="144" t="s">
        <v>87</v>
      </c>
    </row>
    <row r="8" ht="25" customHeight="1" spans="1:6">
      <c r="A8" s="289">
        <v>220000</v>
      </c>
      <c r="B8" s="290"/>
      <c r="C8" s="291">
        <v>130000</v>
      </c>
      <c r="D8" s="291"/>
      <c r="E8" s="291">
        <v>130000</v>
      </c>
      <c r="F8" s="291">
        <v>90000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5"/>
  <sheetViews>
    <sheetView showZeros="0" topLeftCell="F1" workbookViewId="0">
      <pane ySplit="1" topLeftCell="A2" activePane="bottomLeft" state="frozen"/>
      <selection/>
      <selection pane="bottomLeft" activeCell="A3" sqref="A3:X3"/>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customHeight="1" spans="1:24">
      <c r="A1" s="172"/>
      <c r="B1" s="172"/>
      <c r="C1" s="172"/>
      <c r="D1" s="172"/>
      <c r="E1" s="172"/>
      <c r="F1" s="172"/>
      <c r="G1" s="172"/>
      <c r="H1" s="172"/>
      <c r="I1" s="172"/>
      <c r="J1" s="172"/>
      <c r="K1" s="172"/>
      <c r="L1" s="172"/>
      <c r="M1" s="172"/>
      <c r="N1" s="172"/>
      <c r="O1" s="172"/>
      <c r="P1" s="172"/>
      <c r="Q1" s="172"/>
      <c r="R1" s="172"/>
      <c r="S1" s="172"/>
      <c r="T1" s="172"/>
      <c r="U1" s="172"/>
      <c r="V1" s="172"/>
      <c r="W1" s="172"/>
      <c r="X1" s="172"/>
    </row>
    <row r="2" ht="13.5" customHeight="1" spans="2:24">
      <c r="B2" s="259"/>
      <c r="C2" s="260"/>
      <c r="E2" s="261"/>
      <c r="F2" s="261"/>
      <c r="G2" s="261"/>
      <c r="H2" s="261"/>
      <c r="I2" s="174"/>
      <c r="J2" s="174"/>
      <c r="K2" s="174"/>
      <c r="L2" s="174"/>
      <c r="M2" s="174"/>
      <c r="N2" s="174"/>
      <c r="R2" s="174"/>
      <c r="V2" s="260"/>
      <c r="X2" s="224" t="s">
        <v>197</v>
      </c>
    </row>
    <row r="3" ht="45.75" customHeight="1" spans="1:24">
      <c r="A3" s="176" t="str">
        <f>"2025"&amp;"年部门基本支出预算表"</f>
        <v>2025年部门基本支出预算表</v>
      </c>
      <c r="B3" s="211"/>
      <c r="C3" s="176"/>
      <c r="D3" s="176"/>
      <c r="E3" s="176"/>
      <c r="F3" s="176"/>
      <c r="G3" s="176"/>
      <c r="H3" s="176"/>
      <c r="I3" s="176"/>
      <c r="J3" s="176"/>
      <c r="K3" s="176"/>
      <c r="L3" s="176"/>
      <c r="M3" s="176"/>
      <c r="N3" s="176"/>
      <c r="O3" s="211"/>
      <c r="P3" s="211"/>
      <c r="Q3" s="211"/>
      <c r="R3" s="176"/>
      <c r="S3" s="176"/>
      <c r="T3" s="176"/>
      <c r="U3" s="176"/>
      <c r="V3" s="176"/>
      <c r="W3" s="176"/>
      <c r="X3" s="176"/>
    </row>
    <row r="4" ht="18.75" customHeight="1" spans="1:24">
      <c r="A4" s="262" t="s">
        <v>1</v>
      </c>
      <c r="B4" s="263"/>
      <c r="C4" s="264"/>
      <c r="D4" s="264"/>
      <c r="E4" s="264"/>
      <c r="F4" s="264"/>
      <c r="G4" s="264"/>
      <c r="H4" s="264"/>
      <c r="I4" s="213"/>
      <c r="J4" s="213"/>
      <c r="K4" s="213"/>
      <c r="L4" s="213"/>
      <c r="M4" s="213"/>
      <c r="N4" s="213"/>
      <c r="O4" s="214"/>
      <c r="P4" s="214"/>
      <c r="Q4" s="214"/>
      <c r="R4" s="213"/>
      <c r="V4" s="260"/>
      <c r="X4" s="224" t="s">
        <v>2</v>
      </c>
    </row>
    <row r="5" ht="18" customHeight="1" spans="1:24">
      <c r="A5" s="265" t="s">
        <v>198</v>
      </c>
      <c r="B5" s="265" t="s">
        <v>199</v>
      </c>
      <c r="C5" s="265" t="s">
        <v>200</v>
      </c>
      <c r="D5" s="265" t="s">
        <v>201</v>
      </c>
      <c r="E5" s="265" t="s">
        <v>202</v>
      </c>
      <c r="F5" s="265" t="s">
        <v>203</v>
      </c>
      <c r="G5" s="265" t="s">
        <v>204</v>
      </c>
      <c r="H5" s="265" t="s">
        <v>205</v>
      </c>
      <c r="I5" s="275" t="s">
        <v>206</v>
      </c>
      <c r="J5" s="207" t="s">
        <v>206</v>
      </c>
      <c r="K5" s="207"/>
      <c r="L5" s="207"/>
      <c r="M5" s="207"/>
      <c r="N5" s="207"/>
      <c r="O5" s="276"/>
      <c r="P5" s="276"/>
      <c r="Q5" s="276"/>
      <c r="R5" s="200" t="s">
        <v>62</v>
      </c>
      <c r="S5" s="207" t="s">
        <v>63</v>
      </c>
      <c r="T5" s="207"/>
      <c r="U5" s="207"/>
      <c r="V5" s="207"/>
      <c r="W5" s="207"/>
      <c r="X5" s="208"/>
    </row>
    <row r="6" ht="18" customHeight="1" spans="1:24">
      <c r="A6" s="266"/>
      <c r="B6" s="267"/>
      <c r="C6" s="268"/>
      <c r="D6" s="266"/>
      <c r="E6" s="266"/>
      <c r="F6" s="266"/>
      <c r="G6" s="266"/>
      <c r="H6" s="266"/>
      <c r="I6" s="277" t="s">
        <v>207</v>
      </c>
      <c r="J6" s="275" t="s">
        <v>59</v>
      </c>
      <c r="K6" s="207"/>
      <c r="L6" s="207"/>
      <c r="M6" s="207"/>
      <c r="N6" s="208"/>
      <c r="O6" s="278" t="s">
        <v>208</v>
      </c>
      <c r="P6" s="276"/>
      <c r="Q6" s="282"/>
      <c r="R6" s="265" t="s">
        <v>62</v>
      </c>
      <c r="S6" s="275" t="s">
        <v>63</v>
      </c>
      <c r="T6" s="200" t="s">
        <v>65</v>
      </c>
      <c r="U6" s="207" t="s">
        <v>63</v>
      </c>
      <c r="V6" s="200" t="s">
        <v>67</v>
      </c>
      <c r="W6" s="200" t="s">
        <v>68</v>
      </c>
      <c r="X6" s="283" t="s">
        <v>69</v>
      </c>
    </row>
    <row r="7" ht="19.5" customHeight="1" spans="1:24">
      <c r="A7" s="267"/>
      <c r="B7" s="267"/>
      <c r="C7" s="267"/>
      <c r="D7" s="267"/>
      <c r="E7" s="267"/>
      <c r="F7" s="267"/>
      <c r="G7" s="267"/>
      <c r="H7" s="267"/>
      <c r="I7" s="267"/>
      <c r="J7" s="279" t="s">
        <v>209</v>
      </c>
      <c r="K7" s="265" t="s">
        <v>210</v>
      </c>
      <c r="L7" s="265" t="s">
        <v>211</v>
      </c>
      <c r="M7" s="265" t="s">
        <v>212</v>
      </c>
      <c r="N7" s="265" t="s">
        <v>213</v>
      </c>
      <c r="O7" s="265" t="s">
        <v>59</v>
      </c>
      <c r="P7" s="265" t="s">
        <v>60</v>
      </c>
      <c r="Q7" s="265" t="s">
        <v>61</v>
      </c>
      <c r="R7" s="267"/>
      <c r="S7" s="265" t="s">
        <v>58</v>
      </c>
      <c r="T7" s="265" t="s">
        <v>65</v>
      </c>
      <c r="U7" s="265" t="s">
        <v>214</v>
      </c>
      <c r="V7" s="265" t="s">
        <v>67</v>
      </c>
      <c r="W7" s="265" t="s">
        <v>68</v>
      </c>
      <c r="X7" s="265" t="s">
        <v>69</v>
      </c>
    </row>
    <row r="8" ht="37.5" customHeight="1" spans="1:24">
      <c r="A8" s="269"/>
      <c r="B8" s="189"/>
      <c r="C8" s="269"/>
      <c r="D8" s="269"/>
      <c r="E8" s="269"/>
      <c r="F8" s="269"/>
      <c r="G8" s="269"/>
      <c r="H8" s="269"/>
      <c r="I8" s="269"/>
      <c r="J8" s="280" t="s">
        <v>58</v>
      </c>
      <c r="K8" s="281" t="s">
        <v>215</v>
      </c>
      <c r="L8" s="281" t="s">
        <v>211</v>
      </c>
      <c r="M8" s="281" t="s">
        <v>212</v>
      </c>
      <c r="N8" s="281" t="s">
        <v>213</v>
      </c>
      <c r="O8" s="281" t="s">
        <v>211</v>
      </c>
      <c r="P8" s="281" t="s">
        <v>212</v>
      </c>
      <c r="Q8" s="281" t="s">
        <v>213</v>
      </c>
      <c r="R8" s="281" t="s">
        <v>62</v>
      </c>
      <c r="S8" s="281" t="s">
        <v>58</v>
      </c>
      <c r="T8" s="281" t="s">
        <v>65</v>
      </c>
      <c r="U8" s="281" t="s">
        <v>214</v>
      </c>
      <c r="V8" s="281" t="s">
        <v>67</v>
      </c>
      <c r="W8" s="281" t="s">
        <v>68</v>
      </c>
      <c r="X8" s="281" t="s">
        <v>69</v>
      </c>
    </row>
    <row r="9" customHeight="1" spans="1:24">
      <c r="A9" s="270">
        <v>1</v>
      </c>
      <c r="B9" s="270">
        <v>2</v>
      </c>
      <c r="C9" s="270">
        <v>3</v>
      </c>
      <c r="D9" s="270">
        <v>4</v>
      </c>
      <c r="E9" s="270">
        <v>5</v>
      </c>
      <c r="F9" s="270">
        <v>6</v>
      </c>
      <c r="G9" s="270">
        <v>7</v>
      </c>
      <c r="H9" s="270">
        <v>8</v>
      </c>
      <c r="I9" s="270">
        <v>9</v>
      </c>
      <c r="J9" s="270">
        <v>10</v>
      </c>
      <c r="K9" s="270">
        <v>11</v>
      </c>
      <c r="L9" s="270">
        <v>12</v>
      </c>
      <c r="M9" s="270">
        <v>13</v>
      </c>
      <c r="N9" s="270">
        <v>14</v>
      </c>
      <c r="O9" s="270">
        <v>15</v>
      </c>
      <c r="P9" s="270">
        <v>16</v>
      </c>
      <c r="Q9" s="270">
        <v>17</v>
      </c>
      <c r="R9" s="270">
        <v>18</v>
      </c>
      <c r="S9" s="270">
        <v>19</v>
      </c>
      <c r="T9" s="270">
        <v>20</v>
      </c>
      <c r="U9" s="270">
        <v>21</v>
      </c>
      <c r="V9" s="270">
        <v>22</v>
      </c>
      <c r="W9" s="270">
        <v>23</v>
      </c>
      <c r="X9" s="270">
        <v>24</v>
      </c>
    </row>
    <row r="10" s="86" customFormat="1" ht="28" customHeight="1" spans="1:24">
      <c r="A10" s="271" t="s">
        <v>70</v>
      </c>
      <c r="B10" s="271" t="s">
        <v>70</v>
      </c>
      <c r="C10" s="271" t="s">
        <v>216</v>
      </c>
      <c r="D10" s="271" t="s">
        <v>217</v>
      </c>
      <c r="E10" s="271" t="s">
        <v>128</v>
      </c>
      <c r="F10" s="244" t="s">
        <v>129</v>
      </c>
      <c r="G10" s="271" t="s">
        <v>218</v>
      </c>
      <c r="H10" s="271" t="s">
        <v>219</v>
      </c>
      <c r="I10" s="109">
        <v>564924</v>
      </c>
      <c r="J10" s="109">
        <v>564924</v>
      </c>
      <c r="K10" s="109"/>
      <c r="L10" s="109"/>
      <c r="M10" s="112">
        <v>564924</v>
      </c>
      <c r="N10" s="109"/>
      <c r="O10" s="109"/>
      <c r="P10" s="109"/>
      <c r="Q10" s="109"/>
      <c r="R10" s="109"/>
      <c r="S10" s="109"/>
      <c r="T10" s="109"/>
      <c r="U10" s="109"/>
      <c r="V10" s="109"/>
      <c r="W10" s="109"/>
      <c r="X10" s="109"/>
    </row>
    <row r="11" s="86" customFormat="1" ht="28" customHeight="1" spans="1:24">
      <c r="A11" s="271" t="s">
        <v>70</v>
      </c>
      <c r="B11" s="271" t="s">
        <v>70</v>
      </c>
      <c r="C11" s="271" t="s">
        <v>216</v>
      </c>
      <c r="D11" s="271" t="s">
        <v>217</v>
      </c>
      <c r="E11" s="271" t="s">
        <v>128</v>
      </c>
      <c r="F11" s="244" t="s">
        <v>129</v>
      </c>
      <c r="G11" s="271" t="s">
        <v>220</v>
      </c>
      <c r="H11" s="271" t="s">
        <v>221</v>
      </c>
      <c r="I11" s="109">
        <v>789504</v>
      </c>
      <c r="J11" s="109">
        <v>789504</v>
      </c>
      <c r="K11" s="113"/>
      <c r="L11" s="113"/>
      <c r="M11" s="112">
        <v>789504</v>
      </c>
      <c r="N11" s="113"/>
      <c r="O11" s="109"/>
      <c r="P11" s="109"/>
      <c r="Q11" s="109"/>
      <c r="R11" s="109"/>
      <c r="S11" s="109"/>
      <c r="T11" s="109"/>
      <c r="U11" s="109"/>
      <c r="V11" s="109"/>
      <c r="W11" s="109"/>
      <c r="X11" s="109"/>
    </row>
    <row r="12" s="86" customFormat="1" ht="28" customHeight="1" spans="1:24">
      <c r="A12" s="271" t="s">
        <v>70</v>
      </c>
      <c r="B12" s="271" t="s">
        <v>70</v>
      </c>
      <c r="C12" s="271" t="s">
        <v>216</v>
      </c>
      <c r="D12" s="271" t="s">
        <v>217</v>
      </c>
      <c r="E12" s="271" t="s">
        <v>128</v>
      </c>
      <c r="F12" s="244" t="s">
        <v>129</v>
      </c>
      <c r="G12" s="271" t="s">
        <v>222</v>
      </c>
      <c r="H12" s="271" t="s">
        <v>223</v>
      </c>
      <c r="I12" s="109">
        <v>47077</v>
      </c>
      <c r="J12" s="109">
        <v>47077</v>
      </c>
      <c r="K12" s="113"/>
      <c r="L12" s="113"/>
      <c r="M12" s="112">
        <v>47077</v>
      </c>
      <c r="N12" s="113"/>
      <c r="O12" s="109"/>
      <c r="P12" s="109"/>
      <c r="Q12" s="109"/>
      <c r="R12" s="109"/>
      <c r="S12" s="109"/>
      <c r="T12" s="109"/>
      <c r="U12" s="109"/>
      <c r="V12" s="109"/>
      <c r="W12" s="109"/>
      <c r="X12" s="109"/>
    </row>
    <row r="13" s="86" customFormat="1" ht="28" customHeight="1" spans="1:24">
      <c r="A13" s="271" t="s">
        <v>70</v>
      </c>
      <c r="B13" s="271" t="s">
        <v>70</v>
      </c>
      <c r="C13" s="271" t="s">
        <v>224</v>
      </c>
      <c r="D13" s="271" t="s">
        <v>225</v>
      </c>
      <c r="E13" s="271" t="s">
        <v>130</v>
      </c>
      <c r="F13" s="244" t="s">
        <v>131</v>
      </c>
      <c r="G13" s="271" t="s">
        <v>218</v>
      </c>
      <c r="H13" s="271" t="s">
        <v>219</v>
      </c>
      <c r="I13" s="109">
        <v>1957728</v>
      </c>
      <c r="J13" s="109">
        <v>1957728</v>
      </c>
      <c r="K13" s="113"/>
      <c r="L13" s="113"/>
      <c r="M13" s="112">
        <v>1957728</v>
      </c>
      <c r="N13" s="113"/>
      <c r="O13" s="109"/>
      <c r="P13" s="109"/>
      <c r="Q13" s="109"/>
      <c r="R13" s="109"/>
      <c r="S13" s="109"/>
      <c r="T13" s="109"/>
      <c r="U13" s="109"/>
      <c r="V13" s="109"/>
      <c r="W13" s="109"/>
      <c r="X13" s="109"/>
    </row>
    <row r="14" s="86" customFormat="1" ht="28" customHeight="1" spans="1:24">
      <c r="A14" s="271" t="s">
        <v>70</v>
      </c>
      <c r="B14" s="271" t="s">
        <v>70</v>
      </c>
      <c r="C14" s="271" t="s">
        <v>224</v>
      </c>
      <c r="D14" s="271" t="s">
        <v>225</v>
      </c>
      <c r="E14" s="271" t="s">
        <v>130</v>
      </c>
      <c r="F14" s="244" t="s">
        <v>131</v>
      </c>
      <c r="G14" s="271" t="s">
        <v>220</v>
      </c>
      <c r="H14" s="271" t="s">
        <v>221</v>
      </c>
      <c r="I14" s="109">
        <v>134040</v>
      </c>
      <c r="J14" s="109">
        <v>134040</v>
      </c>
      <c r="K14" s="113"/>
      <c r="L14" s="113"/>
      <c r="M14" s="112">
        <v>134040</v>
      </c>
      <c r="N14" s="113"/>
      <c r="O14" s="109"/>
      <c r="P14" s="109"/>
      <c r="Q14" s="109"/>
      <c r="R14" s="109"/>
      <c r="S14" s="109"/>
      <c r="T14" s="109"/>
      <c r="U14" s="109"/>
      <c r="V14" s="109"/>
      <c r="W14" s="109"/>
      <c r="X14" s="109"/>
    </row>
    <row r="15" s="86" customFormat="1" ht="28" customHeight="1" spans="1:24">
      <c r="A15" s="271" t="s">
        <v>70</v>
      </c>
      <c r="B15" s="271" t="s">
        <v>70</v>
      </c>
      <c r="C15" s="271" t="s">
        <v>224</v>
      </c>
      <c r="D15" s="271" t="s">
        <v>225</v>
      </c>
      <c r="E15" s="271" t="s">
        <v>130</v>
      </c>
      <c r="F15" s="244" t="s">
        <v>131</v>
      </c>
      <c r="G15" s="271" t="s">
        <v>222</v>
      </c>
      <c r="H15" s="271" t="s">
        <v>223</v>
      </c>
      <c r="I15" s="109">
        <v>163144</v>
      </c>
      <c r="J15" s="109">
        <v>163144</v>
      </c>
      <c r="K15" s="113"/>
      <c r="L15" s="113"/>
      <c r="M15" s="112">
        <v>163144</v>
      </c>
      <c r="N15" s="113"/>
      <c r="O15" s="109"/>
      <c r="P15" s="109"/>
      <c r="Q15" s="109"/>
      <c r="R15" s="109"/>
      <c r="S15" s="109"/>
      <c r="T15" s="109"/>
      <c r="U15" s="109"/>
      <c r="V15" s="109"/>
      <c r="W15" s="109"/>
      <c r="X15" s="109"/>
    </row>
    <row r="16" s="86" customFormat="1" ht="28" customHeight="1" spans="1:24">
      <c r="A16" s="271" t="s">
        <v>70</v>
      </c>
      <c r="B16" s="271" t="s">
        <v>70</v>
      </c>
      <c r="C16" s="271" t="s">
        <v>224</v>
      </c>
      <c r="D16" s="271" t="s">
        <v>225</v>
      </c>
      <c r="E16" s="271" t="s">
        <v>130</v>
      </c>
      <c r="F16" s="244" t="s">
        <v>131</v>
      </c>
      <c r="G16" s="271" t="s">
        <v>226</v>
      </c>
      <c r="H16" s="271" t="s">
        <v>227</v>
      </c>
      <c r="I16" s="109">
        <v>1642368</v>
      </c>
      <c r="J16" s="109">
        <v>1642368</v>
      </c>
      <c r="K16" s="113"/>
      <c r="L16" s="113"/>
      <c r="M16" s="112">
        <v>1642368</v>
      </c>
      <c r="N16" s="113"/>
      <c r="O16" s="109"/>
      <c r="P16" s="109"/>
      <c r="Q16" s="109"/>
      <c r="R16" s="109"/>
      <c r="S16" s="109"/>
      <c r="T16" s="109"/>
      <c r="U16" s="109"/>
      <c r="V16" s="109"/>
      <c r="W16" s="109"/>
      <c r="X16" s="109"/>
    </row>
    <row r="17" s="86" customFormat="1" ht="28" customHeight="1" spans="1:24">
      <c r="A17" s="271" t="s">
        <v>70</v>
      </c>
      <c r="B17" s="271" t="s">
        <v>70</v>
      </c>
      <c r="C17" s="271" t="s">
        <v>224</v>
      </c>
      <c r="D17" s="271" t="s">
        <v>225</v>
      </c>
      <c r="E17" s="271" t="s">
        <v>130</v>
      </c>
      <c r="F17" s="244" t="s">
        <v>131</v>
      </c>
      <c r="G17" s="271" t="s">
        <v>226</v>
      </c>
      <c r="H17" s="271" t="s">
        <v>227</v>
      </c>
      <c r="I17" s="109">
        <v>425160</v>
      </c>
      <c r="J17" s="109">
        <v>425160</v>
      </c>
      <c r="K17" s="113"/>
      <c r="L17" s="113"/>
      <c r="M17" s="112">
        <v>425160</v>
      </c>
      <c r="N17" s="113"/>
      <c r="O17" s="109"/>
      <c r="P17" s="109"/>
      <c r="Q17" s="109"/>
      <c r="R17" s="109"/>
      <c r="S17" s="109"/>
      <c r="T17" s="109"/>
      <c r="U17" s="109"/>
      <c r="V17" s="109"/>
      <c r="W17" s="109"/>
      <c r="X17" s="109"/>
    </row>
    <row r="18" s="86" customFormat="1" ht="29" customHeight="1" spans="1:24">
      <c r="A18" s="271" t="s">
        <v>70</v>
      </c>
      <c r="B18" s="271" t="s">
        <v>70</v>
      </c>
      <c r="C18" s="271" t="s">
        <v>228</v>
      </c>
      <c r="D18" s="271" t="s">
        <v>229</v>
      </c>
      <c r="E18" s="271" t="s">
        <v>104</v>
      </c>
      <c r="F18" s="244" t="s">
        <v>105</v>
      </c>
      <c r="G18" s="271" t="s">
        <v>230</v>
      </c>
      <c r="H18" s="244" t="s">
        <v>231</v>
      </c>
      <c r="I18" s="109">
        <v>225684.48</v>
      </c>
      <c r="J18" s="109">
        <v>225684.48</v>
      </c>
      <c r="K18" s="113"/>
      <c r="L18" s="113"/>
      <c r="M18" s="112">
        <v>225684.48</v>
      </c>
      <c r="N18" s="113"/>
      <c r="O18" s="109"/>
      <c r="P18" s="109"/>
      <c r="Q18" s="109"/>
      <c r="R18" s="109"/>
      <c r="S18" s="109"/>
      <c r="T18" s="109"/>
      <c r="U18" s="109"/>
      <c r="V18" s="109"/>
      <c r="W18" s="109"/>
      <c r="X18" s="109"/>
    </row>
    <row r="19" s="86" customFormat="1" ht="29" customHeight="1" spans="1:24">
      <c r="A19" s="271" t="s">
        <v>70</v>
      </c>
      <c r="B19" s="271" t="s">
        <v>70</v>
      </c>
      <c r="C19" s="271" t="s">
        <v>228</v>
      </c>
      <c r="D19" s="271" t="s">
        <v>229</v>
      </c>
      <c r="E19" s="271" t="s">
        <v>104</v>
      </c>
      <c r="F19" s="244" t="s">
        <v>105</v>
      </c>
      <c r="G19" s="271" t="s">
        <v>230</v>
      </c>
      <c r="H19" s="244" t="s">
        <v>231</v>
      </c>
      <c r="I19" s="109">
        <v>794501.76</v>
      </c>
      <c r="J19" s="109">
        <v>794501.76</v>
      </c>
      <c r="K19" s="113"/>
      <c r="L19" s="113"/>
      <c r="M19" s="112">
        <v>794501.76</v>
      </c>
      <c r="N19" s="113"/>
      <c r="O19" s="109"/>
      <c r="P19" s="109"/>
      <c r="Q19" s="109"/>
      <c r="R19" s="109"/>
      <c r="S19" s="109"/>
      <c r="T19" s="109"/>
      <c r="U19" s="109"/>
      <c r="V19" s="109"/>
      <c r="W19" s="109"/>
      <c r="X19" s="109"/>
    </row>
    <row r="20" s="86" customFormat="1" ht="29" customHeight="1" spans="1:24">
      <c r="A20" s="271" t="s">
        <v>70</v>
      </c>
      <c r="B20" s="271" t="s">
        <v>70</v>
      </c>
      <c r="C20" s="271" t="s">
        <v>228</v>
      </c>
      <c r="D20" s="271" t="s">
        <v>229</v>
      </c>
      <c r="E20" s="271" t="s">
        <v>106</v>
      </c>
      <c r="F20" s="244" t="s">
        <v>107</v>
      </c>
      <c r="G20" s="271" t="s">
        <v>232</v>
      </c>
      <c r="H20" s="244" t="s">
        <v>233</v>
      </c>
      <c r="I20" s="109">
        <v>200186.22</v>
      </c>
      <c r="J20" s="109">
        <v>200186.22</v>
      </c>
      <c r="K20" s="113"/>
      <c r="L20" s="113"/>
      <c r="M20" s="112">
        <v>200186.22</v>
      </c>
      <c r="N20" s="113"/>
      <c r="O20" s="109"/>
      <c r="P20" s="109"/>
      <c r="Q20" s="109"/>
      <c r="R20" s="109"/>
      <c r="S20" s="109"/>
      <c r="T20" s="109"/>
      <c r="U20" s="109"/>
      <c r="V20" s="109"/>
      <c r="W20" s="109"/>
      <c r="X20" s="109"/>
    </row>
    <row r="21" s="86" customFormat="1" ht="27" customHeight="1" spans="1:24">
      <c r="A21" s="271" t="s">
        <v>70</v>
      </c>
      <c r="B21" s="271" t="s">
        <v>70</v>
      </c>
      <c r="C21" s="271" t="s">
        <v>228</v>
      </c>
      <c r="D21" s="271" t="s">
        <v>229</v>
      </c>
      <c r="E21" s="271" t="s">
        <v>116</v>
      </c>
      <c r="F21" s="244" t="s">
        <v>117</v>
      </c>
      <c r="G21" s="271" t="s">
        <v>234</v>
      </c>
      <c r="H21" s="271" t="s">
        <v>235</v>
      </c>
      <c r="I21" s="109">
        <v>111431.71</v>
      </c>
      <c r="J21" s="109">
        <v>111431.71</v>
      </c>
      <c r="K21" s="113"/>
      <c r="L21" s="113"/>
      <c r="M21" s="112">
        <v>111431.71</v>
      </c>
      <c r="N21" s="113"/>
      <c r="O21" s="109"/>
      <c r="P21" s="109"/>
      <c r="Q21" s="109"/>
      <c r="R21" s="109"/>
      <c r="S21" s="109"/>
      <c r="T21" s="109"/>
      <c r="U21" s="109"/>
      <c r="V21" s="109"/>
      <c r="W21" s="109"/>
      <c r="X21" s="109"/>
    </row>
    <row r="22" s="86" customFormat="1" ht="27" customHeight="1" spans="1:24">
      <c r="A22" s="271" t="s">
        <v>70</v>
      </c>
      <c r="B22" s="271" t="s">
        <v>70</v>
      </c>
      <c r="C22" s="271" t="s">
        <v>228</v>
      </c>
      <c r="D22" s="271" t="s">
        <v>229</v>
      </c>
      <c r="E22" s="271" t="s">
        <v>118</v>
      </c>
      <c r="F22" s="244" t="s">
        <v>119</v>
      </c>
      <c r="G22" s="271" t="s">
        <v>234</v>
      </c>
      <c r="H22" s="271" t="s">
        <v>235</v>
      </c>
      <c r="I22" s="109">
        <v>328579.64</v>
      </c>
      <c r="J22" s="109">
        <v>328579.64</v>
      </c>
      <c r="K22" s="113"/>
      <c r="L22" s="113"/>
      <c r="M22" s="112">
        <v>328579.64</v>
      </c>
      <c r="N22" s="113"/>
      <c r="O22" s="109"/>
      <c r="P22" s="109"/>
      <c r="Q22" s="109"/>
      <c r="R22" s="109"/>
      <c r="S22" s="109"/>
      <c r="T22" s="109"/>
      <c r="U22" s="109"/>
      <c r="V22" s="109"/>
      <c r="W22" s="109"/>
      <c r="X22" s="109"/>
    </row>
    <row r="23" s="86" customFormat="1" ht="27" customHeight="1" spans="1:24">
      <c r="A23" s="271" t="s">
        <v>70</v>
      </c>
      <c r="B23" s="271" t="s">
        <v>70</v>
      </c>
      <c r="C23" s="271" t="s">
        <v>228</v>
      </c>
      <c r="D23" s="271" t="s">
        <v>229</v>
      </c>
      <c r="E23" s="271" t="s">
        <v>120</v>
      </c>
      <c r="F23" s="244" t="s">
        <v>121</v>
      </c>
      <c r="G23" s="271" t="s">
        <v>236</v>
      </c>
      <c r="H23" s="271" t="s">
        <v>237</v>
      </c>
      <c r="I23" s="109">
        <v>70526.4</v>
      </c>
      <c r="J23" s="109">
        <v>70526.4</v>
      </c>
      <c r="K23" s="113"/>
      <c r="L23" s="113"/>
      <c r="M23" s="112">
        <v>70526.4</v>
      </c>
      <c r="N23" s="113"/>
      <c r="O23" s="109"/>
      <c r="P23" s="109"/>
      <c r="Q23" s="109"/>
      <c r="R23" s="109"/>
      <c r="S23" s="109"/>
      <c r="T23" s="109"/>
      <c r="U23" s="109"/>
      <c r="V23" s="109"/>
      <c r="W23" s="109"/>
      <c r="X23" s="109"/>
    </row>
    <row r="24" s="86" customFormat="1" ht="27" customHeight="1" spans="1:24">
      <c r="A24" s="271" t="s">
        <v>70</v>
      </c>
      <c r="B24" s="271" t="s">
        <v>70</v>
      </c>
      <c r="C24" s="271" t="s">
        <v>228</v>
      </c>
      <c r="D24" s="271" t="s">
        <v>229</v>
      </c>
      <c r="E24" s="271" t="s">
        <v>120</v>
      </c>
      <c r="F24" s="244" t="s">
        <v>121</v>
      </c>
      <c r="G24" s="271" t="s">
        <v>236</v>
      </c>
      <c r="H24" s="271" t="s">
        <v>237</v>
      </c>
      <c r="I24" s="109">
        <v>207961.8</v>
      </c>
      <c r="J24" s="109">
        <v>207961.8</v>
      </c>
      <c r="K24" s="113"/>
      <c r="L24" s="113"/>
      <c r="M24" s="112">
        <v>207961.8</v>
      </c>
      <c r="N24" s="113"/>
      <c r="O24" s="109"/>
      <c r="P24" s="109"/>
      <c r="Q24" s="109"/>
      <c r="R24" s="109"/>
      <c r="S24" s="109"/>
      <c r="T24" s="109"/>
      <c r="U24" s="109"/>
      <c r="V24" s="109"/>
      <c r="W24" s="109"/>
      <c r="X24" s="109"/>
    </row>
    <row r="25" s="86" customFormat="1" ht="27" customHeight="1" spans="1:24">
      <c r="A25" s="271" t="s">
        <v>70</v>
      </c>
      <c r="B25" s="271" t="s">
        <v>70</v>
      </c>
      <c r="C25" s="271" t="s">
        <v>228</v>
      </c>
      <c r="D25" s="271" t="s">
        <v>229</v>
      </c>
      <c r="E25" s="271" t="s">
        <v>120</v>
      </c>
      <c r="F25" s="244" t="s">
        <v>121</v>
      </c>
      <c r="G25" s="271" t="s">
        <v>236</v>
      </c>
      <c r="H25" s="271" t="s">
        <v>237</v>
      </c>
      <c r="I25" s="109">
        <v>207466</v>
      </c>
      <c r="J25" s="109">
        <v>207466</v>
      </c>
      <c r="K25" s="113"/>
      <c r="L25" s="113"/>
      <c r="M25" s="112">
        <v>207466</v>
      </c>
      <c r="N25" s="113"/>
      <c r="O25" s="109"/>
      <c r="P25" s="109"/>
      <c r="Q25" s="109"/>
      <c r="R25" s="109"/>
      <c r="S25" s="109"/>
      <c r="T25" s="109"/>
      <c r="U25" s="109"/>
      <c r="V25" s="109"/>
      <c r="W25" s="109"/>
      <c r="X25" s="109"/>
    </row>
    <row r="26" s="86" customFormat="1" ht="27" customHeight="1" spans="1:24">
      <c r="A26" s="271" t="s">
        <v>70</v>
      </c>
      <c r="B26" s="271" t="s">
        <v>70</v>
      </c>
      <c r="C26" s="271" t="s">
        <v>228</v>
      </c>
      <c r="D26" s="271" t="s">
        <v>229</v>
      </c>
      <c r="E26" s="271" t="s">
        <v>122</v>
      </c>
      <c r="F26" s="244" t="s">
        <v>123</v>
      </c>
      <c r="G26" s="271" t="s">
        <v>238</v>
      </c>
      <c r="H26" s="271" t="s">
        <v>239</v>
      </c>
      <c r="I26" s="109">
        <v>2538.95</v>
      </c>
      <c r="J26" s="109">
        <v>2538.95</v>
      </c>
      <c r="K26" s="113"/>
      <c r="L26" s="113"/>
      <c r="M26" s="112">
        <v>2538.95</v>
      </c>
      <c r="N26" s="113"/>
      <c r="O26" s="109"/>
      <c r="P26" s="109"/>
      <c r="Q26" s="109"/>
      <c r="R26" s="109"/>
      <c r="S26" s="109"/>
      <c r="T26" s="109"/>
      <c r="U26" s="109"/>
      <c r="V26" s="109"/>
      <c r="W26" s="109"/>
      <c r="X26" s="109"/>
    </row>
    <row r="27" s="86" customFormat="1" ht="27" customHeight="1" spans="1:24">
      <c r="A27" s="271" t="s">
        <v>70</v>
      </c>
      <c r="B27" s="271" t="s">
        <v>70</v>
      </c>
      <c r="C27" s="271" t="s">
        <v>228</v>
      </c>
      <c r="D27" s="271" t="s">
        <v>229</v>
      </c>
      <c r="E27" s="271" t="s">
        <v>122</v>
      </c>
      <c r="F27" s="244" t="s">
        <v>123</v>
      </c>
      <c r="G27" s="271" t="s">
        <v>238</v>
      </c>
      <c r="H27" s="271" t="s">
        <v>239</v>
      </c>
      <c r="I27" s="109">
        <v>21702.24</v>
      </c>
      <c r="J27" s="109">
        <v>21702.24</v>
      </c>
      <c r="K27" s="113"/>
      <c r="L27" s="113"/>
      <c r="M27" s="112">
        <v>21702.24</v>
      </c>
      <c r="N27" s="113"/>
      <c r="O27" s="109"/>
      <c r="P27" s="109"/>
      <c r="Q27" s="109"/>
      <c r="R27" s="109"/>
      <c r="S27" s="109"/>
      <c r="T27" s="109"/>
      <c r="U27" s="109"/>
      <c r="V27" s="109"/>
      <c r="W27" s="109"/>
      <c r="X27" s="109"/>
    </row>
    <row r="28" s="86" customFormat="1" ht="27" customHeight="1" spans="1:24">
      <c r="A28" s="271" t="s">
        <v>70</v>
      </c>
      <c r="B28" s="271" t="s">
        <v>70</v>
      </c>
      <c r="C28" s="271" t="s">
        <v>228</v>
      </c>
      <c r="D28" s="271" t="s">
        <v>229</v>
      </c>
      <c r="E28" s="271" t="s">
        <v>122</v>
      </c>
      <c r="F28" s="244" t="s">
        <v>123</v>
      </c>
      <c r="G28" s="271" t="s">
        <v>238</v>
      </c>
      <c r="H28" s="271" t="s">
        <v>239</v>
      </c>
      <c r="I28" s="109">
        <v>6200.64</v>
      </c>
      <c r="J28" s="109">
        <v>6200.64</v>
      </c>
      <c r="K28" s="113"/>
      <c r="L28" s="113"/>
      <c r="M28" s="112">
        <v>6200.64</v>
      </c>
      <c r="N28" s="113"/>
      <c r="O28" s="109"/>
      <c r="P28" s="109"/>
      <c r="Q28" s="109"/>
      <c r="R28" s="109"/>
      <c r="S28" s="109"/>
      <c r="T28" s="109"/>
      <c r="U28" s="109"/>
      <c r="V28" s="109"/>
      <c r="W28" s="109"/>
      <c r="X28" s="109"/>
    </row>
    <row r="29" s="86" customFormat="1" ht="27" customHeight="1" spans="1:24">
      <c r="A29" s="271" t="s">
        <v>70</v>
      </c>
      <c r="B29" s="271" t="s">
        <v>70</v>
      </c>
      <c r="C29" s="271" t="s">
        <v>228</v>
      </c>
      <c r="D29" s="271" t="s">
        <v>229</v>
      </c>
      <c r="E29" s="271" t="s">
        <v>122</v>
      </c>
      <c r="F29" s="244" t="s">
        <v>123</v>
      </c>
      <c r="G29" s="271" t="s">
        <v>238</v>
      </c>
      <c r="H29" s="271" t="s">
        <v>239</v>
      </c>
      <c r="I29" s="109">
        <v>14973.25</v>
      </c>
      <c r="J29" s="109">
        <v>14973.25</v>
      </c>
      <c r="K29" s="113"/>
      <c r="L29" s="113"/>
      <c r="M29" s="112">
        <v>14973.25</v>
      </c>
      <c r="N29" s="113"/>
      <c r="O29" s="109"/>
      <c r="P29" s="109"/>
      <c r="Q29" s="109"/>
      <c r="R29" s="109"/>
      <c r="S29" s="109"/>
      <c r="T29" s="109"/>
      <c r="U29" s="109"/>
      <c r="V29" s="109"/>
      <c r="W29" s="109"/>
      <c r="X29" s="109"/>
    </row>
    <row r="30" s="86" customFormat="1" ht="27" customHeight="1" spans="1:24">
      <c r="A30" s="271" t="s">
        <v>70</v>
      </c>
      <c r="B30" s="271" t="s">
        <v>70</v>
      </c>
      <c r="C30" s="271" t="s">
        <v>228</v>
      </c>
      <c r="D30" s="271" t="s">
        <v>229</v>
      </c>
      <c r="E30" s="271" t="s">
        <v>122</v>
      </c>
      <c r="F30" s="244" t="s">
        <v>123</v>
      </c>
      <c r="G30" s="271" t="s">
        <v>238</v>
      </c>
      <c r="H30" s="271" t="s">
        <v>239</v>
      </c>
      <c r="I30" s="109">
        <v>25319.28</v>
      </c>
      <c r="J30" s="109">
        <v>25319.28</v>
      </c>
      <c r="K30" s="113"/>
      <c r="L30" s="113"/>
      <c r="M30" s="112">
        <v>25319.28</v>
      </c>
      <c r="N30" s="113"/>
      <c r="O30" s="109"/>
      <c r="P30" s="109"/>
      <c r="Q30" s="109"/>
      <c r="R30" s="109"/>
      <c r="S30" s="109"/>
      <c r="T30" s="109"/>
      <c r="U30" s="109"/>
      <c r="V30" s="109"/>
      <c r="W30" s="109"/>
      <c r="X30" s="109"/>
    </row>
    <row r="31" s="86" customFormat="1" ht="27" customHeight="1" spans="1:24">
      <c r="A31" s="271" t="s">
        <v>70</v>
      </c>
      <c r="B31" s="271" t="s">
        <v>70</v>
      </c>
      <c r="C31" s="271" t="s">
        <v>228</v>
      </c>
      <c r="D31" s="271" t="s">
        <v>229</v>
      </c>
      <c r="E31" s="271" t="s">
        <v>128</v>
      </c>
      <c r="F31" s="244" t="s">
        <v>129</v>
      </c>
      <c r="G31" s="271" t="s">
        <v>238</v>
      </c>
      <c r="H31" s="271" t="s">
        <v>239</v>
      </c>
      <c r="I31" s="109">
        <v>1563.24</v>
      </c>
      <c r="J31" s="109">
        <v>1563.24</v>
      </c>
      <c r="K31" s="113"/>
      <c r="L31" s="113"/>
      <c r="M31" s="112">
        <v>1563.24</v>
      </c>
      <c r="N31" s="113"/>
      <c r="O31" s="109"/>
      <c r="P31" s="109"/>
      <c r="Q31" s="109"/>
      <c r="R31" s="109"/>
      <c r="S31" s="109"/>
      <c r="T31" s="109"/>
      <c r="U31" s="109"/>
      <c r="V31" s="109"/>
      <c r="W31" s="109"/>
      <c r="X31" s="109"/>
    </row>
    <row r="32" s="86" customFormat="1" ht="27" customHeight="1" spans="1:24">
      <c r="A32" s="271" t="s">
        <v>70</v>
      </c>
      <c r="B32" s="271" t="s">
        <v>70</v>
      </c>
      <c r="C32" s="271" t="s">
        <v>228</v>
      </c>
      <c r="D32" s="271" t="s">
        <v>229</v>
      </c>
      <c r="E32" s="271" t="s">
        <v>130</v>
      </c>
      <c r="F32" s="244" t="s">
        <v>131</v>
      </c>
      <c r="G32" s="271" t="s">
        <v>238</v>
      </c>
      <c r="H32" s="271" t="s">
        <v>239</v>
      </c>
      <c r="I32" s="109">
        <v>29114.65</v>
      </c>
      <c r="J32" s="109">
        <v>29114.65</v>
      </c>
      <c r="K32" s="113"/>
      <c r="L32" s="113"/>
      <c r="M32" s="112">
        <v>29114.65</v>
      </c>
      <c r="N32" s="113"/>
      <c r="O32" s="109"/>
      <c r="P32" s="109"/>
      <c r="Q32" s="109"/>
      <c r="R32" s="109"/>
      <c r="S32" s="109"/>
      <c r="T32" s="109"/>
      <c r="U32" s="109"/>
      <c r="V32" s="109"/>
      <c r="W32" s="109"/>
      <c r="X32" s="109"/>
    </row>
    <row r="33" s="86" customFormat="1" ht="27" customHeight="1" spans="1:24">
      <c r="A33" s="271" t="s">
        <v>70</v>
      </c>
      <c r="B33" s="271" t="s">
        <v>70</v>
      </c>
      <c r="C33" s="271" t="s">
        <v>240</v>
      </c>
      <c r="D33" s="271" t="s">
        <v>149</v>
      </c>
      <c r="E33" s="271" t="s">
        <v>148</v>
      </c>
      <c r="F33" s="244" t="s">
        <v>149</v>
      </c>
      <c r="G33" s="271" t="s">
        <v>241</v>
      </c>
      <c r="H33" s="271" t="s">
        <v>149</v>
      </c>
      <c r="I33" s="109">
        <v>743044.32</v>
      </c>
      <c r="J33" s="109">
        <v>743044.32</v>
      </c>
      <c r="K33" s="113"/>
      <c r="L33" s="113"/>
      <c r="M33" s="112">
        <v>743044.32</v>
      </c>
      <c r="N33" s="113"/>
      <c r="O33" s="109"/>
      <c r="P33" s="109"/>
      <c r="Q33" s="109"/>
      <c r="R33" s="109"/>
      <c r="S33" s="109"/>
      <c r="T33" s="109"/>
      <c r="U33" s="109"/>
      <c r="V33" s="109"/>
      <c r="W33" s="109"/>
      <c r="X33" s="109"/>
    </row>
    <row r="34" s="86" customFormat="1" ht="27" customHeight="1" spans="1:24">
      <c r="A34" s="271" t="s">
        <v>70</v>
      </c>
      <c r="B34" s="271" t="s">
        <v>70</v>
      </c>
      <c r="C34" s="271" t="s">
        <v>240</v>
      </c>
      <c r="D34" s="271" t="s">
        <v>149</v>
      </c>
      <c r="E34" s="271" t="s">
        <v>148</v>
      </c>
      <c r="F34" s="244" t="s">
        <v>149</v>
      </c>
      <c r="G34" s="271" t="s">
        <v>241</v>
      </c>
      <c r="H34" s="271" t="s">
        <v>149</v>
      </c>
      <c r="I34" s="109">
        <v>243891.36</v>
      </c>
      <c r="J34" s="109">
        <v>243891.36</v>
      </c>
      <c r="K34" s="113"/>
      <c r="L34" s="113"/>
      <c r="M34" s="112">
        <v>243891.36</v>
      </c>
      <c r="N34" s="113"/>
      <c r="O34" s="109"/>
      <c r="P34" s="109"/>
      <c r="Q34" s="109"/>
      <c r="R34" s="109"/>
      <c r="S34" s="109"/>
      <c r="T34" s="109"/>
      <c r="U34" s="109"/>
      <c r="V34" s="109"/>
      <c r="W34" s="109"/>
      <c r="X34" s="109"/>
    </row>
    <row r="35" s="86" customFormat="1" ht="27" customHeight="1" spans="1:24">
      <c r="A35" s="271" t="s">
        <v>70</v>
      </c>
      <c r="B35" s="271" t="s">
        <v>70</v>
      </c>
      <c r="C35" s="271" t="s">
        <v>242</v>
      </c>
      <c r="D35" s="271" t="s">
        <v>243</v>
      </c>
      <c r="E35" s="271" t="s">
        <v>110</v>
      </c>
      <c r="F35" s="244" t="s">
        <v>111</v>
      </c>
      <c r="G35" s="271" t="s">
        <v>244</v>
      </c>
      <c r="H35" s="271" t="s">
        <v>245</v>
      </c>
      <c r="I35" s="109">
        <v>102720</v>
      </c>
      <c r="J35" s="109">
        <v>102720</v>
      </c>
      <c r="K35" s="113"/>
      <c r="L35" s="113"/>
      <c r="M35" s="112">
        <v>102720</v>
      </c>
      <c r="N35" s="113"/>
      <c r="O35" s="109"/>
      <c r="P35" s="109"/>
      <c r="Q35" s="109"/>
      <c r="R35" s="109"/>
      <c r="S35" s="109"/>
      <c r="T35" s="109"/>
      <c r="U35" s="109"/>
      <c r="V35" s="109"/>
      <c r="W35" s="109"/>
      <c r="X35" s="109"/>
    </row>
    <row r="36" s="86" customFormat="1" ht="27" customHeight="1" spans="1:24">
      <c r="A36" s="271" t="s">
        <v>70</v>
      </c>
      <c r="B36" s="271" t="s">
        <v>70</v>
      </c>
      <c r="C36" s="271" t="s">
        <v>246</v>
      </c>
      <c r="D36" s="271" t="s">
        <v>247</v>
      </c>
      <c r="E36" s="271" t="s">
        <v>128</v>
      </c>
      <c r="F36" s="244" t="s">
        <v>129</v>
      </c>
      <c r="G36" s="271" t="s">
        <v>248</v>
      </c>
      <c r="H36" s="271" t="s">
        <v>249</v>
      </c>
      <c r="I36" s="109">
        <v>130000</v>
      </c>
      <c r="J36" s="109">
        <v>130000</v>
      </c>
      <c r="K36" s="113"/>
      <c r="L36" s="113"/>
      <c r="M36" s="112">
        <v>130000</v>
      </c>
      <c r="N36" s="113"/>
      <c r="O36" s="109"/>
      <c r="P36" s="109"/>
      <c r="Q36" s="109"/>
      <c r="R36" s="109"/>
      <c r="S36" s="109"/>
      <c r="T36" s="109"/>
      <c r="U36" s="109"/>
      <c r="V36" s="109"/>
      <c r="W36" s="109"/>
      <c r="X36" s="109"/>
    </row>
    <row r="37" s="86" customFormat="1" ht="27" customHeight="1" spans="1:24">
      <c r="A37" s="271" t="s">
        <v>70</v>
      </c>
      <c r="B37" s="271" t="s">
        <v>70</v>
      </c>
      <c r="C37" s="271" t="s">
        <v>250</v>
      </c>
      <c r="D37" s="271" t="s">
        <v>194</v>
      </c>
      <c r="E37" s="271" t="s">
        <v>128</v>
      </c>
      <c r="F37" s="244" t="s">
        <v>129</v>
      </c>
      <c r="G37" s="271" t="s">
        <v>251</v>
      </c>
      <c r="H37" s="271" t="s">
        <v>194</v>
      </c>
      <c r="I37" s="109">
        <v>90000</v>
      </c>
      <c r="J37" s="109">
        <v>90000</v>
      </c>
      <c r="K37" s="113"/>
      <c r="L37" s="113"/>
      <c r="M37" s="112">
        <v>90000</v>
      </c>
      <c r="N37" s="113"/>
      <c r="O37" s="109"/>
      <c r="P37" s="109"/>
      <c r="Q37" s="109"/>
      <c r="R37" s="109"/>
      <c r="S37" s="109"/>
      <c r="T37" s="109"/>
      <c r="U37" s="109"/>
      <c r="V37" s="109"/>
      <c r="W37" s="109"/>
      <c r="X37" s="109"/>
    </row>
    <row r="38" s="86" customFormat="1" ht="27" customHeight="1" spans="1:24">
      <c r="A38" s="271" t="s">
        <v>70</v>
      </c>
      <c r="B38" s="271" t="s">
        <v>70</v>
      </c>
      <c r="C38" s="271" t="s">
        <v>252</v>
      </c>
      <c r="D38" s="271" t="s">
        <v>253</v>
      </c>
      <c r="E38" s="271" t="s">
        <v>128</v>
      </c>
      <c r="F38" s="244" t="s">
        <v>129</v>
      </c>
      <c r="G38" s="271" t="s">
        <v>254</v>
      </c>
      <c r="H38" s="271" t="s">
        <v>255</v>
      </c>
      <c r="I38" s="109">
        <v>116400</v>
      </c>
      <c r="J38" s="109">
        <v>116400</v>
      </c>
      <c r="K38" s="113"/>
      <c r="L38" s="113"/>
      <c r="M38" s="112">
        <v>116400</v>
      </c>
      <c r="N38" s="113"/>
      <c r="O38" s="109"/>
      <c r="P38" s="109"/>
      <c r="Q38" s="109"/>
      <c r="R38" s="109"/>
      <c r="S38" s="109"/>
      <c r="T38" s="109"/>
      <c r="U38" s="109"/>
      <c r="V38" s="109"/>
      <c r="W38" s="109"/>
      <c r="X38" s="109"/>
    </row>
    <row r="39" s="86" customFormat="1" ht="27" customHeight="1" spans="1:24">
      <c r="A39" s="271" t="s">
        <v>70</v>
      </c>
      <c r="B39" s="271" t="s">
        <v>70</v>
      </c>
      <c r="C39" s="271" t="s">
        <v>256</v>
      </c>
      <c r="D39" s="271" t="s">
        <v>257</v>
      </c>
      <c r="E39" s="271" t="s">
        <v>128</v>
      </c>
      <c r="F39" s="244" t="s">
        <v>129</v>
      </c>
      <c r="G39" s="271" t="s">
        <v>258</v>
      </c>
      <c r="H39" s="271" t="s">
        <v>257</v>
      </c>
      <c r="I39" s="109">
        <v>31048.56</v>
      </c>
      <c r="J39" s="109">
        <v>31048.56</v>
      </c>
      <c r="K39" s="113"/>
      <c r="L39" s="113"/>
      <c r="M39" s="112">
        <v>31048.56</v>
      </c>
      <c r="N39" s="113"/>
      <c r="O39" s="109"/>
      <c r="P39" s="109"/>
      <c r="Q39" s="109"/>
      <c r="R39" s="109"/>
      <c r="S39" s="109"/>
      <c r="T39" s="109"/>
      <c r="U39" s="109"/>
      <c r="V39" s="109"/>
      <c r="W39" s="109"/>
      <c r="X39" s="109"/>
    </row>
    <row r="40" s="86" customFormat="1" ht="27" customHeight="1" spans="1:24">
      <c r="A40" s="271" t="s">
        <v>70</v>
      </c>
      <c r="B40" s="271" t="s">
        <v>70</v>
      </c>
      <c r="C40" s="271" t="s">
        <v>256</v>
      </c>
      <c r="D40" s="271" t="s">
        <v>257</v>
      </c>
      <c r="E40" s="271" t="s">
        <v>130</v>
      </c>
      <c r="F40" s="244" t="s">
        <v>131</v>
      </c>
      <c r="G40" s="271" t="s">
        <v>258</v>
      </c>
      <c r="H40" s="271" t="s">
        <v>257</v>
      </c>
      <c r="I40" s="109">
        <v>98305.92</v>
      </c>
      <c r="J40" s="109">
        <v>98305.92</v>
      </c>
      <c r="K40" s="113"/>
      <c r="L40" s="113"/>
      <c r="M40" s="112">
        <v>98305.92</v>
      </c>
      <c r="N40" s="113"/>
      <c r="O40" s="109"/>
      <c r="P40" s="109"/>
      <c r="Q40" s="109"/>
      <c r="R40" s="109"/>
      <c r="S40" s="109"/>
      <c r="T40" s="109"/>
      <c r="U40" s="109"/>
      <c r="V40" s="109"/>
      <c r="W40" s="109"/>
      <c r="X40" s="109"/>
    </row>
    <row r="41" s="86" customFormat="1" ht="27" customHeight="1" spans="1:24">
      <c r="A41" s="271" t="s">
        <v>70</v>
      </c>
      <c r="B41" s="271" t="s">
        <v>70</v>
      </c>
      <c r="C41" s="271" t="s">
        <v>259</v>
      </c>
      <c r="D41" s="271" t="s">
        <v>260</v>
      </c>
      <c r="E41" s="271" t="s">
        <v>128</v>
      </c>
      <c r="F41" s="244" t="s">
        <v>129</v>
      </c>
      <c r="G41" s="271" t="s">
        <v>261</v>
      </c>
      <c r="H41" s="271" t="s">
        <v>262</v>
      </c>
      <c r="I41" s="109">
        <v>37296</v>
      </c>
      <c r="J41" s="109">
        <v>37296</v>
      </c>
      <c r="K41" s="113"/>
      <c r="L41" s="113"/>
      <c r="M41" s="112">
        <v>37296</v>
      </c>
      <c r="N41" s="113"/>
      <c r="O41" s="109"/>
      <c r="P41" s="109"/>
      <c r="Q41" s="109"/>
      <c r="R41" s="109"/>
      <c r="S41" s="109"/>
      <c r="T41" s="109"/>
      <c r="U41" s="109"/>
      <c r="V41" s="109"/>
      <c r="W41" s="109"/>
      <c r="X41" s="109"/>
    </row>
    <row r="42" s="86" customFormat="1" ht="27" customHeight="1" spans="1:24">
      <c r="A42" s="271" t="s">
        <v>70</v>
      </c>
      <c r="B42" s="271" t="s">
        <v>70</v>
      </c>
      <c r="C42" s="271" t="s">
        <v>259</v>
      </c>
      <c r="D42" s="271" t="s">
        <v>260</v>
      </c>
      <c r="E42" s="271" t="s">
        <v>130</v>
      </c>
      <c r="F42" s="244" t="s">
        <v>131</v>
      </c>
      <c r="G42" s="271" t="s">
        <v>261</v>
      </c>
      <c r="H42" s="271" t="s">
        <v>262</v>
      </c>
      <c r="I42" s="109">
        <v>130536</v>
      </c>
      <c r="J42" s="109">
        <v>130536</v>
      </c>
      <c r="K42" s="113"/>
      <c r="L42" s="113"/>
      <c r="M42" s="112">
        <v>130536</v>
      </c>
      <c r="N42" s="113"/>
      <c r="O42" s="109"/>
      <c r="P42" s="109"/>
      <c r="Q42" s="109"/>
      <c r="R42" s="109"/>
      <c r="S42" s="109"/>
      <c r="T42" s="109"/>
      <c r="U42" s="109"/>
      <c r="V42" s="109"/>
      <c r="W42" s="109"/>
      <c r="X42" s="109"/>
    </row>
    <row r="43" s="86" customFormat="1" ht="27" customHeight="1" spans="1:24">
      <c r="A43" s="271" t="s">
        <v>70</v>
      </c>
      <c r="B43" s="271" t="s">
        <v>70</v>
      </c>
      <c r="C43" s="271" t="s">
        <v>259</v>
      </c>
      <c r="D43" s="271" t="s">
        <v>260</v>
      </c>
      <c r="E43" s="271" t="s">
        <v>128</v>
      </c>
      <c r="F43" s="244" t="s">
        <v>129</v>
      </c>
      <c r="G43" s="271" t="s">
        <v>263</v>
      </c>
      <c r="H43" s="271" t="s">
        <v>264</v>
      </c>
      <c r="I43" s="109">
        <v>24000</v>
      </c>
      <c r="J43" s="109">
        <v>24000</v>
      </c>
      <c r="K43" s="113"/>
      <c r="L43" s="113"/>
      <c r="M43" s="112">
        <v>24000</v>
      </c>
      <c r="N43" s="113"/>
      <c r="O43" s="109"/>
      <c r="P43" s="109"/>
      <c r="Q43" s="109"/>
      <c r="R43" s="109"/>
      <c r="S43" s="109"/>
      <c r="T43" s="109"/>
      <c r="U43" s="109"/>
      <c r="V43" s="109"/>
      <c r="W43" s="109"/>
      <c r="X43" s="109"/>
    </row>
    <row r="44" s="86" customFormat="1" ht="27" customHeight="1" spans="1:24">
      <c r="A44" s="271" t="s">
        <v>70</v>
      </c>
      <c r="B44" s="271" t="s">
        <v>70</v>
      </c>
      <c r="C44" s="271" t="s">
        <v>259</v>
      </c>
      <c r="D44" s="271" t="s">
        <v>260</v>
      </c>
      <c r="E44" s="271" t="s">
        <v>130</v>
      </c>
      <c r="F44" s="244" t="s">
        <v>131</v>
      </c>
      <c r="G44" s="271" t="s">
        <v>263</v>
      </c>
      <c r="H44" s="271" t="s">
        <v>264</v>
      </c>
      <c r="I44" s="109">
        <v>84000</v>
      </c>
      <c r="J44" s="109">
        <v>84000</v>
      </c>
      <c r="K44" s="113"/>
      <c r="L44" s="113"/>
      <c r="M44" s="112">
        <v>84000</v>
      </c>
      <c r="N44" s="113"/>
      <c r="O44" s="109"/>
      <c r="P44" s="109"/>
      <c r="Q44" s="109"/>
      <c r="R44" s="109"/>
      <c r="S44" s="109"/>
      <c r="T44" s="109"/>
      <c r="U44" s="109"/>
      <c r="V44" s="109"/>
      <c r="W44" s="109"/>
      <c r="X44" s="109"/>
    </row>
    <row r="45" s="86" customFormat="1" ht="27" customHeight="1" spans="1:24">
      <c r="A45" s="271" t="s">
        <v>70</v>
      </c>
      <c r="B45" s="271" t="s">
        <v>70</v>
      </c>
      <c r="C45" s="271" t="s">
        <v>259</v>
      </c>
      <c r="D45" s="271" t="s">
        <v>260</v>
      </c>
      <c r="E45" s="271" t="s">
        <v>128</v>
      </c>
      <c r="F45" s="244" t="s">
        <v>129</v>
      </c>
      <c r="G45" s="271" t="s">
        <v>265</v>
      </c>
      <c r="H45" s="271" t="s">
        <v>266</v>
      </c>
      <c r="I45" s="109">
        <v>110000</v>
      </c>
      <c r="J45" s="109">
        <v>110000</v>
      </c>
      <c r="K45" s="113"/>
      <c r="L45" s="113"/>
      <c r="M45" s="112">
        <v>110000</v>
      </c>
      <c r="N45" s="113"/>
      <c r="O45" s="109"/>
      <c r="P45" s="109"/>
      <c r="Q45" s="109"/>
      <c r="R45" s="109"/>
      <c r="S45" s="109"/>
      <c r="T45" s="109"/>
      <c r="U45" s="109"/>
      <c r="V45" s="109"/>
      <c r="W45" s="109"/>
      <c r="X45" s="109"/>
    </row>
    <row r="46" s="86" customFormat="1" ht="27" customHeight="1" spans="1:24">
      <c r="A46" s="271" t="s">
        <v>70</v>
      </c>
      <c r="B46" s="271" t="s">
        <v>70</v>
      </c>
      <c r="C46" s="271" t="s">
        <v>259</v>
      </c>
      <c r="D46" s="271" t="s">
        <v>260</v>
      </c>
      <c r="E46" s="271" t="s">
        <v>188</v>
      </c>
      <c r="F46" s="244" t="s">
        <v>101</v>
      </c>
      <c r="G46" s="271" t="s">
        <v>267</v>
      </c>
      <c r="H46" s="271" t="s">
        <v>268</v>
      </c>
      <c r="I46" s="109">
        <v>900</v>
      </c>
      <c r="J46" s="109">
        <v>900</v>
      </c>
      <c r="K46" s="113"/>
      <c r="L46" s="113"/>
      <c r="M46" s="112">
        <v>900</v>
      </c>
      <c r="N46" s="113"/>
      <c r="O46" s="109"/>
      <c r="P46" s="109"/>
      <c r="Q46" s="109"/>
      <c r="R46" s="109"/>
      <c r="S46" s="109"/>
      <c r="T46" s="109"/>
      <c r="U46" s="109"/>
      <c r="V46" s="109"/>
      <c r="W46" s="109"/>
      <c r="X46" s="109"/>
    </row>
    <row r="47" s="86" customFormat="1" ht="27" customHeight="1" spans="1:24">
      <c r="A47" s="271" t="s">
        <v>70</v>
      </c>
      <c r="B47" s="271" t="s">
        <v>70</v>
      </c>
      <c r="C47" s="271" t="s">
        <v>259</v>
      </c>
      <c r="D47" s="271" t="s">
        <v>260</v>
      </c>
      <c r="E47" s="271" t="s">
        <v>188</v>
      </c>
      <c r="F47" s="244" t="s">
        <v>101</v>
      </c>
      <c r="G47" s="271" t="s">
        <v>267</v>
      </c>
      <c r="H47" s="271" t="s">
        <v>268</v>
      </c>
      <c r="I47" s="109">
        <v>18900</v>
      </c>
      <c r="J47" s="109">
        <v>18900</v>
      </c>
      <c r="K47" s="113"/>
      <c r="L47" s="113"/>
      <c r="M47" s="112">
        <v>18900</v>
      </c>
      <c r="N47" s="113"/>
      <c r="O47" s="109"/>
      <c r="P47" s="109"/>
      <c r="Q47" s="109"/>
      <c r="R47" s="109"/>
      <c r="S47" s="109"/>
      <c r="T47" s="109"/>
      <c r="U47" s="109"/>
      <c r="V47" s="109"/>
      <c r="W47" s="109"/>
      <c r="X47" s="109"/>
    </row>
    <row r="48" s="86" customFormat="1" ht="27" customHeight="1" spans="1:24">
      <c r="A48" s="271" t="s">
        <v>70</v>
      </c>
      <c r="B48" s="271" t="s">
        <v>70</v>
      </c>
      <c r="C48" s="271" t="s">
        <v>259</v>
      </c>
      <c r="D48" s="271" t="s">
        <v>260</v>
      </c>
      <c r="E48" s="271" t="s">
        <v>102</v>
      </c>
      <c r="F48" s="244" t="s">
        <v>103</v>
      </c>
      <c r="G48" s="271" t="s">
        <v>267</v>
      </c>
      <c r="H48" s="271" t="s">
        <v>268</v>
      </c>
      <c r="I48" s="109">
        <v>25200</v>
      </c>
      <c r="J48" s="109">
        <v>25200</v>
      </c>
      <c r="K48" s="113"/>
      <c r="L48" s="113"/>
      <c r="M48" s="112">
        <v>25200</v>
      </c>
      <c r="N48" s="113"/>
      <c r="O48" s="109"/>
      <c r="P48" s="109"/>
      <c r="Q48" s="109"/>
      <c r="R48" s="109"/>
      <c r="S48" s="109"/>
      <c r="T48" s="109"/>
      <c r="U48" s="109"/>
      <c r="V48" s="109"/>
      <c r="W48" s="109"/>
      <c r="X48" s="109"/>
    </row>
    <row r="49" s="86" customFormat="1" ht="27" customHeight="1" spans="1:24">
      <c r="A49" s="271" t="s">
        <v>70</v>
      </c>
      <c r="B49" s="271" t="s">
        <v>70</v>
      </c>
      <c r="C49" s="271" t="s">
        <v>259</v>
      </c>
      <c r="D49" s="271" t="s">
        <v>260</v>
      </c>
      <c r="E49" s="271" t="s">
        <v>128</v>
      </c>
      <c r="F49" s="244" t="s">
        <v>129</v>
      </c>
      <c r="G49" s="271" t="s">
        <v>267</v>
      </c>
      <c r="H49" s="271" t="s">
        <v>268</v>
      </c>
      <c r="I49" s="109">
        <v>33600</v>
      </c>
      <c r="J49" s="109">
        <v>33600</v>
      </c>
      <c r="K49" s="113"/>
      <c r="L49" s="113"/>
      <c r="M49" s="112">
        <v>33600</v>
      </c>
      <c r="N49" s="113"/>
      <c r="O49" s="109"/>
      <c r="P49" s="109"/>
      <c r="Q49" s="109"/>
      <c r="R49" s="109"/>
      <c r="S49" s="109"/>
      <c r="T49" s="109"/>
      <c r="U49" s="109"/>
      <c r="V49" s="109"/>
      <c r="W49" s="109"/>
      <c r="X49" s="109"/>
    </row>
    <row r="50" s="86" customFormat="1" ht="27" customHeight="1" spans="1:24">
      <c r="A50" s="271" t="s">
        <v>70</v>
      </c>
      <c r="B50" s="271" t="s">
        <v>70</v>
      </c>
      <c r="C50" s="271" t="s">
        <v>259</v>
      </c>
      <c r="D50" s="271" t="s">
        <v>260</v>
      </c>
      <c r="E50" s="271" t="s">
        <v>130</v>
      </c>
      <c r="F50" s="244" t="s">
        <v>131</v>
      </c>
      <c r="G50" s="271" t="s">
        <v>267</v>
      </c>
      <c r="H50" s="271" t="s">
        <v>268</v>
      </c>
      <c r="I50" s="109">
        <v>117600</v>
      </c>
      <c r="J50" s="109">
        <v>117600</v>
      </c>
      <c r="K50" s="113"/>
      <c r="L50" s="113"/>
      <c r="M50" s="112">
        <v>117600</v>
      </c>
      <c r="N50" s="113"/>
      <c r="O50" s="109"/>
      <c r="P50" s="109"/>
      <c r="Q50" s="109"/>
      <c r="R50" s="109"/>
      <c r="S50" s="109"/>
      <c r="T50" s="109"/>
      <c r="U50" s="109"/>
      <c r="V50" s="109"/>
      <c r="W50" s="109"/>
      <c r="X50" s="109"/>
    </row>
    <row r="51" s="86" customFormat="1" ht="27" customHeight="1" spans="1:24">
      <c r="A51" s="271" t="s">
        <v>70</v>
      </c>
      <c r="B51" s="271" t="s">
        <v>70</v>
      </c>
      <c r="C51" s="271" t="s">
        <v>269</v>
      </c>
      <c r="D51" s="271" t="s">
        <v>270</v>
      </c>
      <c r="E51" s="271" t="s">
        <v>188</v>
      </c>
      <c r="F51" s="244" t="s">
        <v>101</v>
      </c>
      <c r="G51" s="271" t="s">
        <v>271</v>
      </c>
      <c r="H51" s="271" t="s">
        <v>272</v>
      </c>
      <c r="I51" s="109">
        <v>206766</v>
      </c>
      <c r="J51" s="109">
        <v>206766</v>
      </c>
      <c r="K51" s="113"/>
      <c r="L51" s="113"/>
      <c r="M51" s="112">
        <v>206766</v>
      </c>
      <c r="N51" s="113"/>
      <c r="O51" s="109"/>
      <c r="P51" s="109"/>
      <c r="Q51" s="109"/>
      <c r="R51" s="109"/>
      <c r="S51" s="109"/>
      <c r="T51" s="109"/>
      <c r="U51" s="109"/>
      <c r="V51" s="109"/>
      <c r="W51" s="109"/>
      <c r="X51" s="109"/>
    </row>
    <row r="52" s="86" customFormat="1" ht="27" customHeight="1" spans="1:24">
      <c r="A52" s="271" t="s">
        <v>70</v>
      </c>
      <c r="B52" s="271" t="s">
        <v>70</v>
      </c>
      <c r="C52" s="271" t="s">
        <v>269</v>
      </c>
      <c r="D52" s="271" t="s">
        <v>270</v>
      </c>
      <c r="E52" s="271" t="s">
        <v>188</v>
      </c>
      <c r="F52" s="244" t="s">
        <v>101</v>
      </c>
      <c r="G52" s="271" t="s">
        <v>244</v>
      </c>
      <c r="H52" s="271" t="s">
        <v>245</v>
      </c>
      <c r="I52" s="109">
        <v>302400</v>
      </c>
      <c r="J52" s="109">
        <v>302400</v>
      </c>
      <c r="K52" s="113"/>
      <c r="L52" s="113"/>
      <c r="M52" s="112">
        <v>302400</v>
      </c>
      <c r="N52" s="113"/>
      <c r="O52" s="109"/>
      <c r="P52" s="109"/>
      <c r="Q52" s="109"/>
      <c r="R52" s="109"/>
      <c r="S52" s="109"/>
      <c r="T52" s="109"/>
      <c r="U52" s="109"/>
      <c r="V52" s="109"/>
      <c r="W52" s="109"/>
      <c r="X52" s="109"/>
    </row>
    <row r="53" s="86" customFormat="1" ht="27" customHeight="1" spans="1:24">
      <c r="A53" s="271" t="s">
        <v>70</v>
      </c>
      <c r="B53" s="271" t="s">
        <v>70</v>
      </c>
      <c r="C53" s="271" t="s">
        <v>269</v>
      </c>
      <c r="D53" s="271" t="s">
        <v>270</v>
      </c>
      <c r="E53" s="271" t="s">
        <v>188</v>
      </c>
      <c r="F53" s="244" t="s">
        <v>101</v>
      </c>
      <c r="G53" s="271" t="s">
        <v>244</v>
      </c>
      <c r="H53" s="271" t="s">
        <v>245</v>
      </c>
      <c r="I53" s="109">
        <v>39600</v>
      </c>
      <c r="J53" s="109">
        <v>39600</v>
      </c>
      <c r="K53" s="113"/>
      <c r="L53" s="113"/>
      <c r="M53" s="112">
        <v>39600</v>
      </c>
      <c r="N53" s="113"/>
      <c r="O53" s="109"/>
      <c r="P53" s="109"/>
      <c r="Q53" s="109"/>
      <c r="R53" s="109"/>
      <c r="S53" s="109"/>
      <c r="T53" s="109"/>
      <c r="U53" s="109"/>
      <c r="V53" s="109"/>
      <c r="W53" s="109"/>
      <c r="X53" s="109"/>
    </row>
    <row r="54" s="86" customFormat="1" ht="27" customHeight="1" spans="1:24">
      <c r="A54" s="271" t="s">
        <v>70</v>
      </c>
      <c r="B54" s="271" t="s">
        <v>70</v>
      </c>
      <c r="C54" s="271" t="s">
        <v>269</v>
      </c>
      <c r="D54" s="271" t="s">
        <v>270</v>
      </c>
      <c r="E54" s="271" t="s">
        <v>102</v>
      </c>
      <c r="F54" s="244" t="s">
        <v>103</v>
      </c>
      <c r="G54" s="271" t="s">
        <v>244</v>
      </c>
      <c r="H54" s="271" t="s">
        <v>245</v>
      </c>
      <c r="I54" s="109">
        <v>403200</v>
      </c>
      <c r="J54" s="109">
        <v>403200</v>
      </c>
      <c r="K54" s="113"/>
      <c r="L54" s="113"/>
      <c r="M54" s="112">
        <v>403200</v>
      </c>
      <c r="N54" s="113"/>
      <c r="O54" s="109"/>
      <c r="P54" s="109"/>
      <c r="Q54" s="109"/>
      <c r="R54" s="109"/>
      <c r="S54" s="109"/>
      <c r="T54" s="109"/>
      <c r="U54" s="109"/>
      <c r="V54" s="109"/>
      <c r="W54" s="109"/>
      <c r="X54" s="109"/>
    </row>
    <row r="55" s="86" customFormat="1" ht="27" customHeight="1" spans="1:24">
      <c r="A55" s="271" t="s">
        <v>70</v>
      </c>
      <c r="B55" s="271" t="s">
        <v>70</v>
      </c>
      <c r="C55" s="271" t="s">
        <v>273</v>
      </c>
      <c r="D55" s="271" t="s">
        <v>274</v>
      </c>
      <c r="E55" s="271" t="s">
        <v>140</v>
      </c>
      <c r="F55" s="244" t="s">
        <v>141</v>
      </c>
      <c r="G55" s="271" t="s">
        <v>244</v>
      </c>
      <c r="H55" s="271" t="s">
        <v>245</v>
      </c>
      <c r="I55" s="109">
        <v>736440</v>
      </c>
      <c r="J55" s="109">
        <v>736440</v>
      </c>
      <c r="K55" s="113"/>
      <c r="L55" s="113"/>
      <c r="M55" s="112">
        <v>736440</v>
      </c>
      <c r="N55" s="113"/>
      <c r="O55" s="109"/>
      <c r="P55" s="109"/>
      <c r="Q55" s="109"/>
      <c r="R55" s="109"/>
      <c r="S55" s="109"/>
      <c r="T55" s="109"/>
      <c r="U55" s="109"/>
      <c r="V55" s="109"/>
      <c r="W55" s="109"/>
      <c r="X55" s="109"/>
    </row>
    <row r="56" s="86" customFormat="1" ht="27" customHeight="1" spans="1:24">
      <c r="A56" s="271" t="s">
        <v>70</v>
      </c>
      <c r="B56" s="271" t="s">
        <v>70</v>
      </c>
      <c r="C56" s="271" t="s">
        <v>275</v>
      </c>
      <c r="D56" s="271" t="s">
        <v>276</v>
      </c>
      <c r="E56" s="271" t="s">
        <v>128</v>
      </c>
      <c r="F56" s="244" t="s">
        <v>129</v>
      </c>
      <c r="G56" s="271" t="s">
        <v>222</v>
      </c>
      <c r="H56" s="271" t="s">
        <v>223</v>
      </c>
      <c r="I56" s="109">
        <v>120000</v>
      </c>
      <c r="J56" s="109">
        <v>120000</v>
      </c>
      <c r="K56" s="113"/>
      <c r="L56" s="113"/>
      <c r="M56" s="112">
        <v>120000</v>
      </c>
      <c r="N56" s="113"/>
      <c r="O56" s="109"/>
      <c r="P56" s="109"/>
      <c r="Q56" s="109"/>
      <c r="R56" s="109"/>
      <c r="S56" s="109"/>
      <c r="T56" s="109"/>
      <c r="U56" s="109"/>
      <c r="V56" s="109"/>
      <c r="W56" s="109"/>
      <c r="X56" s="109"/>
    </row>
    <row r="57" s="86" customFormat="1" ht="27" customHeight="1" spans="1:24">
      <c r="A57" s="271" t="s">
        <v>70</v>
      </c>
      <c r="B57" s="271" t="s">
        <v>70</v>
      </c>
      <c r="C57" s="271" t="s">
        <v>275</v>
      </c>
      <c r="D57" s="271" t="s">
        <v>276</v>
      </c>
      <c r="E57" s="271" t="s">
        <v>128</v>
      </c>
      <c r="F57" s="244" t="s">
        <v>129</v>
      </c>
      <c r="G57" s="271" t="s">
        <v>222</v>
      </c>
      <c r="H57" s="271" t="s">
        <v>223</v>
      </c>
      <c r="I57" s="109">
        <v>198000</v>
      </c>
      <c r="J57" s="109">
        <v>198000</v>
      </c>
      <c r="K57" s="113"/>
      <c r="L57" s="113"/>
      <c r="M57" s="112">
        <v>198000</v>
      </c>
      <c r="N57" s="113"/>
      <c r="O57" s="109"/>
      <c r="P57" s="109"/>
      <c r="Q57" s="109"/>
      <c r="R57" s="109"/>
      <c r="S57" s="109"/>
      <c r="T57" s="109"/>
      <c r="U57" s="109"/>
      <c r="V57" s="109"/>
      <c r="W57" s="109"/>
      <c r="X57" s="109"/>
    </row>
    <row r="58" s="86" customFormat="1" ht="27" customHeight="1" spans="1:24">
      <c r="A58" s="271" t="s">
        <v>70</v>
      </c>
      <c r="B58" s="271" t="s">
        <v>70</v>
      </c>
      <c r="C58" s="271" t="s">
        <v>277</v>
      </c>
      <c r="D58" s="271" t="s">
        <v>278</v>
      </c>
      <c r="E58" s="271" t="s">
        <v>130</v>
      </c>
      <c r="F58" s="244" t="s">
        <v>131</v>
      </c>
      <c r="G58" s="271" t="s">
        <v>222</v>
      </c>
      <c r="H58" s="271" t="s">
        <v>223</v>
      </c>
      <c r="I58" s="109">
        <v>378000</v>
      </c>
      <c r="J58" s="109">
        <v>378000</v>
      </c>
      <c r="K58" s="113"/>
      <c r="L58" s="113"/>
      <c r="M58" s="112">
        <v>378000</v>
      </c>
      <c r="N58" s="113"/>
      <c r="O58" s="109"/>
      <c r="P58" s="109"/>
      <c r="Q58" s="109"/>
      <c r="R58" s="109"/>
      <c r="S58" s="109"/>
      <c r="T58" s="109"/>
      <c r="U58" s="109"/>
      <c r="V58" s="109"/>
      <c r="W58" s="109"/>
      <c r="X58" s="109"/>
    </row>
    <row r="59" s="86" customFormat="1" ht="27" customHeight="1" spans="1:24">
      <c r="A59" s="271" t="s">
        <v>70</v>
      </c>
      <c r="B59" s="271" t="s">
        <v>70</v>
      </c>
      <c r="C59" s="271" t="s">
        <v>277</v>
      </c>
      <c r="D59" s="271" t="s">
        <v>278</v>
      </c>
      <c r="E59" s="271" t="s">
        <v>130</v>
      </c>
      <c r="F59" s="244" t="s">
        <v>131</v>
      </c>
      <c r="G59" s="271" t="s">
        <v>226</v>
      </c>
      <c r="H59" s="271" t="s">
        <v>227</v>
      </c>
      <c r="I59" s="109">
        <v>403200</v>
      </c>
      <c r="J59" s="109">
        <v>403200</v>
      </c>
      <c r="K59" s="113"/>
      <c r="L59" s="113"/>
      <c r="M59" s="112">
        <v>403200</v>
      </c>
      <c r="N59" s="113"/>
      <c r="O59" s="109"/>
      <c r="P59" s="109"/>
      <c r="Q59" s="109"/>
      <c r="R59" s="109"/>
      <c r="S59" s="109"/>
      <c r="T59" s="109"/>
      <c r="U59" s="109"/>
      <c r="V59" s="109"/>
      <c r="W59" s="109"/>
      <c r="X59" s="109"/>
    </row>
    <row r="60" s="86" customFormat="1" ht="27" customHeight="1" spans="1:24">
      <c r="A60" s="271" t="s">
        <v>70</v>
      </c>
      <c r="B60" s="271" t="s">
        <v>70</v>
      </c>
      <c r="C60" s="271" t="s">
        <v>277</v>
      </c>
      <c r="D60" s="271" t="s">
        <v>278</v>
      </c>
      <c r="E60" s="271" t="s">
        <v>130</v>
      </c>
      <c r="F60" s="244" t="s">
        <v>131</v>
      </c>
      <c r="G60" s="271" t="s">
        <v>226</v>
      </c>
      <c r="H60" s="271" t="s">
        <v>227</v>
      </c>
      <c r="I60" s="109">
        <v>352800</v>
      </c>
      <c r="J60" s="109">
        <v>352800</v>
      </c>
      <c r="K60" s="113"/>
      <c r="L60" s="113"/>
      <c r="M60" s="112">
        <v>352800</v>
      </c>
      <c r="N60" s="113"/>
      <c r="O60" s="109"/>
      <c r="P60" s="109"/>
      <c r="Q60" s="109"/>
      <c r="R60" s="109"/>
      <c r="S60" s="109"/>
      <c r="T60" s="109"/>
      <c r="U60" s="109"/>
      <c r="V60" s="109"/>
      <c r="W60" s="109"/>
      <c r="X60" s="109"/>
    </row>
    <row r="61" s="86" customFormat="1" ht="27" customHeight="1" spans="1:24">
      <c r="A61" s="271" t="s">
        <v>70</v>
      </c>
      <c r="B61" s="271" t="s">
        <v>70</v>
      </c>
      <c r="C61" s="271" t="s">
        <v>279</v>
      </c>
      <c r="D61" s="271" t="s">
        <v>280</v>
      </c>
      <c r="E61" s="271" t="s">
        <v>140</v>
      </c>
      <c r="F61" s="244" t="s">
        <v>141</v>
      </c>
      <c r="G61" s="271" t="s">
        <v>281</v>
      </c>
      <c r="H61" s="271" t="s">
        <v>282</v>
      </c>
      <c r="I61" s="109">
        <v>2970043.2</v>
      </c>
      <c r="J61" s="109">
        <v>2970043.2</v>
      </c>
      <c r="K61" s="113"/>
      <c r="L61" s="113"/>
      <c r="M61" s="112">
        <v>2970043.2</v>
      </c>
      <c r="N61" s="113"/>
      <c r="O61" s="109"/>
      <c r="P61" s="109"/>
      <c r="Q61" s="109"/>
      <c r="R61" s="109"/>
      <c r="S61" s="109"/>
      <c r="T61" s="109"/>
      <c r="U61" s="109"/>
      <c r="V61" s="109"/>
      <c r="W61" s="109"/>
      <c r="X61" s="109"/>
    </row>
    <row r="62" s="86" customFormat="1" ht="27" customHeight="1" spans="1:24">
      <c r="A62" s="271" t="s">
        <v>70</v>
      </c>
      <c r="B62" s="271" t="s">
        <v>70</v>
      </c>
      <c r="C62" s="271" t="s">
        <v>279</v>
      </c>
      <c r="D62" s="271" t="s">
        <v>280</v>
      </c>
      <c r="E62" s="271" t="s">
        <v>140</v>
      </c>
      <c r="F62" s="244" t="s">
        <v>141</v>
      </c>
      <c r="G62" s="271" t="s">
        <v>281</v>
      </c>
      <c r="H62" s="271" t="s">
        <v>282</v>
      </c>
      <c r="I62" s="109">
        <v>1349956.8</v>
      </c>
      <c r="J62" s="109">
        <v>1349956.8</v>
      </c>
      <c r="K62" s="113"/>
      <c r="L62" s="113"/>
      <c r="M62" s="112">
        <v>1349956.8</v>
      </c>
      <c r="N62" s="113"/>
      <c r="O62" s="109"/>
      <c r="P62" s="109"/>
      <c r="Q62" s="109"/>
      <c r="R62" s="109"/>
      <c r="S62" s="109"/>
      <c r="T62" s="109"/>
      <c r="U62" s="109"/>
      <c r="V62" s="109"/>
      <c r="W62" s="109"/>
      <c r="X62" s="109"/>
    </row>
    <row r="63" s="86" customFormat="1" ht="27" customHeight="1" spans="1:24">
      <c r="A63" s="251" t="s">
        <v>189</v>
      </c>
      <c r="B63" s="252"/>
      <c r="C63" s="272"/>
      <c r="D63" s="272"/>
      <c r="E63" s="272"/>
      <c r="F63" s="115"/>
      <c r="G63" s="272"/>
      <c r="H63" s="273"/>
      <c r="I63" s="109">
        <v>17569543.42</v>
      </c>
      <c r="J63" s="109">
        <v>17569543.42</v>
      </c>
      <c r="K63" s="109"/>
      <c r="L63" s="109"/>
      <c r="M63" s="112">
        <v>17569543.42</v>
      </c>
      <c r="N63" s="109"/>
      <c r="O63" s="109"/>
      <c r="P63" s="109"/>
      <c r="Q63" s="109"/>
      <c r="R63" s="109"/>
      <c r="S63" s="109"/>
      <c r="T63" s="109"/>
      <c r="U63" s="109"/>
      <c r="V63" s="109"/>
      <c r="W63" s="109"/>
      <c r="X63" s="109"/>
    </row>
    <row r="64" s="86" customFormat="1" customHeight="1" spans="6:6">
      <c r="F64" s="274"/>
    </row>
    <row r="65" s="86" customFormat="1" customHeight="1" spans="6:6">
      <c r="F65" s="274"/>
    </row>
  </sheetData>
  <mergeCells count="31">
    <mergeCell ref="A3:X3"/>
    <mergeCell ref="A4:H4"/>
    <mergeCell ref="I5:X5"/>
    <mergeCell ref="J6:N6"/>
    <mergeCell ref="O6:Q6"/>
    <mergeCell ref="S6:X6"/>
    <mergeCell ref="A63:H6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9"/>
  <sheetViews>
    <sheetView showZeros="0" workbookViewId="0">
      <pane ySplit="1" topLeftCell="A2" activePane="bottomLeft" state="frozen"/>
      <selection/>
      <selection pane="bottomLeft" activeCell="A4" sqref="A4:H4"/>
    </sheetView>
  </sheetViews>
  <sheetFormatPr defaultColWidth="9.13888888888889" defaultRowHeight="14.25" customHeight="1"/>
  <cols>
    <col min="1" max="1" width="10.287037037037" style="87" customWidth="1"/>
    <col min="2" max="2" width="13.4259259259259" style="87" customWidth="1"/>
    <col min="3" max="3" width="32.8518518518519" style="87" customWidth="1"/>
    <col min="4" max="4" width="23.8518518518519" style="87" customWidth="1"/>
    <col min="5" max="5" width="11.1388888888889" style="87" customWidth="1"/>
    <col min="6" max="6" width="17.712962962963" style="87" customWidth="1"/>
    <col min="7" max="7" width="9.85185185185185" style="87" customWidth="1"/>
    <col min="8" max="8" width="17.712962962963" style="87" customWidth="1"/>
    <col min="9" max="13" width="20" style="87" customWidth="1"/>
    <col min="14" max="14" width="12.287037037037" style="87" customWidth="1"/>
    <col min="15" max="15" width="12.7037037037037" style="87" customWidth="1"/>
    <col min="16" max="16" width="11.1388888888889" style="87" customWidth="1"/>
    <col min="17" max="21" width="19.8518518518519" style="87" customWidth="1"/>
    <col min="22" max="22" width="20" style="87" customWidth="1"/>
    <col min="23" max="23" width="19.8518518518519" style="87" customWidth="1"/>
    <col min="24" max="16384" width="9.13888888888889" style="87"/>
  </cols>
  <sheetData>
    <row r="1" customHeight="1" spans="1:23">
      <c r="A1" s="88"/>
      <c r="B1" s="88"/>
      <c r="C1" s="88"/>
      <c r="D1" s="88"/>
      <c r="E1" s="88"/>
      <c r="F1" s="88"/>
      <c r="G1" s="88"/>
      <c r="H1" s="88"/>
      <c r="I1" s="88"/>
      <c r="J1" s="88"/>
      <c r="K1" s="88"/>
      <c r="L1" s="88"/>
      <c r="M1" s="88"/>
      <c r="N1" s="88"/>
      <c r="O1" s="88"/>
      <c r="P1" s="88"/>
      <c r="Q1" s="88"/>
      <c r="R1" s="88"/>
      <c r="S1" s="88"/>
      <c r="T1" s="88"/>
      <c r="U1" s="88"/>
      <c r="V1" s="88"/>
      <c r="W1" s="88"/>
    </row>
    <row r="2" ht="13.5" customHeight="1" spans="2:23">
      <c r="B2" s="250"/>
      <c r="E2" s="89"/>
      <c r="F2" s="89"/>
      <c r="G2" s="89"/>
      <c r="H2" s="89"/>
      <c r="U2" s="250"/>
      <c r="W2" s="258" t="s">
        <v>283</v>
      </c>
    </row>
    <row r="3" ht="46.5" customHeight="1" spans="1:23">
      <c r="A3" s="91" t="str">
        <f>"2025"&amp;"年部门项目支出预算表"</f>
        <v>2025年部门项目支出预算表</v>
      </c>
      <c r="B3" s="91"/>
      <c r="C3" s="91"/>
      <c r="D3" s="91"/>
      <c r="E3" s="91"/>
      <c r="F3" s="91"/>
      <c r="G3" s="91"/>
      <c r="H3" s="91"/>
      <c r="I3" s="91"/>
      <c r="J3" s="91"/>
      <c r="K3" s="91"/>
      <c r="L3" s="91"/>
      <c r="M3" s="91"/>
      <c r="N3" s="91"/>
      <c r="O3" s="91"/>
      <c r="P3" s="91"/>
      <c r="Q3" s="91"/>
      <c r="R3" s="91"/>
      <c r="S3" s="91"/>
      <c r="T3" s="91"/>
      <c r="U3" s="91"/>
      <c r="V3" s="91"/>
      <c r="W3" s="91"/>
    </row>
    <row r="4" ht="13.5" customHeight="1" spans="1:23">
      <c r="A4" s="92" t="s">
        <v>1</v>
      </c>
      <c r="B4" s="93"/>
      <c r="C4" s="93"/>
      <c r="D4" s="93"/>
      <c r="E4" s="93"/>
      <c r="F4" s="93"/>
      <c r="G4" s="93"/>
      <c r="H4" s="93"/>
      <c r="I4" s="94"/>
      <c r="J4" s="94"/>
      <c r="K4" s="94"/>
      <c r="L4" s="94"/>
      <c r="M4" s="94"/>
      <c r="N4" s="94"/>
      <c r="O4" s="94"/>
      <c r="P4" s="94"/>
      <c r="Q4" s="94"/>
      <c r="U4" s="250"/>
      <c r="W4" s="230" t="s">
        <v>2</v>
      </c>
    </row>
    <row r="5" ht="21.75" customHeight="1" spans="1:23">
      <c r="A5" s="96" t="s">
        <v>284</v>
      </c>
      <c r="B5" s="97" t="s">
        <v>200</v>
      </c>
      <c r="C5" s="96" t="s">
        <v>201</v>
      </c>
      <c r="D5" s="96" t="s">
        <v>285</v>
      </c>
      <c r="E5" s="97" t="s">
        <v>202</v>
      </c>
      <c r="F5" s="97" t="s">
        <v>203</v>
      </c>
      <c r="G5" s="97" t="s">
        <v>286</v>
      </c>
      <c r="H5" s="97" t="s">
        <v>287</v>
      </c>
      <c r="I5" s="103" t="s">
        <v>56</v>
      </c>
      <c r="J5" s="98" t="s">
        <v>288</v>
      </c>
      <c r="K5" s="99"/>
      <c r="L5" s="99"/>
      <c r="M5" s="100"/>
      <c r="N5" s="98" t="s">
        <v>208</v>
      </c>
      <c r="O5" s="99"/>
      <c r="P5" s="100"/>
      <c r="Q5" s="97" t="s">
        <v>62</v>
      </c>
      <c r="R5" s="98" t="s">
        <v>63</v>
      </c>
      <c r="S5" s="99"/>
      <c r="T5" s="99"/>
      <c r="U5" s="99"/>
      <c r="V5" s="99"/>
      <c r="W5" s="100"/>
    </row>
    <row r="6" ht="21.75" customHeight="1" spans="1:23">
      <c r="A6" s="101"/>
      <c r="B6" s="117"/>
      <c r="C6" s="101"/>
      <c r="D6" s="101"/>
      <c r="E6" s="102"/>
      <c r="F6" s="102"/>
      <c r="G6" s="102"/>
      <c r="H6" s="102"/>
      <c r="I6" s="117"/>
      <c r="J6" s="254" t="s">
        <v>59</v>
      </c>
      <c r="K6" s="255"/>
      <c r="L6" s="97" t="s">
        <v>60</v>
      </c>
      <c r="M6" s="97" t="s">
        <v>61</v>
      </c>
      <c r="N6" s="97" t="s">
        <v>59</v>
      </c>
      <c r="O6" s="97" t="s">
        <v>60</v>
      </c>
      <c r="P6" s="97" t="s">
        <v>61</v>
      </c>
      <c r="Q6" s="102"/>
      <c r="R6" s="97" t="s">
        <v>58</v>
      </c>
      <c r="S6" s="97" t="s">
        <v>65</v>
      </c>
      <c r="T6" s="97" t="s">
        <v>214</v>
      </c>
      <c r="U6" s="97" t="s">
        <v>67</v>
      </c>
      <c r="V6" s="97" t="s">
        <v>68</v>
      </c>
      <c r="W6" s="97" t="s">
        <v>69</v>
      </c>
    </row>
    <row r="7" ht="21" customHeight="1" spans="1:23">
      <c r="A7" s="117"/>
      <c r="B7" s="117"/>
      <c r="C7" s="117"/>
      <c r="D7" s="117"/>
      <c r="E7" s="117"/>
      <c r="F7" s="117"/>
      <c r="G7" s="117"/>
      <c r="H7" s="117"/>
      <c r="I7" s="117"/>
      <c r="J7" s="256" t="s">
        <v>58</v>
      </c>
      <c r="K7" s="257"/>
      <c r="L7" s="117"/>
      <c r="M7" s="117"/>
      <c r="N7" s="117"/>
      <c r="O7" s="117"/>
      <c r="P7" s="117"/>
      <c r="Q7" s="117"/>
      <c r="R7" s="117"/>
      <c r="S7" s="117"/>
      <c r="T7" s="117"/>
      <c r="U7" s="117"/>
      <c r="V7" s="117"/>
      <c r="W7" s="117"/>
    </row>
    <row r="8" ht="39.75" customHeight="1" spans="1:23">
      <c r="A8" s="104"/>
      <c r="B8" s="106"/>
      <c r="C8" s="104"/>
      <c r="D8" s="104"/>
      <c r="E8" s="105"/>
      <c r="F8" s="105"/>
      <c r="G8" s="105"/>
      <c r="H8" s="105"/>
      <c r="I8" s="106"/>
      <c r="J8" s="155" t="s">
        <v>58</v>
      </c>
      <c r="K8" s="155" t="s">
        <v>289</v>
      </c>
      <c r="L8" s="105"/>
      <c r="M8" s="105"/>
      <c r="N8" s="105"/>
      <c r="O8" s="105"/>
      <c r="P8" s="105"/>
      <c r="Q8" s="105"/>
      <c r="R8" s="105"/>
      <c r="S8" s="105"/>
      <c r="T8" s="105"/>
      <c r="U8" s="106"/>
      <c r="V8" s="105"/>
      <c r="W8" s="105"/>
    </row>
    <row r="9" ht="15" customHeight="1" spans="1:23">
      <c r="A9" s="107">
        <v>1</v>
      </c>
      <c r="B9" s="107">
        <v>2</v>
      </c>
      <c r="C9" s="107">
        <v>3</v>
      </c>
      <c r="D9" s="107">
        <v>4</v>
      </c>
      <c r="E9" s="107">
        <v>5</v>
      </c>
      <c r="F9" s="107">
        <v>6</v>
      </c>
      <c r="G9" s="107">
        <v>7</v>
      </c>
      <c r="H9" s="107">
        <v>8</v>
      </c>
      <c r="I9" s="107">
        <v>9</v>
      </c>
      <c r="J9" s="107">
        <v>10</v>
      </c>
      <c r="K9" s="107">
        <v>11</v>
      </c>
      <c r="L9" s="126">
        <v>12</v>
      </c>
      <c r="M9" s="126">
        <v>13</v>
      </c>
      <c r="N9" s="126">
        <v>14</v>
      </c>
      <c r="O9" s="126">
        <v>15</v>
      </c>
      <c r="P9" s="126">
        <v>16</v>
      </c>
      <c r="Q9" s="126">
        <v>17</v>
      </c>
      <c r="R9" s="126">
        <v>18</v>
      </c>
      <c r="S9" s="126">
        <v>19</v>
      </c>
      <c r="T9" s="126">
        <v>20</v>
      </c>
      <c r="U9" s="107">
        <v>21</v>
      </c>
      <c r="V9" s="126">
        <v>22</v>
      </c>
      <c r="W9" s="107">
        <v>23</v>
      </c>
    </row>
    <row r="10" s="86" customFormat="1" ht="31" customHeight="1" spans="1:23">
      <c r="A10" s="245" t="s">
        <v>290</v>
      </c>
      <c r="B10" s="245" t="s">
        <v>291</v>
      </c>
      <c r="C10" s="245" t="s">
        <v>292</v>
      </c>
      <c r="D10" s="245" t="s">
        <v>70</v>
      </c>
      <c r="E10" s="245" t="s">
        <v>140</v>
      </c>
      <c r="F10" s="245" t="s">
        <v>141</v>
      </c>
      <c r="G10" s="245" t="s">
        <v>261</v>
      </c>
      <c r="H10" s="245" t="s">
        <v>262</v>
      </c>
      <c r="I10" s="109">
        <v>5000</v>
      </c>
      <c r="J10" s="109">
        <v>5000</v>
      </c>
      <c r="K10" s="112">
        <v>5000</v>
      </c>
      <c r="L10" s="109"/>
      <c r="M10" s="109"/>
      <c r="N10" s="109"/>
      <c r="O10" s="109"/>
      <c r="P10" s="109"/>
      <c r="Q10" s="109"/>
      <c r="R10" s="109"/>
      <c r="S10" s="109"/>
      <c r="T10" s="109"/>
      <c r="U10" s="109"/>
      <c r="V10" s="109"/>
      <c r="W10" s="109"/>
    </row>
    <row r="11" s="86" customFormat="1" ht="31" customHeight="1" spans="1:23">
      <c r="A11" s="245" t="s">
        <v>290</v>
      </c>
      <c r="B11" s="245" t="s">
        <v>291</v>
      </c>
      <c r="C11" s="245" t="s">
        <v>292</v>
      </c>
      <c r="D11" s="245" t="s">
        <v>70</v>
      </c>
      <c r="E11" s="245" t="s">
        <v>140</v>
      </c>
      <c r="F11" s="245" t="s">
        <v>141</v>
      </c>
      <c r="G11" s="245" t="s">
        <v>293</v>
      </c>
      <c r="H11" s="245" t="s">
        <v>294</v>
      </c>
      <c r="I11" s="109">
        <v>25000</v>
      </c>
      <c r="J11" s="109">
        <v>25000</v>
      </c>
      <c r="K11" s="112">
        <v>25000</v>
      </c>
      <c r="L11" s="109"/>
      <c r="M11" s="109"/>
      <c r="N11" s="109"/>
      <c r="O11" s="109"/>
      <c r="P11" s="109"/>
      <c r="Q11" s="109"/>
      <c r="R11" s="109"/>
      <c r="S11" s="109"/>
      <c r="T11" s="109"/>
      <c r="U11" s="109"/>
      <c r="V11" s="109"/>
      <c r="W11" s="109"/>
    </row>
    <row r="12" s="86" customFormat="1" ht="31" customHeight="1" spans="1:23">
      <c r="A12" s="245" t="s">
        <v>290</v>
      </c>
      <c r="B12" s="245" t="s">
        <v>291</v>
      </c>
      <c r="C12" s="245" t="s">
        <v>292</v>
      </c>
      <c r="D12" s="245" t="s">
        <v>70</v>
      </c>
      <c r="E12" s="245" t="s">
        <v>140</v>
      </c>
      <c r="F12" s="245" t="s">
        <v>141</v>
      </c>
      <c r="G12" s="245" t="s">
        <v>295</v>
      </c>
      <c r="H12" s="245" t="s">
        <v>296</v>
      </c>
      <c r="I12" s="109">
        <v>40000</v>
      </c>
      <c r="J12" s="109">
        <v>40000</v>
      </c>
      <c r="K12" s="112">
        <v>40000</v>
      </c>
      <c r="L12" s="109"/>
      <c r="M12" s="109"/>
      <c r="N12" s="109"/>
      <c r="O12" s="109"/>
      <c r="P12" s="109"/>
      <c r="Q12" s="109"/>
      <c r="R12" s="109"/>
      <c r="S12" s="109"/>
      <c r="T12" s="109"/>
      <c r="U12" s="109"/>
      <c r="V12" s="109"/>
      <c r="W12" s="109"/>
    </row>
    <row r="13" s="86" customFormat="1" ht="31" customHeight="1" spans="1:23">
      <c r="A13" s="245" t="s">
        <v>290</v>
      </c>
      <c r="B13" s="245" t="s">
        <v>291</v>
      </c>
      <c r="C13" s="245" t="s">
        <v>292</v>
      </c>
      <c r="D13" s="245" t="s">
        <v>70</v>
      </c>
      <c r="E13" s="245" t="s">
        <v>140</v>
      </c>
      <c r="F13" s="245" t="s">
        <v>141</v>
      </c>
      <c r="G13" s="245" t="s">
        <v>297</v>
      </c>
      <c r="H13" s="245" t="s">
        <v>298</v>
      </c>
      <c r="I13" s="109">
        <v>40000</v>
      </c>
      <c r="J13" s="109">
        <v>40000</v>
      </c>
      <c r="K13" s="112">
        <v>40000</v>
      </c>
      <c r="L13" s="109"/>
      <c r="M13" s="109"/>
      <c r="N13" s="109"/>
      <c r="O13" s="109"/>
      <c r="P13" s="109"/>
      <c r="Q13" s="109"/>
      <c r="R13" s="109"/>
      <c r="S13" s="109"/>
      <c r="T13" s="109"/>
      <c r="U13" s="109"/>
      <c r="V13" s="109"/>
      <c r="W13" s="109"/>
    </row>
    <row r="14" s="86" customFormat="1" ht="31" customHeight="1" spans="1:23">
      <c r="A14" s="245" t="s">
        <v>290</v>
      </c>
      <c r="B14" s="245" t="s">
        <v>291</v>
      </c>
      <c r="C14" s="245" t="s">
        <v>292</v>
      </c>
      <c r="D14" s="245" t="s">
        <v>70</v>
      </c>
      <c r="E14" s="245" t="s">
        <v>140</v>
      </c>
      <c r="F14" s="245" t="s">
        <v>141</v>
      </c>
      <c r="G14" s="245" t="s">
        <v>265</v>
      </c>
      <c r="H14" s="245" t="s">
        <v>266</v>
      </c>
      <c r="I14" s="109">
        <v>40000</v>
      </c>
      <c r="J14" s="109">
        <v>40000</v>
      </c>
      <c r="K14" s="112">
        <v>40000</v>
      </c>
      <c r="L14" s="109"/>
      <c r="M14" s="109"/>
      <c r="N14" s="109"/>
      <c r="O14" s="109"/>
      <c r="P14" s="109"/>
      <c r="Q14" s="109"/>
      <c r="R14" s="109"/>
      <c r="S14" s="109"/>
      <c r="T14" s="109"/>
      <c r="U14" s="109"/>
      <c r="V14" s="109"/>
      <c r="W14" s="109"/>
    </row>
    <row r="15" s="86" customFormat="1" ht="31" customHeight="1" spans="1:23">
      <c r="A15" s="245" t="s">
        <v>290</v>
      </c>
      <c r="B15" s="245" t="s">
        <v>291</v>
      </c>
      <c r="C15" s="245" t="s">
        <v>292</v>
      </c>
      <c r="D15" s="245" t="s">
        <v>70</v>
      </c>
      <c r="E15" s="245" t="s">
        <v>140</v>
      </c>
      <c r="F15" s="245" t="s">
        <v>141</v>
      </c>
      <c r="G15" s="245" t="s">
        <v>254</v>
      </c>
      <c r="H15" s="245" t="s">
        <v>255</v>
      </c>
      <c r="I15" s="109">
        <v>170000</v>
      </c>
      <c r="J15" s="109">
        <v>170000</v>
      </c>
      <c r="K15" s="112">
        <v>170000</v>
      </c>
      <c r="L15" s="109"/>
      <c r="M15" s="109"/>
      <c r="N15" s="109"/>
      <c r="O15" s="109"/>
      <c r="P15" s="109"/>
      <c r="Q15" s="109"/>
      <c r="R15" s="109"/>
      <c r="S15" s="109"/>
      <c r="T15" s="109"/>
      <c r="U15" s="109"/>
      <c r="V15" s="109"/>
      <c r="W15" s="109"/>
    </row>
    <row r="16" s="86" customFormat="1" ht="31" customHeight="1" spans="1:23">
      <c r="A16" s="245" t="s">
        <v>290</v>
      </c>
      <c r="B16" s="245" t="s">
        <v>299</v>
      </c>
      <c r="C16" s="245" t="s">
        <v>300</v>
      </c>
      <c r="D16" s="245" t="s">
        <v>70</v>
      </c>
      <c r="E16" s="245" t="s">
        <v>140</v>
      </c>
      <c r="F16" s="245" t="s">
        <v>141</v>
      </c>
      <c r="G16" s="245" t="s">
        <v>261</v>
      </c>
      <c r="H16" s="245" t="s">
        <v>262</v>
      </c>
      <c r="I16" s="109">
        <v>455698</v>
      </c>
      <c r="J16" s="109">
        <v>455698</v>
      </c>
      <c r="K16" s="112">
        <v>455698</v>
      </c>
      <c r="L16" s="109"/>
      <c r="M16" s="109"/>
      <c r="N16" s="109"/>
      <c r="O16" s="109"/>
      <c r="P16" s="109"/>
      <c r="Q16" s="109"/>
      <c r="R16" s="109"/>
      <c r="S16" s="109"/>
      <c r="T16" s="109"/>
      <c r="U16" s="109"/>
      <c r="V16" s="109"/>
      <c r="W16" s="109"/>
    </row>
    <row r="17" s="86" customFormat="1" ht="31" customHeight="1" spans="1:23">
      <c r="A17" s="245" t="s">
        <v>290</v>
      </c>
      <c r="B17" s="245" t="s">
        <v>299</v>
      </c>
      <c r="C17" s="245" t="s">
        <v>300</v>
      </c>
      <c r="D17" s="245" t="s">
        <v>70</v>
      </c>
      <c r="E17" s="245" t="s">
        <v>140</v>
      </c>
      <c r="F17" s="245" t="s">
        <v>141</v>
      </c>
      <c r="G17" s="245" t="s">
        <v>293</v>
      </c>
      <c r="H17" s="245" t="s">
        <v>294</v>
      </c>
      <c r="I17" s="109">
        <v>30000</v>
      </c>
      <c r="J17" s="109">
        <v>30000</v>
      </c>
      <c r="K17" s="112">
        <v>30000</v>
      </c>
      <c r="L17" s="109"/>
      <c r="M17" s="109"/>
      <c r="N17" s="109"/>
      <c r="O17" s="109"/>
      <c r="P17" s="109"/>
      <c r="Q17" s="109"/>
      <c r="R17" s="109"/>
      <c r="S17" s="109"/>
      <c r="T17" s="109"/>
      <c r="U17" s="109"/>
      <c r="V17" s="109"/>
      <c r="W17" s="109"/>
    </row>
    <row r="18" s="86" customFormat="1" ht="31" customHeight="1" spans="1:23">
      <c r="A18" s="245" t="s">
        <v>290</v>
      </c>
      <c r="B18" s="245" t="s">
        <v>299</v>
      </c>
      <c r="C18" s="245" t="s">
        <v>300</v>
      </c>
      <c r="D18" s="245" t="s">
        <v>70</v>
      </c>
      <c r="E18" s="245" t="s">
        <v>140</v>
      </c>
      <c r="F18" s="245" t="s">
        <v>141</v>
      </c>
      <c r="G18" s="245" t="s">
        <v>295</v>
      </c>
      <c r="H18" s="245" t="s">
        <v>296</v>
      </c>
      <c r="I18" s="109">
        <v>70000</v>
      </c>
      <c r="J18" s="109">
        <v>70000</v>
      </c>
      <c r="K18" s="112">
        <v>70000</v>
      </c>
      <c r="L18" s="109"/>
      <c r="M18" s="109"/>
      <c r="N18" s="109"/>
      <c r="O18" s="109"/>
      <c r="P18" s="109"/>
      <c r="Q18" s="109"/>
      <c r="R18" s="109"/>
      <c r="S18" s="109"/>
      <c r="T18" s="109"/>
      <c r="U18" s="109"/>
      <c r="V18" s="109"/>
      <c r="W18" s="109"/>
    </row>
    <row r="19" s="86" customFormat="1" ht="31" customHeight="1" spans="1:23">
      <c r="A19" s="245" t="s">
        <v>290</v>
      </c>
      <c r="B19" s="245" t="s">
        <v>299</v>
      </c>
      <c r="C19" s="245" t="s">
        <v>300</v>
      </c>
      <c r="D19" s="245" t="s">
        <v>70</v>
      </c>
      <c r="E19" s="245" t="s">
        <v>140</v>
      </c>
      <c r="F19" s="245" t="s">
        <v>141</v>
      </c>
      <c r="G19" s="245" t="s">
        <v>265</v>
      </c>
      <c r="H19" s="245" t="s">
        <v>266</v>
      </c>
      <c r="I19" s="109">
        <v>89600</v>
      </c>
      <c r="J19" s="109">
        <v>89600</v>
      </c>
      <c r="K19" s="112">
        <v>89600</v>
      </c>
      <c r="L19" s="109"/>
      <c r="M19" s="109"/>
      <c r="N19" s="109"/>
      <c r="O19" s="109"/>
      <c r="P19" s="109"/>
      <c r="Q19" s="109"/>
      <c r="R19" s="109"/>
      <c r="S19" s="109"/>
      <c r="T19" s="109"/>
      <c r="U19" s="109"/>
      <c r="V19" s="109"/>
      <c r="W19" s="109"/>
    </row>
    <row r="20" s="86" customFormat="1" ht="31" customHeight="1" spans="1:23">
      <c r="A20" s="245" t="s">
        <v>290</v>
      </c>
      <c r="B20" s="245" t="s">
        <v>301</v>
      </c>
      <c r="C20" s="245" t="s">
        <v>302</v>
      </c>
      <c r="D20" s="245" t="s">
        <v>70</v>
      </c>
      <c r="E20" s="245" t="s">
        <v>138</v>
      </c>
      <c r="F20" s="245" t="s">
        <v>139</v>
      </c>
      <c r="G20" s="245" t="s">
        <v>265</v>
      </c>
      <c r="H20" s="245" t="s">
        <v>266</v>
      </c>
      <c r="I20" s="109">
        <v>120000</v>
      </c>
      <c r="J20" s="109"/>
      <c r="K20" s="112"/>
      <c r="L20" s="109"/>
      <c r="M20" s="109"/>
      <c r="N20" s="109"/>
      <c r="O20" s="109"/>
      <c r="P20" s="109"/>
      <c r="Q20" s="109"/>
      <c r="R20" s="109">
        <v>120000</v>
      </c>
      <c r="S20" s="109"/>
      <c r="T20" s="109"/>
      <c r="U20" s="109"/>
      <c r="V20" s="109"/>
      <c r="W20" s="109">
        <v>120000</v>
      </c>
    </row>
    <row r="21" s="86" customFormat="1" ht="31" customHeight="1" spans="1:23">
      <c r="A21" s="245" t="s">
        <v>290</v>
      </c>
      <c r="B21" s="245" t="s">
        <v>303</v>
      </c>
      <c r="C21" s="245" t="s">
        <v>304</v>
      </c>
      <c r="D21" s="245" t="s">
        <v>70</v>
      </c>
      <c r="E21" s="245" t="s">
        <v>132</v>
      </c>
      <c r="F21" s="245" t="s">
        <v>133</v>
      </c>
      <c r="G21" s="245" t="s">
        <v>265</v>
      </c>
      <c r="H21" s="245" t="s">
        <v>266</v>
      </c>
      <c r="I21" s="109">
        <v>7099.86</v>
      </c>
      <c r="J21" s="109"/>
      <c r="K21" s="112"/>
      <c r="L21" s="109"/>
      <c r="M21" s="109"/>
      <c r="N21" s="109"/>
      <c r="O21" s="109"/>
      <c r="P21" s="109"/>
      <c r="Q21" s="109"/>
      <c r="R21" s="109">
        <v>7099.86</v>
      </c>
      <c r="S21" s="109"/>
      <c r="T21" s="109"/>
      <c r="U21" s="109"/>
      <c r="V21" s="109"/>
      <c r="W21" s="109">
        <v>7099.86</v>
      </c>
    </row>
    <row r="22" s="86" customFormat="1" ht="31" customHeight="1" spans="1:23">
      <c r="A22" s="245" t="s">
        <v>290</v>
      </c>
      <c r="B22" s="245" t="s">
        <v>305</v>
      </c>
      <c r="C22" s="245" t="s">
        <v>306</v>
      </c>
      <c r="D22" s="245" t="s">
        <v>70</v>
      </c>
      <c r="E22" s="245" t="s">
        <v>132</v>
      </c>
      <c r="F22" s="245" t="s">
        <v>133</v>
      </c>
      <c r="G22" s="245" t="s">
        <v>265</v>
      </c>
      <c r="H22" s="245" t="s">
        <v>266</v>
      </c>
      <c r="I22" s="109">
        <v>56611.06</v>
      </c>
      <c r="J22" s="109"/>
      <c r="K22" s="112"/>
      <c r="L22" s="109"/>
      <c r="M22" s="109"/>
      <c r="N22" s="109"/>
      <c r="O22" s="109"/>
      <c r="P22" s="109"/>
      <c r="Q22" s="109"/>
      <c r="R22" s="109">
        <v>56611.06</v>
      </c>
      <c r="S22" s="109"/>
      <c r="T22" s="109"/>
      <c r="U22" s="109"/>
      <c r="V22" s="109"/>
      <c r="W22" s="109">
        <v>56611.06</v>
      </c>
    </row>
    <row r="23" s="86" customFormat="1" ht="31" customHeight="1" spans="1:23">
      <c r="A23" s="245" t="s">
        <v>290</v>
      </c>
      <c r="B23" s="245" t="s">
        <v>307</v>
      </c>
      <c r="C23" s="245" t="s">
        <v>308</v>
      </c>
      <c r="D23" s="245" t="s">
        <v>70</v>
      </c>
      <c r="E23" s="245" t="s">
        <v>132</v>
      </c>
      <c r="F23" s="245" t="s">
        <v>133</v>
      </c>
      <c r="G23" s="245" t="s">
        <v>265</v>
      </c>
      <c r="H23" s="245" t="s">
        <v>266</v>
      </c>
      <c r="I23" s="109">
        <v>2778440.38</v>
      </c>
      <c r="J23" s="109"/>
      <c r="K23" s="112"/>
      <c r="L23" s="109"/>
      <c r="M23" s="109"/>
      <c r="N23" s="109"/>
      <c r="O23" s="109"/>
      <c r="P23" s="109"/>
      <c r="Q23" s="109"/>
      <c r="R23" s="109">
        <v>2778440.38</v>
      </c>
      <c r="S23" s="109"/>
      <c r="T23" s="109"/>
      <c r="U23" s="109"/>
      <c r="V23" s="109"/>
      <c r="W23" s="109">
        <v>2778440.38</v>
      </c>
    </row>
    <row r="24" s="86" customFormat="1" ht="31" customHeight="1" spans="1:23">
      <c r="A24" s="245" t="s">
        <v>290</v>
      </c>
      <c r="B24" s="245" t="s">
        <v>309</v>
      </c>
      <c r="C24" s="245" t="s">
        <v>310</v>
      </c>
      <c r="D24" s="245" t="s">
        <v>70</v>
      </c>
      <c r="E24" s="245" t="s">
        <v>132</v>
      </c>
      <c r="F24" s="245" t="s">
        <v>133</v>
      </c>
      <c r="G24" s="245" t="s">
        <v>265</v>
      </c>
      <c r="H24" s="245" t="s">
        <v>266</v>
      </c>
      <c r="I24" s="109">
        <v>243640</v>
      </c>
      <c r="J24" s="109"/>
      <c r="K24" s="112"/>
      <c r="L24" s="109"/>
      <c r="M24" s="109"/>
      <c r="N24" s="109"/>
      <c r="O24" s="109"/>
      <c r="P24" s="109"/>
      <c r="Q24" s="109"/>
      <c r="R24" s="109">
        <v>243640</v>
      </c>
      <c r="S24" s="109"/>
      <c r="T24" s="109"/>
      <c r="U24" s="109"/>
      <c r="V24" s="109"/>
      <c r="W24" s="109">
        <v>243640</v>
      </c>
    </row>
    <row r="25" s="86" customFormat="1" ht="31" customHeight="1" spans="1:23">
      <c r="A25" s="245" t="s">
        <v>290</v>
      </c>
      <c r="B25" s="245" t="s">
        <v>311</v>
      </c>
      <c r="C25" s="245" t="s">
        <v>312</v>
      </c>
      <c r="D25" s="245" t="s">
        <v>70</v>
      </c>
      <c r="E25" s="245" t="s">
        <v>140</v>
      </c>
      <c r="F25" s="245" t="s">
        <v>141</v>
      </c>
      <c r="G25" s="245" t="s">
        <v>313</v>
      </c>
      <c r="H25" s="245" t="s">
        <v>314</v>
      </c>
      <c r="I25" s="109">
        <v>40000</v>
      </c>
      <c r="J25" s="109">
        <v>40000</v>
      </c>
      <c r="K25" s="112">
        <v>40000</v>
      </c>
      <c r="L25" s="109"/>
      <c r="M25" s="109"/>
      <c r="N25" s="109"/>
      <c r="O25" s="109"/>
      <c r="P25" s="109"/>
      <c r="Q25" s="109"/>
      <c r="R25" s="109"/>
      <c r="S25" s="109"/>
      <c r="T25" s="109"/>
      <c r="U25" s="109"/>
      <c r="V25" s="109"/>
      <c r="W25" s="109"/>
    </row>
    <row r="26" s="86" customFormat="1" ht="31" customHeight="1" spans="1:23">
      <c r="A26" s="245" t="s">
        <v>290</v>
      </c>
      <c r="B26" s="245" t="s">
        <v>315</v>
      </c>
      <c r="C26" s="245" t="s">
        <v>316</v>
      </c>
      <c r="D26" s="245" t="s">
        <v>70</v>
      </c>
      <c r="E26" s="245" t="s">
        <v>138</v>
      </c>
      <c r="F26" s="245" t="s">
        <v>139</v>
      </c>
      <c r="G26" s="245" t="s">
        <v>265</v>
      </c>
      <c r="H26" s="245" t="s">
        <v>266</v>
      </c>
      <c r="I26" s="109">
        <v>120000</v>
      </c>
      <c r="J26" s="109"/>
      <c r="K26" s="112"/>
      <c r="L26" s="109"/>
      <c r="M26" s="109"/>
      <c r="N26" s="109"/>
      <c r="O26" s="109"/>
      <c r="P26" s="109"/>
      <c r="Q26" s="109"/>
      <c r="R26" s="109">
        <v>120000</v>
      </c>
      <c r="S26" s="109"/>
      <c r="T26" s="109"/>
      <c r="U26" s="109"/>
      <c r="V26" s="109"/>
      <c r="W26" s="109">
        <v>120000</v>
      </c>
    </row>
    <row r="27" s="86" customFormat="1" ht="31" customHeight="1" spans="1:23">
      <c r="A27" s="245" t="s">
        <v>290</v>
      </c>
      <c r="B27" s="245" t="s">
        <v>317</v>
      </c>
      <c r="C27" s="245" t="s">
        <v>318</v>
      </c>
      <c r="D27" s="245" t="s">
        <v>70</v>
      </c>
      <c r="E27" s="245" t="s">
        <v>140</v>
      </c>
      <c r="F27" s="245" t="s">
        <v>141</v>
      </c>
      <c r="G27" s="245" t="s">
        <v>261</v>
      </c>
      <c r="H27" s="245" t="s">
        <v>262</v>
      </c>
      <c r="I27" s="109">
        <v>17000</v>
      </c>
      <c r="J27" s="109"/>
      <c r="K27" s="112"/>
      <c r="L27" s="109"/>
      <c r="M27" s="109"/>
      <c r="N27" s="109"/>
      <c r="O27" s="109"/>
      <c r="P27" s="109"/>
      <c r="Q27" s="109"/>
      <c r="R27" s="109">
        <v>17000</v>
      </c>
      <c r="S27" s="109"/>
      <c r="T27" s="109"/>
      <c r="U27" s="109"/>
      <c r="V27" s="109"/>
      <c r="W27" s="109">
        <v>17000</v>
      </c>
    </row>
    <row r="28" s="86" customFormat="1" ht="31" customHeight="1" spans="1:23">
      <c r="A28" s="245" t="s">
        <v>290</v>
      </c>
      <c r="B28" s="245" t="s">
        <v>319</v>
      </c>
      <c r="C28" s="245" t="s">
        <v>320</v>
      </c>
      <c r="D28" s="245" t="s">
        <v>70</v>
      </c>
      <c r="E28" s="245" t="s">
        <v>138</v>
      </c>
      <c r="F28" s="245" t="s">
        <v>139</v>
      </c>
      <c r="G28" s="245" t="s">
        <v>265</v>
      </c>
      <c r="H28" s="245" t="s">
        <v>266</v>
      </c>
      <c r="I28" s="109">
        <v>50000</v>
      </c>
      <c r="J28" s="109">
        <v>50000</v>
      </c>
      <c r="K28" s="112">
        <v>50000</v>
      </c>
      <c r="L28" s="109"/>
      <c r="M28" s="109"/>
      <c r="N28" s="109"/>
      <c r="O28" s="109"/>
      <c r="P28" s="109"/>
      <c r="Q28" s="109"/>
      <c r="R28" s="109"/>
      <c r="S28" s="109"/>
      <c r="T28" s="109"/>
      <c r="U28" s="109"/>
      <c r="V28" s="109"/>
      <c r="W28" s="109"/>
    </row>
    <row r="29" s="86" customFormat="1" ht="31" customHeight="1" spans="1:23">
      <c r="A29" s="245" t="s">
        <v>290</v>
      </c>
      <c r="B29" s="245" t="s">
        <v>321</v>
      </c>
      <c r="C29" s="245" t="s">
        <v>322</v>
      </c>
      <c r="D29" s="245" t="s">
        <v>70</v>
      </c>
      <c r="E29" s="245" t="s">
        <v>134</v>
      </c>
      <c r="F29" s="245" t="s">
        <v>135</v>
      </c>
      <c r="G29" s="245" t="s">
        <v>265</v>
      </c>
      <c r="H29" s="245" t="s">
        <v>266</v>
      </c>
      <c r="I29" s="109">
        <v>450000</v>
      </c>
      <c r="J29" s="109">
        <v>450000</v>
      </c>
      <c r="K29" s="112">
        <v>450000</v>
      </c>
      <c r="L29" s="109"/>
      <c r="M29" s="109"/>
      <c r="N29" s="109"/>
      <c r="O29" s="109"/>
      <c r="P29" s="109"/>
      <c r="Q29" s="109"/>
      <c r="R29" s="109"/>
      <c r="S29" s="109"/>
      <c r="T29" s="109"/>
      <c r="U29" s="109"/>
      <c r="V29" s="109"/>
      <c r="W29" s="109"/>
    </row>
    <row r="30" s="86" customFormat="1" ht="31" customHeight="1" spans="1:23">
      <c r="A30" s="245" t="s">
        <v>290</v>
      </c>
      <c r="B30" s="245" t="s">
        <v>323</v>
      </c>
      <c r="C30" s="245" t="s">
        <v>324</v>
      </c>
      <c r="D30" s="245" t="s">
        <v>70</v>
      </c>
      <c r="E30" s="245" t="s">
        <v>134</v>
      </c>
      <c r="F30" s="245" t="s">
        <v>135</v>
      </c>
      <c r="G30" s="245" t="s">
        <v>265</v>
      </c>
      <c r="H30" s="245" t="s">
        <v>266</v>
      </c>
      <c r="I30" s="109">
        <v>30000</v>
      </c>
      <c r="J30" s="109">
        <v>30000</v>
      </c>
      <c r="K30" s="112">
        <v>30000</v>
      </c>
      <c r="L30" s="109"/>
      <c r="M30" s="109"/>
      <c r="N30" s="109"/>
      <c r="O30" s="109"/>
      <c r="P30" s="109"/>
      <c r="Q30" s="109"/>
      <c r="R30" s="109"/>
      <c r="S30" s="109"/>
      <c r="T30" s="109"/>
      <c r="U30" s="109"/>
      <c r="V30" s="109"/>
      <c r="W30" s="109"/>
    </row>
    <row r="31" s="86" customFormat="1" ht="31" customHeight="1" spans="1:23">
      <c r="A31" s="245" t="s">
        <v>290</v>
      </c>
      <c r="B31" s="245" t="s">
        <v>323</v>
      </c>
      <c r="C31" s="245" t="s">
        <v>324</v>
      </c>
      <c r="D31" s="245" t="s">
        <v>70</v>
      </c>
      <c r="E31" s="245" t="s">
        <v>142</v>
      </c>
      <c r="F31" s="245" t="s">
        <v>143</v>
      </c>
      <c r="G31" s="245" t="s">
        <v>265</v>
      </c>
      <c r="H31" s="245" t="s">
        <v>266</v>
      </c>
      <c r="I31" s="109">
        <v>30000</v>
      </c>
      <c r="J31" s="109">
        <v>30000</v>
      </c>
      <c r="K31" s="112">
        <v>30000</v>
      </c>
      <c r="L31" s="109"/>
      <c r="M31" s="109"/>
      <c r="N31" s="109"/>
      <c r="O31" s="109"/>
      <c r="P31" s="109"/>
      <c r="Q31" s="109"/>
      <c r="R31" s="109"/>
      <c r="S31" s="109"/>
      <c r="T31" s="109"/>
      <c r="U31" s="109"/>
      <c r="V31" s="109"/>
      <c r="W31" s="109"/>
    </row>
    <row r="32" s="86" customFormat="1" ht="31" customHeight="1" spans="1:23">
      <c r="A32" s="245" t="s">
        <v>290</v>
      </c>
      <c r="B32" s="245" t="s">
        <v>325</v>
      </c>
      <c r="C32" s="245" t="s">
        <v>326</v>
      </c>
      <c r="D32" s="245" t="s">
        <v>70</v>
      </c>
      <c r="E32" s="245" t="s">
        <v>138</v>
      </c>
      <c r="F32" s="245" t="s">
        <v>139</v>
      </c>
      <c r="G32" s="245" t="s">
        <v>265</v>
      </c>
      <c r="H32" s="245" t="s">
        <v>266</v>
      </c>
      <c r="I32" s="109">
        <v>30000</v>
      </c>
      <c r="J32" s="109"/>
      <c r="K32" s="112"/>
      <c r="L32" s="109"/>
      <c r="M32" s="109"/>
      <c r="N32" s="109"/>
      <c r="O32" s="109"/>
      <c r="P32" s="109"/>
      <c r="Q32" s="109"/>
      <c r="R32" s="109">
        <v>30000</v>
      </c>
      <c r="S32" s="109"/>
      <c r="T32" s="109"/>
      <c r="U32" s="109"/>
      <c r="V32" s="109"/>
      <c r="W32" s="109">
        <v>30000</v>
      </c>
    </row>
    <row r="33" s="86" customFormat="1" ht="31" customHeight="1" spans="1:23">
      <c r="A33" s="245" t="s">
        <v>327</v>
      </c>
      <c r="B33" s="245" t="s">
        <v>328</v>
      </c>
      <c r="C33" s="245" t="s">
        <v>329</v>
      </c>
      <c r="D33" s="245" t="s">
        <v>70</v>
      </c>
      <c r="E33" s="245" t="s">
        <v>140</v>
      </c>
      <c r="F33" s="245" t="s">
        <v>141</v>
      </c>
      <c r="G33" s="245" t="s">
        <v>261</v>
      </c>
      <c r="H33" s="245" t="s">
        <v>262</v>
      </c>
      <c r="I33" s="109">
        <v>40000</v>
      </c>
      <c r="J33" s="109">
        <v>40000</v>
      </c>
      <c r="K33" s="112">
        <v>40000</v>
      </c>
      <c r="L33" s="109"/>
      <c r="M33" s="109"/>
      <c r="N33" s="109"/>
      <c r="O33" s="109"/>
      <c r="P33" s="109"/>
      <c r="Q33" s="109"/>
      <c r="R33" s="109"/>
      <c r="S33" s="109"/>
      <c r="T33" s="109"/>
      <c r="U33" s="109"/>
      <c r="V33" s="109"/>
      <c r="W33" s="109"/>
    </row>
    <row r="34" s="86" customFormat="1" ht="31" customHeight="1" spans="1:23">
      <c r="A34" s="245" t="s">
        <v>327</v>
      </c>
      <c r="B34" s="245" t="s">
        <v>328</v>
      </c>
      <c r="C34" s="245" t="s">
        <v>329</v>
      </c>
      <c r="D34" s="245" t="s">
        <v>70</v>
      </c>
      <c r="E34" s="245" t="s">
        <v>140</v>
      </c>
      <c r="F34" s="245" t="s">
        <v>141</v>
      </c>
      <c r="G34" s="245" t="s">
        <v>293</v>
      </c>
      <c r="H34" s="245" t="s">
        <v>294</v>
      </c>
      <c r="I34" s="109">
        <v>15000</v>
      </c>
      <c r="J34" s="109">
        <v>15000</v>
      </c>
      <c r="K34" s="112">
        <v>15000</v>
      </c>
      <c r="L34" s="109"/>
      <c r="M34" s="109"/>
      <c r="N34" s="109"/>
      <c r="O34" s="109"/>
      <c r="P34" s="109"/>
      <c r="Q34" s="109"/>
      <c r="R34" s="109"/>
      <c r="S34" s="109"/>
      <c r="T34" s="109"/>
      <c r="U34" s="109"/>
      <c r="V34" s="109"/>
      <c r="W34" s="109"/>
    </row>
    <row r="35" s="86" customFormat="1" ht="31" customHeight="1" spans="1:23">
      <c r="A35" s="245" t="s">
        <v>327</v>
      </c>
      <c r="B35" s="245" t="s">
        <v>328</v>
      </c>
      <c r="C35" s="245" t="s">
        <v>329</v>
      </c>
      <c r="D35" s="245" t="s">
        <v>70</v>
      </c>
      <c r="E35" s="245" t="s">
        <v>140</v>
      </c>
      <c r="F35" s="245" t="s">
        <v>141</v>
      </c>
      <c r="G35" s="245" t="s">
        <v>295</v>
      </c>
      <c r="H35" s="245" t="s">
        <v>296</v>
      </c>
      <c r="I35" s="109">
        <v>20000</v>
      </c>
      <c r="J35" s="109">
        <v>20000</v>
      </c>
      <c r="K35" s="112">
        <v>20000</v>
      </c>
      <c r="L35" s="109"/>
      <c r="M35" s="109"/>
      <c r="N35" s="109"/>
      <c r="O35" s="109"/>
      <c r="P35" s="109"/>
      <c r="Q35" s="109"/>
      <c r="R35" s="109"/>
      <c r="S35" s="109"/>
      <c r="T35" s="109"/>
      <c r="U35" s="109"/>
      <c r="V35" s="109"/>
      <c r="W35" s="109"/>
    </row>
    <row r="36" s="86" customFormat="1" ht="31" customHeight="1" spans="1:23">
      <c r="A36" s="245" t="s">
        <v>327</v>
      </c>
      <c r="B36" s="245" t="s">
        <v>328</v>
      </c>
      <c r="C36" s="245" t="s">
        <v>329</v>
      </c>
      <c r="D36" s="245" t="s">
        <v>70</v>
      </c>
      <c r="E36" s="245" t="s">
        <v>140</v>
      </c>
      <c r="F36" s="245" t="s">
        <v>141</v>
      </c>
      <c r="G36" s="245" t="s">
        <v>330</v>
      </c>
      <c r="H36" s="245" t="s">
        <v>331</v>
      </c>
      <c r="I36" s="109">
        <v>12000</v>
      </c>
      <c r="J36" s="109">
        <v>12000</v>
      </c>
      <c r="K36" s="112">
        <v>12000</v>
      </c>
      <c r="L36" s="109"/>
      <c r="M36" s="109"/>
      <c r="N36" s="109"/>
      <c r="O36" s="109"/>
      <c r="P36" s="109"/>
      <c r="Q36" s="109"/>
      <c r="R36" s="109"/>
      <c r="S36" s="109"/>
      <c r="T36" s="109"/>
      <c r="U36" s="109"/>
      <c r="V36" s="109"/>
      <c r="W36" s="109"/>
    </row>
    <row r="37" s="86" customFormat="1" ht="31" customHeight="1" spans="1:23">
      <c r="A37" s="245" t="s">
        <v>327</v>
      </c>
      <c r="B37" s="245" t="s">
        <v>328</v>
      </c>
      <c r="C37" s="245" t="s">
        <v>329</v>
      </c>
      <c r="D37" s="245" t="s">
        <v>70</v>
      </c>
      <c r="E37" s="245" t="s">
        <v>140</v>
      </c>
      <c r="F37" s="245" t="s">
        <v>141</v>
      </c>
      <c r="G37" s="245" t="s">
        <v>265</v>
      </c>
      <c r="H37" s="245" t="s">
        <v>266</v>
      </c>
      <c r="I37" s="109">
        <v>203000</v>
      </c>
      <c r="J37" s="109">
        <v>203000</v>
      </c>
      <c r="K37" s="112">
        <v>203000</v>
      </c>
      <c r="L37" s="109"/>
      <c r="M37" s="109"/>
      <c r="N37" s="109"/>
      <c r="O37" s="109"/>
      <c r="P37" s="109"/>
      <c r="Q37" s="109"/>
      <c r="R37" s="109"/>
      <c r="S37" s="109"/>
      <c r="T37" s="109"/>
      <c r="U37" s="109"/>
      <c r="V37" s="109"/>
      <c r="W37" s="109"/>
    </row>
    <row r="38" s="86" customFormat="1" ht="31" customHeight="1" spans="1:23">
      <c r="A38" s="245" t="s">
        <v>327</v>
      </c>
      <c r="B38" s="245" t="s">
        <v>328</v>
      </c>
      <c r="C38" s="245" t="s">
        <v>329</v>
      </c>
      <c r="D38" s="245" t="s">
        <v>70</v>
      </c>
      <c r="E38" s="245" t="s">
        <v>140</v>
      </c>
      <c r="F38" s="245" t="s">
        <v>141</v>
      </c>
      <c r="G38" s="245" t="s">
        <v>254</v>
      </c>
      <c r="H38" s="245" t="s">
        <v>255</v>
      </c>
      <c r="I38" s="109">
        <v>10000</v>
      </c>
      <c r="J38" s="109">
        <v>10000</v>
      </c>
      <c r="K38" s="112">
        <v>10000</v>
      </c>
      <c r="L38" s="109"/>
      <c r="M38" s="109"/>
      <c r="N38" s="109"/>
      <c r="O38" s="109"/>
      <c r="P38" s="109"/>
      <c r="Q38" s="109"/>
      <c r="R38" s="109"/>
      <c r="S38" s="109"/>
      <c r="T38" s="109"/>
      <c r="U38" s="109"/>
      <c r="V38" s="109"/>
      <c r="W38" s="109"/>
    </row>
    <row r="39" s="86" customFormat="1" ht="31" customHeight="1" spans="1:23">
      <c r="A39" s="245" t="s">
        <v>327</v>
      </c>
      <c r="B39" s="245" t="s">
        <v>332</v>
      </c>
      <c r="C39" s="245" t="s">
        <v>333</v>
      </c>
      <c r="D39" s="245" t="s">
        <v>70</v>
      </c>
      <c r="E39" s="245" t="s">
        <v>136</v>
      </c>
      <c r="F39" s="245" t="s">
        <v>137</v>
      </c>
      <c r="G39" s="245" t="s">
        <v>313</v>
      </c>
      <c r="H39" s="245" t="s">
        <v>314</v>
      </c>
      <c r="I39" s="109">
        <v>234702</v>
      </c>
      <c r="J39" s="109">
        <v>234702</v>
      </c>
      <c r="K39" s="112">
        <v>234702</v>
      </c>
      <c r="L39" s="109"/>
      <c r="M39" s="109"/>
      <c r="N39" s="109"/>
      <c r="O39" s="109"/>
      <c r="P39" s="109"/>
      <c r="Q39" s="109"/>
      <c r="R39" s="109"/>
      <c r="S39" s="109"/>
      <c r="T39" s="109"/>
      <c r="U39" s="109"/>
      <c r="V39" s="109"/>
      <c r="W39" s="109"/>
    </row>
    <row r="40" s="86" customFormat="1" ht="31" customHeight="1" spans="1:23">
      <c r="A40" s="245" t="s">
        <v>327</v>
      </c>
      <c r="B40" s="245" t="s">
        <v>334</v>
      </c>
      <c r="C40" s="245" t="s">
        <v>335</v>
      </c>
      <c r="D40" s="245" t="s">
        <v>70</v>
      </c>
      <c r="E40" s="245" t="s">
        <v>132</v>
      </c>
      <c r="F40" s="245" t="s">
        <v>133</v>
      </c>
      <c r="G40" s="245" t="s">
        <v>265</v>
      </c>
      <c r="H40" s="245" t="s">
        <v>266</v>
      </c>
      <c r="I40" s="109">
        <v>4146000</v>
      </c>
      <c r="J40" s="109"/>
      <c r="K40" s="112"/>
      <c r="L40" s="109"/>
      <c r="M40" s="109"/>
      <c r="N40" s="109"/>
      <c r="O40" s="109"/>
      <c r="P40" s="109"/>
      <c r="Q40" s="109"/>
      <c r="R40" s="109">
        <v>4146000</v>
      </c>
      <c r="S40" s="109"/>
      <c r="T40" s="109"/>
      <c r="U40" s="109"/>
      <c r="V40" s="109"/>
      <c r="W40" s="109">
        <v>4146000</v>
      </c>
    </row>
    <row r="41" s="86" customFormat="1" ht="31" customHeight="1" spans="1:23">
      <c r="A41" s="245" t="s">
        <v>327</v>
      </c>
      <c r="B41" s="245" t="s">
        <v>336</v>
      </c>
      <c r="C41" s="245" t="s">
        <v>337</v>
      </c>
      <c r="D41" s="245" t="s">
        <v>70</v>
      </c>
      <c r="E41" s="245" t="s">
        <v>132</v>
      </c>
      <c r="F41" s="245" t="s">
        <v>133</v>
      </c>
      <c r="G41" s="245" t="s">
        <v>265</v>
      </c>
      <c r="H41" s="245" t="s">
        <v>266</v>
      </c>
      <c r="I41" s="109">
        <v>216193.32</v>
      </c>
      <c r="J41" s="109"/>
      <c r="K41" s="112"/>
      <c r="L41" s="109"/>
      <c r="M41" s="109"/>
      <c r="N41" s="109"/>
      <c r="O41" s="109"/>
      <c r="P41" s="109"/>
      <c r="Q41" s="109"/>
      <c r="R41" s="109">
        <v>216193.32</v>
      </c>
      <c r="S41" s="109"/>
      <c r="T41" s="109"/>
      <c r="U41" s="109"/>
      <c r="V41" s="109"/>
      <c r="W41" s="109">
        <v>216193.32</v>
      </c>
    </row>
    <row r="42" s="86" customFormat="1" ht="31" customHeight="1" spans="1:23">
      <c r="A42" s="245" t="s">
        <v>327</v>
      </c>
      <c r="B42" s="245" t="s">
        <v>338</v>
      </c>
      <c r="C42" s="245" t="s">
        <v>339</v>
      </c>
      <c r="D42" s="245" t="s">
        <v>70</v>
      </c>
      <c r="E42" s="245" t="s">
        <v>142</v>
      </c>
      <c r="F42" s="245" t="s">
        <v>143</v>
      </c>
      <c r="G42" s="245" t="s">
        <v>293</v>
      </c>
      <c r="H42" s="245" t="s">
        <v>294</v>
      </c>
      <c r="I42" s="109">
        <v>80000</v>
      </c>
      <c r="J42" s="109">
        <v>80000</v>
      </c>
      <c r="K42" s="112">
        <v>80000</v>
      </c>
      <c r="L42" s="109"/>
      <c r="M42" s="109"/>
      <c r="N42" s="109"/>
      <c r="O42" s="109"/>
      <c r="P42" s="109"/>
      <c r="Q42" s="109"/>
      <c r="R42" s="109"/>
      <c r="S42" s="109"/>
      <c r="T42" s="109"/>
      <c r="U42" s="109"/>
      <c r="V42" s="109"/>
      <c r="W42" s="109"/>
    </row>
    <row r="43" s="86" customFormat="1" ht="31" customHeight="1" spans="1:23">
      <c r="A43" s="245" t="s">
        <v>327</v>
      </c>
      <c r="B43" s="245" t="s">
        <v>338</v>
      </c>
      <c r="C43" s="245" t="s">
        <v>339</v>
      </c>
      <c r="D43" s="245" t="s">
        <v>70</v>
      </c>
      <c r="E43" s="245" t="s">
        <v>142</v>
      </c>
      <c r="F43" s="245" t="s">
        <v>143</v>
      </c>
      <c r="G43" s="245" t="s">
        <v>295</v>
      </c>
      <c r="H43" s="245" t="s">
        <v>296</v>
      </c>
      <c r="I43" s="109">
        <v>21000</v>
      </c>
      <c r="J43" s="109">
        <v>21000</v>
      </c>
      <c r="K43" s="112">
        <v>21000</v>
      </c>
      <c r="L43" s="109"/>
      <c r="M43" s="109"/>
      <c r="N43" s="109"/>
      <c r="O43" s="109"/>
      <c r="P43" s="109"/>
      <c r="Q43" s="109"/>
      <c r="R43" s="109"/>
      <c r="S43" s="109"/>
      <c r="T43" s="109"/>
      <c r="U43" s="109"/>
      <c r="V43" s="109"/>
      <c r="W43" s="109"/>
    </row>
    <row r="44" s="86" customFormat="1" ht="31" customHeight="1" spans="1:23">
      <c r="A44" s="245" t="s">
        <v>327</v>
      </c>
      <c r="B44" s="245" t="s">
        <v>338</v>
      </c>
      <c r="C44" s="245" t="s">
        <v>339</v>
      </c>
      <c r="D44" s="245" t="s">
        <v>70</v>
      </c>
      <c r="E44" s="245" t="s">
        <v>142</v>
      </c>
      <c r="F44" s="245" t="s">
        <v>143</v>
      </c>
      <c r="G44" s="245" t="s">
        <v>340</v>
      </c>
      <c r="H44" s="245" t="s">
        <v>341</v>
      </c>
      <c r="I44" s="109">
        <v>5700</v>
      </c>
      <c r="J44" s="109">
        <v>5700</v>
      </c>
      <c r="K44" s="112">
        <v>5700</v>
      </c>
      <c r="L44" s="109"/>
      <c r="M44" s="109"/>
      <c r="N44" s="109"/>
      <c r="O44" s="109"/>
      <c r="P44" s="109"/>
      <c r="Q44" s="109"/>
      <c r="R44" s="109"/>
      <c r="S44" s="109"/>
      <c r="T44" s="109"/>
      <c r="U44" s="109"/>
      <c r="V44" s="109"/>
      <c r="W44" s="109"/>
    </row>
    <row r="45" s="86" customFormat="1" ht="31" customHeight="1" spans="1:23">
      <c r="A45" s="245" t="s">
        <v>327</v>
      </c>
      <c r="B45" s="245" t="s">
        <v>338</v>
      </c>
      <c r="C45" s="245" t="s">
        <v>339</v>
      </c>
      <c r="D45" s="245" t="s">
        <v>70</v>
      </c>
      <c r="E45" s="245" t="s">
        <v>142</v>
      </c>
      <c r="F45" s="245" t="s">
        <v>143</v>
      </c>
      <c r="G45" s="245" t="s">
        <v>265</v>
      </c>
      <c r="H45" s="245" t="s">
        <v>266</v>
      </c>
      <c r="I45" s="109">
        <v>593300</v>
      </c>
      <c r="J45" s="109">
        <v>593300</v>
      </c>
      <c r="K45" s="112">
        <v>593300</v>
      </c>
      <c r="L45" s="109"/>
      <c r="M45" s="109"/>
      <c r="N45" s="109"/>
      <c r="O45" s="109"/>
      <c r="P45" s="109"/>
      <c r="Q45" s="109"/>
      <c r="R45" s="109"/>
      <c r="S45" s="109"/>
      <c r="T45" s="109"/>
      <c r="U45" s="109"/>
      <c r="V45" s="109"/>
      <c r="W45" s="109"/>
    </row>
    <row r="46" s="86" customFormat="1" ht="31" customHeight="1" spans="1:23">
      <c r="A46" s="245" t="s">
        <v>327</v>
      </c>
      <c r="B46" s="245" t="s">
        <v>342</v>
      </c>
      <c r="C46" s="245" t="s">
        <v>343</v>
      </c>
      <c r="D46" s="245" t="s">
        <v>70</v>
      </c>
      <c r="E46" s="245" t="s">
        <v>128</v>
      </c>
      <c r="F46" s="245" t="s">
        <v>129</v>
      </c>
      <c r="G46" s="245" t="s">
        <v>344</v>
      </c>
      <c r="H46" s="245" t="s">
        <v>345</v>
      </c>
      <c r="I46" s="109">
        <v>42000</v>
      </c>
      <c r="J46" s="109"/>
      <c r="K46" s="112"/>
      <c r="L46" s="109"/>
      <c r="M46" s="109"/>
      <c r="N46" s="109"/>
      <c r="O46" s="109"/>
      <c r="P46" s="109"/>
      <c r="Q46" s="109"/>
      <c r="R46" s="109">
        <v>42000</v>
      </c>
      <c r="S46" s="109"/>
      <c r="T46" s="109"/>
      <c r="U46" s="109"/>
      <c r="V46" s="109"/>
      <c r="W46" s="109">
        <v>42000</v>
      </c>
    </row>
    <row r="47" s="86" customFormat="1" ht="31" customHeight="1" spans="1:23">
      <c r="A47" s="245" t="s">
        <v>327</v>
      </c>
      <c r="B47" s="245" t="s">
        <v>346</v>
      </c>
      <c r="C47" s="245" t="s">
        <v>347</v>
      </c>
      <c r="D47" s="245" t="s">
        <v>70</v>
      </c>
      <c r="E47" s="245" t="s">
        <v>128</v>
      </c>
      <c r="F47" s="245" t="s">
        <v>129</v>
      </c>
      <c r="G47" s="245" t="s">
        <v>261</v>
      </c>
      <c r="H47" s="245" t="s">
        <v>262</v>
      </c>
      <c r="I47" s="109">
        <v>7200</v>
      </c>
      <c r="J47" s="109"/>
      <c r="K47" s="112"/>
      <c r="L47" s="109"/>
      <c r="M47" s="109"/>
      <c r="N47" s="109"/>
      <c r="O47" s="109"/>
      <c r="P47" s="109"/>
      <c r="Q47" s="109"/>
      <c r="R47" s="109">
        <v>7200</v>
      </c>
      <c r="S47" s="109"/>
      <c r="T47" s="109"/>
      <c r="U47" s="109"/>
      <c r="V47" s="109"/>
      <c r="W47" s="109">
        <v>7200</v>
      </c>
    </row>
    <row r="48" s="86" customFormat="1" ht="31" customHeight="1" spans="1:23">
      <c r="A48" s="245" t="s">
        <v>327</v>
      </c>
      <c r="B48" s="245" t="s">
        <v>346</v>
      </c>
      <c r="C48" s="245" t="s">
        <v>347</v>
      </c>
      <c r="D48" s="245" t="s">
        <v>70</v>
      </c>
      <c r="E48" s="245" t="s">
        <v>142</v>
      </c>
      <c r="F48" s="245" t="s">
        <v>143</v>
      </c>
      <c r="G48" s="245" t="s">
        <v>261</v>
      </c>
      <c r="H48" s="245" t="s">
        <v>262</v>
      </c>
      <c r="I48" s="109">
        <v>3000</v>
      </c>
      <c r="J48" s="109"/>
      <c r="K48" s="112"/>
      <c r="L48" s="109"/>
      <c r="M48" s="109"/>
      <c r="N48" s="109"/>
      <c r="O48" s="109"/>
      <c r="P48" s="109"/>
      <c r="Q48" s="109"/>
      <c r="R48" s="109">
        <v>3000</v>
      </c>
      <c r="S48" s="109"/>
      <c r="T48" s="109"/>
      <c r="U48" s="109"/>
      <c r="V48" s="109"/>
      <c r="W48" s="109">
        <v>3000</v>
      </c>
    </row>
    <row r="49" s="86" customFormat="1" ht="31" customHeight="1" spans="1:23">
      <c r="A49" s="251" t="s">
        <v>189</v>
      </c>
      <c r="B49" s="252"/>
      <c r="C49" s="252"/>
      <c r="D49" s="252"/>
      <c r="E49" s="252"/>
      <c r="F49" s="252"/>
      <c r="G49" s="252"/>
      <c r="H49" s="253"/>
      <c r="I49" s="109">
        <v>10587184.62</v>
      </c>
      <c r="J49" s="109">
        <v>2800000</v>
      </c>
      <c r="K49" s="112">
        <v>2800000</v>
      </c>
      <c r="L49" s="109"/>
      <c r="M49" s="109"/>
      <c r="N49" s="109"/>
      <c r="O49" s="109"/>
      <c r="P49" s="109"/>
      <c r="Q49" s="109"/>
      <c r="R49" s="109">
        <v>7787184.62</v>
      </c>
      <c r="S49" s="109"/>
      <c r="T49" s="109"/>
      <c r="U49" s="109"/>
      <c r="V49" s="109"/>
      <c r="W49" s="109">
        <v>7787184.62</v>
      </c>
    </row>
  </sheetData>
  <mergeCells count="28">
    <mergeCell ref="A3:W3"/>
    <mergeCell ref="A4:H4"/>
    <mergeCell ref="J5:M5"/>
    <mergeCell ref="N5:P5"/>
    <mergeCell ref="R5:W5"/>
    <mergeCell ref="A49:H4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9"/>
  <sheetViews>
    <sheetView showZeros="0" workbookViewId="0">
      <pane ySplit="1" topLeftCell="A18" activePane="bottomLeft" state="frozen"/>
      <selection/>
      <selection pane="bottomLeft" activeCell="A3" sqref="A3:J3"/>
    </sheetView>
  </sheetViews>
  <sheetFormatPr defaultColWidth="9.13888888888889" defaultRowHeight="12" customHeight="1"/>
  <cols>
    <col min="1" max="1" width="34.287037037037" style="87" customWidth="1"/>
    <col min="2" max="2" width="29" style="87" customWidth="1"/>
    <col min="3" max="5" width="23.5740740740741" style="87" customWidth="1"/>
    <col min="6" max="6" width="11.287037037037" style="87" customWidth="1"/>
    <col min="7" max="7" width="25.1388888888889" style="87" customWidth="1"/>
    <col min="8" max="8" width="15.5740740740741" style="87" customWidth="1"/>
    <col min="9" max="9" width="13.4259259259259" style="87" customWidth="1"/>
    <col min="10" max="10" width="18.8518518518519" style="87" customWidth="1"/>
    <col min="11" max="16384" width="9.13888888888889" style="87"/>
  </cols>
  <sheetData>
    <row r="1" customHeight="1" spans="1:10">
      <c r="A1" s="88"/>
      <c r="B1" s="88"/>
      <c r="C1" s="88"/>
      <c r="D1" s="88"/>
      <c r="E1" s="88"/>
      <c r="F1" s="88"/>
      <c r="G1" s="88"/>
      <c r="H1" s="88"/>
      <c r="I1" s="88"/>
      <c r="J1" s="88"/>
    </row>
    <row r="2" ht="18" customHeight="1" spans="10:10">
      <c r="J2" s="90" t="s">
        <v>348</v>
      </c>
    </row>
    <row r="3" ht="39.75" customHeight="1" spans="1:10">
      <c r="A3" s="153" t="str">
        <f>"2025"&amp;"年部门项目支出绩效目标表"</f>
        <v>2025年部门项目支出绩效目标表</v>
      </c>
      <c r="B3" s="91"/>
      <c r="C3" s="91"/>
      <c r="D3" s="91"/>
      <c r="E3" s="91"/>
      <c r="F3" s="154"/>
      <c r="G3" s="91"/>
      <c r="H3" s="154"/>
      <c r="I3" s="154"/>
      <c r="J3" s="91"/>
    </row>
    <row r="4" ht="17.25" customHeight="1" spans="1:1">
      <c r="A4" s="92" t="s">
        <v>1</v>
      </c>
    </row>
    <row r="5" ht="44.25" customHeight="1" spans="1:10">
      <c r="A5" s="155" t="s">
        <v>201</v>
      </c>
      <c r="B5" s="155" t="s">
        <v>349</v>
      </c>
      <c r="C5" s="155" t="s">
        <v>350</v>
      </c>
      <c r="D5" s="155" t="s">
        <v>351</v>
      </c>
      <c r="E5" s="155" t="s">
        <v>352</v>
      </c>
      <c r="F5" s="156" t="s">
        <v>353</v>
      </c>
      <c r="G5" s="155" t="s">
        <v>354</v>
      </c>
      <c r="H5" s="156" t="s">
        <v>355</v>
      </c>
      <c r="I5" s="156" t="s">
        <v>356</v>
      </c>
      <c r="J5" s="155" t="s">
        <v>357</v>
      </c>
    </row>
    <row r="6" ht="18.75" customHeight="1" spans="1:10">
      <c r="A6" s="243">
        <v>1</v>
      </c>
      <c r="B6" s="243">
        <v>2</v>
      </c>
      <c r="C6" s="243">
        <v>3</v>
      </c>
      <c r="D6" s="243">
        <v>4</v>
      </c>
      <c r="E6" s="243">
        <v>5</v>
      </c>
      <c r="F6" s="126">
        <v>6</v>
      </c>
      <c r="G6" s="243">
        <v>7</v>
      </c>
      <c r="H6" s="126">
        <v>8</v>
      </c>
      <c r="I6" s="126">
        <v>9</v>
      </c>
      <c r="J6" s="243">
        <v>10</v>
      </c>
    </row>
    <row r="7" s="86" customFormat="1" ht="22" customHeight="1" spans="1:10">
      <c r="A7" s="244" t="s">
        <v>70</v>
      </c>
      <c r="B7" s="245"/>
      <c r="C7" s="245"/>
      <c r="D7" s="245"/>
      <c r="E7" s="246"/>
      <c r="F7" s="247"/>
      <c r="G7" s="246"/>
      <c r="H7" s="247"/>
      <c r="I7" s="247"/>
      <c r="J7" s="246"/>
    </row>
    <row r="8" s="86" customFormat="1" ht="22" customHeight="1" spans="1:10">
      <c r="A8" s="248" t="s">
        <v>70</v>
      </c>
      <c r="B8" s="113"/>
      <c r="C8" s="113"/>
      <c r="D8" s="113"/>
      <c r="E8" s="113"/>
      <c r="F8" s="113"/>
      <c r="G8" s="113"/>
      <c r="H8" s="113"/>
      <c r="I8" s="113"/>
      <c r="J8" s="113"/>
    </row>
    <row r="9" s="86" customFormat="1" ht="24" customHeight="1" spans="1:10">
      <c r="A9" s="249" t="s">
        <v>347</v>
      </c>
      <c r="B9" s="113" t="s">
        <v>358</v>
      </c>
      <c r="C9" s="113" t="s">
        <v>359</v>
      </c>
      <c r="D9" s="113" t="s">
        <v>360</v>
      </c>
      <c r="E9" s="113" t="s">
        <v>361</v>
      </c>
      <c r="F9" s="113" t="s">
        <v>362</v>
      </c>
      <c r="G9" s="113" t="s">
        <v>363</v>
      </c>
      <c r="H9" s="113" t="s">
        <v>364</v>
      </c>
      <c r="I9" s="113" t="s">
        <v>365</v>
      </c>
      <c r="J9" s="113" t="s">
        <v>361</v>
      </c>
    </row>
    <row r="10" s="86" customFormat="1" ht="24" customHeight="1" spans="1:10">
      <c r="A10" s="249"/>
      <c r="B10" s="113"/>
      <c r="C10" s="113" t="s">
        <v>359</v>
      </c>
      <c r="D10" s="113" t="s">
        <v>366</v>
      </c>
      <c r="E10" s="113" t="s">
        <v>367</v>
      </c>
      <c r="F10" s="113" t="s">
        <v>368</v>
      </c>
      <c r="G10" s="113" t="s">
        <v>369</v>
      </c>
      <c r="H10" s="113" t="s">
        <v>370</v>
      </c>
      <c r="I10" s="113" t="s">
        <v>365</v>
      </c>
      <c r="J10" s="113" t="s">
        <v>367</v>
      </c>
    </row>
    <row r="11" s="86" customFormat="1" ht="24" customHeight="1" spans="1:10">
      <c r="A11" s="249"/>
      <c r="B11" s="113"/>
      <c r="C11" s="113" t="s">
        <v>359</v>
      </c>
      <c r="D11" s="113" t="s">
        <v>371</v>
      </c>
      <c r="E11" s="113" t="s">
        <v>372</v>
      </c>
      <c r="F11" s="113" t="s">
        <v>368</v>
      </c>
      <c r="G11" s="113" t="s">
        <v>373</v>
      </c>
      <c r="H11" s="113" t="s">
        <v>374</v>
      </c>
      <c r="I11" s="113" t="s">
        <v>375</v>
      </c>
      <c r="J11" s="113" t="s">
        <v>376</v>
      </c>
    </row>
    <row r="12" s="86" customFormat="1" ht="24" customHeight="1" spans="1:10">
      <c r="A12" s="249"/>
      <c r="B12" s="113"/>
      <c r="C12" s="113" t="s">
        <v>377</v>
      </c>
      <c r="D12" s="113" t="s">
        <v>378</v>
      </c>
      <c r="E12" s="113" t="s">
        <v>379</v>
      </c>
      <c r="F12" s="113" t="s">
        <v>368</v>
      </c>
      <c r="G12" s="113" t="s">
        <v>380</v>
      </c>
      <c r="H12" s="113" t="s">
        <v>374</v>
      </c>
      <c r="I12" s="113" t="s">
        <v>375</v>
      </c>
      <c r="J12" s="113" t="s">
        <v>379</v>
      </c>
    </row>
    <row r="13" s="86" customFormat="1" ht="24" customHeight="1" spans="1:10">
      <c r="A13" s="249"/>
      <c r="B13" s="113"/>
      <c r="C13" s="113" t="s">
        <v>381</v>
      </c>
      <c r="D13" s="113" t="s">
        <v>382</v>
      </c>
      <c r="E13" s="113" t="s">
        <v>383</v>
      </c>
      <c r="F13" s="113" t="s">
        <v>368</v>
      </c>
      <c r="G13" s="113" t="s">
        <v>373</v>
      </c>
      <c r="H13" s="113" t="s">
        <v>374</v>
      </c>
      <c r="I13" s="113" t="s">
        <v>375</v>
      </c>
      <c r="J13" s="113" t="s">
        <v>383</v>
      </c>
    </row>
    <row r="14" s="86" customFormat="1" ht="24" customHeight="1" spans="1:10">
      <c r="A14" s="249" t="s">
        <v>300</v>
      </c>
      <c r="B14" s="113" t="s">
        <v>384</v>
      </c>
      <c r="C14" s="113" t="s">
        <v>359</v>
      </c>
      <c r="D14" s="113" t="s">
        <v>360</v>
      </c>
      <c r="E14" s="113" t="s">
        <v>385</v>
      </c>
      <c r="F14" s="113" t="s">
        <v>386</v>
      </c>
      <c r="G14" s="113" t="s">
        <v>387</v>
      </c>
      <c r="H14" s="113" t="s">
        <v>388</v>
      </c>
      <c r="I14" s="113" t="s">
        <v>365</v>
      </c>
      <c r="J14" s="113" t="s">
        <v>389</v>
      </c>
    </row>
    <row r="15" s="86" customFormat="1" ht="24" customHeight="1" spans="1:10">
      <c r="A15" s="249"/>
      <c r="B15" s="113"/>
      <c r="C15" s="113" t="s">
        <v>359</v>
      </c>
      <c r="D15" s="113" t="s">
        <v>390</v>
      </c>
      <c r="E15" s="113" t="s">
        <v>391</v>
      </c>
      <c r="F15" s="113" t="s">
        <v>362</v>
      </c>
      <c r="G15" s="113" t="s">
        <v>392</v>
      </c>
      <c r="H15" s="113" t="s">
        <v>374</v>
      </c>
      <c r="I15" s="113" t="s">
        <v>365</v>
      </c>
      <c r="J15" s="113" t="s">
        <v>393</v>
      </c>
    </row>
    <row r="16" s="86" customFormat="1" ht="24" customHeight="1" spans="1:10">
      <c r="A16" s="249"/>
      <c r="B16" s="113"/>
      <c r="C16" s="113" t="s">
        <v>359</v>
      </c>
      <c r="D16" s="113" t="s">
        <v>366</v>
      </c>
      <c r="E16" s="113" t="s">
        <v>394</v>
      </c>
      <c r="F16" s="113" t="s">
        <v>386</v>
      </c>
      <c r="G16" s="113" t="s">
        <v>82</v>
      </c>
      <c r="H16" s="113" t="s">
        <v>370</v>
      </c>
      <c r="I16" s="113" t="s">
        <v>365</v>
      </c>
      <c r="J16" s="113" t="s">
        <v>395</v>
      </c>
    </row>
    <row r="17" s="86" customFormat="1" ht="24" customHeight="1" spans="1:10">
      <c r="A17" s="249"/>
      <c r="B17" s="113"/>
      <c r="C17" s="113" t="s">
        <v>377</v>
      </c>
      <c r="D17" s="113" t="s">
        <v>396</v>
      </c>
      <c r="E17" s="113" t="s">
        <v>397</v>
      </c>
      <c r="F17" s="113" t="s">
        <v>386</v>
      </c>
      <c r="G17" s="113" t="s">
        <v>380</v>
      </c>
      <c r="H17" s="113" t="s">
        <v>374</v>
      </c>
      <c r="I17" s="113" t="s">
        <v>375</v>
      </c>
      <c r="J17" s="113" t="s">
        <v>398</v>
      </c>
    </row>
    <row r="18" s="86" customFormat="1" ht="24" customHeight="1" spans="1:10">
      <c r="A18" s="249"/>
      <c r="B18" s="113"/>
      <c r="C18" s="113" t="s">
        <v>377</v>
      </c>
      <c r="D18" s="113" t="s">
        <v>378</v>
      </c>
      <c r="E18" s="113" t="s">
        <v>399</v>
      </c>
      <c r="F18" s="113" t="s">
        <v>386</v>
      </c>
      <c r="G18" s="113" t="s">
        <v>380</v>
      </c>
      <c r="H18" s="113" t="s">
        <v>374</v>
      </c>
      <c r="I18" s="113" t="s">
        <v>375</v>
      </c>
      <c r="J18" s="113" t="s">
        <v>399</v>
      </c>
    </row>
    <row r="19" s="86" customFormat="1" ht="24" customHeight="1" spans="1:10">
      <c r="A19" s="249"/>
      <c r="B19" s="113"/>
      <c r="C19" s="113" t="s">
        <v>377</v>
      </c>
      <c r="D19" s="113" t="s">
        <v>400</v>
      </c>
      <c r="E19" s="113" t="s">
        <v>401</v>
      </c>
      <c r="F19" s="113" t="s">
        <v>386</v>
      </c>
      <c r="G19" s="113" t="s">
        <v>380</v>
      </c>
      <c r="H19" s="113" t="s">
        <v>374</v>
      </c>
      <c r="I19" s="113" t="s">
        <v>375</v>
      </c>
      <c r="J19" s="113" t="s">
        <v>401</v>
      </c>
    </row>
    <row r="20" s="86" customFormat="1" ht="24" customHeight="1" spans="1:10">
      <c r="A20" s="249"/>
      <c r="B20" s="113"/>
      <c r="C20" s="113" t="s">
        <v>377</v>
      </c>
      <c r="D20" s="113" t="s">
        <v>402</v>
      </c>
      <c r="E20" s="113" t="s">
        <v>403</v>
      </c>
      <c r="F20" s="113" t="s">
        <v>386</v>
      </c>
      <c r="G20" s="113" t="s">
        <v>380</v>
      </c>
      <c r="H20" s="113" t="s">
        <v>374</v>
      </c>
      <c r="I20" s="113" t="s">
        <v>375</v>
      </c>
      <c r="J20" s="113" t="s">
        <v>403</v>
      </c>
    </row>
    <row r="21" s="86" customFormat="1" ht="24" customHeight="1" spans="1:10">
      <c r="A21" s="249"/>
      <c r="B21" s="113"/>
      <c r="C21" s="113" t="s">
        <v>381</v>
      </c>
      <c r="D21" s="113" t="s">
        <v>382</v>
      </c>
      <c r="E21" s="113" t="s">
        <v>404</v>
      </c>
      <c r="F21" s="113" t="s">
        <v>386</v>
      </c>
      <c r="G21" s="113" t="s">
        <v>380</v>
      </c>
      <c r="H21" s="113" t="s">
        <v>374</v>
      </c>
      <c r="I21" s="113" t="s">
        <v>375</v>
      </c>
      <c r="J21" s="113" t="s">
        <v>404</v>
      </c>
    </row>
    <row r="22" s="86" customFormat="1" ht="24" customHeight="1" spans="1:10">
      <c r="A22" s="249" t="s">
        <v>308</v>
      </c>
      <c r="B22" s="113" t="s">
        <v>405</v>
      </c>
      <c r="C22" s="113" t="s">
        <v>359</v>
      </c>
      <c r="D22" s="113" t="s">
        <v>360</v>
      </c>
      <c r="E22" s="113" t="s">
        <v>406</v>
      </c>
      <c r="F22" s="113" t="s">
        <v>386</v>
      </c>
      <c r="G22" s="113" t="s">
        <v>407</v>
      </c>
      <c r="H22" s="113" t="s">
        <v>374</v>
      </c>
      <c r="I22" s="113" t="s">
        <v>365</v>
      </c>
      <c r="J22" s="113" t="s">
        <v>406</v>
      </c>
    </row>
    <row r="23" s="86" customFormat="1" ht="24" customHeight="1" spans="1:10">
      <c r="A23" s="249"/>
      <c r="B23" s="113"/>
      <c r="C23" s="113" t="s">
        <v>359</v>
      </c>
      <c r="D23" s="113" t="s">
        <v>390</v>
      </c>
      <c r="E23" s="113" t="s">
        <v>408</v>
      </c>
      <c r="F23" s="113" t="s">
        <v>368</v>
      </c>
      <c r="G23" s="113" t="s">
        <v>380</v>
      </c>
      <c r="H23" s="113" t="s">
        <v>374</v>
      </c>
      <c r="I23" s="113" t="s">
        <v>375</v>
      </c>
      <c r="J23" s="113" t="s">
        <v>408</v>
      </c>
    </row>
    <row r="24" s="86" customFormat="1" ht="24" customHeight="1" spans="1:10">
      <c r="A24" s="249"/>
      <c r="B24" s="113"/>
      <c r="C24" s="113" t="s">
        <v>359</v>
      </c>
      <c r="D24" s="113" t="s">
        <v>371</v>
      </c>
      <c r="E24" s="113" t="s">
        <v>409</v>
      </c>
      <c r="F24" s="113" t="s">
        <v>362</v>
      </c>
      <c r="G24" s="113" t="s">
        <v>410</v>
      </c>
      <c r="H24" s="113" t="s">
        <v>364</v>
      </c>
      <c r="I24" s="113" t="s">
        <v>365</v>
      </c>
      <c r="J24" s="113" t="s">
        <v>411</v>
      </c>
    </row>
    <row r="25" s="86" customFormat="1" ht="24" customHeight="1" spans="1:10">
      <c r="A25" s="249"/>
      <c r="B25" s="113"/>
      <c r="C25" s="113" t="s">
        <v>377</v>
      </c>
      <c r="D25" s="113" t="s">
        <v>400</v>
      </c>
      <c r="E25" s="113" t="s">
        <v>412</v>
      </c>
      <c r="F25" s="113" t="s">
        <v>368</v>
      </c>
      <c r="G25" s="113" t="s">
        <v>373</v>
      </c>
      <c r="H25" s="113" t="s">
        <v>374</v>
      </c>
      <c r="I25" s="113" t="s">
        <v>375</v>
      </c>
      <c r="J25" s="113" t="s">
        <v>412</v>
      </c>
    </row>
    <row r="26" s="86" customFormat="1" ht="24" customHeight="1" spans="1:10">
      <c r="A26" s="249"/>
      <c r="B26" s="113"/>
      <c r="C26" s="113" t="s">
        <v>377</v>
      </c>
      <c r="D26" s="113" t="s">
        <v>402</v>
      </c>
      <c r="E26" s="113" t="s">
        <v>413</v>
      </c>
      <c r="F26" s="113" t="s">
        <v>368</v>
      </c>
      <c r="G26" s="113" t="s">
        <v>373</v>
      </c>
      <c r="H26" s="113" t="s">
        <v>374</v>
      </c>
      <c r="I26" s="113" t="s">
        <v>375</v>
      </c>
      <c r="J26" s="113" t="s">
        <v>413</v>
      </c>
    </row>
    <row r="27" s="86" customFormat="1" ht="24" customHeight="1" spans="1:10">
      <c r="A27" s="249"/>
      <c r="B27" s="113"/>
      <c r="C27" s="113" t="s">
        <v>381</v>
      </c>
      <c r="D27" s="113" t="s">
        <v>382</v>
      </c>
      <c r="E27" s="113" t="s">
        <v>414</v>
      </c>
      <c r="F27" s="113" t="s">
        <v>368</v>
      </c>
      <c r="G27" s="113" t="s">
        <v>380</v>
      </c>
      <c r="H27" s="113" t="s">
        <v>374</v>
      </c>
      <c r="I27" s="113" t="s">
        <v>375</v>
      </c>
      <c r="J27" s="113" t="s">
        <v>414</v>
      </c>
    </row>
    <row r="28" s="86" customFormat="1" ht="26" customHeight="1" spans="1:10">
      <c r="A28" s="249" t="s">
        <v>304</v>
      </c>
      <c r="B28" s="113" t="s">
        <v>415</v>
      </c>
      <c r="C28" s="113" t="s">
        <v>359</v>
      </c>
      <c r="D28" s="113" t="s">
        <v>360</v>
      </c>
      <c r="E28" s="113" t="s">
        <v>416</v>
      </c>
      <c r="F28" s="113" t="s">
        <v>386</v>
      </c>
      <c r="G28" s="113" t="s">
        <v>369</v>
      </c>
      <c r="H28" s="113" t="s">
        <v>417</v>
      </c>
      <c r="I28" s="113" t="s">
        <v>365</v>
      </c>
      <c r="J28" s="113" t="s">
        <v>416</v>
      </c>
    </row>
    <row r="29" s="86" customFormat="1" ht="26" customHeight="1" spans="1:10">
      <c r="A29" s="249"/>
      <c r="B29" s="113"/>
      <c r="C29" s="113" t="s">
        <v>359</v>
      </c>
      <c r="D29" s="113" t="s">
        <v>390</v>
      </c>
      <c r="E29" s="113" t="s">
        <v>418</v>
      </c>
      <c r="F29" s="113" t="s">
        <v>368</v>
      </c>
      <c r="G29" s="113" t="s">
        <v>380</v>
      </c>
      <c r="H29" s="113" t="s">
        <v>374</v>
      </c>
      <c r="I29" s="113" t="s">
        <v>375</v>
      </c>
      <c r="J29" s="113" t="s">
        <v>418</v>
      </c>
    </row>
    <row r="30" s="86" customFormat="1" ht="26" customHeight="1" spans="1:10">
      <c r="A30" s="249"/>
      <c r="B30" s="113"/>
      <c r="C30" s="113" t="s">
        <v>359</v>
      </c>
      <c r="D30" s="113" t="s">
        <v>366</v>
      </c>
      <c r="E30" s="113" t="s">
        <v>419</v>
      </c>
      <c r="F30" s="113" t="s">
        <v>386</v>
      </c>
      <c r="G30" s="113" t="s">
        <v>369</v>
      </c>
      <c r="H30" s="113" t="s">
        <v>370</v>
      </c>
      <c r="I30" s="113" t="s">
        <v>365</v>
      </c>
      <c r="J30" s="113" t="s">
        <v>419</v>
      </c>
    </row>
    <row r="31" s="86" customFormat="1" ht="26" customHeight="1" spans="1:10">
      <c r="A31" s="249"/>
      <c r="B31" s="113"/>
      <c r="C31" s="113" t="s">
        <v>377</v>
      </c>
      <c r="D31" s="113" t="s">
        <v>396</v>
      </c>
      <c r="E31" s="113" t="s">
        <v>420</v>
      </c>
      <c r="F31" s="113" t="s">
        <v>368</v>
      </c>
      <c r="G31" s="113" t="s">
        <v>373</v>
      </c>
      <c r="H31" s="113" t="s">
        <v>374</v>
      </c>
      <c r="I31" s="113" t="s">
        <v>375</v>
      </c>
      <c r="J31" s="113" t="s">
        <v>420</v>
      </c>
    </row>
    <row r="32" s="86" customFormat="1" ht="26" customHeight="1" spans="1:10">
      <c r="A32" s="249"/>
      <c r="B32" s="113"/>
      <c r="C32" s="113" t="s">
        <v>377</v>
      </c>
      <c r="D32" s="113" t="s">
        <v>378</v>
      </c>
      <c r="E32" s="113" t="s">
        <v>421</v>
      </c>
      <c r="F32" s="113" t="s">
        <v>368</v>
      </c>
      <c r="G32" s="113" t="s">
        <v>373</v>
      </c>
      <c r="H32" s="113" t="s">
        <v>374</v>
      </c>
      <c r="I32" s="113" t="s">
        <v>375</v>
      </c>
      <c r="J32" s="113" t="s">
        <v>421</v>
      </c>
    </row>
    <row r="33" s="86" customFormat="1" ht="26" customHeight="1" spans="1:10">
      <c r="A33" s="249"/>
      <c r="B33" s="113"/>
      <c r="C33" s="113" t="s">
        <v>377</v>
      </c>
      <c r="D33" s="113" t="s">
        <v>400</v>
      </c>
      <c r="E33" s="113" t="s">
        <v>422</v>
      </c>
      <c r="F33" s="113" t="s">
        <v>368</v>
      </c>
      <c r="G33" s="113" t="s">
        <v>373</v>
      </c>
      <c r="H33" s="113" t="s">
        <v>374</v>
      </c>
      <c r="I33" s="113" t="s">
        <v>375</v>
      </c>
      <c r="J33" s="113" t="s">
        <v>422</v>
      </c>
    </row>
    <row r="34" s="86" customFormat="1" ht="26" customHeight="1" spans="1:10">
      <c r="A34" s="249"/>
      <c r="B34" s="113"/>
      <c r="C34" s="113" t="s">
        <v>377</v>
      </c>
      <c r="D34" s="113" t="s">
        <v>402</v>
      </c>
      <c r="E34" s="113" t="s">
        <v>423</v>
      </c>
      <c r="F34" s="113" t="s">
        <v>368</v>
      </c>
      <c r="G34" s="113" t="s">
        <v>373</v>
      </c>
      <c r="H34" s="113" t="s">
        <v>374</v>
      </c>
      <c r="I34" s="113" t="s">
        <v>375</v>
      </c>
      <c r="J34" s="113" t="s">
        <v>423</v>
      </c>
    </row>
    <row r="35" s="86" customFormat="1" ht="26" customHeight="1" spans="1:10">
      <c r="A35" s="249"/>
      <c r="B35" s="113"/>
      <c r="C35" s="113" t="s">
        <v>381</v>
      </c>
      <c r="D35" s="113" t="s">
        <v>382</v>
      </c>
      <c r="E35" s="113" t="s">
        <v>424</v>
      </c>
      <c r="F35" s="113" t="s">
        <v>368</v>
      </c>
      <c r="G35" s="113" t="s">
        <v>373</v>
      </c>
      <c r="H35" s="113" t="s">
        <v>374</v>
      </c>
      <c r="I35" s="113" t="s">
        <v>375</v>
      </c>
      <c r="J35" s="113" t="s">
        <v>424</v>
      </c>
    </row>
    <row r="36" s="86" customFormat="1" ht="26" customHeight="1" spans="1:10">
      <c r="A36" s="249" t="s">
        <v>302</v>
      </c>
      <c r="B36" s="113" t="s">
        <v>425</v>
      </c>
      <c r="C36" s="113" t="s">
        <v>359</v>
      </c>
      <c r="D36" s="113" t="s">
        <v>360</v>
      </c>
      <c r="E36" s="113" t="s">
        <v>426</v>
      </c>
      <c r="F36" s="113" t="s">
        <v>386</v>
      </c>
      <c r="G36" s="113" t="s">
        <v>369</v>
      </c>
      <c r="H36" s="113" t="s">
        <v>417</v>
      </c>
      <c r="I36" s="113" t="s">
        <v>365</v>
      </c>
      <c r="J36" s="113" t="s">
        <v>426</v>
      </c>
    </row>
    <row r="37" s="86" customFormat="1" ht="26" customHeight="1" spans="1:10">
      <c r="A37" s="249"/>
      <c r="B37" s="113"/>
      <c r="C37" s="113" t="s">
        <v>359</v>
      </c>
      <c r="D37" s="113" t="s">
        <v>390</v>
      </c>
      <c r="E37" s="113" t="s">
        <v>427</v>
      </c>
      <c r="F37" s="113" t="s">
        <v>386</v>
      </c>
      <c r="G37" s="113" t="s">
        <v>380</v>
      </c>
      <c r="H37" s="113" t="s">
        <v>374</v>
      </c>
      <c r="I37" s="113" t="s">
        <v>375</v>
      </c>
      <c r="J37" s="113" t="s">
        <v>427</v>
      </c>
    </row>
    <row r="38" s="86" customFormat="1" ht="26" customHeight="1" spans="1:10">
      <c r="A38" s="249"/>
      <c r="B38" s="113"/>
      <c r="C38" s="113" t="s">
        <v>359</v>
      </c>
      <c r="D38" s="113" t="s">
        <v>366</v>
      </c>
      <c r="E38" s="113" t="s">
        <v>428</v>
      </c>
      <c r="F38" s="113" t="s">
        <v>386</v>
      </c>
      <c r="G38" s="113" t="s">
        <v>369</v>
      </c>
      <c r="H38" s="113" t="s">
        <v>370</v>
      </c>
      <c r="I38" s="113" t="s">
        <v>365</v>
      </c>
      <c r="J38" s="113" t="s">
        <v>428</v>
      </c>
    </row>
    <row r="39" s="86" customFormat="1" ht="26" customHeight="1" spans="1:10">
      <c r="A39" s="249"/>
      <c r="B39" s="113"/>
      <c r="C39" s="113" t="s">
        <v>377</v>
      </c>
      <c r="D39" s="113" t="s">
        <v>396</v>
      </c>
      <c r="E39" s="113" t="s">
        <v>429</v>
      </c>
      <c r="F39" s="113" t="s">
        <v>368</v>
      </c>
      <c r="G39" s="113" t="s">
        <v>91</v>
      </c>
      <c r="H39" s="113" t="s">
        <v>430</v>
      </c>
      <c r="I39" s="113" t="s">
        <v>365</v>
      </c>
      <c r="J39" s="113" t="s">
        <v>429</v>
      </c>
    </row>
    <row r="40" s="86" customFormat="1" ht="26" customHeight="1" spans="1:10">
      <c r="A40" s="249"/>
      <c r="B40" s="113"/>
      <c r="C40" s="113" t="s">
        <v>377</v>
      </c>
      <c r="D40" s="113" t="s">
        <v>378</v>
      </c>
      <c r="E40" s="113" t="s">
        <v>431</v>
      </c>
      <c r="F40" s="113" t="s">
        <v>368</v>
      </c>
      <c r="G40" s="113" t="s">
        <v>373</v>
      </c>
      <c r="H40" s="113" t="s">
        <v>374</v>
      </c>
      <c r="I40" s="113" t="s">
        <v>365</v>
      </c>
      <c r="J40" s="113" t="s">
        <v>431</v>
      </c>
    </row>
    <row r="41" s="86" customFormat="1" ht="26" customHeight="1" spans="1:10">
      <c r="A41" s="249"/>
      <c r="B41" s="113"/>
      <c r="C41" s="113" t="s">
        <v>377</v>
      </c>
      <c r="D41" s="113" t="s">
        <v>400</v>
      </c>
      <c r="E41" s="113" t="s">
        <v>432</v>
      </c>
      <c r="F41" s="113" t="s">
        <v>386</v>
      </c>
      <c r="G41" s="113" t="s">
        <v>380</v>
      </c>
      <c r="H41" s="113" t="s">
        <v>374</v>
      </c>
      <c r="I41" s="113" t="s">
        <v>375</v>
      </c>
      <c r="J41" s="113" t="s">
        <v>432</v>
      </c>
    </row>
    <row r="42" s="86" customFormat="1" ht="26" customHeight="1" spans="1:10">
      <c r="A42" s="249"/>
      <c r="B42" s="113"/>
      <c r="C42" s="113" t="s">
        <v>377</v>
      </c>
      <c r="D42" s="113" t="s">
        <v>402</v>
      </c>
      <c r="E42" s="113" t="s">
        <v>433</v>
      </c>
      <c r="F42" s="113" t="s">
        <v>386</v>
      </c>
      <c r="G42" s="113" t="s">
        <v>380</v>
      </c>
      <c r="H42" s="113" t="s">
        <v>374</v>
      </c>
      <c r="I42" s="113" t="s">
        <v>375</v>
      </c>
      <c r="J42" s="113" t="s">
        <v>433</v>
      </c>
    </row>
    <row r="43" s="86" customFormat="1" ht="26" customHeight="1" spans="1:10">
      <c r="A43" s="249"/>
      <c r="B43" s="113"/>
      <c r="C43" s="113" t="s">
        <v>381</v>
      </c>
      <c r="D43" s="113" t="s">
        <v>382</v>
      </c>
      <c r="E43" s="113" t="s">
        <v>434</v>
      </c>
      <c r="F43" s="113" t="s">
        <v>386</v>
      </c>
      <c r="G43" s="113" t="s">
        <v>380</v>
      </c>
      <c r="H43" s="113" t="s">
        <v>374</v>
      </c>
      <c r="I43" s="113" t="s">
        <v>375</v>
      </c>
      <c r="J43" s="113" t="s">
        <v>434</v>
      </c>
    </row>
    <row r="44" s="86" customFormat="1" ht="26" customHeight="1" spans="1:10">
      <c r="A44" s="249" t="s">
        <v>306</v>
      </c>
      <c r="B44" s="113" t="s">
        <v>435</v>
      </c>
      <c r="C44" s="113" t="s">
        <v>359</v>
      </c>
      <c r="D44" s="113" t="s">
        <v>390</v>
      </c>
      <c r="E44" s="113" t="s">
        <v>436</v>
      </c>
      <c r="F44" s="113" t="s">
        <v>386</v>
      </c>
      <c r="G44" s="113" t="s">
        <v>407</v>
      </c>
      <c r="H44" s="113" t="s">
        <v>374</v>
      </c>
      <c r="I44" s="113" t="s">
        <v>375</v>
      </c>
      <c r="J44" s="113" t="s">
        <v>436</v>
      </c>
    </row>
    <row r="45" s="86" customFormat="1" ht="26" customHeight="1" spans="1:10">
      <c r="A45" s="249"/>
      <c r="B45" s="113"/>
      <c r="C45" s="113" t="s">
        <v>359</v>
      </c>
      <c r="D45" s="113" t="s">
        <v>371</v>
      </c>
      <c r="E45" s="113" t="s">
        <v>409</v>
      </c>
      <c r="F45" s="113" t="s">
        <v>362</v>
      </c>
      <c r="G45" s="113" t="s">
        <v>437</v>
      </c>
      <c r="H45" s="113" t="s">
        <v>364</v>
      </c>
      <c r="I45" s="113" t="s">
        <v>365</v>
      </c>
      <c r="J45" s="113" t="s">
        <v>438</v>
      </c>
    </row>
    <row r="46" s="86" customFormat="1" ht="26" customHeight="1" spans="1:10">
      <c r="A46" s="249"/>
      <c r="B46" s="113"/>
      <c r="C46" s="113" t="s">
        <v>377</v>
      </c>
      <c r="D46" s="113" t="s">
        <v>400</v>
      </c>
      <c r="E46" s="113" t="s">
        <v>439</v>
      </c>
      <c r="F46" s="113" t="s">
        <v>368</v>
      </c>
      <c r="G46" s="113" t="s">
        <v>380</v>
      </c>
      <c r="H46" s="113" t="s">
        <v>374</v>
      </c>
      <c r="I46" s="113" t="s">
        <v>375</v>
      </c>
      <c r="J46" s="113" t="s">
        <v>439</v>
      </c>
    </row>
    <row r="47" s="86" customFormat="1" ht="26" customHeight="1" spans="1:10">
      <c r="A47" s="249"/>
      <c r="B47" s="113"/>
      <c r="C47" s="113" t="s">
        <v>377</v>
      </c>
      <c r="D47" s="113" t="s">
        <v>402</v>
      </c>
      <c r="E47" s="113" t="s">
        <v>440</v>
      </c>
      <c r="F47" s="113" t="s">
        <v>368</v>
      </c>
      <c r="G47" s="113" t="s">
        <v>373</v>
      </c>
      <c r="H47" s="113" t="s">
        <v>374</v>
      </c>
      <c r="I47" s="113" t="s">
        <v>375</v>
      </c>
      <c r="J47" s="113" t="s">
        <v>440</v>
      </c>
    </row>
    <row r="48" s="86" customFormat="1" ht="26" customHeight="1" spans="1:10">
      <c r="A48" s="249"/>
      <c r="B48" s="113"/>
      <c r="C48" s="113" t="s">
        <v>381</v>
      </c>
      <c r="D48" s="113" t="s">
        <v>382</v>
      </c>
      <c r="E48" s="113" t="s">
        <v>441</v>
      </c>
      <c r="F48" s="113" t="s">
        <v>368</v>
      </c>
      <c r="G48" s="113" t="s">
        <v>380</v>
      </c>
      <c r="H48" s="113" t="s">
        <v>374</v>
      </c>
      <c r="I48" s="113" t="s">
        <v>375</v>
      </c>
      <c r="J48" s="113" t="s">
        <v>441</v>
      </c>
    </row>
    <row r="49" s="86" customFormat="1" ht="26" customHeight="1" spans="1:10">
      <c r="A49" s="249" t="s">
        <v>329</v>
      </c>
      <c r="B49" s="113" t="s">
        <v>442</v>
      </c>
      <c r="C49" s="113" t="s">
        <v>359</v>
      </c>
      <c r="D49" s="113" t="s">
        <v>360</v>
      </c>
      <c r="E49" s="113" t="s">
        <v>385</v>
      </c>
      <c r="F49" s="113" t="s">
        <v>386</v>
      </c>
      <c r="G49" s="113" t="s">
        <v>387</v>
      </c>
      <c r="H49" s="113" t="s">
        <v>388</v>
      </c>
      <c r="I49" s="113" t="s">
        <v>365</v>
      </c>
      <c r="J49" s="113" t="s">
        <v>443</v>
      </c>
    </row>
    <row r="50" s="86" customFormat="1" ht="26" customHeight="1" spans="1:10">
      <c r="A50" s="249"/>
      <c r="B50" s="113"/>
      <c r="C50" s="113" t="s">
        <v>359</v>
      </c>
      <c r="D50" s="113" t="s">
        <v>390</v>
      </c>
      <c r="E50" s="113" t="s">
        <v>444</v>
      </c>
      <c r="F50" s="113" t="s">
        <v>386</v>
      </c>
      <c r="G50" s="113" t="s">
        <v>380</v>
      </c>
      <c r="H50" s="113" t="s">
        <v>374</v>
      </c>
      <c r="I50" s="113" t="s">
        <v>375</v>
      </c>
      <c r="J50" s="113" t="s">
        <v>445</v>
      </c>
    </row>
    <row r="51" s="86" customFormat="1" ht="26" customHeight="1" spans="1:10">
      <c r="A51" s="249"/>
      <c r="B51" s="113"/>
      <c r="C51" s="113" t="s">
        <v>359</v>
      </c>
      <c r="D51" s="113" t="s">
        <v>366</v>
      </c>
      <c r="E51" s="113" t="s">
        <v>446</v>
      </c>
      <c r="F51" s="113" t="s">
        <v>386</v>
      </c>
      <c r="G51" s="113" t="s">
        <v>87</v>
      </c>
      <c r="H51" s="113" t="s">
        <v>447</v>
      </c>
      <c r="I51" s="113" t="s">
        <v>365</v>
      </c>
      <c r="J51" s="113" t="s">
        <v>448</v>
      </c>
    </row>
    <row r="52" s="86" customFormat="1" ht="26" customHeight="1" spans="1:10">
      <c r="A52" s="249"/>
      <c r="B52" s="113"/>
      <c r="C52" s="113" t="s">
        <v>377</v>
      </c>
      <c r="D52" s="113" t="s">
        <v>396</v>
      </c>
      <c r="E52" s="113" t="s">
        <v>397</v>
      </c>
      <c r="F52" s="113" t="s">
        <v>386</v>
      </c>
      <c r="G52" s="113" t="s">
        <v>380</v>
      </c>
      <c r="H52" s="113" t="s">
        <v>374</v>
      </c>
      <c r="I52" s="113" t="s">
        <v>375</v>
      </c>
      <c r="J52" s="113" t="s">
        <v>397</v>
      </c>
    </row>
    <row r="53" s="86" customFormat="1" ht="26" customHeight="1" spans="1:10">
      <c r="A53" s="249"/>
      <c r="B53" s="113"/>
      <c r="C53" s="113" t="s">
        <v>377</v>
      </c>
      <c r="D53" s="113" t="s">
        <v>378</v>
      </c>
      <c r="E53" s="113" t="s">
        <v>399</v>
      </c>
      <c r="F53" s="113" t="s">
        <v>386</v>
      </c>
      <c r="G53" s="113" t="s">
        <v>380</v>
      </c>
      <c r="H53" s="113" t="s">
        <v>374</v>
      </c>
      <c r="I53" s="113" t="s">
        <v>375</v>
      </c>
      <c r="J53" s="113" t="s">
        <v>449</v>
      </c>
    </row>
    <row r="54" s="86" customFormat="1" ht="26" customHeight="1" spans="1:10">
      <c r="A54" s="249"/>
      <c r="B54" s="113"/>
      <c r="C54" s="113" t="s">
        <v>377</v>
      </c>
      <c r="D54" s="113" t="s">
        <v>400</v>
      </c>
      <c r="E54" s="113" t="s">
        <v>401</v>
      </c>
      <c r="F54" s="113" t="s">
        <v>386</v>
      </c>
      <c r="G54" s="113" t="s">
        <v>380</v>
      </c>
      <c r="H54" s="113" t="s">
        <v>374</v>
      </c>
      <c r="I54" s="113" t="s">
        <v>375</v>
      </c>
      <c r="J54" s="113" t="s">
        <v>450</v>
      </c>
    </row>
    <row r="55" s="86" customFormat="1" ht="26" customHeight="1" spans="1:10">
      <c r="A55" s="249"/>
      <c r="B55" s="113"/>
      <c r="C55" s="113" t="s">
        <v>377</v>
      </c>
      <c r="D55" s="113" t="s">
        <v>402</v>
      </c>
      <c r="E55" s="113" t="s">
        <v>403</v>
      </c>
      <c r="F55" s="113" t="s">
        <v>386</v>
      </c>
      <c r="G55" s="113" t="s">
        <v>380</v>
      </c>
      <c r="H55" s="113" t="s">
        <v>374</v>
      </c>
      <c r="I55" s="113" t="s">
        <v>375</v>
      </c>
      <c r="J55" s="113" t="s">
        <v>451</v>
      </c>
    </row>
    <row r="56" s="86" customFormat="1" ht="26" customHeight="1" spans="1:10">
      <c r="A56" s="249"/>
      <c r="B56" s="113"/>
      <c r="C56" s="113" t="s">
        <v>381</v>
      </c>
      <c r="D56" s="113" t="s">
        <v>382</v>
      </c>
      <c r="E56" s="113" t="s">
        <v>404</v>
      </c>
      <c r="F56" s="113" t="s">
        <v>386</v>
      </c>
      <c r="G56" s="113" t="s">
        <v>380</v>
      </c>
      <c r="H56" s="113" t="s">
        <v>374</v>
      </c>
      <c r="I56" s="113" t="s">
        <v>375</v>
      </c>
      <c r="J56" s="113" t="s">
        <v>404</v>
      </c>
    </row>
    <row r="57" s="86" customFormat="1" ht="26" customHeight="1" spans="1:10">
      <c r="A57" s="249" t="s">
        <v>318</v>
      </c>
      <c r="B57" s="113" t="s">
        <v>452</v>
      </c>
      <c r="C57" s="113" t="s">
        <v>359</v>
      </c>
      <c r="D57" s="113" t="s">
        <v>360</v>
      </c>
      <c r="E57" s="113" t="s">
        <v>453</v>
      </c>
      <c r="F57" s="113" t="s">
        <v>386</v>
      </c>
      <c r="G57" s="113" t="s">
        <v>369</v>
      </c>
      <c r="H57" s="113" t="s">
        <v>454</v>
      </c>
      <c r="I57" s="113" t="s">
        <v>365</v>
      </c>
      <c r="J57" s="113" t="s">
        <v>453</v>
      </c>
    </row>
    <row r="58" s="86" customFormat="1" ht="26" customHeight="1" spans="1:10">
      <c r="A58" s="249"/>
      <c r="B58" s="113"/>
      <c r="C58" s="113" t="s">
        <v>359</v>
      </c>
      <c r="D58" s="113" t="s">
        <v>390</v>
      </c>
      <c r="E58" s="113" t="s">
        <v>455</v>
      </c>
      <c r="F58" s="113" t="s">
        <v>368</v>
      </c>
      <c r="G58" s="113" t="s">
        <v>456</v>
      </c>
      <c r="H58" s="113" t="s">
        <v>374</v>
      </c>
      <c r="I58" s="113" t="s">
        <v>375</v>
      </c>
      <c r="J58" s="113" t="s">
        <v>455</v>
      </c>
    </row>
    <row r="59" s="86" customFormat="1" ht="26" customHeight="1" spans="1:10">
      <c r="A59" s="249"/>
      <c r="B59" s="113"/>
      <c r="C59" s="113" t="s">
        <v>359</v>
      </c>
      <c r="D59" s="113" t="s">
        <v>366</v>
      </c>
      <c r="E59" s="113" t="s">
        <v>457</v>
      </c>
      <c r="F59" s="113" t="s">
        <v>386</v>
      </c>
      <c r="G59" s="113" t="s">
        <v>369</v>
      </c>
      <c r="H59" s="113" t="s">
        <v>370</v>
      </c>
      <c r="I59" s="113" t="s">
        <v>365</v>
      </c>
      <c r="J59" s="113" t="s">
        <v>457</v>
      </c>
    </row>
    <row r="60" s="86" customFormat="1" ht="26" customHeight="1" spans="1:10">
      <c r="A60" s="249"/>
      <c r="B60" s="113"/>
      <c r="C60" s="113" t="s">
        <v>377</v>
      </c>
      <c r="D60" s="113" t="s">
        <v>400</v>
      </c>
      <c r="E60" s="113" t="s">
        <v>458</v>
      </c>
      <c r="F60" s="113" t="s">
        <v>368</v>
      </c>
      <c r="G60" s="113" t="s">
        <v>456</v>
      </c>
      <c r="H60" s="113" t="s">
        <v>374</v>
      </c>
      <c r="I60" s="113" t="s">
        <v>375</v>
      </c>
      <c r="J60" s="113" t="s">
        <v>459</v>
      </c>
    </row>
    <row r="61" s="86" customFormat="1" ht="26" customHeight="1" spans="1:10">
      <c r="A61" s="249"/>
      <c r="B61" s="113"/>
      <c r="C61" s="113" t="s">
        <v>381</v>
      </c>
      <c r="D61" s="113" t="s">
        <v>382</v>
      </c>
      <c r="E61" s="113" t="s">
        <v>460</v>
      </c>
      <c r="F61" s="113" t="s">
        <v>368</v>
      </c>
      <c r="G61" s="113" t="s">
        <v>456</v>
      </c>
      <c r="H61" s="113" t="s">
        <v>374</v>
      </c>
      <c r="I61" s="113" t="s">
        <v>375</v>
      </c>
      <c r="J61" s="113" t="s">
        <v>460</v>
      </c>
    </row>
    <row r="62" s="86" customFormat="1" ht="26" customHeight="1" spans="1:10">
      <c r="A62" s="249" t="s">
        <v>292</v>
      </c>
      <c r="B62" s="113" t="s">
        <v>461</v>
      </c>
      <c r="C62" s="113" t="s">
        <v>359</v>
      </c>
      <c r="D62" s="113" t="s">
        <v>360</v>
      </c>
      <c r="E62" s="113" t="s">
        <v>462</v>
      </c>
      <c r="F62" s="113" t="s">
        <v>362</v>
      </c>
      <c r="G62" s="113" t="s">
        <v>407</v>
      </c>
      <c r="H62" s="113" t="s">
        <v>430</v>
      </c>
      <c r="I62" s="113" t="s">
        <v>365</v>
      </c>
      <c r="J62" s="113" t="s">
        <v>463</v>
      </c>
    </row>
    <row r="63" s="86" customFormat="1" ht="26" customHeight="1" spans="1:10">
      <c r="A63" s="249"/>
      <c r="B63" s="113"/>
      <c r="C63" s="113" t="s">
        <v>359</v>
      </c>
      <c r="D63" s="113" t="s">
        <v>390</v>
      </c>
      <c r="E63" s="113" t="s">
        <v>464</v>
      </c>
      <c r="F63" s="113" t="s">
        <v>362</v>
      </c>
      <c r="G63" s="113" t="s">
        <v>392</v>
      </c>
      <c r="H63" s="113" t="s">
        <v>374</v>
      </c>
      <c r="I63" s="113" t="s">
        <v>365</v>
      </c>
      <c r="J63" s="113" t="s">
        <v>465</v>
      </c>
    </row>
    <row r="64" s="86" customFormat="1" ht="26" customHeight="1" spans="1:10">
      <c r="A64" s="249"/>
      <c r="B64" s="113"/>
      <c r="C64" s="113" t="s">
        <v>359</v>
      </c>
      <c r="D64" s="113" t="s">
        <v>390</v>
      </c>
      <c r="E64" s="113" t="s">
        <v>466</v>
      </c>
      <c r="F64" s="113" t="s">
        <v>386</v>
      </c>
      <c r="G64" s="113" t="s">
        <v>467</v>
      </c>
      <c r="H64" s="113" t="s">
        <v>374</v>
      </c>
      <c r="I64" s="113" t="s">
        <v>375</v>
      </c>
      <c r="J64" s="113" t="s">
        <v>468</v>
      </c>
    </row>
    <row r="65" s="86" customFormat="1" ht="26" customHeight="1" spans="1:10">
      <c r="A65" s="249"/>
      <c r="B65" s="113"/>
      <c r="C65" s="113" t="s">
        <v>359</v>
      </c>
      <c r="D65" s="113" t="s">
        <v>366</v>
      </c>
      <c r="E65" s="113" t="s">
        <v>469</v>
      </c>
      <c r="F65" s="113" t="s">
        <v>386</v>
      </c>
      <c r="G65" s="113" t="s">
        <v>82</v>
      </c>
      <c r="H65" s="113" t="s">
        <v>370</v>
      </c>
      <c r="I65" s="113" t="s">
        <v>365</v>
      </c>
      <c r="J65" s="113" t="s">
        <v>469</v>
      </c>
    </row>
    <row r="66" s="86" customFormat="1" ht="26" customHeight="1" spans="1:10">
      <c r="A66" s="249"/>
      <c r="B66" s="113"/>
      <c r="C66" s="113" t="s">
        <v>377</v>
      </c>
      <c r="D66" s="113" t="s">
        <v>396</v>
      </c>
      <c r="E66" s="113" t="s">
        <v>397</v>
      </c>
      <c r="F66" s="113" t="s">
        <v>368</v>
      </c>
      <c r="G66" s="113" t="s">
        <v>380</v>
      </c>
      <c r="H66" s="113" t="s">
        <v>374</v>
      </c>
      <c r="I66" s="113" t="s">
        <v>375</v>
      </c>
      <c r="J66" s="113" t="s">
        <v>470</v>
      </c>
    </row>
    <row r="67" s="86" customFormat="1" ht="26" customHeight="1" spans="1:10">
      <c r="A67" s="249"/>
      <c r="B67" s="113"/>
      <c r="C67" s="113" t="s">
        <v>377</v>
      </c>
      <c r="D67" s="113" t="s">
        <v>378</v>
      </c>
      <c r="E67" s="113" t="s">
        <v>399</v>
      </c>
      <c r="F67" s="113" t="s">
        <v>368</v>
      </c>
      <c r="G67" s="113" t="s">
        <v>380</v>
      </c>
      <c r="H67" s="113" t="s">
        <v>374</v>
      </c>
      <c r="I67" s="113" t="s">
        <v>375</v>
      </c>
      <c r="J67" s="113" t="s">
        <v>399</v>
      </c>
    </row>
    <row r="68" s="86" customFormat="1" ht="26" customHeight="1" spans="1:10">
      <c r="A68" s="249"/>
      <c r="B68" s="113"/>
      <c r="C68" s="113" t="s">
        <v>377</v>
      </c>
      <c r="D68" s="113" t="s">
        <v>400</v>
      </c>
      <c r="E68" s="113" t="s">
        <v>401</v>
      </c>
      <c r="F68" s="113" t="s">
        <v>368</v>
      </c>
      <c r="G68" s="113" t="s">
        <v>467</v>
      </c>
      <c r="H68" s="113" t="s">
        <v>374</v>
      </c>
      <c r="I68" s="113" t="s">
        <v>365</v>
      </c>
      <c r="J68" s="113" t="s">
        <v>401</v>
      </c>
    </row>
    <row r="69" s="86" customFormat="1" ht="26" customHeight="1" spans="1:10">
      <c r="A69" s="249"/>
      <c r="B69" s="113"/>
      <c r="C69" s="113" t="s">
        <v>377</v>
      </c>
      <c r="D69" s="113" t="s">
        <v>402</v>
      </c>
      <c r="E69" s="113" t="s">
        <v>403</v>
      </c>
      <c r="F69" s="113" t="s">
        <v>386</v>
      </c>
      <c r="G69" s="113" t="s">
        <v>467</v>
      </c>
      <c r="H69" s="113" t="s">
        <v>374</v>
      </c>
      <c r="I69" s="113" t="s">
        <v>375</v>
      </c>
      <c r="J69" s="113" t="s">
        <v>403</v>
      </c>
    </row>
    <row r="70" s="86" customFormat="1" ht="26" customHeight="1" spans="1:10">
      <c r="A70" s="249"/>
      <c r="B70" s="113"/>
      <c r="C70" s="113" t="s">
        <v>381</v>
      </c>
      <c r="D70" s="113" t="s">
        <v>382</v>
      </c>
      <c r="E70" s="113" t="s">
        <v>403</v>
      </c>
      <c r="F70" s="113" t="s">
        <v>368</v>
      </c>
      <c r="G70" s="113" t="s">
        <v>467</v>
      </c>
      <c r="H70" s="113" t="s">
        <v>374</v>
      </c>
      <c r="I70" s="113" t="s">
        <v>365</v>
      </c>
      <c r="J70" s="113" t="s">
        <v>403</v>
      </c>
    </row>
    <row r="71" s="86" customFormat="1" ht="26" customHeight="1" spans="1:10">
      <c r="A71" s="249" t="s">
        <v>316</v>
      </c>
      <c r="B71" s="113" t="s">
        <v>316</v>
      </c>
      <c r="C71" s="113" t="s">
        <v>359</v>
      </c>
      <c r="D71" s="113" t="s">
        <v>360</v>
      </c>
      <c r="E71" s="113" t="s">
        <v>471</v>
      </c>
      <c r="F71" s="113" t="s">
        <v>386</v>
      </c>
      <c r="G71" s="113" t="s">
        <v>369</v>
      </c>
      <c r="H71" s="113" t="s">
        <v>417</v>
      </c>
      <c r="I71" s="113" t="s">
        <v>365</v>
      </c>
      <c r="J71" s="113" t="s">
        <v>471</v>
      </c>
    </row>
    <row r="72" s="86" customFormat="1" ht="26" customHeight="1" spans="1:10">
      <c r="A72" s="249"/>
      <c r="B72" s="113"/>
      <c r="C72" s="113" t="s">
        <v>359</v>
      </c>
      <c r="D72" s="113" t="s">
        <v>390</v>
      </c>
      <c r="E72" s="113" t="s">
        <v>472</v>
      </c>
      <c r="F72" s="113" t="s">
        <v>386</v>
      </c>
      <c r="G72" s="113" t="s">
        <v>407</v>
      </c>
      <c r="H72" s="113" t="s">
        <v>374</v>
      </c>
      <c r="I72" s="113" t="s">
        <v>375</v>
      </c>
      <c r="J72" s="113" t="s">
        <v>472</v>
      </c>
    </row>
    <row r="73" s="86" customFormat="1" ht="26" customHeight="1" spans="1:10">
      <c r="A73" s="249"/>
      <c r="B73" s="113"/>
      <c r="C73" s="113" t="s">
        <v>359</v>
      </c>
      <c r="D73" s="113" t="s">
        <v>366</v>
      </c>
      <c r="E73" s="113" t="s">
        <v>473</v>
      </c>
      <c r="F73" s="113" t="s">
        <v>362</v>
      </c>
      <c r="G73" s="113" t="s">
        <v>369</v>
      </c>
      <c r="H73" s="113" t="s">
        <v>370</v>
      </c>
      <c r="I73" s="113" t="s">
        <v>365</v>
      </c>
      <c r="J73" s="113" t="s">
        <v>473</v>
      </c>
    </row>
    <row r="74" s="86" customFormat="1" ht="26" customHeight="1" spans="1:10">
      <c r="A74" s="249"/>
      <c r="B74" s="113"/>
      <c r="C74" s="113" t="s">
        <v>377</v>
      </c>
      <c r="D74" s="113" t="s">
        <v>396</v>
      </c>
      <c r="E74" s="113" t="s">
        <v>474</v>
      </c>
      <c r="F74" s="113" t="s">
        <v>386</v>
      </c>
      <c r="G74" s="113" t="s">
        <v>373</v>
      </c>
      <c r="H74" s="113" t="s">
        <v>374</v>
      </c>
      <c r="I74" s="113" t="s">
        <v>375</v>
      </c>
      <c r="J74" s="113" t="s">
        <v>474</v>
      </c>
    </row>
    <row r="75" s="86" customFormat="1" ht="26" customHeight="1" spans="1:10">
      <c r="A75" s="249"/>
      <c r="B75" s="113"/>
      <c r="C75" s="113" t="s">
        <v>377</v>
      </c>
      <c r="D75" s="113" t="s">
        <v>378</v>
      </c>
      <c r="E75" s="113" t="s">
        <v>475</v>
      </c>
      <c r="F75" s="113" t="s">
        <v>386</v>
      </c>
      <c r="G75" s="113" t="s">
        <v>373</v>
      </c>
      <c r="H75" s="113" t="s">
        <v>374</v>
      </c>
      <c r="I75" s="113" t="s">
        <v>375</v>
      </c>
      <c r="J75" s="113" t="s">
        <v>475</v>
      </c>
    </row>
    <row r="76" s="86" customFormat="1" ht="26" customHeight="1" spans="1:10">
      <c r="A76" s="249"/>
      <c r="B76" s="113"/>
      <c r="C76" s="113" t="s">
        <v>377</v>
      </c>
      <c r="D76" s="113" t="s">
        <v>400</v>
      </c>
      <c r="E76" s="113" t="s">
        <v>476</v>
      </c>
      <c r="F76" s="113" t="s">
        <v>386</v>
      </c>
      <c r="G76" s="113" t="s">
        <v>373</v>
      </c>
      <c r="H76" s="113" t="s">
        <v>374</v>
      </c>
      <c r="I76" s="113" t="s">
        <v>375</v>
      </c>
      <c r="J76" s="113" t="s">
        <v>476</v>
      </c>
    </row>
    <row r="77" s="86" customFormat="1" ht="26" customHeight="1" spans="1:10">
      <c r="A77" s="249"/>
      <c r="B77" s="113"/>
      <c r="C77" s="113" t="s">
        <v>377</v>
      </c>
      <c r="D77" s="113" t="s">
        <v>402</v>
      </c>
      <c r="E77" s="113" t="s">
        <v>477</v>
      </c>
      <c r="F77" s="113" t="s">
        <v>386</v>
      </c>
      <c r="G77" s="113" t="s">
        <v>373</v>
      </c>
      <c r="H77" s="113" t="s">
        <v>374</v>
      </c>
      <c r="I77" s="113" t="s">
        <v>375</v>
      </c>
      <c r="J77" s="113" t="s">
        <v>477</v>
      </c>
    </row>
    <row r="78" s="86" customFormat="1" ht="26" customHeight="1" spans="1:10">
      <c r="A78" s="249"/>
      <c r="B78" s="113"/>
      <c r="C78" s="113" t="s">
        <v>381</v>
      </c>
      <c r="D78" s="113" t="s">
        <v>382</v>
      </c>
      <c r="E78" s="113" t="s">
        <v>478</v>
      </c>
      <c r="F78" s="113" t="s">
        <v>386</v>
      </c>
      <c r="G78" s="113" t="s">
        <v>373</v>
      </c>
      <c r="H78" s="113" t="s">
        <v>374</v>
      </c>
      <c r="I78" s="113" t="s">
        <v>375</v>
      </c>
      <c r="J78" s="113" t="s">
        <v>478</v>
      </c>
    </row>
    <row r="79" s="86" customFormat="1" ht="26" customHeight="1" spans="1:10">
      <c r="A79" s="249" t="s">
        <v>343</v>
      </c>
      <c r="B79" s="113" t="s">
        <v>479</v>
      </c>
      <c r="C79" s="113" t="s">
        <v>359</v>
      </c>
      <c r="D79" s="113" t="s">
        <v>360</v>
      </c>
      <c r="E79" s="113" t="s">
        <v>480</v>
      </c>
      <c r="F79" s="113" t="s">
        <v>362</v>
      </c>
      <c r="G79" s="113" t="s">
        <v>481</v>
      </c>
      <c r="H79" s="113" t="s">
        <v>364</v>
      </c>
      <c r="I79" s="113" t="s">
        <v>365</v>
      </c>
      <c r="J79" s="113" t="s">
        <v>480</v>
      </c>
    </row>
    <row r="80" s="86" customFormat="1" ht="26" customHeight="1" spans="1:10">
      <c r="A80" s="249"/>
      <c r="B80" s="113"/>
      <c r="C80" s="113" t="s">
        <v>359</v>
      </c>
      <c r="D80" s="113" t="s">
        <v>366</v>
      </c>
      <c r="E80" s="113" t="s">
        <v>482</v>
      </c>
      <c r="F80" s="113" t="s">
        <v>386</v>
      </c>
      <c r="G80" s="113" t="s">
        <v>369</v>
      </c>
      <c r="H80" s="113" t="s">
        <v>370</v>
      </c>
      <c r="I80" s="113" t="s">
        <v>365</v>
      </c>
      <c r="J80" s="113" t="s">
        <v>483</v>
      </c>
    </row>
    <row r="81" s="86" customFormat="1" ht="26" customHeight="1" spans="1:10">
      <c r="A81" s="249"/>
      <c r="B81" s="113"/>
      <c r="C81" s="113" t="s">
        <v>377</v>
      </c>
      <c r="D81" s="113" t="s">
        <v>396</v>
      </c>
      <c r="E81" s="113" t="s">
        <v>484</v>
      </c>
      <c r="F81" s="113" t="s">
        <v>368</v>
      </c>
      <c r="G81" s="113" t="s">
        <v>467</v>
      </c>
      <c r="H81" s="113" t="s">
        <v>374</v>
      </c>
      <c r="I81" s="113" t="s">
        <v>375</v>
      </c>
      <c r="J81" s="113" t="s">
        <v>485</v>
      </c>
    </row>
    <row r="82" s="86" customFormat="1" ht="26" customHeight="1" spans="1:10">
      <c r="A82" s="249"/>
      <c r="B82" s="113"/>
      <c r="C82" s="113" t="s">
        <v>381</v>
      </c>
      <c r="D82" s="113" t="s">
        <v>382</v>
      </c>
      <c r="E82" s="113" t="s">
        <v>486</v>
      </c>
      <c r="F82" s="113" t="s">
        <v>368</v>
      </c>
      <c r="G82" s="113" t="s">
        <v>456</v>
      </c>
      <c r="H82" s="113" t="s">
        <v>374</v>
      </c>
      <c r="I82" s="113" t="s">
        <v>375</v>
      </c>
      <c r="J82" s="113" t="s">
        <v>486</v>
      </c>
    </row>
    <row r="83" s="86" customFormat="1" ht="26" customHeight="1" spans="1:10">
      <c r="A83" s="249" t="s">
        <v>310</v>
      </c>
      <c r="B83" s="113" t="s">
        <v>310</v>
      </c>
      <c r="C83" s="113" t="s">
        <v>359</v>
      </c>
      <c r="D83" s="113" t="s">
        <v>390</v>
      </c>
      <c r="E83" s="113" t="s">
        <v>408</v>
      </c>
      <c r="F83" s="113" t="s">
        <v>368</v>
      </c>
      <c r="G83" s="113" t="s">
        <v>380</v>
      </c>
      <c r="H83" s="113" t="s">
        <v>374</v>
      </c>
      <c r="I83" s="113" t="s">
        <v>375</v>
      </c>
      <c r="J83" s="113" t="s">
        <v>408</v>
      </c>
    </row>
    <row r="84" s="86" customFormat="1" ht="26" customHeight="1" spans="1:10">
      <c r="A84" s="249"/>
      <c r="B84" s="113"/>
      <c r="C84" s="113" t="s">
        <v>359</v>
      </c>
      <c r="D84" s="113" t="s">
        <v>371</v>
      </c>
      <c r="E84" s="113" t="s">
        <v>409</v>
      </c>
      <c r="F84" s="113" t="s">
        <v>362</v>
      </c>
      <c r="G84" s="113" t="s">
        <v>487</v>
      </c>
      <c r="H84" s="113" t="s">
        <v>364</v>
      </c>
      <c r="I84" s="113" t="s">
        <v>375</v>
      </c>
      <c r="J84" s="113" t="s">
        <v>488</v>
      </c>
    </row>
    <row r="85" s="86" customFormat="1" ht="26" customHeight="1" spans="1:10">
      <c r="A85" s="249"/>
      <c r="B85" s="113"/>
      <c r="C85" s="113" t="s">
        <v>377</v>
      </c>
      <c r="D85" s="113" t="s">
        <v>400</v>
      </c>
      <c r="E85" s="113" t="s">
        <v>489</v>
      </c>
      <c r="F85" s="113" t="s">
        <v>368</v>
      </c>
      <c r="G85" s="113" t="s">
        <v>380</v>
      </c>
      <c r="H85" s="113" t="s">
        <v>374</v>
      </c>
      <c r="I85" s="113" t="s">
        <v>375</v>
      </c>
      <c r="J85" s="113" t="s">
        <v>489</v>
      </c>
    </row>
    <row r="86" s="86" customFormat="1" ht="26" customHeight="1" spans="1:10">
      <c r="A86" s="249"/>
      <c r="B86" s="113"/>
      <c r="C86" s="113" t="s">
        <v>377</v>
      </c>
      <c r="D86" s="113" t="s">
        <v>402</v>
      </c>
      <c r="E86" s="113" t="s">
        <v>490</v>
      </c>
      <c r="F86" s="113" t="s">
        <v>368</v>
      </c>
      <c r="G86" s="113" t="s">
        <v>491</v>
      </c>
      <c r="H86" s="113" t="s">
        <v>374</v>
      </c>
      <c r="I86" s="113" t="s">
        <v>375</v>
      </c>
      <c r="J86" s="113" t="s">
        <v>490</v>
      </c>
    </row>
    <row r="87" s="86" customFormat="1" ht="26" customHeight="1" spans="1:10">
      <c r="A87" s="249"/>
      <c r="B87" s="113"/>
      <c r="C87" s="113" t="s">
        <v>381</v>
      </c>
      <c r="D87" s="113" t="s">
        <v>382</v>
      </c>
      <c r="E87" s="113" t="s">
        <v>492</v>
      </c>
      <c r="F87" s="113" t="s">
        <v>368</v>
      </c>
      <c r="G87" s="113" t="s">
        <v>380</v>
      </c>
      <c r="H87" s="113" t="s">
        <v>374</v>
      </c>
      <c r="I87" s="113" t="s">
        <v>375</v>
      </c>
      <c r="J87" s="113" t="s">
        <v>492</v>
      </c>
    </row>
    <row r="88" s="86" customFormat="1" ht="26" customHeight="1" spans="1:10">
      <c r="A88" s="249" t="s">
        <v>335</v>
      </c>
      <c r="B88" s="113" t="s">
        <v>493</v>
      </c>
      <c r="C88" s="113" t="s">
        <v>359</v>
      </c>
      <c r="D88" s="113" t="s">
        <v>390</v>
      </c>
      <c r="E88" s="113" t="s">
        <v>494</v>
      </c>
      <c r="F88" s="113" t="s">
        <v>368</v>
      </c>
      <c r="G88" s="113" t="s">
        <v>380</v>
      </c>
      <c r="H88" s="113" t="s">
        <v>374</v>
      </c>
      <c r="I88" s="113" t="s">
        <v>375</v>
      </c>
      <c r="J88" s="113" t="s">
        <v>494</v>
      </c>
    </row>
    <row r="89" s="86" customFormat="1" ht="26" customHeight="1" spans="1:10">
      <c r="A89" s="249"/>
      <c r="B89" s="113"/>
      <c r="C89" s="113" t="s">
        <v>359</v>
      </c>
      <c r="D89" s="113" t="s">
        <v>371</v>
      </c>
      <c r="E89" s="113" t="s">
        <v>409</v>
      </c>
      <c r="F89" s="113" t="s">
        <v>362</v>
      </c>
      <c r="G89" s="113" t="s">
        <v>495</v>
      </c>
      <c r="H89" s="113" t="s">
        <v>364</v>
      </c>
      <c r="I89" s="113" t="s">
        <v>365</v>
      </c>
      <c r="J89" s="113" t="s">
        <v>496</v>
      </c>
    </row>
    <row r="90" s="86" customFormat="1" ht="26" customHeight="1" spans="1:10">
      <c r="A90" s="249"/>
      <c r="B90" s="113"/>
      <c r="C90" s="113" t="s">
        <v>377</v>
      </c>
      <c r="D90" s="113" t="s">
        <v>400</v>
      </c>
      <c r="E90" s="113" t="s">
        <v>497</v>
      </c>
      <c r="F90" s="113" t="s">
        <v>368</v>
      </c>
      <c r="G90" s="113" t="s">
        <v>380</v>
      </c>
      <c r="H90" s="113" t="s">
        <v>374</v>
      </c>
      <c r="I90" s="113" t="s">
        <v>375</v>
      </c>
      <c r="J90" s="113" t="s">
        <v>497</v>
      </c>
    </row>
    <row r="91" s="86" customFormat="1" ht="26" customHeight="1" spans="1:10">
      <c r="A91" s="249"/>
      <c r="B91" s="113"/>
      <c r="C91" s="113" t="s">
        <v>377</v>
      </c>
      <c r="D91" s="113" t="s">
        <v>402</v>
      </c>
      <c r="E91" s="113" t="s">
        <v>490</v>
      </c>
      <c r="F91" s="113" t="s">
        <v>368</v>
      </c>
      <c r="G91" s="113" t="s">
        <v>373</v>
      </c>
      <c r="H91" s="113" t="s">
        <v>374</v>
      </c>
      <c r="I91" s="113" t="s">
        <v>375</v>
      </c>
      <c r="J91" s="113" t="s">
        <v>490</v>
      </c>
    </row>
    <row r="92" s="86" customFormat="1" ht="26" customHeight="1" spans="1:10">
      <c r="A92" s="249"/>
      <c r="B92" s="113"/>
      <c r="C92" s="113" t="s">
        <v>381</v>
      </c>
      <c r="D92" s="113" t="s">
        <v>382</v>
      </c>
      <c r="E92" s="113" t="s">
        <v>441</v>
      </c>
      <c r="F92" s="113" t="s">
        <v>368</v>
      </c>
      <c r="G92" s="113" t="s">
        <v>380</v>
      </c>
      <c r="H92" s="113" t="s">
        <v>374</v>
      </c>
      <c r="I92" s="113" t="s">
        <v>375</v>
      </c>
      <c r="J92" s="113" t="s">
        <v>441</v>
      </c>
    </row>
    <row r="93" s="86" customFormat="1" ht="26" customHeight="1" spans="1:10">
      <c r="A93" s="249" t="s">
        <v>322</v>
      </c>
      <c r="B93" s="113" t="s">
        <v>498</v>
      </c>
      <c r="C93" s="113" t="s">
        <v>359</v>
      </c>
      <c r="D93" s="113" t="s">
        <v>360</v>
      </c>
      <c r="E93" s="113" t="s">
        <v>499</v>
      </c>
      <c r="F93" s="113" t="s">
        <v>386</v>
      </c>
      <c r="G93" s="113" t="s">
        <v>500</v>
      </c>
      <c r="H93" s="113" t="s">
        <v>417</v>
      </c>
      <c r="I93" s="113" t="s">
        <v>365</v>
      </c>
      <c r="J93" s="113" t="s">
        <v>501</v>
      </c>
    </row>
    <row r="94" s="86" customFormat="1" ht="26" customHeight="1" spans="1:10">
      <c r="A94" s="249"/>
      <c r="B94" s="113"/>
      <c r="C94" s="113" t="s">
        <v>359</v>
      </c>
      <c r="D94" s="113" t="s">
        <v>390</v>
      </c>
      <c r="E94" s="113" t="s">
        <v>502</v>
      </c>
      <c r="F94" s="113" t="s">
        <v>386</v>
      </c>
      <c r="G94" s="113" t="s">
        <v>407</v>
      </c>
      <c r="H94" s="113" t="s">
        <v>374</v>
      </c>
      <c r="I94" s="113" t="s">
        <v>375</v>
      </c>
      <c r="J94" s="113" t="s">
        <v>502</v>
      </c>
    </row>
    <row r="95" s="86" customFormat="1" ht="26" customHeight="1" spans="1:10">
      <c r="A95" s="249"/>
      <c r="B95" s="113"/>
      <c r="C95" s="113" t="s">
        <v>359</v>
      </c>
      <c r="D95" s="113" t="s">
        <v>366</v>
      </c>
      <c r="E95" s="113" t="s">
        <v>503</v>
      </c>
      <c r="F95" s="113" t="s">
        <v>368</v>
      </c>
      <c r="G95" s="113" t="s">
        <v>373</v>
      </c>
      <c r="H95" s="113" t="s">
        <v>374</v>
      </c>
      <c r="I95" s="113" t="s">
        <v>375</v>
      </c>
      <c r="J95" s="113" t="s">
        <v>503</v>
      </c>
    </row>
    <row r="96" s="86" customFormat="1" ht="26" customHeight="1" spans="1:10">
      <c r="A96" s="249"/>
      <c r="B96" s="113"/>
      <c r="C96" s="113" t="s">
        <v>359</v>
      </c>
      <c r="D96" s="113" t="s">
        <v>371</v>
      </c>
      <c r="E96" s="113" t="s">
        <v>409</v>
      </c>
      <c r="F96" s="113" t="s">
        <v>362</v>
      </c>
      <c r="G96" s="113" t="s">
        <v>504</v>
      </c>
      <c r="H96" s="113" t="s">
        <v>364</v>
      </c>
      <c r="I96" s="113" t="s">
        <v>375</v>
      </c>
      <c r="J96" s="113" t="s">
        <v>505</v>
      </c>
    </row>
    <row r="97" s="86" customFormat="1" ht="26" customHeight="1" spans="1:10">
      <c r="A97" s="249"/>
      <c r="B97" s="113"/>
      <c r="C97" s="113" t="s">
        <v>377</v>
      </c>
      <c r="D97" s="113" t="s">
        <v>400</v>
      </c>
      <c r="E97" s="113" t="s">
        <v>506</v>
      </c>
      <c r="F97" s="113" t="s">
        <v>368</v>
      </c>
      <c r="G97" s="113" t="s">
        <v>373</v>
      </c>
      <c r="H97" s="113" t="s">
        <v>374</v>
      </c>
      <c r="I97" s="113" t="s">
        <v>375</v>
      </c>
      <c r="J97" s="113" t="s">
        <v>506</v>
      </c>
    </row>
    <row r="98" s="86" customFormat="1" ht="26" customHeight="1" spans="1:10">
      <c r="A98" s="249"/>
      <c r="B98" s="113"/>
      <c r="C98" s="113" t="s">
        <v>377</v>
      </c>
      <c r="D98" s="113" t="s">
        <v>402</v>
      </c>
      <c r="E98" s="113" t="s">
        <v>507</v>
      </c>
      <c r="F98" s="113" t="s">
        <v>368</v>
      </c>
      <c r="G98" s="113" t="s">
        <v>373</v>
      </c>
      <c r="H98" s="113" t="s">
        <v>374</v>
      </c>
      <c r="I98" s="113" t="s">
        <v>375</v>
      </c>
      <c r="J98" s="113" t="s">
        <v>507</v>
      </c>
    </row>
    <row r="99" s="86" customFormat="1" ht="26" customHeight="1" spans="1:10">
      <c r="A99" s="249"/>
      <c r="B99" s="113"/>
      <c r="C99" s="113" t="s">
        <v>381</v>
      </c>
      <c r="D99" s="113" t="s">
        <v>382</v>
      </c>
      <c r="E99" s="113" t="s">
        <v>508</v>
      </c>
      <c r="F99" s="113" t="s">
        <v>368</v>
      </c>
      <c r="G99" s="113" t="s">
        <v>491</v>
      </c>
      <c r="H99" s="113" t="s">
        <v>374</v>
      </c>
      <c r="I99" s="113" t="s">
        <v>375</v>
      </c>
      <c r="J99" s="113" t="s">
        <v>508</v>
      </c>
    </row>
    <row r="100" s="86" customFormat="1" ht="28" customHeight="1" spans="1:10">
      <c r="A100" s="249" t="s">
        <v>320</v>
      </c>
      <c r="B100" s="113" t="s">
        <v>509</v>
      </c>
      <c r="C100" s="113" t="s">
        <v>359</v>
      </c>
      <c r="D100" s="113" t="s">
        <v>360</v>
      </c>
      <c r="E100" s="113" t="s">
        <v>510</v>
      </c>
      <c r="F100" s="113" t="s">
        <v>386</v>
      </c>
      <c r="G100" s="113" t="s">
        <v>407</v>
      </c>
      <c r="H100" s="113" t="s">
        <v>374</v>
      </c>
      <c r="I100" s="113" t="s">
        <v>365</v>
      </c>
      <c r="J100" s="113" t="s">
        <v>510</v>
      </c>
    </row>
    <row r="101" s="86" customFormat="1" ht="28" customHeight="1" spans="1:10">
      <c r="A101" s="249"/>
      <c r="B101" s="113"/>
      <c r="C101" s="113" t="s">
        <v>359</v>
      </c>
      <c r="D101" s="113" t="s">
        <v>390</v>
      </c>
      <c r="E101" s="113" t="s">
        <v>511</v>
      </c>
      <c r="F101" s="113" t="s">
        <v>386</v>
      </c>
      <c r="G101" s="113" t="s">
        <v>407</v>
      </c>
      <c r="H101" s="113" t="s">
        <v>374</v>
      </c>
      <c r="I101" s="113" t="s">
        <v>365</v>
      </c>
      <c r="J101" s="113" t="s">
        <v>511</v>
      </c>
    </row>
    <row r="102" s="86" customFormat="1" ht="28" customHeight="1" spans="1:10">
      <c r="A102" s="249"/>
      <c r="B102" s="113"/>
      <c r="C102" s="113" t="s">
        <v>359</v>
      </c>
      <c r="D102" s="113" t="s">
        <v>366</v>
      </c>
      <c r="E102" s="113" t="s">
        <v>512</v>
      </c>
      <c r="F102" s="113" t="s">
        <v>386</v>
      </c>
      <c r="G102" s="113" t="s">
        <v>369</v>
      </c>
      <c r="H102" s="113" t="s">
        <v>370</v>
      </c>
      <c r="I102" s="113" t="s">
        <v>365</v>
      </c>
      <c r="J102" s="113" t="s">
        <v>512</v>
      </c>
    </row>
    <row r="103" s="86" customFormat="1" ht="28" customHeight="1" spans="1:10">
      <c r="A103" s="249"/>
      <c r="B103" s="113"/>
      <c r="C103" s="113" t="s">
        <v>377</v>
      </c>
      <c r="D103" s="113" t="s">
        <v>396</v>
      </c>
      <c r="E103" s="113" t="s">
        <v>513</v>
      </c>
      <c r="F103" s="113" t="s">
        <v>368</v>
      </c>
      <c r="G103" s="113" t="s">
        <v>373</v>
      </c>
      <c r="H103" s="113" t="s">
        <v>374</v>
      </c>
      <c r="I103" s="113" t="s">
        <v>375</v>
      </c>
      <c r="J103" s="113" t="s">
        <v>513</v>
      </c>
    </row>
    <row r="104" s="86" customFormat="1" ht="28" customHeight="1" spans="1:10">
      <c r="A104" s="249"/>
      <c r="B104" s="113"/>
      <c r="C104" s="113" t="s">
        <v>377</v>
      </c>
      <c r="D104" s="113" t="s">
        <v>378</v>
      </c>
      <c r="E104" s="113" t="s">
        <v>421</v>
      </c>
      <c r="F104" s="113" t="s">
        <v>368</v>
      </c>
      <c r="G104" s="113" t="s">
        <v>373</v>
      </c>
      <c r="H104" s="113" t="s">
        <v>374</v>
      </c>
      <c r="I104" s="113" t="s">
        <v>375</v>
      </c>
      <c r="J104" s="113" t="s">
        <v>421</v>
      </c>
    </row>
    <row r="105" s="86" customFormat="1" ht="28" customHeight="1" spans="1:10">
      <c r="A105" s="249"/>
      <c r="B105" s="113"/>
      <c r="C105" s="113" t="s">
        <v>377</v>
      </c>
      <c r="D105" s="113" t="s">
        <v>400</v>
      </c>
      <c r="E105" s="113" t="s">
        <v>514</v>
      </c>
      <c r="F105" s="113" t="s">
        <v>368</v>
      </c>
      <c r="G105" s="113" t="s">
        <v>373</v>
      </c>
      <c r="H105" s="113" t="s">
        <v>374</v>
      </c>
      <c r="I105" s="113" t="s">
        <v>375</v>
      </c>
      <c r="J105" s="113" t="s">
        <v>514</v>
      </c>
    </row>
    <row r="106" s="86" customFormat="1" ht="24" customHeight="1" spans="1:10">
      <c r="A106" s="249"/>
      <c r="B106" s="113"/>
      <c r="C106" s="113" t="s">
        <v>377</v>
      </c>
      <c r="D106" s="113" t="s">
        <v>402</v>
      </c>
      <c r="E106" s="113" t="s">
        <v>423</v>
      </c>
      <c r="F106" s="113" t="s">
        <v>368</v>
      </c>
      <c r="G106" s="113" t="s">
        <v>373</v>
      </c>
      <c r="H106" s="113" t="s">
        <v>374</v>
      </c>
      <c r="I106" s="113" t="s">
        <v>375</v>
      </c>
      <c r="J106" s="113" t="s">
        <v>423</v>
      </c>
    </row>
    <row r="107" s="86" customFormat="1" ht="24" customHeight="1" spans="1:10">
      <c r="A107" s="249"/>
      <c r="B107" s="113"/>
      <c r="C107" s="113" t="s">
        <v>381</v>
      </c>
      <c r="D107" s="113" t="s">
        <v>382</v>
      </c>
      <c r="E107" s="113" t="s">
        <v>424</v>
      </c>
      <c r="F107" s="113" t="s">
        <v>368</v>
      </c>
      <c r="G107" s="113" t="s">
        <v>373</v>
      </c>
      <c r="H107" s="113" t="s">
        <v>374</v>
      </c>
      <c r="I107" s="113" t="s">
        <v>375</v>
      </c>
      <c r="J107" s="113" t="s">
        <v>424</v>
      </c>
    </row>
    <row r="108" s="86" customFormat="1" ht="24" customHeight="1" spans="1:10">
      <c r="A108" s="249" t="s">
        <v>324</v>
      </c>
      <c r="B108" s="113" t="s">
        <v>515</v>
      </c>
      <c r="C108" s="113" t="s">
        <v>359</v>
      </c>
      <c r="D108" s="113" t="s">
        <v>360</v>
      </c>
      <c r="E108" s="113" t="s">
        <v>516</v>
      </c>
      <c r="F108" s="113" t="s">
        <v>386</v>
      </c>
      <c r="G108" s="113" t="s">
        <v>517</v>
      </c>
      <c r="H108" s="113" t="s">
        <v>417</v>
      </c>
      <c r="I108" s="113" t="s">
        <v>365</v>
      </c>
      <c r="J108" s="113" t="s">
        <v>516</v>
      </c>
    </row>
    <row r="109" s="86" customFormat="1" ht="24" customHeight="1" spans="1:10">
      <c r="A109" s="249"/>
      <c r="B109" s="113"/>
      <c r="C109" s="113" t="s">
        <v>359</v>
      </c>
      <c r="D109" s="113" t="s">
        <v>390</v>
      </c>
      <c r="E109" s="113" t="s">
        <v>518</v>
      </c>
      <c r="F109" s="113" t="s">
        <v>386</v>
      </c>
      <c r="G109" s="113" t="s">
        <v>407</v>
      </c>
      <c r="H109" s="113" t="s">
        <v>374</v>
      </c>
      <c r="I109" s="113" t="s">
        <v>365</v>
      </c>
      <c r="J109" s="113" t="s">
        <v>518</v>
      </c>
    </row>
    <row r="110" s="86" customFormat="1" ht="24" customHeight="1" spans="1:10">
      <c r="A110" s="249"/>
      <c r="B110" s="113"/>
      <c r="C110" s="113" t="s">
        <v>359</v>
      </c>
      <c r="D110" s="113" t="s">
        <v>366</v>
      </c>
      <c r="E110" s="113" t="s">
        <v>519</v>
      </c>
      <c r="F110" s="113" t="s">
        <v>386</v>
      </c>
      <c r="G110" s="113" t="s">
        <v>369</v>
      </c>
      <c r="H110" s="113" t="s">
        <v>370</v>
      </c>
      <c r="I110" s="113" t="s">
        <v>365</v>
      </c>
      <c r="J110" s="113" t="s">
        <v>519</v>
      </c>
    </row>
    <row r="111" s="86" customFormat="1" ht="24" customHeight="1" spans="1:10">
      <c r="A111" s="249"/>
      <c r="B111" s="113"/>
      <c r="C111" s="113" t="s">
        <v>359</v>
      </c>
      <c r="D111" s="113" t="s">
        <v>371</v>
      </c>
      <c r="E111" s="113" t="s">
        <v>409</v>
      </c>
      <c r="F111" s="113" t="s">
        <v>362</v>
      </c>
      <c r="G111" s="113" t="s">
        <v>520</v>
      </c>
      <c r="H111" s="113" t="s">
        <v>364</v>
      </c>
      <c r="I111" s="113" t="s">
        <v>365</v>
      </c>
      <c r="J111" s="113" t="s">
        <v>521</v>
      </c>
    </row>
    <row r="112" s="86" customFormat="1" ht="24" customHeight="1" spans="1:10">
      <c r="A112" s="249"/>
      <c r="B112" s="113"/>
      <c r="C112" s="113" t="s">
        <v>377</v>
      </c>
      <c r="D112" s="113" t="s">
        <v>378</v>
      </c>
      <c r="E112" s="113" t="s">
        <v>522</v>
      </c>
      <c r="F112" s="113" t="s">
        <v>368</v>
      </c>
      <c r="G112" s="113" t="s">
        <v>380</v>
      </c>
      <c r="H112" s="113" t="s">
        <v>374</v>
      </c>
      <c r="I112" s="113" t="s">
        <v>375</v>
      </c>
      <c r="J112" s="113" t="s">
        <v>522</v>
      </c>
    </row>
    <row r="113" s="86" customFormat="1" ht="24" customHeight="1" spans="1:10">
      <c r="A113" s="249"/>
      <c r="B113" s="113"/>
      <c r="C113" s="113" t="s">
        <v>377</v>
      </c>
      <c r="D113" s="113" t="s">
        <v>402</v>
      </c>
      <c r="E113" s="113" t="s">
        <v>523</v>
      </c>
      <c r="F113" s="113" t="s">
        <v>368</v>
      </c>
      <c r="G113" s="113" t="s">
        <v>380</v>
      </c>
      <c r="H113" s="113" t="s">
        <v>374</v>
      </c>
      <c r="I113" s="113" t="s">
        <v>375</v>
      </c>
      <c r="J113" s="113" t="s">
        <v>523</v>
      </c>
    </row>
    <row r="114" s="86" customFormat="1" ht="24" customHeight="1" spans="1:10">
      <c r="A114" s="249"/>
      <c r="B114" s="113"/>
      <c r="C114" s="113" t="s">
        <v>377</v>
      </c>
      <c r="D114" s="113" t="s">
        <v>402</v>
      </c>
      <c r="E114" s="113" t="s">
        <v>524</v>
      </c>
      <c r="F114" s="113" t="s">
        <v>368</v>
      </c>
      <c r="G114" s="113" t="s">
        <v>373</v>
      </c>
      <c r="H114" s="113" t="s">
        <v>374</v>
      </c>
      <c r="I114" s="113" t="s">
        <v>375</v>
      </c>
      <c r="J114" s="113" t="s">
        <v>524</v>
      </c>
    </row>
    <row r="115" s="86" customFormat="1" ht="24" customHeight="1" spans="1:10">
      <c r="A115" s="249"/>
      <c r="B115" s="113"/>
      <c r="C115" s="113" t="s">
        <v>381</v>
      </c>
      <c r="D115" s="113" t="s">
        <v>382</v>
      </c>
      <c r="E115" s="113" t="s">
        <v>424</v>
      </c>
      <c r="F115" s="113" t="s">
        <v>368</v>
      </c>
      <c r="G115" s="113" t="s">
        <v>373</v>
      </c>
      <c r="H115" s="113" t="s">
        <v>374</v>
      </c>
      <c r="I115" s="113" t="s">
        <v>375</v>
      </c>
      <c r="J115" s="113" t="s">
        <v>424</v>
      </c>
    </row>
    <row r="116" s="86" customFormat="1" ht="24" customHeight="1" spans="1:10">
      <c r="A116" s="249" t="s">
        <v>326</v>
      </c>
      <c r="B116" s="113" t="s">
        <v>525</v>
      </c>
      <c r="C116" s="113" t="s">
        <v>359</v>
      </c>
      <c r="D116" s="113" t="s">
        <v>360</v>
      </c>
      <c r="E116" s="113" t="s">
        <v>526</v>
      </c>
      <c r="F116" s="113" t="s">
        <v>386</v>
      </c>
      <c r="G116" s="113" t="s">
        <v>369</v>
      </c>
      <c r="H116" s="113" t="s">
        <v>417</v>
      </c>
      <c r="I116" s="113" t="s">
        <v>365</v>
      </c>
      <c r="J116" s="113" t="s">
        <v>526</v>
      </c>
    </row>
    <row r="117" s="86" customFormat="1" ht="24" customHeight="1" spans="1:10">
      <c r="A117" s="249"/>
      <c r="B117" s="113"/>
      <c r="C117" s="113" t="s">
        <v>359</v>
      </c>
      <c r="D117" s="113" t="s">
        <v>390</v>
      </c>
      <c r="E117" s="113" t="s">
        <v>527</v>
      </c>
      <c r="F117" s="113" t="s">
        <v>386</v>
      </c>
      <c r="G117" s="113" t="s">
        <v>407</v>
      </c>
      <c r="H117" s="113" t="s">
        <v>374</v>
      </c>
      <c r="I117" s="113" t="s">
        <v>375</v>
      </c>
      <c r="J117" s="113" t="s">
        <v>527</v>
      </c>
    </row>
    <row r="118" s="86" customFormat="1" ht="24" customHeight="1" spans="1:10">
      <c r="A118" s="249"/>
      <c r="B118" s="113"/>
      <c r="C118" s="113" t="s">
        <v>359</v>
      </c>
      <c r="D118" s="113" t="s">
        <v>366</v>
      </c>
      <c r="E118" s="113" t="s">
        <v>528</v>
      </c>
      <c r="F118" s="113" t="s">
        <v>386</v>
      </c>
      <c r="G118" s="113" t="s">
        <v>369</v>
      </c>
      <c r="H118" s="113" t="s">
        <v>370</v>
      </c>
      <c r="I118" s="113" t="s">
        <v>365</v>
      </c>
      <c r="J118" s="113" t="s">
        <v>528</v>
      </c>
    </row>
    <row r="119" s="86" customFormat="1" ht="24" customHeight="1" spans="1:10">
      <c r="A119" s="249"/>
      <c r="B119" s="113"/>
      <c r="C119" s="113" t="s">
        <v>377</v>
      </c>
      <c r="D119" s="113" t="s">
        <v>396</v>
      </c>
      <c r="E119" s="113" t="s">
        <v>529</v>
      </c>
      <c r="F119" s="113" t="s">
        <v>368</v>
      </c>
      <c r="G119" s="113" t="s">
        <v>373</v>
      </c>
      <c r="H119" s="113" t="s">
        <v>374</v>
      </c>
      <c r="I119" s="113" t="s">
        <v>375</v>
      </c>
      <c r="J119" s="113" t="s">
        <v>529</v>
      </c>
    </row>
    <row r="120" s="86" customFormat="1" ht="24" customHeight="1" spans="1:10">
      <c r="A120" s="249"/>
      <c r="B120" s="113"/>
      <c r="C120" s="113" t="s">
        <v>377</v>
      </c>
      <c r="D120" s="113" t="s">
        <v>378</v>
      </c>
      <c r="E120" s="113" t="s">
        <v>530</v>
      </c>
      <c r="F120" s="113" t="s">
        <v>368</v>
      </c>
      <c r="G120" s="113" t="s">
        <v>373</v>
      </c>
      <c r="H120" s="113" t="s">
        <v>374</v>
      </c>
      <c r="I120" s="113" t="s">
        <v>375</v>
      </c>
      <c r="J120" s="113" t="s">
        <v>530</v>
      </c>
    </row>
    <row r="121" s="86" customFormat="1" ht="24" customHeight="1" spans="1:10">
      <c r="A121" s="249"/>
      <c r="B121" s="113"/>
      <c r="C121" s="113" t="s">
        <v>377</v>
      </c>
      <c r="D121" s="113" t="s">
        <v>400</v>
      </c>
      <c r="E121" s="113" t="s">
        <v>476</v>
      </c>
      <c r="F121" s="113" t="s">
        <v>368</v>
      </c>
      <c r="G121" s="113" t="s">
        <v>373</v>
      </c>
      <c r="H121" s="113" t="s">
        <v>374</v>
      </c>
      <c r="I121" s="113" t="s">
        <v>375</v>
      </c>
      <c r="J121" s="113" t="s">
        <v>476</v>
      </c>
    </row>
    <row r="122" s="86" customFormat="1" ht="24" customHeight="1" spans="1:10">
      <c r="A122" s="249"/>
      <c r="B122" s="113"/>
      <c r="C122" s="113" t="s">
        <v>381</v>
      </c>
      <c r="D122" s="113" t="s">
        <v>382</v>
      </c>
      <c r="E122" s="113" t="s">
        <v>531</v>
      </c>
      <c r="F122" s="113" t="s">
        <v>368</v>
      </c>
      <c r="G122" s="113" t="s">
        <v>373</v>
      </c>
      <c r="H122" s="113" t="s">
        <v>374</v>
      </c>
      <c r="I122" s="113" t="s">
        <v>375</v>
      </c>
      <c r="J122" s="113" t="s">
        <v>531</v>
      </c>
    </row>
    <row r="123" s="86" customFormat="1" ht="24" customHeight="1" spans="1:10">
      <c r="A123" s="249" t="s">
        <v>333</v>
      </c>
      <c r="B123" s="113" t="s">
        <v>532</v>
      </c>
      <c r="C123" s="113" t="s">
        <v>359</v>
      </c>
      <c r="D123" s="113" t="s">
        <v>360</v>
      </c>
      <c r="E123" s="113" t="s">
        <v>533</v>
      </c>
      <c r="F123" s="113" t="s">
        <v>386</v>
      </c>
      <c r="G123" s="113" t="s">
        <v>534</v>
      </c>
      <c r="H123" s="113" t="s">
        <v>535</v>
      </c>
      <c r="I123" s="113" t="s">
        <v>365</v>
      </c>
      <c r="J123" s="113" t="s">
        <v>536</v>
      </c>
    </row>
    <row r="124" s="86" customFormat="1" ht="24" customHeight="1" spans="1:10">
      <c r="A124" s="249"/>
      <c r="B124" s="113"/>
      <c r="C124" s="113" t="s">
        <v>359</v>
      </c>
      <c r="D124" s="113" t="s">
        <v>360</v>
      </c>
      <c r="E124" s="113" t="s">
        <v>537</v>
      </c>
      <c r="F124" s="113" t="s">
        <v>386</v>
      </c>
      <c r="G124" s="113" t="s">
        <v>538</v>
      </c>
      <c r="H124" s="113" t="s">
        <v>539</v>
      </c>
      <c r="I124" s="113" t="s">
        <v>365</v>
      </c>
      <c r="J124" s="113" t="s">
        <v>536</v>
      </c>
    </row>
    <row r="125" s="86" customFormat="1" ht="24" customHeight="1" spans="1:10">
      <c r="A125" s="249"/>
      <c r="B125" s="113"/>
      <c r="C125" s="113" t="s">
        <v>359</v>
      </c>
      <c r="D125" s="113" t="s">
        <v>360</v>
      </c>
      <c r="E125" s="113" t="s">
        <v>540</v>
      </c>
      <c r="F125" s="113" t="s">
        <v>386</v>
      </c>
      <c r="G125" s="113" t="s">
        <v>541</v>
      </c>
      <c r="H125" s="113" t="s">
        <v>535</v>
      </c>
      <c r="I125" s="113" t="s">
        <v>365</v>
      </c>
      <c r="J125" s="113" t="s">
        <v>542</v>
      </c>
    </row>
    <row r="126" s="86" customFormat="1" ht="24" customHeight="1" spans="1:10">
      <c r="A126" s="249"/>
      <c r="B126" s="113"/>
      <c r="C126" s="113" t="s">
        <v>359</v>
      </c>
      <c r="D126" s="113" t="s">
        <v>360</v>
      </c>
      <c r="E126" s="113" t="s">
        <v>543</v>
      </c>
      <c r="F126" s="113" t="s">
        <v>386</v>
      </c>
      <c r="G126" s="113" t="s">
        <v>544</v>
      </c>
      <c r="H126" s="113" t="s">
        <v>539</v>
      </c>
      <c r="I126" s="113" t="s">
        <v>365</v>
      </c>
      <c r="J126" s="113" t="s">
        <v>545</v>
      </c>
    </row>
    <row r="127" s="86" customFormat="1" ht="24" customHeight="1" spans="1:10">
      <c r="A127" s="249"/>
      <c r="B127" s="113"/>
      <c r="C127" s="113" t="s">
        <v>359</v>
      </c>
      <c r="D127" s="113" t="s">
        <v>360</v>
      </c>
      <c r="E127" s="113" t="s">
        <v>546</v>
      </c>
      <c r="F127" s="113" t="s">
        <v>386</v>
      </c>
      <c r="G127" s="113" t="s">
        <v>547</v>
      </c>
      <c r="H127" s="113" t="s">
        <v>535</v>
      </c>
      <c r="I127" s="113" t="s">
        <v>365</v>
      </c>
      <c r="J127" s="113" t="s">
        <v>548</v>
      </c>
    </row>
    <row r="128" s="86" customFormat="1" ht="24" customHeight="1" spans="1:10">
      <c r="A128" s="249"/>
      <c r="B128" s="113"/>
      <c r="C128" s="113" t="s">
        <v>359</v>
      </c>
      <c r="D128" s="113" t="s">
        <v>360</v>
      </c>
      <c r="E128" s="113" t="s">
        <v>549</v>
      </c>
      <c r="F128" s="113" t="s">
        <v>386</v>
      </c>
      <c r="G128" s="113" t="s">
        <v>550</v>
      </c>
      <c r="H128" s="113" t="s">
        <v>539</v>
      </c>
      <c r="I128" s="113" t="s">
        <v>365</v>
      </c>
      <c r="J128" s="113" t="s">
        <v>551</v>
      </c>
    </row>
    <row r="129" s="86" customFormat="1" ht="24" customHeight="1" spans="1:10">
      <c r="A129" s="249"/>
      <c r="B129" s="113"/>
      <c r="C129" s="113" t="s">
        <v>359</v>
      </c>
      <c r="D129" s="113" t="s">
        <v>360</v>
      </c>
      <c r="E129" s="113" t="s">
        <v>552</v>
      </c>
      <c r="F129" s="113" t="s">
        <v>386</v>
      </c>
      <c r="G129" s="113" t="s">
        <v>553</v>
      </c>
      <c r="H129" s="113" t="s">
        <v>535</v>
      </c>
      <c r="I129" s="113" t="s">
        <v>365</v>
      </c>
      <c r="J129" s="113" t="s">
        <v>554</v>
      </c>
    </row>
    <row r="130" s="86" customFormat="1" ht="24" customHeight="1" spans="1:10">
      <c r="A130" s="249"/>
      <c r="B130" s="113"/>
      <c r="C130" s="113" t="s">
        <v>359</v>
      </c>
      <c r="D130" s="113" t="s">
        <v>360</v>
      </c>
      <c r="E130" s="113" t="s">
        <v>555</v>
      </c>
      <c r="F130" s="113" t="s">
        <v>386</v>
      </c>
      <c r="G130" s="113" t="s">
        <v>87</v>
      </c>
      <c r="H130" s="113" t="s">
        <v>539</v>
      </c>
      <c r="I130" s="113" t="s">
        <v>365</v>
      </c>
      <c r="J130" s="113" t="s">
        <v>556</v>
      </c>
    </row>
    <row r="131" s="86" customFormat="1" ht="24" customHeight="1" spans="1:10">
      <c r="A131" s="249"/>
      <c r="B131" s="113"/>
      <c r="C131" s="113" t="s">
        <v>359</v>
      </c>
      <c r="D131" s="113" t="s">
        <v>390</v>
      </c>
      <c r="E131" s="113" t="s">
        <v>557</v>
      </c>
      <c r="F131" s="113" t="s">
        <v>386</v>
      </c>
      <c r="G131" s="113" t="s">
        <v>407</v>
      </c>
      <c r="H131" s="113" t="s">
        <v>374</v>
      </c>
      <c r="I131" s="113" t="s">
        <v>365</v>
      </c>
      <c r="J131" s="113" t="s">
        <v>558</v>
      </c>
    </row>
    <row r="132" s="86" customFormat="1" ht="24" customHeight="1" spans="1:10">
      <c r="A132" s="249"/>
      <c r="B132" s="113"/>
      <c r="C132" s="113" t="s">
        <v>359</v>
      </c>
      <c r="D132" s="113" t="s">
        <v>366</v>
      </c>
      <c r="E132" s="113" t="s">
        <v>559</v>
      </c>
      <c r="F132" s="113" t="s">
        <v>386</v>
      </c>
      <c r="G132" s="113" t="s">
        <v>82</v>
      </c>
      <c r="H132" s="113" t="s">
        <v>370</v>
      </c>
      <c r="I132" s="113" t="s">
        <v>365</v>
      </c>
      <c r="J132" s="113" t="s">
        <v>560</v>
      </c>
    </row>
    <row r="133" s="86" customFormat="1" ht="24" customHeight="1" spans="1:10">
      <c r="A133" s="249"/>
      <c r="B133" s="113"/>
      <c r="C133" s="113" t="s">
        <v>377</v>
      </c>
      <c r="D133" s="113" t="s">
        <v>396</v>
      </c>
      <c r="E133" s="113" t="s">
        <v>397</v>
      </c>
      <c r="F133" s="113" t="s">
        <v>386</v>
      </c>
      <c r="G133" s="113" t="s">
        <v>380</v>
      </c>
      <c r="H133" s="113" t="s">
        <v>374</v>
      </c>
      <c r="I133" s="113" t="s">
        <v>375</v>
      </c>
      <c r="J133" s="113" t="s">
        <v>561</v>
      </c>
    </row>
    <row r="134" s="86" customFormat="1" ht="24" customHeight="1" spans="1:10">
      <c r="A134" s="249"/>
      <c r="B134" s="113"/>
      <c r="C134" s="113" t="s">
        <v>377</v>
      </c>
      <c r="D134" s="113" t="s">
        <v>378</v>
      </c>
      <c r="E134" s="113" t="s">
        <v>562</v>
      </c>
      <c r="F134" s="113" t="s">
        <v>386</v>
      </c>
      <c r="G134" s="113" t="s">
        <v>380</v>
      </c>
      <c r="H134" s="113" t="s">
        <v>374</v>
      </c>
      <c r="I134" s="113" t="s">
        <v>375</v>
      </c>
      <c r="J134" s="113" t="s">
        <v>563</v>
      </c>
    </row>
    <row r="135" s="86" customFormat="1" ht="24" customHeight="1" spans="1:10">
      <c r="A135" s="249"/>
      <c r="B135" s="113"/>
      <c r="C135" s="113" t="s">
        <v>377</v>
      </c>
      <c r="D135" s="113" t="s">
        <v>400</v>
      </c>
      <c r="E135" s="113" t="s">
        <v>401</v>
      </c>
      <c r="F135" s="113" t="s">
        <v>386</v>
      </c>
      <c r="G135" s="113" t="s">
        <v>380</v>
      </c>
      <c r="H135" s="113" t="s">
        <v>374</v>
      </c>
      <c r="I135" s="113" t="s">
        <v>375</v>
      </c>
      <c r="J135" s="113" t="s">
        <v>564</v>
      </c>
    </row>
    <row r="136" s="86" customFormat="1" ht="24" customHeight="1" spans="1:10">
      <c r="A136" s="249"/>
      <c r="B136" s="113"/>
      <c r="C136" s="113" t="s">
        <v>377</v>
      </c>
      <c r="D136" s="113" t="s">
        <v>402</v>
      </c>
      <c r="E136" s="113" t="s">
        <v>403</v>
      </c>
      <c r="F136" s="113" t="s">
        <v>386</v>
      </c>
      <c r="G136" s="113" t="s">
        <v>467</v>
      </c>
      <c r="H136" s="113" t="s">
        <v>374</v>
      </c>
      <c r="I136" s="113" t="s">
        <v>375</v>
      </c>
      <c r="J136" s="113" t="s">
        <v>565</v>
      </c>
    </row>
    <row r="137" s="86" customFormat="1" ht="24" customHeight="1" spans="1:10">
      <c r="A137" s="249"/>
      <c r="B137" s="113"/>
      <c r="C137" s="113" t="s">
        <v>381</v>
      </c>
      <c r="D137" s="113" t="s">
        <v>382</v>
      </c>
      <c r="E137" s="113" t="s">
        <v>404</v>
      </c>
      <c r="F137" s="113" t="s">
        <v>386</v>
      </c>
      <c r="G137" s="113" t="s">
        <v>380</v>
      </c>
      <c r="H137" s="113" t="s">
        <v>374</v>
      </c>
      <c r="I137" s="113" t="s">
        <v>375</v>
      </c>
      <c r="J137" s="113" t="s">
        <v>404</v>
      </c>
    </row>
    <row r="138" s="86" customFormat="1" ht="24" customHeight="1" spans="1:10">
      <c r="A138" s="249" t="s">
        <v>312</v>
      </c>
      <c r="B138" s="113" t="s">
        <v>566</v>
      </c>
      <c r="C138" s="113" t="s">
        <v>359</v>
      </c>
      <c r="D138" s="113" t="s">
        <v>360</v>
      </c>
      <c r="E138" s="113" t="s">
        <v>567</v>
      </c>
      <c r="F138" s="113" t="s">
        <v>368</v>
      </c>
      <c r="G138" s="113" t="s">
        <v>380</v>
      </c>
      <c r="H138" s="113" t="s">
        <v>374</v>
      </c>
      <c r="I138" s="113" t="s">
        <v>375</v>
      </c>
      <c r="J138" s="113" t="s">
        <v>568</v>
      </c>
    </row>
    <row r="139" s="86" customFormat="1" ht="24" customHeight="1" spans="1:10">
      <c r="A139" s="249"/>
      <c r="B139" s="113"/>
      <c r="C139" s="113" t="s">
        <v>359</v>
      </c>
      <c r="D139" s="113" t="s">
        <v>390</v>
      </c>
      <c r="E139" s="113" t="s">
        <v>569</v>
      </c>
      <c r="F139" s="113" t="s">
        <v>386</v>
      </c>
      <c r="G139" s="113" t="s">
        <v>380</v>
      </c>
      <c r="H139" s="113" t="s">
        <v>374</v>
      </c>
      <c r="I139" s="113" t="s">
        <v>375</v>
      </c>
      <c r="J139" s="113" t="s">
        <v>568</v>
      </c>
    </row>
    <row r="140" s="86" customFormat="1" ht="24" customHeight="1" spans="1:10">
      <c r="A140" s="249"/>
      <c r="B140" s="113"/>
      <c r="C140" s="113" t="s">
        <v>359</v>
      </c>
      <c r="D140" s="113" t="s">
        <v>390</v>
      </c>
      <c r="E140" s="113" t="s">
        <v>570</v>
      </c>
      <c r="F140" s="113" t="s">
        <v>386</v>
      </c>
      <c r="G140" s="113" t="s">
        <v>467</v>
      </c>
      <c r="H140" s="113" t="s">
        <v>374</v>
      </c>
      <c r="I140" s="113" t="s">
        <v>375</v>
      </c>
      <c r="J140" s="113" t="s">
        <v>570</v>
      </c>
    </row>
    <row r="141" s="86" customFormat="1" ht="24" customHeight="1" spans="1:10">
      <c r="A141" s="249"/>
      <c r="B141" s="113"/>
      <c r="C141" s="113" t="s">
        <v>359</v>
      </c>
      <c r="D141" s="113" t="s">
        <v>366</v>
      </c>
      <c r="E141" s="113" t="s">
        <v>571</v>
      </c>
      <c r="F141" s="113" t="s">
        <v>362</v>
      </c>
      <c r="G141" s="113" t="s">
        <v>82</v>
      </c>
      <c r="H141" s="113" t="s">
        <v>370</v>
      </c>
      <c r="I141" s="113" t="s">
        <v>365</v>
      </c>
      <c r="J141" s="113" t="s">
        <v>572</v>
      </c>
    </row>
    <row r="142" s="86" customFormat="1" ht="24" customHeight="1" spans="1:10">
      <c r="A142" s="249"/>
      <c r="B142" s="113"/>
      <c r="C142" s="113" t="s">
        <v>377</v>
      </c>
      <c r="D142" s="113" t="s">
        <v>396</v>
      </c>
      <c r="E142" s="113" t="s">
        <v>573</v>
      </c>
      <c r="F142" s="113" t="s">
        <v>386</v>
      </c>
      <c r="G142" s="113" t="s">
        <v>491</v>
      </c>
      <c r="H142" s="113" t="s">
        <v>374</v>
      </c>
      <c r="I142" s="113" t="s">
        <v>375</v>
      </c>
      <c r="J142" s="113" t="s">
        <v>574</v>
      </c>
    </row>
    <row r="143" s="86" customFormat="1" ht="24" customHeight="1" spans="1:10">
      <c r="A143" s="249"/>
      <c r="B143" s="113"/>
      <c r="C143" s="113" t="s">
        <v>377</v>
      </c>
      <c r="D143" s="113" t="s">
        <v>400</v>
      </c>
      <c r="E143" s="113" t="s">
        <v>575</v>
      </c>
      <c r="F143" s="113" t="s">
        <v>386</v>
      </c>
      <c r="G143" s="113" t="s">
        <v>380</v>
      </c>
      <c r="H143" s="113" t="s">
        <v>374</v>
      </c>
      <c r="I143" s="113" t="s">
        <v>375</v>
      </c>
      <c r="J143" s="113" t="s">
        <v>576</v>
      </c>
    </row>
    <row r="144" s="86" customFormat="1" ht="24" customHeight="1" spans="1:10">
      <c r="A144" s="249"/>
      <c r="B144" s="113"/>
      <c r="C144" s="113" t="s">
        <v>381</v>
      </c>
      <c r="D144" s="113" t="s">
        <v>382</v>
      </c>
      <c r="E144" s="113" t="s">
        <v>577</v>
      </c>
      <c r="F144" s="113" t="s">
        <v>386</v>
      </c>
      <c r="G144" s="113" t="s">
        <v>373</v>
      </c>
      <c r="H144" s="113" t="s">
        <v>374</v>
      </c>
      <c r="I144" s="113" t="s">
        <v>375</v>
      </c>
      <c r="J144" s="113" t="s">
        <v>578</v>
      </c>
    </row>
    <row r="145" s="86" customFormat="1" ht="24" customHeight="1" spans="1:10">
      <c r="A145" s="249" t="s">
        <v>339</v>
      </c>
      <c r="B145" s="113" t="s">
        <v>579</v>
      </c>
      <c r="C145" s="113" t="s">
        <v>359</v>
      </c>
      <c r="D145" s="113" t="s">
        <v>360</v>
      </c>
      <c r="E145" s="113" t="s">
        <v>580</v>
      </c>
      <c r="F145" s="113" t="s">
        <v>368</v>
      </c>
      <c r="G145" s="113" t="s">
        <v>581</v>
      </c>
      <c r="H145" s="113" t="s">
        <v>582</v>
      </c>
      <c r="I145" s="113" t="s">
        <v>365</v>
      </c>
      <c r="J145" s="113" t="s">
        <v>580</v>
      </c>
    </row>
    <row r="146" s="86" customFormat="1" ht="24" customHeight="1" spans="1:10">
      <c r="A146" s="249"/>
      <c r="B146" s="113"/>
      <c r="C146" s="113" t="s">
        <v>359</v>
      </c>
      <c r="D146" s="113" t="s">
        <v>390</v>
      </c>
      <c r="E146" s="113" t="s">
        <v>583</v>
      </c>
      <c r="F146" s="113" t="s">
        <v>368</v>
      </c>
      <c r="G146" s="113" t="s">
        <v>584</v>
      </c>
      <c r="H146" s="113" t="s">
        <v>582</v>
      </c>
      <c r="I146" s="113" t="s">
        <v>365</v>
      </c>
      <c r="J146" s="113" t="s">
        <v>585</v>
      </c>
    </row>
    <row r="147" s="86" customFormat="1" ht="24" customHeight="1" spans="1:10">
      <c r="A147" s="249"/>
      <c r="B147" s="113"/>
      <c r="C147" s="113" t="s">
        <v>359</v>
      </c>
      <c r="D147" s="113" t="s">
        <v>366</v>
      </c>
      <c r="E147" s="113" t="s">
        <v>586</v>
      </c>
      <c r="F147" s="113" t="s">
        <v>386</v>
      </c>
      <c r="G147" s="113" t="s">
        <v>369</v>
      </c>
      <c r="H147" s="113" t="s">
        <v>370</v>
      </c>
      <c r="I147" s="113" t="s">
        <v>365</v>
      </c>
      <c r="J147" s="113" t="s">
        <v>587</v>
      </c>
    </row>
    <row r="148" s="86" customFormat="1" ht="33" customHeight="1" spans="1:10">
      <c r="A148" s="249"/>
      <c r="B148" s="113"/>
      <c r="C148" s="113" t="s">
        <v>377</v>
      </c>
      <c r="D148" s="113" t="s">
        <v>378</v>
      </c>
      <c r="E148" s="113" t="s">
        <v>588</v>
      </c>
      <c r="F148" s="113" t="s">
        <v>368</v>
      </c>
      <c r="G148" s="113" t="s">
        <v>380</v>
      </c>
      <c r="H148" s="113" t="s">
        <v>374</v>
      </c>
      <c r="I148" s="113" t="s">
        <v>375</v>
      </c>
      <c r="J148" s="113" t="s">
        <v>589</v>
      </c>
    </row>
    <row r="149" s="86" customFormat="1" ht="28" customHeight="1" spans="1:10">
      <c r="A149" s="249"/>
      <c r="B149" s="113"/>
      <c r="C149" s="113" t="s">
        <v>377</v>
      </c>
      <c r="D149" s="113" t="s">
        <v>400</v>
      </c>
      <c r="E149" s="113" t="s">
        <v>590</v>
      </c>
      <c r="F149" s="113" t="s">
        <v>368</v>
      </c>
      <c r="G149" s="113" t="s">
        <v>380</v>
      </c>
      <c r="H149" s="113" t="s">
        <v>374</v>
      </c>
      <c r="I149" s="113" t="s">
        <v>375</v>
      </c>
      <c r="J149" s="113" t="s">
        <v>591</v>
      </c>
    </row>
    <row r="150" s="86" customFormat="1" ht="28" customHeight="1" spans="1:10">
      <c r="A150" s="249"/>
      <c r="B150" s="113"/>
      <c r="C150" s="113" t="s">
        <v>377</v>
      </c>
      <c r="D150" s="113" t="s">
        <v>402</v>
      </c>
      <c r="E150" s="113" t="s">
        <v>592</v>
      </c>
      <c r="F150" s="113" t="s">
        <v>368</v>
      </c>
      <c r="G150" s="113" t="s">
        <v>380</v>
      </c>
      <c r="H150" s="113" t="s">
        <v>374</v>
      </c>
      <c r="I150" s="113" t="s">
        <v>375</v>
      </c>
      <c r="J150" s="113" t="s">
        <v>593</v>
      </c>
    </row>
    <row r="151" s="86" customFormat="1" ht="22" customHeight="1" spans="1:10">
      <c r="A151" s="249"/>
      <c r="B151" s="113"/>
      <c r="C151" s="113" t="s">
        <v>381</v>
      </c>
      <c r="D151" s="113" t="s">
        <v>382</v>
      </c>
      <c r="E151" s="113" t="s">
        <v>424</v>
      </c>
      <c r="F151" s="113" t="s">
        <v>386</v>
      </c>
      <c r="G151" s="113" t="s">
        <v>594</v>
      </c>
      <c r="H151" s="113" t="s">
        <v>374</v>
      </c>
      <c r="I151" s="113" t="s">
        <v>375</v>
      </c>
      <c r="J151" s="113" t="s">
        <v>595</v>
      </c>
    </row>
    <row r="152" s="86" customFormat="1" ht="22" customHeight="1" spans="1:10">
      <c r="A152" s="249" t="s">
        <v>337</v>
      </c>
      <c r="B152" s="113" t="s">
        <v>337</v>
      </c>
      <c r="C152" s="113" t="s">
        <v>359</v>
      </c>
      <c r="D152" s="113" t="s">
        <v>390</v>
      </c>
      <c r="E152" s="113" t="s">
        <v>408</v>
      </c>
      <c r="F152" s="113" t="s">
        <v>368</v>
      </c>
      <c r="G152" s="113" t="s">
        <v>380</v>
      </c>
      <c r="H152" s="113" t="s">
        <v>374</v>
      </c>
      <c r="I152" s="113" t="s">
        <v>375</v>
      </c>
      <c r="J152" s="113" t="s">
        <v>408</v>
      </c>
    </row>
    <row r="153" s="86" customFormat="1" ht="22" customHeight="1" spans="1:10">
      <c r="A153" s="249"/>
      <c r="B153" s="113"/>
      <c r="C153" s="113" t="s">
        <v>359</v>
      </c>
      <c r="D153" s="113" t="s">
        <v>371</v>
      </c>
      <c r="E153" s="113" t="s">
        <v>409</v>
      </c>
      <c r="F153" s="113" t="s">
        <v>362</v>
      </c>
      <c r="G153" s="113" t="s">
        <v>596</v>
      </c>
      <c r="H153" s="113" t="s">
        <v>364</v>
      </c>
      <c r="I153" s="113" t="s">
        <v>365</v>
      </c>
      <c r="J153" s="113" t="s">
        <v>496</v>
      </c>
    </row>
    <row r="154" s="86" customFormat="1" ht="22" customHeight="1" spans="1:10">
      <c r="A154" s="249"/>
      <c r="B154" s="113"/>
      <c r="C154" s="113" t="s">
        <v>377</v>
      </c>
      <c r="D154" s="113" t="s">
        <v>400</v>
      </c>
      <c r="E154" s="113" t="s">
        <v>597</v>
      </c>
      <c r="F154" s="113" t="s">
        <v>368</v>
      </c>
      <c r="G154" s="113" t="s">
        <v>373</v>
      </c>
      <c r="H154" s="113" t="s">
        <v>374</v>
      </c>
      <c r="I154" s="113" t="s">
        <v>375</v>
      </c>
      <c r="J154" s="113" t="s">
        <v>597</v>
      </c>
    </row>
    <row r="155" s="86" customFormat="1" ht="22" customHeight="1" spans="1:10">
      <c r="A155" s="249"/>
      <c r="B155" s="113"/>
      <c r="C155" s="113" t="s">
        <v>377</v>
      </c>
      <c r="D155" s="113" t="s">
        <v>402</v>
      </c>
      <c r="E155" s="113" t="s">
        <v>490</v>
      </c>
      <c r="F155" s="113" t="s">
        <v>368</v>
      </c>
      <c r="G155" s="113" t="s">
        <v>491</v>
      </c>
      <c r="H155" s="113" t="s">
        <v>374</v>
      </c>
      <c r="I155" s="113" t="s">
        <v>375</v>
      </c>
      <c r="J155" s="113" t="s">
        <v>490</v>
      </c>
    </row>
    <row r="156" s="86" customFormat="1" ht="22" customHeight="1" spans="1:10">
      <c r="A156" s="249"/>
      <c r="B156" s="113"/>
      <c r="C156" s="113" t="s">
        <v>381</v>
      </c>
      <c r="D156" s="113" t="s">
        <v>382</v>
      </c>
      <c r="E156" s="113" t="s">
        <v>441</v>
      </c>
      <c r="F156" s="113" t="s">
        <v>368</v>
      </c>
      <c r="G156" s="113" t="s">
        <v>373</v>
      </c>
      <c r="H156" s="113" t="s">
        <v>374</v>
      </c>
      <c r="I156" s="113" t="s">
        <v>375</v>
      </c>
      <c r="J156" s="113" t="s">
        <v>441</v>
      </c>
    </row>
    <row r="157" s="86" customFormat="1" customHeight="1"/>
    <row r="158" s="86" customFormat="1" customHeight="1"/>
    <row r="159" s="86" customFormat="1" customHeight="1"/>
    <row r="160" s="86" customFormat="1" customHeight="1"/>
    <row r="161" s="86" customFormat="1" customHeight="1"/>
    <row r="162" s="86" customFormat="1" customHeight="1"/>
    <row r="163" s="86" customFormat="1" customHeight="1"/>
    <row r="164" s="86" customFormat="1" customHeight="1"/>
    <row r="165" s="86" customFormat="1" customHeight="1"/>
    <row r="166" s="86" customFormat="1" customHeight="1"/>
    <row r="167" s="86" customFormat="1" customHeight="1"/>
    <row r="168" s="86" customFormat="1" customHeight="1"/>
    <row r="169" s="86" customFormat="1" customHeight="1"/>
  </sheetData>
  <mergeCells count="44">
    <mergeCell ref="A3:J3"/>
    <mergeCell ref="A4:H4"/>
    <mergeCell ref="A9:A13"/>
    <mergeCell ref="A14:A21"/>
    <mergeCell ref="A22:A27"/>
    <mergeCell ref="A28:A35"/>
    <mergeCell ref="A36:A43"/>
    <mergeCell ref="A44:A48"/>
    <mergeCell ref="A49:A56"/>
    <mergeCell ref="A57:A61"/>
    <mergeCell ref="A62:A70"/>
    <mergeCell ref="A71:A78"/>
    <mergeCell ref="A79:A82"/>
    <mergeCell ref="A83:A87"/>
    <mergeCell ref="A88:A92"/>
    <mergeCell ref="A93:A99"/>
    <mergeCell ref="A100:A107"/>
    <mergeCell ref="A108:A115"/>
    <mergeCell ref="A116:A122"/>
    <mergeCell ref="A123:A137"/>
    <mergeCell ref="A138:A144"/>
    <mergeCell ref="A145:A151"/>
    <mergeCell ref="A152:A156"/>
    <mergeCell ref="B9:B13"/>
    <mergeCell ref="B14:B21"/>
    <mergeCell ref="B22:B27"/>
    <mergeCell ref="B28:B35"/>
    <mergeCell ref="B36:B43"/>
    <mergeCell ref="B44:B48"/>
    <mergeCell ref="B49:B56"/>
    <mergeCell ref="B57:B61"/>
    <mergeCell ref="B62:B70"/>
    <mergeCell ref="B71:B78"/>
    <mergeCell ref="B79:B82"/>
    <mergeCell ref="B83:B87"/>
    <mergeCell ref="B88:B92"/>
    <mergeCell ref="B93:B99"/>
    <mergeCell ref="B100:B107"/>
    <mergeCell ref="B108:B115"/>
    <mergeCell ref="B116:B122"/>
    <mergeCell ref="B123:B137"/>
    <mergeCell ref="B138:B144"/>
    <mergeCell ref="B145:B151"/>
    <mergeCell ref="B152:B15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2025-03-18T02:17:00Z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2052-11.8.6.11825</vt:lpwstr>
  </property>
</Properties>
</file>