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<sst xmlns="http://schemas.openxmlformats.org/spreadsheetml/2006/main" count="4296" uniqueCount="839">
  <si>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</si>
  <si>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</si>
  <si>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</si>
  <si>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</si>
  <si>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</si>
  <si>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</si>
  <si>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</si>
  <si>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</si>
  <si>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</si>
  <si>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</si>
  <si>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</si>
  <si>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</si>
  <si>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</si>
  <si>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</si>
  <si>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</si>
  <si>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</si>
  <si>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</si>
  <si>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</si>
  <si>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</si>
  <si>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</si>
  <si>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</si>
  <si>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</si>
  <si>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</si>
  <si>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</si>
  <si>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</si>
  <si>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</si>
  <si>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</si>
  <si>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</si>
  <si>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</si>
  <si>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</si>
  <si>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</si>
  <si>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</si>
  <si>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</si>
  <si>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</si>
  <si>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</si>
  <si>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</si>
  <si>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</si>
  <si>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</si>
  <si>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</si>
  <si>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</si>
  <si>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</si>
  <si>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</si>
  <si>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</si>
  <si>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</si>
  <si>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</si>
  <si>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</si>
  <si>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</si>
  <si>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</si>
  <si>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</si>
  <si>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</si>
  <si>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</si>
  <si>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</si>
  <si>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</si>
  <si>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</si>
  <si>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</si>
  <si>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</si>
  <si>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</si>
  <si>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</si>
  <si>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</si>
  <si>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</si>
  <si>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</si>
  <si>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</si>
  <si>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</si>
  <si>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</si>
  <si>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</si>
  <si>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</si>
  <si>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551</t>
  </si>
  <si>
    <t>昆明市晋宁区人民政府昆阳街道办事处</t>
  </si>
  <si>
    <t>551001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</si>
  <si>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</si>
  <si>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</si>
  <si>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</si>
  <si>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</si>
  <si>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</si>
  <si>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</si>
  <si>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</si>
  <si>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</si>
  <si>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</si>
  <si>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</si>
  <si>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</si>
  <si>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</si>
  <si>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</si>
  <si>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</si>
  <si>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</si>
  <si>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</si>
  <si>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</si>
  <si>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</si>
  <si>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</si>
  <si>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</si>
  <si>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</si>
  <si>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</si>
  <si>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</si>
  <si>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</si>
  <si>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</si>
  <si>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</si>
  <si>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</si>
  <si>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</si>
  <si>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</si>
  <si>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</si>
  <si>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</si>
  <si>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</si>
  <si>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</si>
  <si>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</si>
  <si>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2010350</t>
  </si>
  <si>
    <t>事业运行</t>
  </si>
  <si>
    <t>2010399</t>
  </si>
  <si>
    <t>其他政府办公厅（室）及相关机构事务支出</t>
  </si>
  <si>
    <t>20105</t>
  </si>
  <si>
    <t>统计信息事务</t>
  </si>
  <si>
    <t>2010550</t>
  </si>
  <si>
    <t>20106</t>
  </si>
  <si>
    <t>财政事务</t>
  </si>
  <si>
    <t>2010650</t>
  </si>
  <si>
    <t>20129</t>
  </si>
  <si>
    <t>群众团体事务</t>
  </si>
  <si>
    <t>2012999</t>
  </si>
  <si>
    <t>其他群众团体事务支出</t>
  </si>
  <si>
    <t>20131</t>
  </si>
  <si>
    <t>党委办公厅（室）及相关机构事务</t>
  </si>
  <si>
    <t>2013101</t>
  </si>
  <si>
    <t>2013199</t>
  </si>
  <si>
    <t>其他党委办公厅（室）及相关机构事务支出</t>
  </si>
  <si>
    <t>20140</t>
  </si>
  <si>
    <t>信访事务</t>
  </si>
  <si>
    <t>2014004</t>
  </si>
  <si>
    <t>信访业务</t>
  </si>
  <si>
    <t>20199</t>
  </si>
  <si>
    <t>其他一般公共服务支出</t>
  </si>
  <si>
    <t>2019999</t>
  </si>
  <si>
    <t>204</t>
  </si>
  <si>
    <t>公共安全支出</t>
  </si>
  <si>
    <t>20499</t>
  </si>
  <si>
    <t>其他公共安全支出</t>
  </si>
  <si>
    <t>2049999</t>
  </si>
  <si>
    <t>205</t>
  </si>
  <si>
    <t>教育支出</t>
  </si>
  <si>
    <t>20599</t>
  </si>
  <si>
    <t>其他教育支出</t>
  </si>
  <si>
    <t>2059999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</si>
  <si>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</si>
  <si>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</si>
  <si>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</si>
  <si>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</si>
  <si>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</si>
  <si>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</si>
  <si>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</si>
  <si>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</si>
  <si>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</si>
  <si>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</si>
  <si>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</si>
  <si>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</si>
  <si>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</si>
  <si>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</si>
  <si>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</si>
  <si>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</si>
  <si>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</si>
  <si>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</si>
  <si>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</si>
  <si>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</si>
  <si>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</si>
  <si>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</si>
  <si>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</si>
  <si>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</si>
  <si>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</si>
  <si>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</si>
  <si>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</si>
  <si>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</si>
  <si>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</si>
  <si>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</si>
  <si>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</si>
  <si>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</si>
  <si>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</si>
  <si>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</si>
  <si>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</si>
  <si>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</si>
  <si>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</si>
  <si>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</si>
  <si>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21099</t>
  </si>
  <si>
    <t>其他卫生健康支出</t>
  </si>
  <si>
    <t>2109999</t>
  </si>
  <si>
    <t>211</t>
  </si>
  <si>
    <t>节能环保支出</t>
  </si>
  <si>
    <t>21104</t>
  </si>
  <si>
    <t>自然生态保护</t>
  </si>
  <si>
    <t>2110402</t>
  </si>
  <si>
    <t>农村环境保护</t>
  </si>
  <si>
    <t>212</t>
  </si>
  <si>
    <t>城乡社区支出</t>
  </si>
  <si>
    <t>21201</t>
  </si>
  <si>
    <t>城乡社区管理事务</t>
  </si>
  <si>
    <t>2120104</t>
  </si>
  <si>
    <t>城管执法</t>
  </si>
  <si>
    <t>21202</t>
  </si>
  <si>
    <t>城乡社区规划与管理</t>
  </si>
  <si>
    <t>2120201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</si>
  <si>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</si>
  <si>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</si>
  <si>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</si>
  <si>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</si>
  <si>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</si>
  <si>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</si>
  <si>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</si>
  <si>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</si>
  <si>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</si>
  <si>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</si>
  <si>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</si>
  <si>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2130142</t>
  </si>
  <si>
    <t>乡村道路建设</t>
  </si>
  <si>
    <t>21302</t>
  </si>
  <si>
    <t>林业和草原</t>
  </si>
  <si>
    <t>2130234</t>
  </si>
  <si>
    <t>林业草原防灾减灾</t>
  </si>
  <si>
    <t>21303</t>
  </si>
  <si>
    <t>水利</t>
  </si>
  <si>
    <t>2130316</t>
  </si>
  <si>
    <t>农村水利</t>
  </si>
  <si>
    <t>21305</t>
  </si>
  <si>
    <t>巩固脱贫攻坚成果衔接乡村振兴</t>
  </si>
  <si>
    <t>2130599</t>
  </si>
  <si>
    <t>其他巩固脱贫攻坚成果衔接乡村振兴支出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</si>
  <si>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</si>
  <si>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</si>
  <si>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</si>
  <si>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</si>
  <si>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</si>
  <si>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</si>
  <si>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</si>
  <si>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</si>
  <si>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</si>
  <si>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</si>
  <si>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</si>
  <si>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</si>
  <si>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</si>
  <si>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</si>
  <si>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</si>
  <si>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</si>
  <si>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</si>
  <si>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</si>
  <si>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</si>
  <si>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</si>
  <si>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</si>
  <si>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</si>
  <si>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</si>
  <si>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</si>
  <si>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</si>
  <si>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</si>
  <si>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</si>
  <si>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</si>
  <si>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</si>
  <si>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</si>
  <si>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</si>
  <si>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</si>
  <si>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</si>
  <si>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</si>
  <si>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</si>
  <si>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</si>
  <si>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</si>
  <si>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</si>
  <si>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</si>
  <si>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</si>
  <si>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</si>
  <si>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</si>
  <si>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</si>
  <si>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</si>
  <si>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</si>
  <si>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部门预算支出功能分类科目</t>
  </si>
  <si>
    <t>人员经费</t>
  </si>
  <si>
    <t>公用经费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</si>
  <si>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</si>
  <si>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</si>
  <si>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</si>
  <si>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</si>
  <si>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</si>
  <si>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</si>
  <si>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</si>
  <si>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</si>
  <si>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</si>
  <si>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</si>
  <si>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</si>
  <si>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</si>
  <si>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</si>
  <si>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</si>
  <si>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</si>
  <si>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</si>
  <si>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</si>
  <si>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</si>
  <si>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</si>
  <si>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</si>
  <si>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</si>
  <si>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</si>
  <si>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</si>
  <si>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</si>
  <si>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530122210000000002416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</si>
  <si>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</si>
  <si>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</si>
  <si>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</si>
  <si>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</si>
  <si>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</si>
  <si>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</si>
  <si>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</si>
  <si>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530122210000000002417</t>
  </si>
  <si>
    <t>事业人员支出工资</t>
  </si>
  <si>
    <t>30107</t>
  </si>
  <si>
    <t>绩效工资</t>
  </si>
  <si>
    <t>530122210000000002418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</si>
  <si>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</si>
  <si>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</si>
  <si>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</si>
  <si>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</si>
  <si>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</si>
  <si>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</si>
  <si>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</si>
  <si>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</si>
  <si>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</si>
  <si>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</si>
  <si>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</si>
  <si>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530122210000000003257</t>
  </si>
  <si>
    <t>30113</t>
  </si>
  <si>
    <t>530122210000000003258</t>
  </si>
  <si>
    <t>对个人和家庭的补助</t>
  </si>
  <si>
    <t>30305</t>
  </si>
  <si>
    <t>生活补助</t>
  </si>
  <si>
    <t>530122210000000003260</t>
  </si>
  <si>
    <t>公车购置及运维费</t>
  </si>
  <si>
    <t>30231</t>
  </si>
  <si>
    <t>公务用车运行维护费</t>
  </si>
  <si>
    <t>530122210000000003261</t>
  </si>
  <si>
    <t>30217</t>
  </si>
  <si>
    <t>530122210000000003262</t>
  </si>
  <si>
    <t>公务交通补贴</t>
  </si>
  <si>
    <t>30239</t>
  </si>
  <si>
    <t>其他交通费用</t>
  </si>
  <si>
    <t>530122210000000003263</t>
  </si>
  <si>
    <t>工会经费</t>
  </si>
  <si>
    <t>30228</t>
  </si>
  <si>
    <t>530122210000000004563</t>
  </si>
  <si>
    <t>一般公用经费</t>
  </si>
  <si>
    <t>30201</t>
  </si>
  <si>
    <t>办公费</t>
  </si>
  <si>
    <t>30211</t>
  </si>
  <si>
    <t>差旅费</t>
  </si>
  <si>
    <t>30229</t>
  </si>
  <si>
    <t>福利费</t>
  </si>
  <si>
    <t>530122231100001237053</t>
  </si>
  <si>
    <t>村社区人员补助</t>
  </si>
  <si>
    <t>530122231100001237054</t>
  </si>
  <si>
    <t>离退休人员支出</t>
  </si>
  <si>
    <t>530122231100001432566</t>
  </si>
  <si>
    <t>事业人员绩效奖励</t>
  </si>
  <si>
    <t>530122231100001432590</t>
  </si>
  <si>
    <t>行政人员绩效奖励</t>
  </si>
  <si>
    <t>530122231100001432593</t>
  </si>
  <si>
    <t>村社区公用经费</t>
  </si>
  <si>
    <t>530122231100001432608</t>
  </si>
  <si>
    <t>其他财政补助人员生活补助</t>
  </si>
  <si>
    <t>530122241100002225073</t>
  </si>
  <si>
    <t>其他人员支出</t>
  </si>
  <si>
    <t>30199</t>
  </si>
  <si>
    <t>其他工资福利支出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</si>
  <si>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</si>
  <si>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</si>
  <si>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</si>
  <si>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</si>
  <si>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</si>
  <si>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</si>
  <si>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</si>
  <si>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530122200000000000138</t>
  </si>
  <si>
    <t>城乡事务经费</t>
  </si>
  <si>
    <t>530122200000000000201</t>
  </si>
  <si>
    <t>信访经费</t>
  </si>
  <si>
    <t>530122200000000000232</t>
  </si>
  <si>
    <t>林业防灾减灾经费</t>
  </si>
  <si>
    <t>530122200000000000576</t>
  </si>
  <si>
    <t>公共安全经费</t>
  </si>
  <si>
    <t>530122200000000000637</t>
  </si>
  <si>
    <t>工青妇经费</t>
  </si>
  <si>
    <t>530122200000000000686</t>
  </si>
  <si>
    <t>其他教育经费</t>
  </si>
  <si>
    <t>530122200000000000688</t>
  </si>
  <si>
    <t>老龄事务经费</t>
  </si>
  <si>
    <t>530122200000000000715</t>
  </si>
  <si>
    <t>城乡社区环境卫生经费</t>
  </si>
  <si>
    <t>530122200000000000722</t>
  </si>
  <si>
    <t>城乡道路建设经费</t>
  </si>
  <si>
    <t>530122200000000000749</t>
  </si>
  <si>
    <t>计生、卫生经费</t>
  </si>
  <si>
    <t>530122200000000000760</t>
  </si>
  <si>
    <t>农村环境保护经费</t>
  </si>
  <si>
    <t>530122210000000002141</t>
  </si>
  <si>
    <t>群众文化经费</t>
  </si>
  <si>
    <t>530122221100000792512</t>
  </si>
  <si>
    <t>昆明市晋宁区城市管理局拨入经费</t>
  </si>
  <si>
    <t>530122221100000799545</t>
  </si>
  <si>
    <t>昆明市晋宁区文化和旅游局拨入经费</t>
  </si>
  <si>
    <t>530122221100000815127</t>
  </si>
  <si>
    <t>昆明市晋宁区林业和草原局拨入经费</t>
  </si>
  <si>
    <t>530122221100000815133</t>
  </si>
  <si>
    <t>昆明市晋宁区委组织部拨入经费</t>
  </si>
  <si>
    <t>530122221100000818410</t>
  </si>
  <si>
    <t>昆明市晋宁区民政局拨入经费</t>
  </si>
  <si>
    <t>530122221100000820154</t>
  </si>
  <si>
    <t>昆明市晋宁区卫生健康局拨入经费</t>
  </si>
  <si>
    <t>530122221100000832309</t>
  </si>
  <si>
    <t>昆明市晋宁区农业农村局拨入经费</t>
  </si>
  <si>
    <t>530122221100000832317</t>
  </si>
  <si>
    <t>昆明市晋宁区退役军人事务局拨入经费</t>
  </si>
  <si>
    <t>530122221100000833138</t>
  </si>
  <si>
    <t>昆明市晋宁区水务局拨入经费</t>
  </si>
  <si>
    <t>530122221100000922637</t>
  </si>
  <si>
    <t>昆明市晋宁区发展和改革局拨入经费</t>
  </si>
  <si>
    <t>530122221100000923694</t>
  </si>
  <si>
    <t>昆明市晋宁区自然资源局拨入经费</t>
  </si>
  <si>
    <t>530122221100000929942</t>
  </si>
  <si>
    <t>昆明市晋宁区交通运输局拨入经费</t>
  </si>
  <si>
    <t>530122221100000952465</t>
  </si>
  <si>
    <t>昆明市晋宁区市场监督管理局拨入经费</t>
  </si>
  <si>
    <t>530122221100000989352</t>
  </si>
  <si>
    <t>政法委拨入经费</t>
  </si>
  <si>
    <t>530122221100001005475</t>
  </si>
  <si>
    <t>区委宣传部拨入经费</t>
  </si>
  <si>
    <t>530122221100001013744</t>
  </si>
  <si>
    <t>交警大队拨入经费</t>
  </si>
  <si>
    <t>530122221100001092516</t>
  </si>
  <si>
    <t>区委党校拨入经费</t>
  </si>
  <si>
    <t>530122231100001616751</t>
  </si>
  <si>
    <t>中央、省、市、区各级拨入经费</t>
  </si>
  <si>
    <t>530122251100003646773</t>
  </si>
  <si>
    <t>昆阳街道政府储备用地临时管护经费</t>
  </si>
  <si>
    <t>530122251100003977772</t>
  </si>
  <si>
    <t>国有企业退休人员社会化管理2025年中央补助资金</t>
  </si>
  <si>
    <t>530122251100004095916</t>
  </si>
  <si>
    <t>2025年中央财政衔接推进乡村振兴补助资金</t>
  </si>
  <si>
    <t>30227</t>
  </si>
  <si>
    <t>委托业务费</t>
  </si>
  <si>
    <t>530122251100004143655</t>
  </si>
  <si>
    <t>2025年第一批中央财政衔接推进乡村振兴补助资金</t>
  </si>
  <si>
    <t>民生类</t>
  </si>
  <si>
    <t>530122200000000000231</t>
  </si>
  <si>
    <t>农田水利经费</t>
  </si>
  <si>
    <t>事业发展类</t>
  </si>
  <si>
    <t>530122200000000000476</t>
  </si>
  <si>
    <t>党建工作经费</t>
  </si>
  <si>
    <t>530122210000000004561</t>
  </si>
  <si>
    <t>乡镇机构运转经费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</si>
  <si>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</si>
  <si>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</si>
  <si>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</si>
  <si>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</si>
  <si>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</si>
  <si>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</si>
  <si>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</si>
  <si>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</si>
  <si>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</si>
  <si>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</si>
  <si>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</si>
  <si>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辖区村社区</t>
  </si>
  <si>
    <t>=</t>
  </si>
  <si>
    <t>30</t>
  </si>
  <si>
    <t>个</t>
  </si>
  <si>
    <t>定量指标</t>
  </si>
  <si>
    <t>效益指标</t>
  </si>
  <si>
    <t>社会效益</t>
  </si>
  <si>
    <t>农田水利工作投入资金</t>
  </si>
  <si>
    <t>100</t>
  </si>
  <si>
    <t>人次</t>
  </si>
  <si>
    <t>满意度指标</t>
  </si>
  <si>
    <t>服务对象满意度</t>
  </si>
  <si>
    <t>人民群众满意</t>
  </si>
  <si>
    <t>&gt;=</t>
  </si>
  <si>
    <t>95</t>
  </si>
  <si>
    <t>%</t>
  </si>
  <si>
    <t>政府储备用地临时管护费</t>
  </si>
  <si>
    <t>涉及村（社区）</t>
  </si>
  <si>
    <t>成本指标</t>
  </si>
  <si>
    <t>经济成本指标</t>
  </si>
  <si>
    <t>1544400</t>
  </si>
  <si>
    <t>元</t>
  </si>
  <si>
    <t>可持续影响</t>
  </si>
  <si>
    <t>投入资金</t>
  </si>
  <si>
    <t>村社区</t>
  </si>
  <si>
    <t>万元</t>
  </si>
  <si>
    <t>项目工作经费</t>
  </si>
  <si>
    <t>群众满意</t>
  </si>
  <si>
    <t>20</t>
  </si>
  <si>
    <t>时效指标</t>
  </si>
  <si>
    <t>每年12月底以前</t>
  </si>
  <si>
    <t>年</t>
  </si>
  <si>
    <t>推动经济社会发展，投入资金</t>
  </si>
  <si>
    <t>50</t>
  </si>
  <si>
    <t>2021年“扫黄打非”工作经费3万元，2021年“文物保护”工作经费10万元，国民体质监测工作经费2万元，体育健身工作10万元</t>
  </si>
  <si>
    <t>村（社区）</t>
  </si>
  <si>
    <t>体育健身活动经费30万元，文联活动工作经费2万元，智慧广播管理维护3万元，“文物保护”工作经费5万元</t>
  </si>
  <si>
    <t>丰富群众文化生活，投入资金</t>
  </si>
  <si>
    <t>205000</t>
  </si>
  <si>
    <t>按照上级文件要求，结合昆阳街道办实际，加强农田水利建设。</t>
  </si>
  <si>
    <t>辖区村（社区）</t>
  </si>
  <si>
    <t>定性指标</t>
  </si>
  <si>
    <t>小（一）型水库、小（二）型水库管护经费、水利设施建设（含防汛减灾等经费）、水利设施建设（含防汛减灾等经费）、农村人饮工程管网维修养护经费、人饮安全管护经费、2022年农村饮水安全维修养护工程款、挖煤坝水库除险加固工程自筹尾欠款、磷肥厂、甸心、下方古城2025年农村饮水维修养护工程</t>
  </si>
  <si>
    <t>质量指标</t>
  </si>
  <si>
    <t>加强农田水利工作</t>
  </si>
  <si>
    <t>辖区2个水库建设</t>
  </si>
  <si>
    <t>每年年底以前完成各项目标任务</t>
  </si>
  <si>
    <t>经济效益</t>
  </si>
  <si>
    <t>促进经济社会发展，投入农田水利建设资金</t>
  </si>
  <si>
    <t>659866.36</t>
  </si>
  <si>
    <t>受益人群覆盖率</t>
  </si>
  <si>
    <t>生态效益</t>
  </si>
  <si>
    <t>提高生态环境建设</t>
  </si>
  <si>
    <t>做好辖区生态效益及提升</t>
  </si>
  <si>
    <t>每年</t>
  </si>
  <si>
    <t>促进经济社会发展</t>
  </si>
  <si>
    <t>人民群众满意率</t>
  </si>
  <si>
    <t>90</t>
  </si>
  <si>
    <t>昆阳街道太史村委会民族手工业融合创新发展项目20万元</t>
  </si>
  <si>
    <t>产业资金投入率</t>
  </si>
  <si>
    <t>60</t>
  </si>
  <si>
    <t>防返贫监测对象覆盖率</t>
  </si>
  <si>
    <t>群众满意度</t>
  </si>
  <si>
    <t>2025年中央补助资金53216元</t>
  </si>
  <si>
    <t>国有企业已退休人员管理服务工作与原企业分离的比例</t>
  </si>
  <si>
    <t>国有企业不承担移交后的退休人员社会化管理服务费用的比例</t>
  </si>
  <si>
    <t>企业满意度指标</t>
  </si>
  <si>
    <t>85</t>
  </si>
  <si>
    <t>按照上级文件要求，结合昆阳街道办实际，加强基层群众团体建设。</t>
  </si>
  <si>
    <t>30个村（社区）</t>
  </si>
  <si>
    <t>辖区</t>
  </si>
  <si>
    <t>元/人</t>
  </si>
  <si>
    <t>三八节经费2万元</t>
  </si>
  <si>
    <t>加强基层群众团体建设各项工作的管理，投入资金</t>
  </si>
  <si>
    <t>20000</t>
  </si>
  <si>
    <t>促进村（社区）社会经济发展</t>
  </si>
  <si>
    <t>受益群众覆盖率</t>
  </si>
  <si>
    <t>促进经济社会稳定发展</t>
  </si>
  <si>
    <t>群众满意率</t>
  </si>
  <si>
    <t>促进民政事业发展</t>
  </si>
  <si>
    <t>按照上级文件要求，结合昆阳街道办实际，加强森林防火工作建设。</t>
  </si>
  <si>
    <t>做好昆阳街道境内的森林防火工作</t>
  </si>
  <si>
    <t>林地面积为8万亩</t>
  </si>
  <si>
    <t>元/亩</t>
  </si>
  <si>
    <t>森林防火瞭望台（2个）工资12.54万元，森林防火死看死守人员工资 111.54万元，森林防火设施建设支出5万元，森林防火车辆租车、保险、修理费23.23万元等经费</t>
  </si>
  <si>
    <t>森林火灾率</t>
  </si>
  <si>
    <t>0</t>
  </si>
  <si>
    <t>每年12月1日至次年6月15日</t>
  </si>
  <si>
    <t>半年</t>
  </si>
  <si>
    <t>21个有林村</t>
  </si>
  <si>
    <t>促进经济社会发展，保障辖区防火安全</t>
  </si>
  <si>
    <t>119.79</t>
  </si>
  <si>
    <t>平方公里</t>
  </si>
  <si>
    <t>保护森林、改善环境，投入资金</t>
  </si>
  <si>
    <t>1599487.45</t>
  </si>
  <si>
    <t>按照上级文件要求，结合昆阳街道办实际，加强计生、卫生工作建设</t>
  </si>
  <si>
    <t>慢性病补助经费</t>
  </si>
  <si>
    <t>慢性病补助经费5万元</t>
  </si>
  <si>
    <t>加强计生、卫生工作的管理，投入资金</t>
  </si>
  <si>
    <t>促进经济社会发展，投入计生、卫生资金</t>
  </si>
  <si>
    <t>提高生态环境建设，投入计生、卫生资金</t>
  </si>
  <si>
    <t>促进经济社会发展，投入计生、卫生经费</t>
  </si>
  <si>
    <t>按照上级文件要求，结合昆阳街道办实际，加强城乡事务建设。</t>
  </si>
  <si>
    <t>辖区1119.79平方公里</t>
  </si>
  <si>
    <t>平方米</t>
  </si>
  <si>
    <t>街道机关相关建设工程设计、造价、招标代理、项目结算审计、工程监理费用；应急管理处置工作经费；拆临拆违工作经费、管集市工作经费；自建房安全隐患整治经费等</t>
  </si>
  <si>
    <t>加强城乡事务工作的管理，投入资金</t>
  </si>
  <si>
    <t>1191752</t>
  </si>
  <si>
    <t>提高辖区生态环境建设，涉及辖区</t>
  </si>
  <si>
    <t>完成年度</t>
  </si>
  <si>
    <t>自然资源局拨入经费</t>
  </si>
  <si>
    <t>按照上级文件要求，结合昆阳街道办实际，加强农村环境保护建设。</t>
  </si>
  <si>
    <t>昆阳街道辖区</t>
  </si>
  <si>
    <t>河道（支流沟渠）保洁管护费用120万元，村庄污水处理设施建设、管护、租地费、乌龙肥水循环利用项目租地费128万元，生态湿地管护38万元，十年禁渔工作经费、滇池保护治理宣传经费、蓝藻整治经费41万元</t>
  </si>
  <si>
    <t>加强农村环保工作的管理，投入资金</t>
  </si>
  <si>
    <t>1851319</t>
  </si>
  <si>
    <t>每年年度底以前完成各项目标任务</t>
  </si>
  <si>
    <t>加强农村环保工作管理，投入资金</t>
  </si>
  <si>
    <t>提高生态环境建设，加强农村环保工作管理，投入资金</t>
  </si>
  <si>
    <t>根据基层社会治理工作要求，开展信访维稳工作，化解社会矛盾、维护人民利益、保障社会稳定、促进社会和谐，为辖区社会发展创造良好的社会环境。</t>
  </si>
  <si>
    <t>赴省进京异常上访</t>
  </si>
  <si>
    <t>&lt;=</t>
  </si>
  <si>
    <t>根据实际发生</t>
  </si>
  <si>
    <t>根据实际上访人数</t>
  </si>
  <si>
    <t>项目实行时间</t>
  </si>
  <si>
    <t>全年实行</t>
  </si>
  <si>
    <t>信访事项及时办结率</t>
  </si>
  <si>
    <t>及时办结</t>
  </si>
  <si>
    <t>辖区范围广、人口多，该项工作投入经费较大</t>
  </si>
  <si>
    <t>200000</t>
  </si>
  <si>
    <t>化解社会矛盾、维护人民利益、保障社会稳定</t>
  </si>
  <si>
    <t>实现预期目标</t>
  </si>
  <si>
    <t>是/否</t>
  </si>
  <si>
    <t>提高生态环境建设，投入资金</t>
  </si>
  <si>
    <t>群众对信访事项办理满意度</t>
  </si>
  <si>
    <t>按照上级文件要求，结合昆阳街道办实际，加强公共安全建设。</t>
  </si>
  <si>
    <t>覆盖村（社区）</t>
  </si>
  <si>
    <t>宣传品及宣传视频制作经费</t>
  </si>
  <si>
    <t>加强公共安全建设，投入资金</t>
  </si>
  <si>
    <t>强化社会管理，促进经济社会发展，履盖辖区</t>
  </si>
  <si>
    <t>强化社会管理，促进经济社会发展</t>
  </si>
  <si>
    <t>退役军人事务投入资金</t>
  </si>
  <si>
    <t>50000</t>
  </si>
  <si>
    <t>50万元</t>
  </si>
  <si>
    <t>加强基层党建工作管理，投入资金</t>
  </si>
  <si>
    <t>100000</t>
  </si>
  <si>
    <t>582.73</t>
  </si>
  <si>
    <t>乡镇机构运转经费582.73万元</t>
  </si>
  <si>
    <t>月</t>
  </si>
  <si>
    <t>投入经费</t>
  </si>
  <si>
    <t>98</t>
  </si>
  <si>
    <t>促进卫生健康事业发展，投入资金</t>
  </si>
  <si>
    <t>昆阳街道储英村等12个村花卉产业绿色高标准大棚建设项目630万元</t>
  </si>
  <si>
    <t>钢架结构为主体的高标准水肥一体的绿色高效大棚</t>
  </si>
  <si>
    <t>25</t>
  </si>
  <si>
    <t>亩</t>
  </si>
  <si>
    <t>项目涉及村组</t>
  </si>
  <si>
    <t>项目资金公告公示率</t>
  </si>
  <si>
    <t>完工项目验收合格率</t>
  </si>
  <si>
    <t>项目开工率</t>
  </si>
  <si>
    <t>项目完工率</t>
  </si>
  <si>
    <t>增加村集体收入</t>
  </si>
  <si>
    <t>新增就业</t>
  </si>
  <si>
    <t>80</t>
  </si>
  <si>
    <t>人</t>
  </si>
  <si>
    <t>推动文化体育事业发展，投入资金</t>
  </si>
  <si>
    <t>按照上级文件要求，结合昆阳街道办实际，加强城乡社区环境卫生建设。</t>
  </si>
  <si>
    <t>受益村（社区）</t>
  </si>
  <si>
    <t>创建全国文明城市工作经费30万元，保洁员工资169.82万元，生活垃圾清运214.50万元，生活垃圾转运52万元，生活垃圾处置75万元，垃圾应急处置费30万元，公厕新建、改建50万元，垃圾房新建、改建30万元，公厕、垃圾房管护及化粪池清掏100万元，卫生设施30万元</t>
  </si>
  <si>
    <t>加强城乡社区环境卫生工作</t>
  </si>
  <si>
    <t>1年</t>
  </si>
  <si>
    <t>辖区范围广、人口多，加强城乡社区环境卫生管理工作投入经费</t>
  </si>
  <si>
    <t>4934194.25</t>
  </si>
  <si>
    <t>提高生态环境建设，涉及</t>
  </si>
  <si>
    <t>提高生态环境建设并长期保持</t>
  </si>
  <si>
    <t>满意率90%以上</t>
  </si>
  <si>
    <t>按照上级文件要求，结合昆阳街道实际，加强基层党组织建设</t>
  </si>
  <si>
    <t>七一表彰经费4万元，困难党员慰问经费5万元，党员教育培训经费30万元，村组干部轮训经费5万元，党群服务中心提升改造经费20万元，党建示范点打造经费20万元</t>
  </si>
  <si>
    <t>完成党建示范点打造</t>
  </si>
  <si>
    <t>加强基层党建工作建设</t>
  </si>
  <si>
    <t>党员4455人</t>
  </si>
  <si>
    <t>示范点打造的5个村（社区）</t>
  </si>
  <si>
    <t>群众满意率90</t>
  </si>
  <si>
    <t>基层党建工作投入资金</t>
  </si>
  <si>
    <t>人民群众满意度</t>
  </si>
  <si>
    <t>农业农村工作投入资金</t>
  </si>
  <si>
    <t>800</t>
  </si>
  <si>
    <t>按照上级文件要求，结合昆阳街道办实际，加强老龄事务建设。</t>
  </si>
  <si>
    <t>退休人员</t>
  </si>
  <si>
    <t>81</t>
  </si>
  <si>
    <t>四个季度活动经费及节日慰问费</t>
  </si>
  <si>
    <t>退休人员四个季度活动经费及节日慰问费</t>
  </si>
  <si>
    <t>1000</t>
  </si>
  <si>
    <t>服务对象满意率</t>
  </si>
  <si>
    <t>退休人员满意度</t>
  </si>
  <si>
    <t>按照上级文件要求，结合昆阳街道办实际，加强城乡道路建设。</t>
  </si>
  <si>
    <t>乡村公路日常养护29.49万元，道路交通安全工作经费8.22万元，乡村道路建设工程5万元</t>
  </si>
  <si>
    <t>加强城乡道路建设工作，完善（村）社区管理</t>
  </si>
  <si>
    <t>提高村（社区）生态环境建设</t>
  </si>
  <si>
    <t>按照上级文件要求，结合昆阳街道办实际，加强教育支出</t>
  </si>
  <si>
    <t>辖区所有学校</t>
  </si>
  <si>
    <t>年度教师节庆祝大会及学校补助</t>
  </si>
  <si>
    <t>加强教育工作</t>
  </si>
  <si>
    <t>辖区10个学校</t>
  </si>
  <si>
    <t>促进经济社会发展，辖区学校正常工作支持</t>
  </si>
  <si>
    <t>提高生态环境建设，促进辖区学校工作正常开展</t>
  </si>
  <si>
    <t>促进各项事业发展，投入资金</t>
  </si>
  <si>
    <t>2130</t>
  </si>
  <si>
    <t>促进林业产业发展</t>
  </si>
  <si>
    <t>政府性基金预算支出</t>
  </si>
  <si>
    <t>备注：我单位无政府性基金预算支出预算相关内容，该表以空表进行公开。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</si>
  <si>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</si>
  <si>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</si>
  <si>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</si>
  <si>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</si>
  <si>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</si>
  <si>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</si>
  <si>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</si>
  <si>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</si>
  <si>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</si>
  <si>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</si>
  <si>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生活垃圾清运费</t>
  </si>
  <si>
    <t>垃圾处理服务</t>
  </si>
  <si>
    <t>生活垃圾转运费</t>
  </si>
  <si>
    <t>车辆油料费</t>
  </si>
  <si>
    <t>车辆加油、添加燃料服务</t>
  </si>
  <si>
    <t>车辆修理费</t>
  </si>
  <si>
    <t>车辆维修和保养服务</t>
  </si>
  <si>
    <t>车辆保险费</t>
  </si>
  <si>
    <t>机动车保险服务</t>
  </si>
  <si>
    <t>A3复印纸</t>
  </si>
  <si>
    <t>复印纸</t>
  </si>
  <si>
    <t>A4复印纸</t>
  </si>
  <si>
    <t>2022年机关保洁绿化管护服务</t>
  </si>
  <si>
    <t>物业管理服务</t>
  </si>
  <si>
    <t>2023年机关保洁绿化管护服务</t>
  </si>
  <si>
    <t>2024年机关门卫安保服务</t>
  </si>
  <si>
    <t>2025年机关保洁绿化管护服务</t>
  </si>
  <si>
    <t>2025年机关门卫安保服务</t>
  </si>
  <si>
    <t>备注：当面向中小企业预留资金大于合计时，面向中小企业预留资金为三年预计数。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</si>
  <si>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</si>
  <si>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</si>
  <si>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</si>
  <si>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</si>
  <si>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</si>
  <si>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</si>
  <si>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r>
      <rPr>
        <b/>
        <sz val="12"/>
        <color theme="1"/>
        <rFont val="宋体"/>
        <charset val="134"/>
        <scheme val="minor"/>
      </rPr>
      <t>备注：因没有符合政府采购服务的支出项目，我单位无政府购买服务预算相关内容，该表以空表进行公开。</t>
    </r>
    <r>
      <rPr>
        <b/>
        <sz val="12"/>
        <color indexed="10"/>
        <rFont val="宋体"/>
        <charset val="134"/>
      </rPr>
      <t>（表中有数据的部门删除此句话）</t>
    </r>
  </si>
  <si>
    <t>预算09-1表</t>
  </si>
  <si>
    <t>单位名称：昆明市晋宁区昆阳街道办事处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</si>
  <si>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</si>
  <si>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</si>
  <si>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</si>
  <si>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</si>
  <si>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</si>
  <si>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</si>
  <si>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</si>
  <si>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</si>
  <si>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</si>
  <si>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</si>
  <si>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</si>
  <si>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</si>
  <si>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</si>
  <si>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A02010109 平板式计算机</t>
  </si>
  <si>
    <t>平板电脑</t>
  </si>
  <si>
    <t>台</t>
  </si>
  <si>
    <t>A02020600 执法记录仪</t>
  </si>
  <si>
    <t>执法记录仪</t>
  </si>
  <si>
    <t>A02091001 普通电视设备（电视机）</t>
  </si>
  <si>
    <t>电视机</t>
  </si>
  <si>
    <t>上级补助</t>
  </si>
  <si>
    <t>项目级次</t>
  </si>
  <si>
    <t>311 专项业务类</t>
  </si>
  <si>
    <t>本级</t>
  </si>
  <si>
    <t>312 民生类</t>
  </si>
  <si>
    <t>313 事业发展类</t>
  </si>
  <si>
    <t>部门编码</t>
  </si>
  <si>
    <t>部门名称</t>
  </si>
  <si>
    <t>内容</t>
  </si>
  <si>
    <t>说明</t>
  </si>
  <si>
    <t>部门总体目标</t>
  </si>
  <si>
    <t>部门职责</t>
  </si>
  <si>
    <t>1、认真贯彻执行党和国家的各项路线、方针、政策和法律、法规、法令，制定本街道行政区域内的经济和社会发展规划，管理本街道辖区内的经济、社会发展等各项工作。
2、执行上级国家行政机关的决定、命令。
3、指导、支持和帮助各村委会按照《村民委员会组织法》实施村民自治、管理好村（组）事务。
4、维护全街道社会秩序的稳定，调解和处理民事纠纷，维护社会治安，保证全街道经济社会发展顺利进行。
5、对全街道辖区内的土地、山林、水资源、矿产等实施管理，保护和治理生态环境，有计划地开发利用。抓好基础设施建设和管理，逐步改善和提高山区生产条件和生活环境，维护生态平衡。</t>
  </si>
  <si>
    <t>根据三定方案归纳</t>
  </si>
  <si>
    <t>1、以经济发展质量和效益为中心，强化创新驱动发展，加快产业优化升级
2、统筹城乡发展
3、坚持人民主体地位，增进人民福祉，促进人的全面发展
4、加强生态文明建设，建设美丽宜居家园</t>
  </si>
  <si>
    <t>根据部门职责，中长期规划，各级党委，各级政府要求归纳</t>
  </si>
  <si>
    <t>部门年度目标</t>
  </si>
  <si>
    <t>1、狠抓财税收入，确保各项民生事业稳步推进。
2、调整优化第一产业，不断提高发展质量。
3、突出生态环境保护，加快生态文明建设。
4、夯实乡村发展基础, 全面实施乡村振兴战略。
5、传承提升民族文化品牌，推进文旅融合发展
6、加快社会事业发展，提高人民幸福指数
7、深入推进社会治理、全力确保社会稳定
8、突出转变职能，加强政府自身建设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</si>
  <si>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</si>
  <si>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</si>
  <si>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</si>
  <si>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</si>
  <si>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预算申报金额（元）</t>
  </si>
  <si>
    <t>总额</t>
  </si>
  <si>
    <t>财政拨款</t>
  </si>
  <si>
    <t>其他资金</t>
  </si>
  <si>
    <t xml:space="preserve">机构正常运转经费 </t>
  </si>
  <si>
    <t>履行街道办基本职能，完成一般公共事务</t>
  </si>
  <si>
    <t xml:space="preserve">促进社会事业全面发展 </t>
  </si>
  <si>
    <t xml:space="preserve">强化普通教育学前建设、管理工作，加强群众文化建设工作，加强卫计工作，做好绿化亮化、辖区环保工作等  </t>
  </si>
  <si>
    <t xml:space="preserve">全面加强城乡事务及社会治安管理 </t>
  </si>
  <si>
    <t xml:space="preserve">做好社会治安、禁毒防艾、司法、反恐、铁路护路等管理工作  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</si>
  <si>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</si>
  <si>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</si>
  <si>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</si>
  <si>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</si>
  <si>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</si>
  <si>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基本支出足额保障</t>
  </si>
  <si>
    <t>4378</t>
  </si>
  <si>
    <t>按实际工作完成情况</t>
  </si>
  <si>
    <t>按照上级实际下达的资金文件要求设置。</t>
  </si>
  <si>
    <t>1700</t>
  </si>
  <si>
    <t>强化普通教育学前建设、管理工作，加强群众文化建设工作，加强卫计工作，做好绿化亮化、辖区环保工作，做好社会治安、禁毒防艾、司法、反恐、铁路护路等管理工作</t>
  </si>
  <si>
    <t>按照上级实际下达的资金文件要求设置</t>
  </si>
  <si>
    <t>保障辖区村（社区）正常运转</t>
  </si>
  <si>
    <t>按实际工作完成</t>
  </si>
  <si>
    <t>保障辖区村（社区）各项工作正常运转</t>
  </si>
  <si>
    <t>保护森林面积</t>
  </si>
  <si>
    <t>81000</t>
  </si>
  <si>
    <t>按照签订的目标责任书</t>
  </si>
  <si>
    <t>大力宣传森林消防条列及相关法律法规，使广大人民群众了解护林防火的重要性</t>
  </si>
  <si>
    <t>按照签订的目标责任书确定目标值</t>
  </si>
  <si>
    <t>收集清运、焚烧垃圾量</t>
  </si>
  <si>
    <t>11723.55</t>
  </si>
  <si>
    <t>吨</t>
  </si>
  <si>
    <t>农村面貌焕然一新，城乡人居环境持续提升</t>
  </si>
  <si>
    <t>入滇主河道、滇池湖滨湿地保洁长度</t>
  </si>
  <si>
    <t>26.58</t>
  </si>
  <si>
    <t>公里</t>
  </si>
  <si>
    <t>滇池治理持续加强，强化湖滨生态湿地管护</t>
  </si>
  <si>
    <t>签订道路交通安全责任书</t>
  </si>
  <si>
    <t>份</t>
  </si>
  <si>
    <t>推进农村交通安全整治，确实做好交通安全劝导工作</t>
  </si>
  <si>
    <t>完成义务植树</t>
  </si>
  <si>
    <t>154800</t>
  </si>
  <si>
    <t>株</t>
  </si>
  <si>
    <t>强化森林管护，加强森林防火工作</t>
  </si>
  <si>
    <t>履行街道办基本职能，完成一般公共事务,100%完成民生各项任务</t>
  </si>
  <si>
    <t>按森林防火要求做好工作，执行率</t>
  </si>
  <si>
    <t>道路、公共基础设施及村庄清扫保洁完成情况</t>
  </si>
  <si>
    <t>365</t>
  </si>
  <si>
    <t>次</t>
  </si>
  <si>
    <t>按道路、公共基础设施及辖区内村庄清扫保洁情况设定</t>
  </si>
  <si>
    <t>信息公开及时完整，确保100%完成信息公开</t>
  </si>
  <si>
    <t>完整及时公开信息</t>
  </si>
  <si>
    <t>厉行节约，严控“三公”经费支出</t>
  </si>
  <si>
    <t>48</t>
  </si>
  <si>
    <t>严控“三公”经费支出</t>
  </si>
  <si>
    <t>认真核实单位的资产、人员等，基本支出足额保障</t>
  </si>
  <si>
    <t>严格按计划开展工作</t>
  </si>
  <si>
    <t>严格按时间进度执行年度预算</t>
  </si>
  <si>
    <t>按照实际下达的资金文件要求设置</t>
  </si>
  <si>
    <t>6078</t>
  </si>
  <si>
    <t>履行街道办基本职能，完成一般公共事务，强化普通教育学前建设、管理工作，加强群众文化建设工作，加强卫计工作，做好绿化亮化、辖区环保工作，做好社会治安、禁毒防艾、司法、反恐、铁路护路等管理工作</t>
  </si>
  <si>
    <t>生态环境成本指标</t>
  </si>
  <si>
    <t>服务能力群众满意度</t>
  </si>
  <si>
    <t>政务服务能力进一步提升</t>
  </si>
  <si>
    <t>在解决群众反映强烈的热点、难点、焦点问题方面工作情况</t>
  </si>
  <si>
    <t>规模以上固定资产投资额</t>
  </si>
  <si>
    <t>17000</t>
  </si>
  <si>
    <t>完成规模以上固定资产投资额≥17000万元</t>
  </si>
  <si>
    <t>规模以上工业总产值完成情况</t>
  </si>
  <si>
    <t>62110</t>
  </si>
  <si>
    <t>2024年度规模以上工业总产值达到62110万元</t>
  </si>
  <si>
    <t>群众满意度达95%以上</t>
  </si>
  <si>
    <t>下辖30个村（社区）居（村）民</t>
  </si>
  <si>
    <t>提高群众生活水平方面</t>
  </si>
  <si>
    <t>2025年昆阳街道办在提高人民生活水平方面工作情况</t>
  </si>
  <si>
    <t>改善优化人居环境</t>
  </si>
  <si>
    <t>279</t>
  </si>
  <si>
    <t>种植树木</t>
  </si>
  <si>
    <t>植树造林绿化率</t>
  </si>
  <si>
    <t>植树造林，绿化环境</t>
  </si>
  <si>
    <t>政策宣传及法规普及方面</t>
  </si>
  <si>
    <t>宣传国家政策、普及法规常识方面</t>
  </si>
  <si>
    <t>2025年昆阳街道办事处在宣传国家政策、普及法规常识方面</t>
  </si>
  <si>
    <t>基层党建工作情况</t>
  </si>
  <si>
    <t>在此项工作完成方面</t>
  </si>
  <si>
    <t>不断促进基层党组织建设，提高凝聚力、战斗力，促进各项工作，更好的为群众服务</t>
  </si>
  <si>
    <t>社会文明提升方面</t>
  </si>
  <si>
    <t>社会文明得到进一步增强，群众幸福感增加</t>
  </si>
  <si>
    <t>社会文明得到进一步增强，提升人民幸福感</t>
  </si>
  <si>
    <t>全街道人民群众</t>
  </si>
  <si>
    <t>99</t>
  </si>
  <si>
    <t>在提高人民生活水平及提升人民幸福感方面工作情况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</si>
</sst>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3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  <font>
      <b/>
      <sz val="12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7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176" fontId="40" fillId="0" borderId="1">
      <alignment horizontal="right" vertical="center"/>
    </xf>
    <xf numFmtId="177" fontId="40" fillId="0" borderId="1">
      <alignment horizontal="right" vertical="center"/>
    </xf>
    <xf numFmtId="10" fontId="40" fillId="0" borderId="1">
      <alignment horizontal="right" vertical="center"/>
    </xf>
    <xf numFmtId="178" fontId="40" fillId="0" borderId="1">
      <alignment horizontal="right" vertical="center"/>
    </xf>
    <xf numFmtId="49" fontId="40" fillId="0" borderId="1">
      <alignment horizontal="left" vertical="center" wrapText="1"/>
    </xf>
    <xf numFmtId="178" fontId="40" fillId="0" borderId="1">
      <alignment horizontal="right" vertical="center"/>
    </xf>
    <xf numFmtId="179" fontId="40" fillId="0" borderId="1">
      <alignment horizontal="right" vertical="center"/>
    </xf>
    <xf numFmtId="180" fontId="40" fillId="0" borderId="1">
      <alignment horizontal="right" vertical="center"/>
    </xf>
    <xf numFmtId="0" fontId="41" fillId="0" borderId="0"/>
    <xf numFmtId="0" fontId="40" fillId="0" borderId="0">
      <alignment vertical="top"/>
      <protection locked="0"/>
    </xf>
  </cellStyleXfs>
  <cellXfs count="24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49" fontId="7" fillId="0" borderId="1" xfId="53" applyNumberFormat="1" applyFont="1" applyBorder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7" fillId="0" borderId="1" xfId="54" applyNumberFormat="1" applyFont="1" applyBorder="1" applyAlignment="1">
      <alignment horizontal="left" vertical="center"/>
    </xf>
    <xf numFmtId="178" fontId="7" fillId="0" borderId="1" xfId="54" applyNumberFormat="1" applyFont="1" applyBorder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178" fontId="7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/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2" fillId="0" borderId="0" xfId="57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Protection="1">
      <protection locked="0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7" fillId="0" borderId="1" xfId="56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12" fillId="0" borderId="0" xfId="58" applyNumberFormat="1" applyFont="1" applyFill="1" applyAlignment="1" applyProtection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 indent="1"/>
    </xf>
    <xf numFmtId="49" fontId="7" fillId="0" borderId="1" xfId="53" applyNumberFormat="1" applyFont="1" applyBorder="1" applyAlignment="1">
      <alignment horizontal="left" vertical="center" wrapText="1" indent="2"/>
    </xf>
    <xf numFmtId="0" fontId="3" fillId="0" borderId="0" xfId="0" applyFont="1" applyBorder="1" applyAlignment="1">
      <alignment vertical="top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>
      <alignment horizontal="right"/>
    </xf>
    <xf numFmtId="0" fontId="10" fillId="2" borderId="1" xfId="0" applyFont="1" applyFill="1" applyBorder="1" applyAlignment="1" applyProtection="1">
      <alignment vertical="top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>
      <alignment horizontal="left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4" fontId="19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49" fontId="7" fillId="0" borderId="1" xfId="53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right"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C17" sqref="C17"/>
    </sheetView>
  </sheetViews>
  <sheetFormatPr defaultColWidth="8.575" defaultRowHeight="12.75" customHeight="1" outlineLevelCol="3"/>
  <cols>
    <col min="1" max="4" width="41" customWidth="1"/>
  </cols>
  <sheetData>
    <row r="1" customFormat="1" customHeight="1" spans="1:4">
      <c r="A1" s="1"/>
      <c r="B1" s="1"/>
      <c r="C1" s="1"/>
      <c r="D1" s="1"/>
    </row>
    <row r="2" customFormat="1" ht="15" customHeight="1" spans="1:4">
      <c r="A2" s="79"/>
      <c r="B2" s="79"/>
      <c r="C2" s="79"/>
      <c r="D2" s="94"/>
    </row>
    <row r="3" customFormat="1" ht="41.25" customHeight="1" spans="1:1">
      <c r="A3" s="74" t="str">
        <f>"2025"&amp;"年部门财务收支预算总表"</f>
        <v>2025年部门财务收支预算总表</v>
      </c>
    </row>
    <row r="4" customFormat="1" ht="17.25" customHeight="1" spans="1:4">
      <c r="A4" s="77" t="str">
        <f>"单位名称："&amp;"昆明市晋宁区昆阳街道办事处"</f>
        <v>单位名称：昆明市晋宁区昆阳街道办事处</v>
      </c>
      <c r="B4" s="225"/>
      <c r="D4" s="204" t="s">
        <v>0</v>
      </c>
    </row>
    <row r="5" customFormat="1" ht="23.25" customHeight="1" spans="1:4">
      <c r="A5" s="242" t="s">
        <v>1</v>
      </c>
      <c r="B5" s="243"/>
      <c r="C5" s="242" t="s">
        <v>2</v>
      </c>
      <c r="D5" s="243"/>
    </row>
    <row r="6" customFormat="1" ht="24" customHeight="1" spans="1:4">
      <c r="A6" s="242" t="s">
        <v>3</v>
      </c>
      <c r="B6" s="242" t="s">
        <v>4</v>
      </c>
      <c r="C6" s="242" t="s">
        <v>5</v>
      </c>
      <c r="D6" s="242" t="s">
        <v>4</v>
      </c>
    </row>
    <row r="7" customFormat="1" ht="17.25" customHeight="1" spans="1:4">
      <c r="A7" s="227" t="s">
        <v>6</v>
      </c>
      <c r="B7" s="61">
        <v>71878257.81</v>
      </c>
      <c r="C7" s="227" t="s">
        <v>7</v>
      </c>
      <c r="D7" s="61">
        <v>76771443.2</v>
      </c>
    </row>
    <row r="8" customFormat="1" ht="17.25" customHeight="1" spans="1:4">
      <c r="A8" s="227" t="s">
        <v>8</v>
      </c>
      <c r="B8" s="61"/>
      <c r="C8" s="227" t="s">
        <v>9</v>
      </c>
      <c r="D8" s="61"/>
    </row>
    <row r="9" customFormat="1" ht="17.25" customHeight="1" spans="1:4">
      <c r="A9" s="227" t="s">
        <v>10</v>
      </c>
      <c r="B9" s="61">
        <v>53216</v>
      </c>
      <c r="C9" s="244" t="s">
        <v>11</v>
      </c>
      <c r="D9" s="61"/>
    </row>
    <row r="10" customFormat="1" ht="17.25" customHeight="1" spans="1:4">
      <c r="A10" s="227" t="s">
        <v>12</v>
      </c>
      <c r="B10" s="61"/>
      <c r="C10" s="244" t="s">
        <v>13</v>
      </c>
      <c r="D10" s="61">
        <v>30000</v>
      </c>
    </row>
    <row r="11" customFormat="1" ht="17.25" customHeight="1" spans="1:4">
      <c r="A11" s="227" t="s">
        <v>14</v>
      </c>
      <c r="B11" s="61">
        <v>36800000</v>
      </c>
      <c r="C11" s="244" t="s">
        <v>15</v>
      </c>
      <c r="D11" s="61">
        <v>20000</v>
      </c>
    </row>
    <row r="12" customFormat="1" ht="17.25" customHeight="1" spans="1:4">
      <c r="A12" s="227" t="s">
        <v>16</v>
      </c>
      <c r="B12" s="61"/>
      <c r="C12" s="244" t="s">
        <v>17</v>
      </c>
      <c r="D12" s="61"/>
    </row>
    <row r="13" customFormat="1" ht="17.25" customHeight="1" spans="1:4">
      <c r="A13" s="227" t="s">
        <v>18</v>
      </c>
      <c r="B13" s="61"/>
      <c r="C13" s="87" t="s">
        <v>19</v>
      </c>
      <c r="D13" s="61">
        <v>1137793.1</v>
      </c>
    </row>
    <row r="14" customFormat="1" ht="17.25" customHeight="1" spans="1:4">
      <c r="A14" s="227" t="s">
        <v>20</v>
      </c>
      <c r="B14" s="61"/>
      <c r="C14" s="87" t="s">
        <v>21</v>
      </c>
      <c r="D14" s="61">
        <v>4351394.75</v>
      </c>
    </row>
    <row r="15" customFormat="1" ht="17.25" customHeight="1" spans="1:4">
      <c r="A15" s="227" t="s">
        <v>22</v>
      </c>
      <c r="B15" s="61"/>
      <c r="C15" s="87" t="s">
        <v>23</v>
      </c>
      <c r="D15" s="61">
        <v>1832610.83</v>
      </c>
    </row>
    <row r="16" customFormat="1" ht="17.25" customHeight="1" spans="1:4">
      <c r="A16" s="227" t="s">
        <v>24</v>
      </c>
      <c r="B16" s="61">
        <v>36800000</v>
      </c>
      <c r="C16" s="87" t="s">
        <v>25</v>
      </c>
      <c r="D16" s="61">
        <v>1851319</v>
      </c>
    </row>
    <row r="17" customFormat="1" ht="17.25" customHeight="1" spans="1:4">
      <c r="A17" s="22"/>
      <c r="B17" s="61"/>
      <c r="C17" s="87" t="s">
        <v>26</v>
      </c>
      <c r="D17" s="61">
        <v>12006431</v>
      </c>
    </row>
    <row r="18" customFormat="1" ht="17.25" customHeight="1" spans="1:4">
      <c r="A18" s="228"/>
      <c r="B18" s="61"/>
      <c r="C18" s="87" t="s">
        <v>27</v>
      </c>
      <c r="D18" s="61">
        <v>8874124.81</v>
      </c>
    </row>
    <row r="19" customFormat="1" ht="17.25" customHeight="1" spans="1:4">
      <c r="A19" s="228"/>
      <c r="B19" s="61"/>
      <c r="C19" s="87" t="s">
        <v>28</v>
      </c>
      <c r="D19" s="61"/>
    </row>
    <row r="20" customFormat="1" ht="17.25" customHeight="1" spans="1:4">
      <c r="A20" s="228"/>
      <c r="B20" s="61"/>
      <c r="C20" s="87" t="s">
        <v>29</v>
      </c>
      <c r="D20" s="61"/>
    </row>
    <row r="21" customFormat="1" ht="17.25" customHeight="1" spans="1:4">
      <c r="A21" s="228"/>
      <c r="B21" s="61"/>
      <c r="C21" s="87" t="s">
        <v>30</v>
      </c>
      <c r="D21" s="61"/>
    </row>
    <row r="22" customFormat="1" ht="17.25" customHeight="1" spans="1:4">
      <c r="A22" s="228"/>
      <c r="B22" s="61"/>
      <c r="C22" s="87" t="s">
        <v>31</v>
      </c>
      <c r="D22" s="61"/>
    </row>
    <row r="23" customFormat="1" ht="17.25" customHeight="1" spans="1:4">
      <c r="A23" s="228"/>
      <c r="B23" s="61"/>
      <c r="C23" s="87" t="s">
        <v>32</v>
      </c>
      <c r="D23" s="61"/>
    </row>
    <row r="24" customFormat="1" ht="17.25" customHeight="1" spans="1:4">
      <c r="A24" s="228"/>
      <c r="B24" s="61"/>
      <c r="C24" s="87" t="s">
        <v>33</v>
      </c>
      <c r="D24" s="61"/>
    </row>
    <row r="25" customFormat="1" ht="17.25" customHeight="1" spans="1:4">
      <c r="A25" s="228"/>
      <c r="B25" s="61"/>
      <c r="C25" s="87" t="s">
        <v>34</v>
      </c>
      <c r="D25" s="61">
        <v>1803141.12</v>
      </c>
    </row>
    <row r="26" customFormat="1" ht="17.25" customHeight="1" spans="1:4">
      <c r="A26" s="228"/>
      <c r="B26" s="61"/>
      <c r="C26" s="87" t="s">
        <v>35</v>
      </c>
      <c r="D26" s="61"/>
    </row>
    <row r="27" customFormat="1" ht="17.25" customHeight="1" spans="1:4">
      <c r="A27" s="228"/>
      <c r="B27" s="61"/>
      <c r="C27" s="22" t="s">
        <v>36</v>
      </c>
      <c r="D27" s="61">
        <v>53216</v>
      </c>
    </row>
    <row r="28" customFormat="1" ht="17.25" customHeight="1" spans="1:4">
      <c r="A28" s="228"/>
      <c r="B28" s="61"/>
      <c r="C28" s="87" t="s">
        <v>37</v>
      </c>
      <c r="D28" s="61"/>
    </row>
    <row r="29" customFormat="1" ht="16.5" customHeight="1" spans="1:4">
      <c r="A29" s="228"/>
      <c r="B29" s="61"/>
      <c r="C29" s="87" t="s">
        <v>38</v>
      </c>
      <c r="D29" s="61"/>
    </row>
    <row r="30" customFormat="1" ht="16.5" customHeight="1" spans="1:4">
      <c r="A30" s="228"/>
      <c r="B30" s="61"/>
      <c r="C30" s="22" t="s">
        <v>39</v>
      </c>
      <c r="D30" s="61"/>
    </row>
    <row r="31" customFormat="1" ht="17.25" customHeight="1" spans="1:4">
      <c r="A31" s="228"/>
      <c r="B31" s="61"/>
      <c r="C31" s="22" t="s">
        <v>40</v>
      </c>
      <c r="D31" s="61"/>
    </row>
    <row r="32" customFormat="1" ht="17.25" customHeight="1" spans="1:4">
      <c r="A32" s="228"/>
      <c r="B32" s="61"/>
      <c r="C32" s="87" t="s">
        <v>41</v>
      </c>
      <c r="D32" s="61"/>
    </row>
    <row r="33" customFormat="1" ht="16.5" customHeight="1" spans="1:4">
      <c r="A33" s="228" t="s">
        <v>42</v>
      </c>
      <c r="B33" s="61">
        <v>108731473.81</v>
      </c>
      <c r="C33" s="228" t="s">
        <v>43</v>
      </c>
      <c r="D33" s="61">
        <v>108731473.81</v>
      </c>
    </row>
    <row r="34" customFormat="1" ht="16.5" customHeight="1" spans="1:4">
      <c r="A34" s="22" t="s">
        <v>44</v>
      </c>
      <c r="B34" s="61"/>
      <c r="C34" s="22" t="s">
        <v>45</v>
      </c>
      <c r="D34" s="61"/>
    </row>
    <row r="35" customFormat="1" ht="16.5" customHeight="1" spans="1:4">
      <c r="A35" s="87" t="s">
        <v>46</v>
      </c>
      <c r="B35" s="61"/>
      <c r="C35" s="87" t="s">
        <v>46</v>
      </c>
      <c r="D35" s="61"/>
    </row>
    <row r="36" customFormat="1" ht="16.5" customHeight="1" spans="1:4">
      <c r="A36" s="87" t="s">
        <v>47</v>
      </c>
      <c r="B36" s="61"/>
      <c r="C36" s="87" t="s">
        <v>48</v>
      </c>
      <c r="D36" s="61"/>
    </row>
    <row r="37" customFormat="1" ht="16.5" customHeight="1" spans="1:4">
      <c r="A37" s="231" t="s">
        <v>49</v>
      </c>
      <c r="B37" s="61">
        <v>108731473.81</v>
      </c>
      <c r="C37" s="231" t="s">
        <v>50</v>
      </c>
      <c r="D37" s="61">
        <v>108731473.81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166666666667" defaultRowHeight="14.25" customHeight="1" outlineLevelCol="5"/>
  <cols>
    <col min="1" max="1" width="32.1416666666667" style="70" customWidth="1"/>
    <col min="2" max="2" width="20.7083333333333" style="70" customWidth="1"/>
    <col min="3" max="3" width="32.1416666666667" style="70" customWidth="1"/>
    <col min="4" max="4" width="27.7083333333333" style="70" customWidth="1"/>
    <col min="5" max="6" width="36.7083333333333" style="70" customWidth="1"/>
    <col min="7" max="16384" width="9.14166666666667" style="70"/>
  </cols>
  <sheetData>
    <row r="1" customFormat="1" customHeight="1" spans="1:6">
      <c r="A1" s="1"/>
      <c r="B1" s="1"/>
      <c r="C1" s="1"/>
      <c r="D1" s="1"/>
      <c r="E1" s="1"/>
      <c r="F1" s="1"/>
    </row>
    <row r="2" customFormat="1" ht="12" customHeight="1" spans="1:6">
      <c r="A2" s="173">
        <v>1</v>
      </c>
      <c r="B2" s="174">
        <v>0</v>
      </c>
      <c r="C2" s="173">
        <v>1</v>
      </c>
      <c r="D2" s="175"/>
      <c r="E2" s="175"/>
      <c r="F2" s="172"/>
    </row>
    <row r="3" customFormat="1" ht="42" customHeight="1" spans="1:6">
      <c r="A3" s="176" t="str">
        <f>"2025"&amp;"年部门政府性基金预算支出预算表"</f>
        <v>2025年部门政府性基金预算支出预算表</v>
      </c>
      <c r="B3" s="176"/>
      <c r="C3" s="177"/>
      <c r="D3" s="178"/>
      <c r="E3" s="178"/>
      <c r="F3" s="178"/>
    </row>
    <row r="4" customFormat="1" ht="13.5" customHeight="1" spans="1:6">
      <c r="A4" s="45" t="str">
        <f>"单位名称："&amp;"昆明市晋宁区昆阳街道办事处"</f>
        <v>单位名称：昆明市晋宁区昆阳街道办事处</v>
      </c>
      <c r="B4" s="45"/>
      <c r="C4" s="173"/>
      <c r="D4" s="175"/>
      <c r="E4" s="175"/>
      <c r="F4" s="172" t="s">
        <v>0</v>
      </c>
    </row>
    <row r="5" customFormat="1" ht="19.5" customHeight="1" spans="1:6">
      <c r="A5" s="179" t="s">
        <v>276</v>
      </c>
      <c r="B5" s="180" t="s">
        <v>69</v>
      </c>
      <c r="C5" s="179" t="s">
        <v>70</v>
      </c>
      <c r="D5" s="13" t="s">
        <v>664</v>
      </c>
      <c r="E5" s="14"/>
      <c r="F5" s="37"/>
    </row>
    <row r="6" customFormat="1" ht="18.75" customHeight="1" spans="1:6">
      <c r="A6" s="181"/>
      <c r="B6" s="182"/>
      <c r="C6" s="181"/>
      <c r="D6" s="53" t="s">
        <v>53</v>
      </c>
      <c r="E6" s="13" t="s">
        <v>72</v>
      </c>
      <c r="F6" s="53" t="s">
        <v>73</v>
      </c>
    </row>
    <row r="7" customFormat="1" ht="18.75" customHeight="1" spans="1:6">
      <c r="A7" s="183">
        <v>1</v>
      </c>
      <c r="B7" s="184" t="s">
        <v>80</v>
      </c>
      <c r="C7" s="183">
        <v>3</v>
      </c>
      <c r="D7" s="15">
        <v>4</v>
      </c>
      <c r="E7" s="15">
        <v>5</v>
      </c>
      <c r="F7" s="15">
        <v>6</v>
      </c>
    </row>
    <row r="8" customFormat="1" ht="21" customHeight="1" spans="1:6">
      <c r="A8" s="34"/>
      <c r="B8" s="34"/>
      <c r="C8" s="34"/>
      <c r="D8" s="61"/>
      <c r="E8" s="61"/>
      <c r="F8" s="61"/>
    </row>
    <row r="9" customFormat="1" ht="21" customHeight="1" spans="1:6">
      <c r="A9" s="34"/>
      <c r="B9" s="34"/>
      <c r="C9" s="34"/>
      <c r="D9" s="61"/>
      <c r="E9" s="61"/>
      <c r="F9" s="61"/>
    </row>
    <row r="10" customFormat="1" ht="18.75" customHeight="1" spans="1:6">
      <c r="A10" s="185" t="s">
        <v>268</v>
      </c>
      <c r="B10" s="185"/>
      <c r="C10" s="186"/>
      <c r="D10" s="61"/>
      <c r="E10" s="61"/>
      <c r="F10" s="61"/>
    </row>
    <row r="11" ht="31" customHeight="1" spans="1:6">
      <c r="A11" s="187" t="s">
        <v>665</v>
      </c>
      <c r="B11" s="187"/>
      <c r="C11" s="187"/>
      <c r="D11" s="187"/>
      <c r="E11" s="187"/>
      <c r="F11" s="187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2"/>
  <sheetViews>
    <sheetView showZeros="0" workbookViewId="0">
      <pane ySplit="1" topLeftCell="A2" activePane="bottomLeft" state="frozen"/>
      <selection/>
      <selection pane="bottomLeft" activeCell="C11" sqref="C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1" ht="15.75" customHeight="1" spans="2:19">
      <c r="B2" s="130"/>
      <c r="C2" s="130"/>
      <c r="R2" s="170"/>
      <c r="S2" s="170"/>
    </row>
    <row r="3" ht="41.25" customHeight="1" spans="1:19">
      <c r="A3" s="131" t="str">
        <f>"2025"&amp;"年部门政府采购预算表"</f>
        <v>2025年部门政府采购预算表</v>
      </c>
      <c r="B3" s="132"/>
      <c r="C3" s="132"/>
      <c r="D3" s="44"/>
      <c r="E3" s="44"/>
      <c r="F3" s="44"/>
      <c r="G3" s="44"/>
      <c r="H3" s="44"/>
      <c r="I3" s="44"/>
      <c r="J3" s="44"/>
      <c r="K3" s="44"/>
      <c r="L3" s="44"/>
      <c r="M3" s="132"/>
      <c r="N3" s="44"/>
      <c r="O3" s="44"/>
      <c r="P3" s="132"/>
      <c r="Q3" s="44"/>
      <c r="R3" s="132"/>
      <c r="S3" s="132"/>
    </row>
    <row r="4" customFormat="1" ht="18.75" customHeight="1" spans="1:19">
      <c r="A4" s="163" t="str">
        <f>"单位名称："&amp;"昆明市晋宁区昆阳街道办事处"</f>
        <v>单位名称：昆明市晋宁区昆阳街道办事处</v>
      </c>
      <c r="B4" s="135"/>
      <c r="C4" s="135"/>
      <c r="D4" s="47"/>
      <c r="E4" s="47"/>
      <c r="F4" s="47"/>
      <c r="G4" s="47"/>
      <c r="H4" s="47"/>
      <c r="I4" s="47"/>
      <c r="J4" s="47"/>
      <c r="K4" s="47"/>
      <c r="L4" s="47"/>
      <c r="R4" s="171"/>
      <c r="S4" s="172" t="s">
        <v>0</v>
      </c>
    </row>
    <row r="5" ht="15.75" customHeight="1" spans="1:19">
      <c r="A5" s="50" t="s">
        <v>275</v>
      </c>
      <c r="B5" s="137" t="s">
        <v>276</v>
      </c>
      <c r="C5" s="137" t="s">
        <v>666</v>
      </c>
      <c r="D5" s="138" t="s">
        <v>667</v>
      </c>
      <c r="E5" s="138" t="s">
        <v>668</v>
      </c>
      <c r="F5" s="138" t="s">
        <v>669</v>
      </c>
      <c r="G5" s="138" t="s">
        <v>670</v>
      </c>
      <c r="H5" s="138" t="s">
        <v>671</v>
      </c>
      <c r="I5" s="151" t="s">
        <v>283</v>
      </c>
      <c r="J5" s="151"/>
      <c r="K5" s="151"/>
      <c r="L5" s="151"/>
      <c r="M5" s="152"/>
      <c r="N5" s="151"/>
      <c r="O5" s="151"/>
      <c r="P5" s="159"/>
      <c r="Q5" s="151"/>
      <c r="R5" s="152"/>
      <c r="S5" s="160"/>
    </row>
    <row r="6" ht="17.25" customHeight="1" spans="1:19">
      <c r="A6" s="52"/>
      <c r="B6" s="139"/>
      <c r="C6" s="139"/>
      <c r="D6" s="140"/>
      <c r="E6" s="140"/>
      <c r="F6" s="140"/>
      <c r="G6" s="140"/>
      <c r="H6" s="140"/>
      <c r="I6" s="140" t="s">
        <v>53</v>
      </c>
      <c r="J6" s="140" t="s">
        <v>56</v>
      </c>
      <c r="K6" s="140" t="s">
        <v>672</v>
      </c>
      <c r="L6" s="140" t="s">
        <v>673</v>
      </c>
      <c r="M6" s="153" t="s">
        <v>674</v>
      </c>
      <c r="N6" s="154" t="s">
        <v>675</v>
      </c>
      <c r="O6" s="154"/>
      <c r="P6" s="161"/>
      <c r="Q6" s="154"/>
      <c r="R6" s="162"/>
      <c r="S6" s="141"/>
    </row>
    <row r="7" ht="54" customHeight="1" spans="1:19">
      <c r="A7" s="55"/>
      <c r="B7" s="141"/>
      <c r="C7" s="141"/>
      <c r="D7" s="142"/>
      <c r="E7" s="142"/>
      <c r="F7" s="142"/>
      <c r="G7" s="142"/>
      <c r="H7" s="142"/>
      <c r="I7" s="142"/>
      <c r="J7" s="142"/>
      <c r="K7" s="142"/>
      <c r="L7" s="142"/>
      <c r="M7" s="155"/>
      <c r="N7" s="142" t="s">
        <v>55</v>
      </c>
      <c r="O7" s="142" t="s">
        <v>61</v>
      </c>
      <c r="P7" s="141" t="s">
        <v>62</v>
      </c>
      <c r="Q7" s="142" t="s">
        <v>63</v>
      </c>
      <c r="R7" s="155" t="s">
        <v>64</v>
      </c>
      <c r="S7" s="141" t="s">
        <v>65</v>
      </c>
    </row>
    <row r="8" ht="18" customHeight="1" spans="1:19">
      <c r="A8" s="164">
        <v>1</v>
      </c>
      <c r="B8" s="164" t="s">
        <v>80</v>
      </c>
      <c r="C8" s="165">
        <v>3</v>
      </c>
      <c r="D8" s="165">
        <v>4</v>
      </c>
      <c r="E8" s="164">
        <v>5</v>
      </c>
      <c r="F8" s="164">
        <v>6</v>
      </c>
      <c r="G8" s="164">
        <v>7</v>
      </c>
      <c r="H8" s="164">
        <v>8</v>
      </c>
      <c r="I8" s="164">
        <v>9</v>
      </c>
      <c r="J8" s="164">
        <v>10</v>
      </c>
      <c r="K8" s="164">
        <v>11</v>
      </c>
      <c r="L8" s="164">
        <v>12</v>
      </c>
      <c r="M8" s="164">
        <v>13</v>
      </c>
      <c r="N8" s="164">
        <v>14</v>
      </c>
      <c r="O8" s="164">
        <v>15</v>
      </c>
      <c r="P8" s="164">
        <v>16</v>
      </c>
      <c r="Q8" s="164">
        <v>17</v>
      </c>
      <c r="R8" s="164">
        <v>18</v>
      </c>
      <c r="S8" s="164">
        <v>19</v>
      </c>
    </row>
    <row r="9" ht="21" customHeight="1" spans="1:19">
      <c r="A9" s="143" t="s">
        <v>67</v>
      </c>
      <c r="B9" s="144" t="s">
        <v>67</v>
      </c>
      <c r="C9" s="144" t="s">
        <v>381</v>
      </c>
      <c r="D9" s="145" t="s">
        <v>676</v>
      </c>
      <c r="E9" s="145" t="s">
        <v>677</v>
      </c>
      <c r="F9" s="145" t="s">
        <v>476</v>
      </c>
      <c r="G9" s="166">
        <v>1</v>
      </c>
      <c r="H9" s="61"/>
      <c r="I9" s="61">
        <v>2145000</v>
      </c>
      <c r="J9" s="61">
        <v>2145000</v>
      </c>
      <c r="K9" s="61"/>
      <c r="L9" s="61"/>
      <c r="M9" s="61"/>
      <c r="N9" s="61"/>
      <c r="O9" s="61"/>
      <c r="P9" s="61"/>
      <c r="Q9" s="61"/>
      <c r="R9" s="61"/>
      <c r="S9" s="61"/>
    </row>
    <row r="10" ht="21" customHeight="1" spans="1:19">
      <c r="A10" s="143" t="s">
        <v>67</v>
      </c>
      <c r="B10" s="144" t="s">
        <v>67</v>
      </c>
      <c r="C10" s="144" t="s">
        <v>381</v>
      </c>
      <c r="D10" s="145" t="s">
        <v>678</v>
      </c>
      <c r="E10" s="145" t="s">
        <v>677</v>
      </c>
      <c r="F10" s="145" t="s">
        <v>476</v>
      </c>
      <c r="G10" s="166">
        <v>1</v>
      </c>
      <c r="H10" s="61">
        <v>520000</v>
      </c>
      <c r="I10" s="61">
        <v>520000</v>
      </c>
      <c r="J10" s="61">
        <v>520000</v>
      </c>
      <c r="K10" s="61"/>
      <c r="L10" s="61"/>
      <c r="M10" s="61"/>
      <c r="N10" s="61"/>
      <c r="O10" s="61"/>
      <c r="P10" s="61"/>
      <c r="Q10" s="61"/>
      <c r="R10" s="61"/>
      <c r="S10" s="61"/>
    </row>
    <row r="11" ht="21" customHeight="1" spans="1:19">
      <c r="A11" s="143" t="s">
        <v>67</v>
      </c>
      <c r="B11" s="144" t="s">
        <v>67</v>
      </c>
      <c r="C11" s="144" t="s">
        <v>323</v>
      </c>
      <c r="D11" s="145" t="s">
        <v>679</v>
      </c>
      <c r="E11" s="145" t="s">
        <v>680</v>
      </c>
      <c r="F11" s="145" t="s">
        <v>476</v>
      </c>
      <c r="G11" s="166">
        <v>1</v>
      </c>
      <c r="H11" s="61">
        <v>100000</v>
      </c>
      <c r="I11" s="61">
        <v>100000</v>
      </c>
      <c r="J11" s="61">
        <v>100000</v>
      </c>
      <c r="K11" s="61"/>
      <c r="L11" s="61"/>
      <c r="M11" s="61"/>
      <c r="N11" s="61"/>
      <c r="O11" s="61"/>
      <c r="P11" s="61"/>
      <c r="Q11" s="61"/>
      <c r="R11" s="61"/>
      <c r="S11" s="61"/>
    </row>
    <row r="12" ht="21" customHeight="1" spans="1:19">
      <c r="A12" s="143" t="s">
        <v>67</v>
      </c>
      <c r="B12" s="144" t="s">
        <v>67</v>
      </c>
      <c r="C12" s="144" t="s">
        <v>323</v>
      </c>
      <c r="D12" s="145" t="s">
        <v>681</v>
      </c>
      <c r="E12" s="145" t="s">
        <v>682</v>
      </c>
      <c r="F12" s="145" t="s">
        <v>476</v>
      </c>
      <c r="G12" s="166">
        <v>1</v>
      </c>
      <c r="H12" s="61">
        <v>50000</v>
      </c>
      <c r="I12" s="61">
        <v>50000</v>
      </c>
      <c r="J12" s="61">
        <v>50000</v>
      </c>
      <c r="K12" s="61"/>
      <c r="L12" s="61"/>
      <c r="M12" s="61"/>
      <c r="N12" s="61"/>
      <c r="O12" s="61"/>
      <c r="P12" s="61"/>
      <c r="Q12" s="61"/>
      <c r="R12" s="61"/>
      <c r="S12" s="61"/>
    </row>
    <row r="13" ht="21" customHeight="1" spans="1:19">
      <c r="A13" s="143" t="s">
        <v>67</v>
      </c>
      <c r="B13" s="144" t="s">
        <v>67</v>
      </c>
      <c r="C13" s="144" t="s">
        <v>323</v>
      </c>
      <c r="D13" s="145" t="s">
        <v>683</v>
      </c>
      <c r="E13" s="145" t="s">
        <v>684</v>
      </c>
      <c r="F13" s="145" t="s">
        <v>476</v>
      </c>
      <c r="G13" s="166">
        <v>1</v>
      </c>
      <c r="H13" s="61">
        <v>40000</v>
      </c>
      <c r="I13" s="61">
        <v>40000</v>
      </c>
      <c r="J13" s="61">
        <v>40000</v>
      </c>
      <c r="K13" s="61"/>
      <c r="L13" s="61"/>
      <c r="M13" s="61"/>
      <c r="N13" s="61"/>
      <c r="O13" s="61"/>
      <c r="P13" s="61"/>
      <c r="Q13" s="61"/>
      <c r="R13" s="61"/>
      <c r="S13" s="61"/>
    </row>
    <row r="14" ht="21" customHeight="1" spans="1:19">
      <c r="A14" s="143" t="s">
        <v>67</v>
      </c>
      <c r="B14" s="144" t="s">
        <v>67</v>
      </c>
      <c r="C14" s="144" t="s">
        <v>443</v>
      </c>
      <c r="D14" s="145" t="s">
        <v>685</v>
      </c>
      <c r="E14" s="145" t="s">
        <v>686</v>
      </c>
      <c r="F14" s="145" t="s">
        <v>476</v>
      </c>
      <c r="G14" s="166">
        <v>1</v>
      </c>
      <c r="H14" s="61">
        <v>7500</v>
      </c>
      <c r="I14" s="61">
        <v>7500</v>
      </c>
      <c r="J14" s="61">
        <v>7500</v>
      </c>
      <c r="K14" s="61"/>
      <c r="L14" s="61"/>
      <c r="M14" s="61"/>
      <c r="N14" s="61"/>
      <c r="O14" s="61"/>
      <c r="P14" s="61"/>
      <c r="Q14" s="61"/>
      <c r="R14" s="61"/>
      <c r="S14" s="61"/>
    </row>
    <row r="15" ht="21" customHeight="1" spans="1:19">
      <c r="A15" s="143" t="s">
        <v>67</v>
      </c>
      <c r="B15" s="144" t="s">
        <v>67</v>
      </c>
      <c r="C15" s="144" t="s">
        <v>443</v>
      </c>
      <c r="D15" s="145" t="s">
        <v>687</v>
      </c>
      <c r="E15" s="145" t="s">
        <v>686</v>
      </c>
      <c r="F15" s="145" t="s">
        <v>476</v>
      </c>
      <c r="G15" s="166">
        <v>1</v>
      </c>
      <c r="H15" s="61">
        <v>33000</v>
      </c>
      <c r="I15" s="61">
        <v>33000</v>
      </c>
      <c r="J15" s="61">
        <v>33000</v>
      </c>
      <c r="K15" s="61"/>
      <c r="L15" s="61"/>
      <c r="M15" s="61"/>
      <c r="N15" s="61"/>
      <c r="O15" s="61"/>
      <c r="P15" s="61"/>
      <c r="Q15" s="61"/>
      <c r="R15" s="61"/>
      <c r="S15" s="61"/>
    </row>
    <row r="16" ht="21" customHeight="1" spans="1:19">
      <c r="A16" s="143" t="s">
        <v>67</v>
      </c>
      <c r="B16" s="144" t="s">
        <v>67</v>
      </c>
      <c r="C16" s="144" t="s">
        <v>443</v>
      </c>
      <c r="D16" s="145" t="s">
        <v>688</v>
      </c>
      <c r="E16" s="145" t="s">
        <v>689</v>
      </c>
      <c r="F16" s="145" t="s">
        <v>476</v>
      </c>
      <c r="G16" s="166">
        <v>1</v>
      </c>
      <c r="H16" s="61">
        <v>146166</v>
      </c>
      <c r="I16" s="61">
        <v>146166</v>
      </c>
      <c r="J16" s="61">
        <v>146166</v>
      </c>
      <c r="K16" s="61"/>
      <c r="L16" s="61"/>
      <c r="M16" s="61"/>
      <c r="N16" s="61"/>
      <c r="O16" s="61"/>
      <c r="P16" s="61"/>
      <c r="Q16" s="61"/>
      <c r="R16" s="61"/>
      <c r="S16" s="61"/>
    </row>
    <row r="17" ht="21" customHeight="1" spans="1:19">
      <c r="A17" s="143" t="s">
        <v>67</v>
      </c>
      <c r="B17" s="144" t="s">
        <v>67</v>
      </c>
      <c r="C17" s="144" t="s">
        <v>443</v>
      </c>
      <c r="D17" s="145" t="s">
        <v>690</v>
      </c>
      <c r="E17" s="145" t="s">
        <v>689</v>
      </c>
      <c r="F17" s="145" t="s">
        <v>476</v>
      </c>
      <c r="G17" s="166">
        <v>1</v>
      </c>
      <c r="H17" s="61">
        <v>146166</v>
      </c>
      <c r="I17" s="61">
        <v>146166</v>
      </c>
      <c r="J17" s="61">
        <v>146166</v>
      </c>
      <c r="K17" s="61"/>
      <c r="L17" s="61"/>
      <c r="M17" s="61"/>
      <c r="N17" s="61"/>
      <c r="O17" s="61"/>
      <c r="P17" s="61"/>
      <c r="Q17" s="61"/>
      <c r="R17" s="61"/>
      <c r="S17" s="61"/>
    </row>
    <row r="18" ht="21" customHeight="1" spans="1:19">
      <c r="A18" s="143" t="s">
        <v>67</v>
      </c>
      <c r="B18" s="144" t="s">
        <v>67</v>
      </c>
      <c r="C18" s="144" t="s">
        <v>443</v>
      </c>
      <c r="D18" s="145" t="s">
        <v>691</v>
      </c>
      <c r="E18" s="145" t="s">
        <v>689</v>
      </c>
      <c r="F18" s="145" t="s">
        <v>476</v>
      </c>
      <c r="G18" s="166">
        <v>1</v>
      </c>
      <c r="H18" s="61">
        <v>109200</v>
      </c>
      <c r="I18" s="61">
        <v>109200</v>
      </c>
      <c r="J18" s="61">
        <v>109200</v>
      </c>
      <c r="K18" s="61"/>
      <c r="L18" s="61"/>
      <c r="M18" s="61"/>
      <c r="N18" s="61"/>
      <c r="O18" s="61"/>
      <c r="P18" s="61"/>
      <c r="Q18" s="61"/>
      <c r="R18" s="61"/>
      <c r="S18" s="61"/>
    </row>
    <row r="19" ht="21" customHeight="1" spans="1:19">
      <c r="A19" s="143" t="s">
        <v>67</v>
      </c>
      <c r="B19" s="144" t="s">
        <v>67</v>
      </c>
      <c r="C19" s="144" t="s">
        <v>443</v>
      </c>
      <c r="D19" s="145" t="s">
        <v>692</v>
      </c>
      <c r="E19" s="145" t="s">
        <v>689</v>
      </c>
      <c r="F19" s="145" t="s">
        <v>476</v>
      </c>
      <c r="G19" s="166">
        <v>1</v>
      </c>
      <c r="H19" s="61">
        <v>186966</v>
      </c>
      <c r="I19" s="61">
        <v>186966</v>
      </c>
      <c r="J19" s="61">
        <v>186966</v>
      </c>
      <c r="K19" s="61"/>
      <c r="L19" s="61"/>
      <c r="M19" s="61"/>
      <c r="N19" s="61"/>
      <c r="O19" s="61"/>
      <c r="P19" s="61"/>
      <c r="Q19" s="61"/>
      <c r="R19" s="61"/>
      <c r="S19" s="61"/>
    </row>
    <row r="20" ht="21" customHeight="1" spans="1:19">
      <c r="A20" s="143" t="s">
        <v>67</v>
      </c>
      <c r="B20" s="144" t="s">
        <v>67</v>
      </c>
      <c r="C20" s="144" t="s">
        <v>443</v>
      </c>
      <c r="D20" s="145" t="s">
        <v>693</v>
      </c>
      <c r="E20" s="145" t="s">
        <v>689</v>
      </c>
      <c r="F20" s="145" t="s">
        <v>476</v>
      </c>
      <c r="G20" s="166">
        <v>1</v>
      </c>
      <c r="H20" s="61">
        <v>102600</v>
      </c>
      <c r="I20" s="61">
        <v>102600</v>
      </c>
      <c r="J20" s="61">
        <v>102600</v>
      </c>
      <c r="K20" s="61"/>
      <c r="L20" s="61"/>
      <c r="M20" s="61"/>
      <c r="N20" s="61"/>
      <c r="O20" s="61"/>
      <c r="P20" s="61"/>
      <c r="Q20" s="61"/>
      <c r="R20" s="61"/>
      <c r="S20" s="61"/>
    </row>
    <row r="21" ht="21" customHeight="1" spans="1:19">
      <c r="A21" s="146" t="s">
        <v>268</v>
      </c>
      <c r="B21" s="147"/>
      <c r="C21" s="147"/>
      <c r="D21" s="148"/>
      <c r="E21" s="148"/>
      <c r="F21" s="148"/>
      <c r="G21" s="167"/>
      <c r="H21" s="61">
        <v>1441598</v>
      </c>
      <c r="I21" s="61">
        <v>3586598</v>
      </c>
      <c r="J21" s="61">
        <v>3586598</v>
      </c>
      <c r="K21" s="61"/>
      <c r="L21" s="61"/>
      <c r="M21" s="61"/>
      <c r="N21" s="61"/>
      <c r="O21" s="61"/>
      <c r="P21" s="61"/>
      <c r="Q21" s="61"/>
      <c r="R21" s="61"/>
      <c r="S21" s="61"/>
    </row>
    <row r="22" customHeight="1" spans="1:19">
      <c r="A22" s="163" t="s">
        <v>694</v>
      </c>
      <c r="B22" s="45"/>
      <c r="C22" s="45"/>
      <c r="D22" s="163"/>
      <c r="E22" s="163"/>
      <c r="F22" s="163"/>
      <c r="G22" s="168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</row>
  </sheetData>
  <mergeCells count="19">
    <mergeCell ref="A3:S3"/>
    <mergeCell ref="A4:H4"/>
    <mergeCell ref="I5:S5"/>
    <mergeCell ref="N6:S6"/>
    <mergeCell ref="A21:G21"/>
    <mergeCell ref="A22:S2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129"/>
      <c r="B2" s="130"/>
      <c r="C2" s="130"/>
      <c r="D2" s="130"/>
      <c r="E2" s="130"/>
      <c r="F2" s="130"/>
      <c r="G2" s="130"/>
      <c r="H2" s="129"/>
      <c r="I2" s="129"/>
      <c r="J2" s="129"/>
      <c r="K2" s="129"/>
      <c r="L2" s="129"/>
      <c r="M2" s="129"/>
      <c r="N2" s="149"/>
      <c r="O2" s="129"/>
      <c r="P2" s="129"/>
      <c r="Q2" s="130"/>
      <c r="R2" s="129"/>
      <c r="S2" s="157"/>
      <c r="T2" s="157"/>
    </row>
    <row r="3" ht="41.25" customHeight="1" spans="1:20">
      <c r="A3" s="131" t="str">
        <f>"2025"&amp;"年部门政府购买服务预算表"</f>
        <v>2025年部门政府购买服务预算表</v>
      </c>
      <c r="B3" s="132"/>
      <c r="C3" s="132"/>
      <c r="D3" s="132"/>
      <c r="E3" s="132"/>
      <c r="F3" s="132"/>
      <c r="G3" s="132"/>
      <c r="H3" s="133"/>
      <c r="I3" s="133"/>
      <c r="J3" s="133"/>
      <c r="K3" s="133"/>
      <c r="L3" s="133"/>
      <c r="M3" s="133"/>
      <c r="N3" s="150"/>
      <c r="O3" s="133"/>
      <c r="P3" s="133"/>
      <c r="Q3" s="132"/>
      <c r="R3" s="133"/>
      <c r="S3" s="150"/>
      <c r="T3" s="132"/>
    </row>
    <row r="4" ht="22.5" customHeight="1" spans="1:20">
      <c r="A4" s="134" t="str">
        <f>"单位名称："&amp;"昆明市晋宁区昆阳街道办事处"</f>
        <v>单位名称：昆明市晋宁区昆阳街道办事处</v>
      </c>
      <c r="B4" s="135"/>
      <c r="C4" s="135"/>
      <c r="D4" s="135"/>
      <c r="E4" s="135"/>
      <c r="F4" s="135"/>
      <c r="G4" s="135"/>
      <c r="H4" s="136"/>
      <c r="I4" s="136"/>
      <c r="J4" s="136"/>
      <c r="K4" s="136"/>
      <c r="L4" s="136"/>
      <c r="M4" s="136"/>
      <c r="N4" s="149"/>
      <c r="O4" s="129"/>
      <c r="P4" s="129"/>
      <c r="Q4" s="130"/>
      <c r="R4" s="129"/>
      <c r="S4" s="158"/>
      <c r="T4" s="157" t="s">
        <v>0</v>
      </c>
    </row>
    <row r="5" ht="24" customHeight="1" spans="1:20">
      <c r="A5" s="50" t="s">
        <v>275</v>
      </c>
      <c r="B5" s="137" t="s">
        <v>276</v>
      </c>
      <c r="C5" s="137" t="s">
        <v>666</v>
      </c>
      <c r="D5" s="137" t="s">
        <v>695</v>
      </c>
      <c r="E5" s="137" t="s">
        <v>696</v>
      </c>
      <c r="F5" s="137" t="s">
        <v>697</v>
      </c>
      <c r="G5" s="137" t="s">
        <v>698</v>
      </c>
      <c r="H5" s="138" t="s">
        <v>699</v>
      </c>
      <c r="I5" s="138" t="s">
        <v>700</v>
      </c>
      <c r="J5" s="151" t="s">
        <v>283</v>
      </c>
      <c r="K5" s="151"/>
      <c r="L5" s="151"/>
      <c r="M5" s="151"/>
      <c r="N5" s="152"/>
      <c r="O5" s="151"/>
      <c r="P5" s="151"/>
      <c r="Q5" s="159"/>
      <c r="R5" s="151"/>
      <c r="S5" s="152"/>
      <c r="T5" s="160"/>
    </row>
    <row r="6" ht="24" customHeight="1" spans="1:20">
      <c r="A6" s="52"/>
      <c r="B6" s="139"/>
      <c r="C6" s="139"/>
      <c r="D6" s="139"/>
      <c r="E6" s="139"/>
      <c r="F6" s="139"/>
      <c r="G6" s="139"/>
      <c r="H6" s="140"/>
      <c r="I6" s="140"/>
      <c r="J6" s="140" t="s">
        <v>53</v>
      </c>
      <c r="K6" s="140" t="s">
        <v>56</v>
      </c>
      <c r="L6" s="140" t="s">
        <v>672</v>
      </c>
      <c r="M6" s="140" t="s">
        <v>673</v>
      </c>
      <c r="N6" s="153" t="s">
        <v>674</v>
      </c>
      <c r="O6" s="154" t="s">
        <v>675</v>
      </c>
      <c r="P6" s="154"/>
      <c r="Q6" s="161"/>
      <c r="R6" s="154"/>
      <c r="S6" s="162"/>
      <c r="T6" s="141"/>
    </row>
    <row r="7" ht="54" customHeight="1" spans="1:20">
      <c r="A7" s="55"/>
      <c r="B7" s="141"/>
      <c r="C7" s="141"/>
      <c r="D7" s="141"/>
      <c r="E7" s="141"/>
      <c r="F7" s="141"/>
      <c r="G7" s="141"/>
      <c r="H7" s="142"/>
      <c r="I7" s="142"/>
      <c r="J7" s="142"/>
      <c r="K7" s="142"/>
      <c r="L7" s="142"/>
      <c r="M7" s="142"/>
      <c r="N7" s="155"/>
      <c r="O7" s="142" t="s">
        <v>55</v>
      </c>
      <c r="P7" s="142" t="s">
        <v>61</v>
      </c>
      <c r="Q7" s="141" t="s">
        <v>62</v>
      </c>
      <c r="R7" s="142" t="s">
        <v>63</v>
      </c>
      <c r="S7" s="155" t="s">
        <v>64</v>
      </c>
      <c r="T7" s="141" t="s">
        <v>65</v>
      </c>
    </row>
    <row r="8" ht="17.25" customHeight="1" spans="1:20">
      <c r="A8" s="56">
        <v>1</v>
      </c>
      <c r="B8" s="141">
        <v>2</v>
      </c>
      <c r="C8" s="56">
        <v>3</v>
      </c>
      <c r="D8" s="56">
        <v>4</v>
      </c>
      <c r="E8" s="141">
        <v>5</v>
      </c>
      <c r="F8" s="56">
        <v>6</v>
      </c>
      <c r="G8" s="56">
        <v>7</v>
      </c>
      <c r="H8" s="141">
        <v>8</v>
      </c>
      <c r="I8" s="56">
        <v>9</v>
      </c>
      <c r="J8" s="56">
        <v>10</v>
      </c>
      <c r="K8" s="141">
        <v>11</v>
      </c>
      <c r="L8" s="56">
        <v>12</v>
      </c>
      <c r="M8" s="56">
        <v>13</v>
      </c>
      <c r="N8" s="141">
        <v>14</v>
      </c>
      <c r="O8" s="56">
        <v>15</v>
      </c>
      <c r="P8" s="56">
        <v>16</v>
      </c>
      <c r="Q8" s="141">
        <v>17</v>
      </c>
      <c r="R8" s="56">
        <v>18</v>
      </c>
      <c r="S8" s="56">
        <v>19</v>
      </c>
      <c r="T8" s="56">
        <v>20</v>
      </c>
    </row>
    <row r="9" ht="21" customHeight="1" spans="1:20">
      <c r="A9" s="143"/>
      <c r="B9" s="144"/>
      <c r="C9" s="144"/>
      <c r="D9" s="144"/>
      <c r="E9" s="144"/>
      <c r="F9" s="144"/>
      <c r="G9" s="144"/>
      <c r="H9" s="145"/>
      <c r="I9" s="145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1" customHeight="1" spans="1:20">
      <c r="A10" s="146" t="s">
        <v>268</v>
      </c>
      <c r="B10" s="147"/>
      <c r="C10" s="147"/>
      <c r="D10" s="147"/>
      <c r="E10" s="147"/>
      <c r="F10" s="147"/>
      <c r="G10" s="147"/>
      <c r="H10" s="148"/>
      <c r="I10" s="156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customHeight="1" spans="7:24">
      <c r="G11" s="107" t="s">
        <v>701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</sheetData>
  <mergeCells count="20">
    <mergeCell ref="A3:T3"/>
    <mergeCell ref="A4:I4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70" customWidth="1"/>
    <col min="2" max="5" width="20" style="70" customWidth="1"/>
    <col min="6" max="16384" width="9.15" style="70"/>
  </cols>
  <sheetData>
    <row r="1" s="70" customFormat="1" customHeight="1" spans="1:5">
      <c r="A1" s="95"/>
      <c r="B1" s="95"/>
      <c r="C1" s="95"/>
      <c r="D1" s="95"/>
      <c r="E1" s="95"/>
    </row>
    <row r="2" s="70" customFormat="1" ht="17.25" customHeight="1" spans="4:5">
      <c r="D2" s="110"/>
      <c r="E2" s="109" t="s">
        <v>702</v>
      </c>
    </row>
    <row r="3" s="70" customFormat="1" ht="41.25" customHeight="1" spans="1:5">
      <c r="A3" s="111" t="str">
        <f>"2025"&amp;"年对下转移支付预算表"</f>
        <v>2025年对下转移支付预算表</v>
      </c>
      <c r="B3" s="97"/>
      <c r="C3" s="97"/>
      <c r="D3" s="97"/>
      <c r="E3" s="98"/>
    </row>
    <row r="4" s="70" customFormat="1" ht="18" customHeight="1" spans="1:5">
      <c r="A4" s="112" t="s">
        <v>703</v>
      </c>
      <c r="B4" s="113"/>
      <c r="C4" s="113"/>
      <c r="D4" s="114"/>
      <c r="E4" s="115" t="s">
        <v>0</v>
      </c>
    </row>
    <row r="5" s="70" customFormat="1" ht="19.5" customHeight="1" spans="1:5">
      <c r="A5" s="116" t="s">
        <v>704</v>
      </c>
      <c r="B5" s="117" t="s">
        <v>283</v>
      </c>
      <c r="C5" s="118"/>
      <c r="D5" s="118"/>
      <c r="E5" s="119" t="s">
        <v>705</v>
      </c>
    </row>
    <row r="6" s="70" customFormat="1" ht="40.5" customHeight="1" spans="1:5">
      <c r="A6" s="120"/>
      <c r="B6" s="121" t="s">
        <v>53</v>
      </c>
      <c r="C6" s="122" t="s">
        <v>56</v>
      </c>
      <c r="D6" s="123" t="s">
        <v>672</v>
      </c>
      <c r="E6" s="119"/>
    </row>
    <row r="7" s="70" customFormat="1" ht="19.5" customHeight="1" spans="1:5">
      <c r="A7" s="124">
        <v>1</v>
      </c>
      <c r="B7" s="124">
        <v>2</v>
      </c>
      <c r="C7" s="124">
        <v>3</v>
      </c>
      <c r="D7" s="125">
        <v>4</v>
      </c>
      <c r="E7" s="126">
        <v>24</v>
      </c>
    </row>
    <row r="8" s="70" customFormat="1" ht="19.5" customHeight="1" spans="1:5">
      <c r="A8" s="102"/>
      <c r="B8" s="127"/>
      <c r="C8" s="127"/>
      <c r="D8" s="127"/>
      <c r="E8" s="127"/>
    </row>
    <row r="9" s="70" customFormat="1" ht="19.5" customHeight="1" spans="1:5">
      <c r="A9" s="103"/>
      <c r="B9" s="127"/>
      <c r="C9" s="127"/>
      <c r="D9" s="127"/>
      <c r="E9" s="127"/>
    </row>
    <row r="10" s="70" customFormat="1" ht="34" customHeight="1" spans="1:1">
      <c r="A10" s="128" t="s">
        <v>706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4166666666667" defaultRowHeight="12" customHeight="1"/>
  <cols>
    <col min="1" max="1" width="55.375" style="70" customWidth="1"/>
    <col min="2" max="2" width="29" style="70" customWidth="1"/>
    <col min="3" max="5" width="23.575" style="70" customWidth="1"/>
    <col min="6" max="6" width="11.2833333333333" style="70" customWidth="1"/>
    <col min="7" max="7" width="25.1416666666667" style="70" customWidth="1"/>
    <col min="8" max="8" width="15.575" style="70" customWidth="1"/>
    <col min="9" max="9" width="13.425" style="70" customWidth="1"/>
    <col min="10" max="10" width="18.85" style="70" customWidth="1"/>
    <col min="11" max="16384" width="9.14166666666667" style="70"/>
  </cols>
  <sheetData>
    <row r="1" customHeight="1" spans="1:10">
      <c r="A1" s="95"/>
      <c r="B1" s="95"/>
      <c r="C1" s="95"/>
      <c r="D1" s="95"/>
      <c r="E1" s="95"/>
      <c r="F1" s="95"/>
      <c r="G1" s="95"/>
      <c r="H1" s="95"/>
      <c r="I1" s="95"/>
      <c r="J1" s="95"/>
    </row>
    <row r="2" ht="16.5" customHeight="1" spans="10:10">
      <c r="J2" s="109" t="s">
        <v>707</v>
      </c>
    </row>
    <row r="3" ht="41.25" customHeight="1" spans="1:10">
      <c r="A3" s="96" t="str">
        <f>"2025"&amp;"年对下转移支付绩效目标表"</f>
        <v>2025年对下转移支付绩效目标表</v>
      </c>
      <c r="B3" s="97"/>
      <c r="C3" s="97"/>
      <c r="D3" s="97"/>
      <c r="E3" s="97"/>
      <c r="F3" s="98"/>
      <c r="G3" s="97"/>
      <c r="H3" s="98"/>
      <c r="I3" s="98"/>
      <c r="J3" s="97"/>
    </row>
    <row r="4" ht="17.25" customHeight="1" spans="1:1">
      <c r="A4" s="99" t="s">
        <v>703</v>
      </c>
    </row>
    <row r="5" ht="44.25" customHeight="1" spans="1:10">
      <c r="A5" s="100" t="s">
        <v>704</v>
      </c>
      <c r="B5" s="100" t="s">
        <v>444</v>
      </c>
      <c r="C5" s="100" t="s">
        <v>445</v>
      </c>
      <c r="D5" s="100" t="s">
        <v>446</v>
      </c>
      <c r="E5" s="100" t="s">
        <v>447</v>
      </c>
      <c r="F5" s="101" t="s">
        <v>448</v>
      </c>
      <c r="G5" s="100" t="s">
        <v>449</v>
      </c>
      <c r="H5" s="101" t="s">
        <v>450</v>
      </c>
      <c r="I5" s="101" t="s">
        <v>451</v>
      </c>
      <c r="J5" s="100" t="s">
        <v>452</v>
      </c>
    </row>
    <row r="6" ht="14.25" customHeight="1" spans="1:10">
      <c r="A6" s="100">
        <v>1</v>
      </c>
      <c r="B6" s="100">
        <v>2</v>
      </c>
      <c r="C6" s="100">
        <v>3</v>
      </c>
      <c r="D6" s="100">
        <v>4</v>
      </c>
      <c r="E6" s="100">
        <v>5</v>
      </c>
      <c r="F6" s="101">
        <v>6</v>
      </c>
      <c r="G6" s="100">
        <v>7</v>
      </c>
      <c r="H6" s="101">
        <v>8</v>
      </c>
      <c r="I6" s="101">
        <v>9</v>
      </c>
      <c r="J6" s="100">
        <v>10</v>
      </c>
    </row>
    <row r="7" ht="42" customHeight="1" spans="1:10">
      <c r="A7" s="102"/>
      <c r="B7" s="103"/>
      <c r="C7" s="103"/>
      <c r="D7" s="103"/>
      <c r="E7" s="104"/>
      <c r="F7" s="105"/>
      <c r="G7" s="104"/>
      <c r="H7" s="105"/>
      <c r="I7" s="105"/>
      <c r="J7" s="104"/>
    </row>
    <row r="8" ht="42" customHeight="1" spans="1:10">
      <c r="A8" s="102"/>
      <c r="B8" s="106"/>
      <c r="C8" s="106"/>
      <c r="D8" s="106"/>
      <c r="E8" s="102"/>
      <c r="F8" s="106"/>
      <c r="G8" s="102"/>
      <c r="H8" s="106"/>
      <c r="I8" s="106"/>
      <c r="J8" s="102"/>
    </row>
    <row r="9" ht="45" customHeight="1" spans="1:3">
      <c r="A9" s="107" t="s">
        <v>708</v>
      </c>
      <c r="B9" s="108"/>
      <c r="C9" s="108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083333333333" style="70" customWidth="1"/>
    <col min="4" max="4" width="45.575" style="70" customWidth="1"/>
    <col min="5" max="5" width="27.575" style="70" customWidth="1"/>
    <col min="6" max="6" width="21.7083333333333" style="70" customWidth="1"/>
    <col min="7" max="9" width="26.2833333333333" style="70" customWidth="1"/>
    <col min="10" max="16384" width="10.425" style="70"/>
  </cols>
  <sheetData>
    <row r="1" customFormat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Format="1" customHeight="1" spans="1:9">
      <c r="A2" s="71"/>
      <c r="B2" s="72"/>
      <c r="C2" s="72"/>
      <c r="D2" s="73"/>
      <c r="E2" s="73"/>
      <c r="F2" s="73"/>
      <c r="G2" s="72"/>
      <c r="H2" s="72"/>
      <c r="I2" s="73"/>
    </row>
    <row r="3" customFormat="1" ht="41.25" customHeight="1" spans="1:9">
      <c r="A3" s="74" t="str">
        <f>"2025"&amp;"年新增资产配置预算表"</f>
        <v>2025年新增资产配置预算表</v>
      </c>
      <c r="B3" s="75"/>
      <c r="C3" s="75"/>
      <c r="D3" s="76"/>
      <c r="E3" s="76"/>
      <c r="F3" s="76"/>
      <c r="G3" s="75"/>
      <c r="H3" s="75"/>
      <c r="I3" s="76"/>
    </row>
    <row r="4" customFormat="1" customHeight="1" spans="1:9">
      <c r="A4" s="77" t="str">
        <f>"单位名称："&amp;"昆明市晋宁区昆阳街道办事处"</f>
        <v>单位名称：昆明市晋宁区昆阳街道办事处</v>
      </c>
      <c r="B4" s="78"/>
      <c r="C4" s="78"/>
      <c r="D4" s="79"/>
      <c r="F4" s="76"/>
      <c r="G4" s="75"/>
      <c r="H4" s="75"/>
      <c r="I4" s="94" t="s">
        <v>0</v>
      </c>
    </row>
    <row r="5" customFormat="1" ht="28.5" customHeight="1" spans="1:9">
      <c r="A5" s="68" t="s">
        <v>275</v>
      </c>
      <c r="B5" s="80" t="s">
        <v>276</v>
      </c>
      <c r="C5" s="81" t="s">
        <v>709</v>
      </c>
      <c r="D5" s="68" t="s">
        <v>710</v>
      </c>
      <c r="E5" s="68" t="s">
        <v>711</v>
      </c>
      <c r="F5" s="68" t="s">
        <v>712</v>
      </c>
      <c r="G5" s="80" t="s">
        <v>713</v>
      </c>
      <c r="H5" s="69"/>
      <c r="I5" s="68"/>
    </row>
    <row r="6" customFormat="1" ht="21" customHeight="1" spans="1:9">
      <c r="A6" s="81"/>
      <c r="B6" s="82"/>
      <c r="C6" s="82"/>
      <c r="D6" s="83"/>
      <c r="E6" s="82"/>
      <c r="F6" s="82"/>
      <c r="G6" s="80" t="s">
        <v>670</v>
      </c>
      <c r="H6" s="80" t="s">
        <v>714</v>
      </c>
      <c r="I6" s="80" t="s">
        <v>715</v>
      </c>
    </row>
    <row r="7" customFormat="1" ht="17.25" customHeight="1" spans="1:9">
      <c r="A7" s="84" t="s">
        <v>79</v>
      </c>
      <c r="B7" s="33" t="s">
        <v>80</v>
      </c>
      <c r="C7" s="84" t="s">
        <v>81</v>
      </c>
      <c r="D7" s="35" t="s">
        <v>82</v>
      </c>
      <c r="E7" s="84" t="s">
        <v>83</v>
      </c>
      <c r="F7" s="33" t="s">
        <v>84</v>
      </c>
      <c r="G7" s="85" t="s">
        <v>85</v>
      </c>
      <c r="H7" s="35" t="s">
        <v>86</v>
      </c>
      <c r="I7" s="35">
        <v>9</v>
      </c>
    </row>
    <row r="8" customFormat="1" ht="19.5" customHeight="1" spans="1:9">
      <c r="A8" s="86" t="s">
        <v>67</v>
      </c>
      <c r="B8" s="87" t="s">
        <v>67</v>
      </c>
      <c r="C8" s="87" t="s">
        <v>716</v>
      </c>
      <c r="D8" s="19" t="s">
        <v>717</v>
      </c>
      <c r="E8" s="34" t="s">
        <v>718</v>
      </c>
      <c r="F8" s="85" t="s">
        <v>719</v>
      </c>
      <c r="G8" s="88">
        <v>1</v>
      </c>
      <c r="H8" s="89">
        <v>5739</v>
      </c>
      <c r="I8" s="89">
        <v>5739</v>
      </c>
    </row>
    <row r="9" customFormat="1" ht="19.5" customHeight="1" spans="1:9">
      <c r="A9" s="86" t="s">
        <v>67</v>
      </c>
      <c r="B9" s="87" t="s">
        <v>67</v>
      </c>
      <c r="C9" s="87" t="s">
        <v>716</v>
      </c>
      <c r="D9" s="19" t="s">
        <v>720</v>
      </c>
      <c r="E9" s="34" t="s">
        <v>721</v>
      </c>
      <c r="F9" s="85" t="s">
        <v>719</v>
      </c>
      <c r="G9" s="88">
        <v>1</v>
      </c>
      <c r="H9" s="89">
        <v>1680</v>
      </c>
      <c r="I9" s="89">
        <v>1680</v>
      </c>
    </row>
    <row r="10" customFormat="1" ht="19.5" customHeight="1" spans="1:9">
      <c r="A10" s="86" t="s">
        <v>67</v>
      </c>
      <c r="B10" s="87" t="s">
        <v>67</v>
      </c>
      <c r="C10" s="87" t="s">
        <v>716</v>
      </c>
      <c r="D10" s="19" t="s">
        <v>722</v>
      </c>
      <c r="E10" s="34" t="s">
        <v>723</v>
      </c>
      <c r="F10" s="85" t="s">
        <v>719</v>
      </c>
      <c r="G10" s="88">
        <v>1</v>
      </c>
      <c r="H10" s="89">
        <v>2860</v>
      </c>
      <c r="I10" s="89">
        <v>2860</v>
      </c>
    </row>
    <row r="11" customFormat="1" ht="19.5" customHeight="1" spans="1:9">
      <c r="A11" s="21" t="s">
        <v>53</v>
      </c>
      <c r="B11" s="90"/>
      <c r="C11" s="90"/>
      <c r="D11" s="91"/>
      <c r="E11" s="92"/>
      <c r="F11" s="92"/>
      <c r="G11" s="88">
        <v>3</v>
      </c>
      <c r="H11" s="89">
        <v>10279</v>
      </c>
      <c r="I11" s="89">
        <v>10279</v>
      </c>
    </row>
    <row r="12" customHeight="1" spans="1:8">
      <c r="A12" s="93"/>
      <c r="B12" s="93"/>
      <c r="C12" s="93"/>
      <c r="D12" s="93"/>
      <c r="E12" s="93"/>
      <c r="F12" s="93"/>
      <c r="G12" s="93"/>
      <c r="H12" s="93"/>
    </row>
  </sheetData>
  <mergeCells count="12">
    <mergeCell ref="A2:I2"/>
    <mergeCell ref="A3:I3"/>
    <mergeCell ref="A4:C4"/>
    <mergeCell ref="G5:I5"/>
    <mergeCell ref="A11:F11"/>
    <mergeCell ref="A12:H12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5"/>
  <sheetViews>
    <sheetView showZeros="0" workbookViewId="0">
      <pane ySplit="1" topLeftCell="A2" activePane="bottomLeft" state="frozen"/>
      <selection/>
      <selection pane="bottomLeft" activeCell="E23" sqref="E23"/>
    </sheetView>
  </sheetViews>
  <sheetFormatPr defaultColWidth="9.14166666666667" defaultRowHeight="14.25" customHeight="1"/>
  <cols>
    <col min="1" max="1" width="10.2833333333333" customWidth="1"/>
    <col min="2" max="2" width="30.425" customWidth="1"/>
    <col min="3" max="3" width="23.85" customWidth="1"/>
    <col min="4" max="4" width="11.1416666666667" customWidth="1"/>
    <col min="5" max="5" width="32.7083333333333" customWidth="1"/>
    <col min="6" max="6" width="9.85" customWidth="1"/>
    <col min="7" max="7" width="17.7083333333333" customWidth="1"/>
    <col min="8" max="11" width="23.1416666666667" customWidth="1"/>
  </cols>
  <sheetData>
    <row r="1" customFormat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13.5" customHeight="1" spans="4:11">
      <c r="D2" s="42"/>
      <c r="E2" s="42"/>
      <c r="F2" s="42"/>
      <c r="G2" s="42"/>
      <c r="K2" s="43"/>
    </row>
    <row r="3" customFormat="1" ht="41.25" customHeight="1" spans="1:11">
      <c r="A3" s="44" t="str">
        <f>"2025"&amp;"年上级转移支付补助项目支出预算表"</f>
        <v>2025年上级转移支付补助项目支出预算表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customFormat="1" ht="13.5" customHeight="1" spans="1:11">
      <c r="A4" s="45" t="str">
        <f>"单位名称："&amp;"昆明市晋宁区昆阳街道办事处"</f>
        <v>单位名称：昆明市晋宁区昆阳街道办事处</v>
      </c>
      <c r="B4" s="46"/>
      <c r="C4" s="46"/>
      <c r="D4" s="46"/>
      <c r="E4" s="46"/>
      <c r="F4" s="46"/>
      <c r="G4" s="46"/>
      <c r="H4" s="47"/>
      <c r="I4" s="47"/>
      <c r="J4" s="47"/>
      <c r="K4" s="48" t="s">
        <v>0</v>
      </c>
    </row>
    <row r="5" customFormat="1" ht="21.75" customHeight="1" spans="1:11">
      <c r="A5" s="65" t="s">
        <v>359</v>
      </c>
      <c r="B5" s="65" t="s">
        <v>278</v>
      </c>
      <c r="C5" s="65" t="s">
        <v>360</v>
      </c>
      <c r="D5" s="18" t="s">
        <v>279</v>
      </c>
      <c r="E5" s="18" t="s">
        <v>280</v>
      </c>
      <c r="F5" s="18" t="s">
        <v>361</v>
      </c>
      <c r="G5" s="18" t="s">
        <v>362</v>
      </c>
      <c r="H5" s="38" t="s">
        <v>53</v>
      </c>
      <c r="I5" s="15" t="s">
        <v>724</v>
      </c>
      <c r="J5" s="15"/>
      <c r="K5" s="15"/>
    </row>
    <row r="6" customFormat="1" ht="21.75" customHeight="1" spans="1:11">
      <c r="A6" s="65"/>
      <c r="B6" s="65"/>
      <c r="C6" s="65"/>
      <c r="D6" s="18"/>
      <c r="E6" s="18"/>
      <c r="F6" s="18"/>
      <c r="G6" s="18"/>
      <c r="H6" s="15"/>
      <c r="I6" s="18" t="s">
        <v>56</v>
      </c>
      <c r="J6" s="18" t="s">
        <v>57</v>
      </c>
      <c r="K6" s="18" t="s">
        <v>58</v>
      </c>
    </row>
    <row r="7" customFormat="1" ht="40.5" customHeight="1" spans="1:11">
      <c r="A7" s="66"/>
      <c r="B7" s="66"/>
      <c r="C7" s="66"/>
      <c r="D7" s="18"/>
      <c r="E7" s="18"/>
      <c r="F7" s="18"/>
      <c r="G7" s="18"/>
      <c r="H7" s="15"/>
      <c r="I7" s="18"/>
      <c r="J7" s="18"/>
      <c r="K7" s="18"/>
    </row>
    <row r="8" customFormat="1" ht="20.25" customHeight="1" spans="1:11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69">
        <v>10</v>
      </c>
      <c r="K8" s="69">
        <v>11</v>
      </c>
    </row>
    <row r="9" customFormat="1" ht="18" customHeight="1" spans="1:11">
      <c r="A9" s="67"/>
      <c r="B9" s="27" t="s">
        <v>435</v>
      </c>
      <c r="C9" s="67"/>
      <c r="D9" s="67"/>
      <c r="E9" s="67"/>
      <c r="F9" s="67"/>
      <c r="G9" s="67"/>
      <c r="H9" s="61">
        <v>6300000</v>
      </c>
      <c r="I9" s="61">
        <v>6300000</v>
      </c>
      <c r="J9" s="61"/>
      <c r="K9" s="61"/>
    </row>
    <row r="10" customFormat="1" ht="24" customHeight="1" spans="1:11">
      <c r="A10" s="19" t="s">
        <v>365</v>
      </c>
      <c r="B10" s="34" t="s">
        <v>435</v>
      </c>
      <c r="C10" s="19" t="s">
        <v>67</v>
      </c>
      <c r="D10" s="19" t="s">
        <v>218</v>
      </c>
      <c r="E10" s="19" t="s">
        <v>219</v>
      </c>
      <c r="F10" s="19" t="s">
        <v>432</v>
      </c>
      <c r="G10" s="19" t="s">
        <v>433</v>
      </c>
      <c r="H10" s="61">
        <v>6300000</v>
      </c>
      <c r="I10" s="61">
        <v>6300000</v>
      </c>
      <c r="J10" s="61"/>
      <c r="K10" s="61"/>
    </row>
    <row r="11" customFormat="1" ht="24" customHeight="1" spans="1:11">
      <c r="A11" s="27"/>
      <c r="B11" s="27" t="s">
        <v>431</v>
      </c>
      <c r="C11" s="27"/>
      <c r="D11" s="27"/>
      <c r="E11" s="27"/>
      <c r="F11" s="27"/>
      <c r="G11" s="27"/>
      <c r="H11" s="61">
        <v>200000</v>
      </c>
      <c r="I11" s="61">
        <v>200000</v>
      </c>
      <c r="J11" s="61"/>
      <c r="K11" s="61"/>
    </row>
    <row r="12" customFormat="1" ht="24" customHeight="1" spans="1:11">
      <c r="A12" s="19" t="s">
        <v>365</v>
      </c>
      <c r="B12" s="34" t="s">
        <v>431</v>
      </c>
      <c r="C12" s="19" t="s">
        <v>67</v>
      </c>
      <c r="D12" s="19" t="s">
        <v>218</v>
      </c>
      <c r="E12" s="19" t="s">
        <v>219</v>
      </c>
      <c r="F12" s="19" t="s">
        <v>432</v>
      </c>
      <c r="G12" s="19" t="s">
        <v>433</v>
      </c>
      <c r="H12" s="61">
        <v>200000</v>
      </c>
      <c r="I12" s="61">
        <v>200000</v>
      </c>
      <c r="J12" s="61"/>
      <c r="K12" s="61"/>
    </row>
    <row r="13" customFormat="1" ht="24" customHeight="1" spans="1:11">
      <c r="A13" s="27"/>
      <c r="B13" s="27" t="s">
        <v>429</v>
      </c>
      <c r="C13" s="27"/>
      <c r="D13" s="27"/>
      <c r="E13" s="27"/>
      <c r="F13" s="27"/>
      <c r="G13" s="27"/>
      <c r="H13" s="61">
        <v>53216</v>
      </c>
      <c r="I13" s="61"/>
      <c r="J13" s="61"/>
      <c r="K13" s="61">
        <v>53216</v>
      </c>
    </row>
    <row r="14" customFormat="1" ht="24" customHeight="1" spans="1:11">
      <c r="A14" s="19" t="s">
        <v>365</v>
      </c>
      <c r="B14" s="34" t="s">
        <v>429</v>
      </c>
      <c r="C14" s="19" t="s">
        <v>67</v>
      </c>
      <c r="D14" s="19" t="s">
        <v>230</v>
      </c>
      <c r="E14" s="19" t="s">
        <v>231</v>
      </c>
      <c r="F14" s="19" t="s">
        <v>337</v>
      </c>
      <c r="G14" s="19" t="s">
        <v>338</v>
      </c>
      <c r="H14" s="61">
        <v>53216</v>
      </c>
      <c r="I14" s="61"/>
      <c r="J14" s="61"/>
      <c r="K14" s="61">
        <v>53216</v>
      </c>
    </row>
    <row r="15" customFormat="1" ht="18.75" customHeight="1" spans="1:11">
      <c r="A15" s="68" t="s">
        <v>268</v>
      </c>
      <c r="B15" s="23"/>
      <c r="C15" s="23"/>
      <c r="D15" s="23"/>
      <c r="E15" s="23"/>
      <c r="F15" s="23"/>
      <c r="G15" s="23"/>
      <c r="H15" s="61">
        <v>6553216</v>
      </c>
      <c r="I15" s="61">
        <v>6500000</v>
      </c>
      <c r="J15" s="61"/>
      <c r="K15" s="61">
        <v>53216</v>
      </c>
    </row>
  </sheetData>
  <mergeCells count="16">
    <mergeCell ref="A3:K3"/>
    <mergeCell ref="A4:G4"/>
    <mergeCell ref="H4:J4"/>
    <mergeCell ref="I5:K5"/>
    <mergeCell ref="A15:G15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Format="1" customHeight="1" spans="1:7">
      <c r="A1" s="1"/>
      <c r="B1" s="1"/>
      <c r="C1" s="1"/>
      <c r="D1" s="1"/>
      <c r="E1" s="1"/>
      <c r="F1" s="1"/>
      <c r="G1" s="1"/>
    </row>
    <row r="2" customFormat="1" ht="13.5" customHeight="1" spans="4:7">
      <c r="D2" s="42"/>
      <c r="G2" s="43"/>
    </row>
    <row r="3" customFormat="1" ht="41.25" customHeight="1" spans="1:7">
      <c r="A3" s="44" t="str">
        <f>"2025"&amp;"年部门项目中期规划预算表"</f>
        <v>2025年部门项目中期规划预算表</v>
      </c>
      <c r="B3" s="44"/>
      <c r="C3" s="44"/>
      <c r="D3" s="44"/>
      <c r="E3" s="44"/>
      <c r="F3" s="44"/>
      <c r="G3" s="44"/>
    </row>
    <row r="4" customFormat="1" ht="13.5" customHeight="1" spans="1:7">
      <c r="A4" s="45" t="str">
        <f>"单位名称："&amp;"昆明市晋宁区昆阳街道办事处"</f>
        <v>单位名称：昆明市晋宁区昆阳街道办事处</v>
      </c>
      <c r="B4" s="46"/>
      <c r="C4" s="46"/>
      <c r="D4" s="46"/>
      <c r="E4" s="47"/>
      <c r="F4" s="47"/>
      <c r="G4" s="48" t="s">
        <v>0</v>
      </c>
    </row>
    <row r="5" customFormat="1" ht="21.75" customHeight="1" spans="1:7">
      <c r="A5" s="49" t="s">
        <v>360</v>
      </c>
      <c r="B5" s="49" t="s">
        <v>359</v>
      </c>
      <c r="C5" s="49" t="s">
        <v>278</v>
      </c>
      <c r="D5" s="50" t="s">
        <v>725</v>
      </c>
      <c r="E5" s="13" t="s">
        <v>56</v>
      </c>
      <c r="F5" s="14"/>
      <c r="G5" s="37"/>
    </row>
    <row r="6" customFormat="1" ht="21.75" customHeight="1" spans="1:7">
      <c r="A6" s="51"/>
      <c r="B6" s="51"/>
      <c r="C6" s="51"/>
      <c r="D6" s="52"/>
      <c r="E6" s="53" t="str">
        <f>"2025"&amp;"年"</f>
        <v>2025年</v>
      </c>
      <c r="F6" s="53" t="str">
        <f>("2025"+1)&amp;"年"</f>
        <v>2026年</v>
      </c>
      <c r="G6" s="53" t="str">
        <f>("2025"+2)&amp;"年"</f>
        <v>2027年</v>
      </c>
    </row>
    <row r="7" customFormat="1" ht="40.5" customHeight="1" spans="1:7">
      <c r="A7" s="54"/>
      <c r="B7" s="54"/>
      <c r="C7" s="54"/>
      <c r="D7" s="55"/>
      <c r="E7" s="56"/>
      <c r="F7" s="56"/>
      <c r="G7" s="56"/>
    </row>
    <row r="8" customFormat="1" ht="15" customHeight="1" spans="1:7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</row>
    <row r="9" customFormat="1" customHeight="1" spans="1:7">
      <c r="A9" s="58" t="s">
        <v>67</v>
      </c>
      <c r="B9" s="59"/>
      <c r="C9" s="59"/>
      <c r="D9" s="59"/>
      <c r="E9" s="59">
        <v>18544400</v>
      </c>
      <c r="F9" s="59"/>
      <c r="G9" s="59"/>
    </row>
    <row r="10" customFormat="1" ht="17.25" customHeight="1" spans="1:7">
      <c r="A10" s="34"/>
      <c r="B10" s="60" t="s">
        <v>726</v>
      </c>
      <c r="C10" s="60" t="s">
        <v>367</v>
      </c>
      <c r="D10" s="34" t="s">
        <v>727</v>
      </c>
      <c r="E10" s="61">
        <v>1191752</v>
      </c>
      <c r="F10" s="61"/>
      <c r="G10" s="61"/>
    </row>
    <row r="11" customFormat="1" ht="17.25" customHeight="1" spans="1:7">
      <c r="A11" s="27"/>
      <c r="B11" s="60" t="s">
        <v>726</v>
      </c>
      <c r="C11" s="60" t="s">
        <v>369</v>
      </c>
      <c r="D11" s="34" t="s">
        <v>727</v>
      </c>
      <c r="E11" s="61">
        <v>200000</v>
      </c>
      <c r="F11" s="61"/>
      <c r="G11" s="61"/>
    </row>
    <row r="12" customFormat="1" ht="17.25" customHeight="1" spans="1:7">
      <c r="A12" s="27"/>
      <c r="B12" s="60" t="s">
        <v>726</v>
      </c>
      <c r="C12" s="60" t="s">
        <v>371</v>
      </c>
      <c r="D12" s="34" t="s">
        <v>727</v>
      </c>
      <c r="E12" s="61">
        <v>1599487.45</v>
      </c>
      <c r="F12" s="61"/>
      <c r="G12" s="61"/>
    </row>
    <row r="13" customFormat="1" ht="17.25" customHeight="1" spans="1:7">
      <c r="A13" s="27"/>
      <c r="B13" s="60" t="s">
        <v>726</v>
      </c>
      <c r="C13" s="60" t="s">
        <v>373</v>
      </c>
      <c r="D13" s="34" t="s">
        <v>727</v>
      </c>
      <c r="E13" s="61">
        <v>30000</v>
      </c>
      <c r="F13" s="61"/>
      <c r="G13" s="61"/>
    </row>
    <row r="14" customFormat="1" ht="17.25" customHeight="1" spans="1:7">
      <c r="A14" s="27"/>
      <c r="B14" s="60" t="s">
        <v>726</v>
      </c>
      <c r="C14" s="60" t="s">
        <v>375</v>
      </c>
      <c r="D14" s="34" t="s">
        <v>727</v>
      </c>
      <c r="E14" s="61">
        <v>20000</v>
      </c>
      <c r="F14" s="61"/>
      <c r="G14" s="61"/>
    </row>
    <row r="15" customFormat="1" ht="17.25" customHeight="1" spans="1:7">
      <c r="A15" s="27"/>
      <c r="B15" s="60" t="s">
        <v>726</v>
      </c>
      <c r="C15" s="60" t="s">
        <v>377</v>
      </c>
      <c r="D15" s="34" t="s">
        <v>727</v>
      </c>
      <c r="E15" s="61">
        <v>20000</v>
      </c>
      <c r="F15" s="61"/>
      <c r="G15" s="61"/>
    </row>
    <row r="16" customFormat="1" ht="17.25" customHeight="1" spans="1:7">
      <c r="A16" s="27"/>
      <c r="B16" s="60" t="s">
        <v>726</v>
      </c>
      <c r="C16" s="60" t="s">
        <v>379</v>
      </c>
      <c r="D16" s="34" t="s">
        <v>727</v>
      </c>
      <c r="E16" s="61">
        <v>26125</v>
      </c>
      <c r="F16" s="61"/>
      <c r="G16" s="61"/>
    </row>
    <row r="17" customFormat="1" ht="17.25" customHeight="1" spans="1:7">
      <c r="A17" s="27"/>
      <c r="B17" s="60" t="s">
        <v>726</v>
      </c>
      <c r="C17" s="60" t="s">
        <v>381</v>
      </c>
      <c r="D17" s="34" t="s">
        <v>727</v>
      </c>
      <c r="E17" s="61">
        <v>4934194.25</v>
      </c>
      <c r="F17" s="61"/>
      <c r="G17" s="61"/>
    </row>
    <row r="18" customFormat="1" ht="17.25" customHeight="1" spans="1:7">
      <c r="A18" s="27"/>
      <c r="B18" s="60" t="s">
        <v>726</v>
      </c>
      <c r="C18" s="60" t="s">
        <v>383</v>
      </c>
      <c r="D18" s="34" t="s">
        <v>727</v>
      </c>
      <c r="E18" s="61">
        <v>114771</v>
      </c>
      <c r="F18" s="61"/>
      <c r="G18" s="61"/>
    </row>
    <row r="19" customFormat="1" ht="17.25" customHeight="1" spans="1:7">
      <c r="A19" s="27"/>
      <c r="B19" s="60" t="s">
        <v>726</v>
      </c>
      <c r="C19" s="60" t="s">
        <v>385</v>
      </c>
      <c r="D19" s="34" t="s">
        <v>727</v>
      </c>
      <c r="E19" s="61">
        <v>50000</v>
      </c>
      <c r="F19" s="61"/>
      <c r="G19" s="61"/>
    </row>
    <row r="20" customFormat="1" ht="17.25" customHeight="1" spans="1:7">
      <c r="A20" s="27"/>
      <c r="B20" s="60" t="s">
        <v>726</v>
      </c>
      <c r="C20" s="60" t="s">
        <v>387</v>
      </c>
      <c r="D20" s="34" t="s">
        <v>727</v>
      </c>
      <c r="E20" s="61">
        <v>1851319</v>
      </c>
      <c r="F20" s="61"/>
      <c r="G20" s="61"/>
    </row>
    <row r="21" customFormat="1" ht="17.25" customHeight="1" spans="1:7">
      <c r="A21" s="27"/>
      <c r="B21" s="60" t="s">
        <v>726</v>
      </c>
      <c r="C21" s="60" t="s">
        <v>389</v>
      </c>
      <c r="D21" s="34" t="s">
        <v>727</v>
      </c>
      <c r="E21" s="61">
        <v>205000</v>
      </c>
      <c r="F21" s="61"/>
      <c r="G21" s="61"/>
    </row>
    <row r="22" customFormat="1" ht="17.25" customHeight="1" spans="1:7">
      <c r="A22" s="27"/>
      <c r="B22" s="60" t="s">
        <v>726</v>
      </c>
      <c r="C22" s="60" t="s">
        <v>427</v>
      </c>
      <c r="D22" s="34" t="s">
        <v>727</v>
      </c>
      <c r="E22" s="61">
        <v>1544400</v>
      </c>
      <c r="F22" s="61"/>
      <c r="G22" s="61"/>
    </row>
    <row r="23" customFormat="1" ht="17.25" customHeight="1" spans="1:7">
      <c r="A23" s="27"/>
      <c r="B23" s="60" t="s">
        <v>728</v>
      </c>
      <c r="C23" s="60" t="s">
        <v>438</v>
      </c>
      <c r="D23" s="34" t="s">
        <v>727</v>
      </c>
      <c r="E23" s="61">
        <v>659866.36</v>
      </c>
      <c r="F23" s="61"/>
      <c r="G23" s="61"/>
    </row>
    <row r="24" customFormat="1" ht="17.25" customHeight="1" spans="1:7">
      <c r="A24" s="27"/>
      <c r="B24" s="60" t="s">
        <v>729</v>
      </c>
      <c r="C24" s="60" t="s">
        <v>441</v>
      </c>
      <c r="D24" s="34" t="s">
        <v>727</v>
      </c>
      <c r="E24" s="61">
        <v>270173.8</v>
      </c>
      <c r="F24" s="61"/>
      <c r="G24" s="61"/>
    </row>
    <row r="25" customFormat="1" ht="17.25" customHeight="1" spans="1:7">
      <c r="A25" s="27"/>
      <c r="B25" s="60" t="s">
        <v>729</v>
      </c>
      <c r="C25" s="60" t="s">
        <v>443</v>
      </c>
      <c r="D25" s="34" t="s">
        <v>727</v>
      </c>
      <c r="E25" s="61">
        <v>5827311.14</v>
      </c>
      <c r="F25" s="61"/>
      <c r="G25" s="61"/>
    </row>
    <row r="26" customFormat="1" ht="18.75" customHeight="1" spans="1:7">
      <c r="A26" s="62" t="s">
        <v>53</v>
      </c>
      <c r="B26" s="63"/>
      <c r="C26" s="63"/>
      <c r="D26" s="64"/>
      <c r="E26" s="61">
        <v>18544400</v>
      </c>
      <c r="F26" s="61"/>
      <c r="G26" s="61"/>
    </row>
  </sheetData>
  <mergeCells count="11">
    <mergeCell ref="A3:G3"/>
    <mergeCell ref="A4:F4"/>
    <mergeCell ref="E5:G5"/>
    <mergeCell ref="A26:D2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workbookViewId="0">
      <selection activeCell="C11" sqref="C11:G12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Format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1" customHeight="1" spans="1:10">
      <c r="A2" s="2"/>
      <c r="B2" s="2"/>
      <c r="C2" s="2"/>
      <c r="D2" s="2"/>
      <c r="E2" s="2"/>
      <c r="F2" s="2"/>
      <c r="G2" s="2"/>
      <c r="H2" s="2"/>
      <c r="I2" s="2"/>
      <c r="J2" s="36"/>
    </row>
    <row r="3" customFormat="1" ht="41.25" customHeight="1" spans="1:10">
      <c r="A3" s="2" t="str">
        <f>"2025"&amp;"年部门整体支出绩效目标表"</f>
        <v>2025年部门整体支出绩效目标表</v>
      </c>
      <c r="B3" s="3"/>
      <c r="C3" s="3"/>
      <c r="D3" s="3"/>
      <c r="E3" s="3"/>
      <c r="F3" s="3"/>
      <c r="G3" s="3"/>
      <c r="H3" s="3"/>
      <c r="I3" s="3"/>
      <c r="J3" s="3"/>
    </row>
    <row r="4" customFormat="1" ht="17.25" customHeight="1" spans="1:10">
      <c r="A4" s="4" t="str">
        <f>"单位名称："&amp;"昆明市晋宁区昆阳街道办事处"</f>
        <v>单位名称：昆明市晋宁区昆阳街道办事处</v>
      </c>
      <c r="B4" s="4"/>
      <c r="C4" s="5"/>
      <c r="D4" s="6"/>
      <c r="E4" s="6"/>
      <c r="F4" s="6"/>
      <c r="G4" s="6"/>
      <c r="H4" s="6"/>
      <c r="I4" s="6"/>
      <c r="J4" s="245" t="s">
        <v>0</v>
      </c>
    </row>
    <row r="5" customFormat="1" ht="30" customHeight="1" spans="1:10">
      <c r="A5" s="7" t="s">
        <v>730</v>
      </c>
      <c r="B5" s="8" t="s">
        <v>68</v>
      </c>
      <c r="C5" s="9"/>
      <c r="D5" s="9"/>
      <c r="E5" s="10"/>
      <c r="F5" s="11" t="s">
        <v>731</v>
      </c>
      <c r="G5" s="10"/>
      <c r="H5" s="12" t="s">
        <v>67</v>
      </c>
      <c r="I5" s="9"/>
      <c r="J5" s="10"/>
    </row>
    <row r="6" customFormat="1" ht="32.25" customHeight="1" spans="1:10">
      <c r="A6" s="13" t="s">
        <v>732</v>
      </c>
      <c r="B6" s="14"/>
      <c r="C6" s="14"/>
      <c r="D6" s="14"/>
      <c r="E6" s="14"/>
      <c r="F6" s="14"/>
      <c r="G6" s="14"/>
      <c r="H6" s="14"/>
      <c r="I6" s="37"/>
      <c r="J6" s="38" t="s">
        <v>733</v>
      </c>
    </row>
    <row r="7" customFormat="1" ht="99.75" customHeight="1" spans="1:10">
      <c r="A7" s="15" t="s">
        <v>734</v>
      </c>
      <c r="B7" s="16" t="s">
        <v>735</v>
      </c>
      <c r="C7" s="17" t="s">
        <v>736</v>
      </c>
      <c r="D7" s="17"/>
      <c r="E7" s="17"/>
      <c r="F7" s="17"/>
      <c r="G7" s="17"/>
      <c r="H7" s="17"/>
      <c r="I7" s="17"/>
      <c r="J7" s="39" t="s">
        <v>737</v>
      </c>
    </row>
    <row r="8" customFormat="1" ht="99.75" customHeight="1" spans="1:10">
      <c r="A8" s="15"/>
      <c r="B8" s="16" t="str">
        <f>"总体绩效目标（"&amp;"2025"&amp;"-"&amp;("2025"+2)&amp;"年期间）"</f>
        <v>总体绩效目标（2025-2027年期间）</v>
      </c>
      <c r="C8" s="17" t="s">
        <v>738</v>
      </c>
      <c r="D8" s="17"/>
      <c r="E8" s="17"/>
      <c r="F8" s="17"/>
      <c r="G8" s="17"/>
      <c r="H8" s="17"/>
      <c r="I8" s="17"/>
      <c r="J8" s="39" t="s">
        <v>739</v>
      </c>
    </row>
    <row r="9" customFormat="1" ht="75" customHeight="1" spans="1:10">
      <c r="A9" s="16" t="s">
        <v>740</v>
      </c>
      <c r="B9" s="18" t="str">
        <f>"预算年度（"&amp;"2025"&amp;"年）绩效目标"</f>
        <v>预算年度（2025年）绩效目标</v>
      </c>
      <c r="C9" s="19" t="s">
        <v>741</v>
      </c>
      <c r="D9" s="19"/>
      <c r="E9" s="19"/>
      <c r="F9" s="19"/>
      <c r="G9" s="19"/>
      <c r="H9" s="19"/>
      <c r="I9" s="19"/>
      <c r="J9" s="40" t="s">
        <v>742</v>
      </c>
    </row>
    <row r="10" customFormat="1" ht="32.25" customHeight="1" spans="1:10">
      <c r="A10" s="20" t="s">
        <v>743</v>
      </c>
      <c r="B10" s="20"/>
      <c r="C10" s="20"/>
      <c r="D10" s="20"/>
      <c r="E10" s="20"/>
      <c r="F10" s="20"/>
      <c r="G10" s="20"/>
      <c r="H10" s="20"/>
      <c r="I10" s="20"/>
      <c r="J10" s="20"/>
    </row>
    <row r="11" customFormat="1" ht="32.25" customHeight="1" spans="1:10">
      <c r="A11" s="16" t="s">
        <v>744</v>
      </c>
      <c r="B11" s="16"/>
      <c r="C11" s="15" t="s">
        <v>745</v>
      </c>
      <c r="D11" s="15"/>
      <c r="E11" s="15"/>
      <c r="F11" s="15"/>
      <c r="G11" s="15"/>
      <c r="H11" s="15" t="s">
        <v>746</v>
      </c>
      <c r="I11" s="15"/>
      <c r="J11" s="15"/>
    </row>
    <row r="12" customFormat="1" ht="32.25" customHeight="1" spans="1:10">
      <c r="A12" s="16"/>
      <c r="B12" s="16"/>
      <c r="C12" s="15"/>
      <c r="D12" s="15"/>
      <c r="E12" s="15"/>
      <c r="F12" s="15"/>
      <c r="G12" s="15"/>
      <c r="H12" s="16" t="s">
        <v>747</v>
      </c>
      <c r="I12" s="16" t="s">
        <v>748</v>
      </c>
      <c r="J12" s="16" t="s">
        <v>749</v>
      </c>
    </row>
    <row r="13" customFormat="1" ht="24" customHeight="1" spans="1:10">
      <c r="A13" s="21" t="s">
        <v>53</v>
      </c>
      <c r="B13" s="22"/>
      <c r="C13" s="22"/>
      <c r="D13" s="22"/>
      <c r="E13" s="22"/>
      <c r="F13" s="22"/>
      <c r="G13" s="23"/>
      <c r="H13" s="24">
        <v>60782618.36</v>
      </c>
      <c r="I13" s="24">
        <v>60782618.36</v>
      </c>
      <c r="J13" s="24"/>
    </row>
    <row r="14" customFormat="1" ht="34.5" customHeight="1" spans="1:10">
      <c r="A14" s="17" t="s">
        <v>750</v>
      </c>
      <c r="B14" s="25"/>
      <c r="C14" s="17" t="s">
        <v>751</v>
      </c>
      <c r="D14" s="25"/>
      <c r="E14" s="25"/>
      <c r="F14" s="25"/>
      <c r="G14" s="25"/>
      <c r="H14" s="26">
        <v>52717467.75</v>
      </c>
      <c r="I14" s="26">
        <v>52717467.75</v>
      </c>
      <c r="J14" s="26"/>
    </row>
    <row r="15" customFormat="1" ht="34.5" customHeight="1" spans="1:10">
      <c r="A15" s="17" t="s">
        <v>752</v>
      </c>
      <c r="B15" s="27"/>
      <c r="C15" s="17" t="s">
        <v>753</v>
      </c>
      <c r="D15" s="27"/>
      <c r="E15" s="27"/>
      <c r="F15" s="27"/>
      <c r="G15" s="27"/>
      <c r="H15" s="26">
        <v>7060513.25</v>
      </c>
      <c r="I15" s="26">
        <v>7060513.25</v>
      </c>
      <c r="J15" s="26"/>
    </row>
    <row r="16" customFormat="1" ht="34.5" customHeight="1" spans="1:10">
      <c r="A16" s="17" t="s">
        <v>754</v>
      </c>
      <c r="B16" s="27"/>
      <c r="C16" s="17" t="s">
        <v>755</v>
      </c>
      <c r="D16" s="27"/>
      <c r="E16" s="27"/>
      <c r="F16" s="27"/>
      <c r="G16" s="27"/>
      <c r="H16" s="26">
        <v>1004637.36</v>
      </c>
      <c r="I16" s="26">
        <v>1004637.36</v>
      </c>
      <c r="J16" s="26"/>
    </row>
    <row r="17" customFormat="1" ht="32.25" customHeight="1" spans="1:10">
      <c r="A17" s="20" t="s">
        <v>756</v>
      </c>
      <c r="B17" s="20"/>
      <c r="C17" s="20"/>
      <c r="D17" s="20"/>
      <c r="E17" s="20"/>
      <c r="F17" s="20"/>
      <c r="G17" s="20"/>
      <c r="H17" s="20"/>
      <c r="I17" s="20"/>
      <c r="J17" s="20"/>
    </row>
    <row r="18" customFormat="1" ht="32.25" customHeight="1" spans="1:10">
      <c r="A18" s="28" t="s">
        <v>757</v>
      </c>
      <c r="B18" s="28"/>
      <c r="C18" s="28"/>
      <c r="D18" s="28"/>
      <c r="E18" s="28"/>
      <c r="F18" s="28"/>
      <c r="G18" s="28"/>
      <c r="H18" s="29" t="s">
        <v>758</v>
      </c>
      <c r="I18" s="41" t="s">
        <v>452</v>
      </c>
      <c r="J18" s="29" t="s">
        <v>759</v>
      </c>
    </row>
    <row r="19" customFormat="1" ht="36" customHeight="1" spans="1:10">
      <c r="A19" s="30" t="s">
        <v>445</v>
      </c>
      <c r="B19" s="30" t="s">
        <v>760</v>
      </c>
      <c r="C19" s="31" t="s">
        <v>447</v>
      </c>
      <c r="D19" s="31" t="s">
        <v>448</v>
      </c>
      <c r="E19" s="31" t="s">
        <v>449</v>
      </c>
      <c r="F19" s="31" t="s">
        <v>450</v>
      </c>
      <c r="G19" s="31" t="s">
        <v>451</v>
      </c>
      <c r="H19" s="32"/>
      <c r="I19" s="32"/>
      <c r="J19" s="32"/>
    </row>
    <row r="20" customFormat="1" ht="32.25" customHeight="1" spans="1:10">
      <c r="A20" s="33" t="s">
        <v>453</v>
      </c>
      <c r="B20" s="33"/>
      <c r="C20" s="34"/>
      <c r="D20" s="33"/>
      <c r="E20" s="33"/>
      <c r="F20" s="33"/>
      <c r="G20" s="33"/>
      <c r="H20" s="35"/>
      <c r="I20" s="19"/>
      <c r="J20" s="35"/>
    </row>
    <row r="21" customFormat="1" ht="32.25" customHeight="1" spans="1:10">
      <c r="A21" s="33"/>
      <c r="B21" s="33" t="s">
        <v>454</v>
      </c>
      <c r="C21" s="34"/>
      <c r="D21" s="33"/>
      <c r="E21" s="33"/>
      <c r="F21" s="33"/>
      <c r="G21" s="33"/>
      <c r="H21" s="35"/>
      <c r="I21" s="19"/>
      <c r="J21" s="35"/>
    </row>
    <row r="22" customFormat="1" ht="32.25" customHeight="1" spans="1:10">
      <c r="A22" s="33"/>
      <c r="B22" s="33"/>
      <c r="C22" s="34" t="s">
        <v>761</v>
      </c>
      <c r="D22" s="33" t="s">
        <v>456</v>
      </c>
      <c r="E22" s="33" t="s">
        <v>762</v>
      </c>
      <c r="F22" s="33" t="s">
        <v>480</v>
      </c>
      <c r="G22" s="33" t="s">
        <v>459</v>
      </c>
      <c r="H22" s="35" t="s">
        <v>763</v>
      </c>
      <c r="I22" s="19" t="s">
        <v>751</v>
      </c>
      <c r="J22" s="35" t="s">
        <v>764</v>
      </c>
    </row>
    <row r="23" customFormat="1" ht="32.25" customHeight="1" spans="1:10">
      <c r="A23" s="33"/>
      <c r="B23" s="33"/>
      <c r="C23" s="34" t="s">
        <v>73</v>
      </c>
      <c r="D23" s="33" t="s">
        <v>456</v>
      </c>
      <c r="E23" s="33" t="s">
        <v>765</v>
      </c>
      <c r="F23" s="33" t="s">
        <v>480</v>
      </c>
      <c r="G23" s="33" t="s">
        <v>459</v>
      </c>
      <c r="H23" s="35" t="s">
        <v>763</v>
      </c>
      <c r="I23" s="19" t="s">
        <v>766</v>
      </c>
      <c r="J23" s="35" t="s">
        <v>767</v>
      </c>
    </row>
    <row r="24" customFormat="1" ht="32.25" customHeight="1" spans="1:10">
      <c r="A24" s="33"/>
      <c r="B24" s="33"/>
      <c r="C24" s="34" t="s">
        <v>768</v>
      </c>
      <c r="D24" s="33" t="s">
        <v>456</v>
      </c>
      <c r="E24" s="33" t="s">
        <v>457</v>
      </c>
      <c r="F24" s="33" t="s">
        <v>458</v>
      </c>
      <c r="G24" s="33" t="s">
        <v>459</v>
      </c>
      <c r="H24" s="35" t="s">
        <v>769</v>
      </c>
      <c r="I24" s="19" t="s">
        <v>770</v>
      </c>
      <c r="J24" s="35" t="s">
        <v>767</v>
      </c>
    </row>
    <row r="25" customFormat="1" ht="32.25" customHeight="1" spans="1:10">
      <c r="A25" s="33"/>
      <c r="B25" s="33"/>
      <c r="C25" s="34" t="s">
        <v>771</v>
      </c>
      <c r="D25" s="33" t="s">
        <v>456</v>
      </c>
      <c r="E25" s="33" t="s">
        <v>772</v>
      </c>
      <c r="F25" s="33" t="s">
        <v>610</v>
      </c>
      <c r="G25" s="33" t="s">
        <v>459</v>
      </c>
      <c r="H25" s="35" t="s">
        <v>773</v>
      </c>
      <c r="I25" s="19" t="s">
        <v>774</v>
      </c>
      <c r="J25" s="35" t="s">
        <v>775</v>
      </c>
    </row>
    <row r="26" customFormat="1" ht="32.25" customHeight="1" spans="1:10">
      <c r="A26" s="33"/>
      <c r="B26" s="33"/>
      <c r="C26" s="34" t="s">
        <v>776</v>
      </c>
      <c r="D26" s="33" t="s">
        <v>456</v>
      </c>
      <c r="E26" s="33" t="s">
        <v>777</v>
      </c>
      <c r="F26" s="33" t="s">
        <v>778</v>
      </c>
      <c r="G26" s="33" t="s">
        <v>459</v>
      </c>
      <c r="H26" s="35" t="s">
        <v>773</v>
      </c>
      <c r="I26" s="19" t="s">
        <v>779</v>
      </c>
      <c r="J26" s="35" t="s">
        <v>775</v>
      </c>
    </row>
    <row r="27" customFormat="1" ht="32.25" customHeight="1" spans="1:10">
      <c r="A27" s="33"/>
      <c r="B27" s="33"/>
      <c r="C27" s="34" t="s">
        <v>780</v>
      </c>
      <c r="D27" s="33" t="s">
        <v>456</v>
      </c>
      <c r="E27" s="33" t="s">
        <v>781</v>
      </c>
      <c r="F27" s="33" t="s">
        <v>782</v>
      </c>
      <c r="G27" s="33" t="s">
        <v>459</v>
      </c>
      <c r="H27" s="35" t="s">
        <v>773</v>
      </c>
      <c r="I27" s="19" t="s">
        <v>783</v>
      </c>
      <c r="J27" s="35" t="s">
        <v>775</v>
      </c>
    </row>
    <row r="28" customFormat="1" ht="32.25" customHeight="1" spans="1:10">
      <c r="A28" s="33"/>
      <c r="B28" s="33"/>
      <c r="C28" s="34" t="s">
        <v>784</v>
      </c>
      <c r="D28" s="33" t="s">
        <v>456</v>
      </c>
      <c r="E28" s="33" t="s">
        <v>457</v>
      </c>
      <c r="F28" s="33" t="s">
        <v>785</v>
      </c>
      <c r="G28" s="33" t="s">
        <v>459</v>
      </c>
      <c r="H28" s="35" t="s">
        <v>773</v>
      </c>
      <c r="I28" s="19" t="s">
        <v>786</v>
      </c>
      <c r="J28" s="35" t="s">
        <v>775</v>
      </c>
    </row>
    <row r="29" customFormat="1" ht="32.25" customHeight="1" spans="1:10">
      <c r="A29" s="33"/>
      <c r="B29" s="33"/>
      <c r="C29" s="34" t="s">
        <v>787</v>
      </c>
      <c r="D29" s="33" t="s">
        <v>456</v>
      </c>
      <c r="E29" s="33" t="s">
        <v>788</v>
      </c>
      <c r="F29" s="33" t="s">
        <v>789</v>
      </c>
      <c r="G29" s="33" t="s">
        <v>459</v>
      </c>
      <c r="H29" s="35" t="s">
        <v>773</v>
      </c>
      <c r="I29" s="19" t="s">
        <v>790</v>
      </c>
      <c r="J29" s="35" t="s">
        <v>775</v>
      </c>
    </row>
    <row r="30" customFormat="1" ht="32.25" customHeight="1" spans="1:10">
      <c r="A30" s="33"/>
      <c r="B30" s="33" t="s">
        <v>498</v>
      </c>
      <c r="C30" s="34"/>
      <c r="D30" s="33"/>
      <c r="E30" s="33"/>
      <c r="F30" s="33"/>
      <c r="G30" s="33"/>
      <c r="H30" s="35"/>
      <c r="I30" s="19"/>
      <c r="J30" s="35"/>
    </row>
    <row r="31" customFormat="1" ht="32.25" customHeight="1" spans="1:10">
      <c r="A31" s="33"/>
      <c r="B31" s="33"/>
      <c r="C31" s="34" t="s">
        <v>791</v>
      </c>
      <c r="D31" s="33" t="s">
        <v>456</v>
      </c>
      <c r="E31" s="33" t="s">
        <v>463</v>
      </c>
      <c r="F31" s="33" t="s">
        <v>470</v>
      </c>
      <c r="G31" s="33" t="s">
        <v>459</v>
      </c>
      <c r="H31" s="35" t="s">
        <v>763</v>
      </c>
      <c r="I31" s="19" t="s">
        <v>751</v>
      </c>
      <c r="J31" s="35" t="s">
        <v>763</v>
      </c>
    </row>
    <row r="32" customFormat="1" ht="32.25" customHeight="1" spans="1:10">
      <c r="A32" s="33"/>
      <c r="B32" s="33"/>
      <c r="C32" s="34" t="s">
        <v>792</v>
      </c>
      <c r="D32" s="33" t="s">
        <v>468</v>
      </c>
      <c r="E32" s="33" t="s">
        <v>469</v>
      </c>
      <c r="F32" s="33" t="s">
        <v>470</v>
      </c>
      <c r="G32" s="33" t="s">
        <v>459</v>
      </c>
      <c r="H32" s="35" t="s">
        <v>763</v>
      </c>
      <c r="I32" s="19" t="s">
        <v>751</v>
      </c>
      <c r="J32" s="35" t="s">
        <v>763</v>
      </c>
    </row>
    <row r="33" customFormat="1" ht="32.25" customHeight="1" spans="1:10">
      <c r="A33" s="33"/>
      <c r="B33" s="33"/>
      <c r="C33" s="34" t="s">
        <v>793</v>
      </c>
      <c r="D33" s="33" t="s">
        <v>456</v>
      </c>
      <c r="E33" s="33" t="s">
        <v>794</v>
      </c>
      <c r="F33" s="33" t="s">
        <v>795</v>
      </c>
      <c r="G33" s="33" t="s">
        <v>459</v>
      </c>
      <c r="H33" s="35" t="s">
        <v>775</v>
      </c>
      <c r="I33" s="19" t="s">
        <v>796</v>
      </c>
      <c r="J33" s="35" t="s">
        <v>775</v>
      </c>
    </row>
    <row r="34" customFormat="1" ht="32.25" customHeight="1" spans="1:10">
      <c r="A34" s="33"/>
      <c r="B34" s="33"/>
      <c r="C34" s="34" t="s">
        <v>797</v>
      </c>
      <c r="D34" s="33" t="s">
        <v>456</v>
      </c>
      <c r="E34" s="33" t="s">
        <v>463</v>
      </c>
      <c r="F34" s="33" t="s">
        <v>470</v>
      </c>
      <c r="G34" s="33" t="s">
        <v>459</v>
      </c>
      <c r="H34" s="35" t="s">
        <v>775</v>
      </c>
      <c r="I34" s="19" t="s">
        <v>798</v>
      </c>
      <c r="J34" s="35" t="s">
        <v>775</v>
      </c>
    </row>
    <row r="35" customFormat="1" ht="32.25" customHeight="1" spans="1:10">
      <c r="A35" s="33"/>
      <c r="B35" s="33"/>
      <c r="C35" s="34" t="s">
        <v>799</v>
      </c>
      <c r="D35" s="33" t="s">
        <v>456</v>
      </c>
      <c r="E35" s="33" t="s">
        <v>800</v>
      </c>
      <c r="F35" s="33" t="s">
        <v>480</v>
      </c>
      <c r="G35" s="33" t="s">
        <v>459</v>
      </c>
      <c r="H35" s="35" t="s">
        <v>799</v>
      </c>
      <c r="I35" s="19" t="s">
        <v>801</v>
      </c>
      <c r="J35" s="35" t="s">
        <v>799</v>
      </c>
    </row>
    <row r="36" customFormat="1" ht="32.25" customHeight="1" spans="1:10">
      <c r="A36" s="33"/>
      <c r="B36" s="33"/>
      <c r="C36" s="34" t="s">
        <v>802</v>
      </c>
      <c r="D36" s="33" t="s">
        <v>456</v>
      </c>
      <c r="E36" s="33" t="s">
        <v>762</v>
      </c>
      <c r="F36" s="33" t="s">
        <v>480</v>
      </c>
      <c r="G36" s="33" t="s">
        <v>459</v>
      </c>
      <c r="H36" s="35" t="s">
        <v>763</v>
      </c>
      <c r="I36" s="19" t="s">
        <v>751</v>
      </c>
      <c r="J36" s="35" t="s">
        <v>767</v>
      </c>
    </row>
    <row r="37" customFormat="1" ht="32.25" customHeight="1" spans="1:10">
      <c r="A37" s="33"/>
      <c r="B37" s="33" t="s">
        <v>484</v>
      </c>
      <c r="C37" s="34"/>
      <c r="D37" s="33"/>
      <c r="E37" s="33"/>
      <c r="F37" s="33"/>
      <c r="G37" s="33"/>
      <c r="H37" s="35"/>
      <c r="I37" s="19"/>
      <c r="J37" s="35"/>
    </row>
    <row r="38" customFormat="1" ht="32.25" customHeight="1" spans="1:10">
      <c r="A38" s="33"/>
      <c r="B38" s="33"/>
      <c r="C38" s="34" t="s">
        <v>803</v>
      </c>
      <c r="D38" s="33" t="s">
        <v>456</v>
      </c>
      <c r="E38" s="33" t="s">
        <v>469</v>
      </c>
      <c r="F38" s="33" t="s">
        <v>470</v>
      </c>
      <c r="G38" s="33" t="s">
        <v>459</v>
      </c>
      <c r="H38" s="35" t="s">
        <v>763</v>
      </c>
      <c r="I38" s="19" t="s">
        <v>751</v>
      </c>
      <c r="J38" s="35" t="s">
        <v>775</v>
      </c>
    </row>
    <row r="39" customFormat="1" ht="32.25" customHeight="1" spans="1:10">
      <c r="A39" s="33"/>
      <c r="B39" s="33"/>
      <c r="C39" s="34" t="s">
        <v>804</v>
      </c>
      <c r="D39" s="33" t="s">
        <v>456</v>
      </c>
      <c r="E39" s="33" t="s">
        <v>469</v>
      </c>
      <c r="F39" s="33" t="s">
        <v>470</v>
      </c>
      <c r="G39" s="33" t="s">
        <v>459</v>
      </c>
      <c r="H39" s="35" t="s">
        <v>763</v>
      </c>
      <c r="I39" s="19" t="s">
        <v>741</v>
      </c>
      <c r="J39" s="35" t="s">
        <v>805</v>
      </c>
    </row>
    <row r="40" customFormat="1" ht="32.25" customHeight="1" spans="1:10">
      <c r="A40" s="33"/>
      <c r="B40" s="33" t="s">
        <v>473</v>
      </c>
      <c r="C40" s="34"/>
      <c r="D40" s="33"/>
      <c r="E40" s="33"/>
      <c r="F40" s="33"/>
      <c r="G40" s="33"/>
      <c r="H40" s="35"/>
      <c r="I40" s="19"/>
      <c r="J40" s="35"/>
    </row>
    <row r="41" customFormat="1" ht="32.25" customHeight="1" spans="1:10">
      <c r="A41" s="33"/>
      <c r="B41" s="33"/>
      <c r="C41" s="34" t="s">
        <v>474</v>
      </c>
      <c r="D41" s="33" t="s">
        <v>456</v>
      </c>
      <c r="E41" s="33" t="s">
        <v>806</v>
      </c>
      <c r="F41" s="33" t="s">
        <v>480</v>
      </c>
      <c r="G41" s="33" t="s">
        <v>459</v>
      </c>
      <c r="H41" s="35" t="s">
        <v>763</v>
      </c>
      <c r="I41" s="19" t="s">
        <v>807</v>
      </c>
      <c r="J41" s="35" t="s">
        <v>767</v>
      </c>
    </row>
    <row r="42" customFormat="1" ht="32.25" customHeight="1" spans="1:10">
      <c r="A42" s="33"/>
      <c r="B42" s="33"/>
      <c r="C42" s="34" t="s">
        <v>808</v>
      </c>
      <c r="D42" s="33" t="s">
        <v>456</v>
      </c>
      <c r="E42" s="33" t="s">
        <v>512</v>
      </c>
      <c r="F42" s="33" t="s">
        <v>470</v>
      </c>
      <c r="G42" s="33" t="s">
        <v>459</v>
      </c>
      <c r="H42" s="35" t="s">
        <v>809</v>
      </c>
      <c r="I42" s="19" t="s">
        <v>810</v>
      </c>
      <c r="J42" s="35" t="s">
        <v>811</v>
      </c>
    </row>
    <row r="43" customFormat="1" ht="32.25" customHeight="1" spans="1:10">
      <c r="A43" s="33" t="s">
        <v>460</v>
      </c>
      <c r="B43" s="33"/>
      <c r="C43" s="34"/>
      <c r="D43" s="33"/>
      <c r="E43" s="33"/>
      <c r="F43" s="33"/>
      <c r="G43" s="33"/>
      <c r="H43" s="35"/>
      <c r="I43" s="19"/>
      <c r="J43" s="35"/>
    </row>
    <row r="44" customFormat="1" ht="32.25" customHeight="1" spans="1:10">
      <c r="A44" s="33"/>
      <c r="B44" s="33" t="s">
        <v>502</v>
      </c>
      <c r="C44" s="34"/>
      <c r="D44" s="33"/>
      <c r="E44" s="33"/>
      <c r="F44" s="33"/>
      <c r="G44" s="33"/>
      <c r="H44" s="35"/>
      <c r="I44" s="19"/>
      <c r="J44" s="35"/>
    </row>
    <row r="45" customFormat="1" ht="32.25" customHeight="1" spans="1:10">
      <c r="A45" s="33"/>
      <c r="B45" s="33"/>
      <c r="C45" s="34" t="s">
        <v>812</v>
      </c>
      <c r="D45" s="33" t="s">
        <v>468</v>
      </c>
      <c r="E45" s="33" t="s">
        <v>813</v>
      </c>
      <c r="F45" s="33" t="s">
        <v>480</v>
      </c>
      <c r="G45" s="33" t="s">
        <v>459</v>
      </c>
      <c r="H45" s="35" t="s">
        <v>814</v>
      </c>
      <c r="I45" s="19" t="s">
        <v>775</v>
      </c>
      <c r="J45" s="35" t="s">
        <v>775</v>
      </c>
    </row>
    <row r="46" customFormat="1" ht="32.25" customHeight="1" spans="1:10">
      <c r="A46" s="33"/>
      <c r="B46" s="33"/>
      <c r="C46" s="34" t="s">
        <v>815</v>
      </c>
      <c r="D46" s="33" t="s">
        <v>456</v>
      </c>
      <c r="E46" s="33" t="s">
        <v>816</v>
      </c>
      <c r="F46" s="33" t="s">
        <v>480</v>
      </c>
      <c r="G46" s="33" t="s">
        <v>459</v>
      </c>
      <c r="H46" s="35" t="s">
        <v>817</v>
      </c>
      <c r="I46" s="19" t="s">
        <v>775</v>
      </c>
      <c r="J46" s="35" t="s">
        <v>775</v>
      </c>
    </row>
    <row r="47" customFormat="1" ht="32.25" customHeight="1" spans="1:10">
      <c r="A47" s="33"/>
      <c r="B47" s="33" t="s">
        <v>461</v>
      </c>
      <c r="C47" s="34"/>
      <c r="D47" s="33"/>
      <c r="E47" s="33"/>
      <c r="F47" s="33"/>
      <c r="G47" s="33"/>
      <c r="H47" s="35"/>
      <c r="I47" s="19"/>
      <c r="J47" s="35"/>
    </row>
    <row r="48" customFormat="1" ht="32.25" customHeight="1" spans="1:10">
      <c r="A48" s="33"/>
      <c r="B48" s="33"/>
      <c r="C48" s="34" t="s">
        <v>810</v>
      </c>
      <c r="D48" s="33" t="s">
        <v>456</v>
      </c>
      <c r="E48" s="33" t="s">
        <v>469</v>
      </c>
      <c r="F48" s="33" t="s">
        <v>470</v>
      </c>
      <c r="G48" s="33" t="s">
        <v>459</v>
      </c>
      <c r="H48" s="35" t="s">
        <v>818</v>
      </c>
      <c r="I48" s="19" t="s">
        <v>819</v>
      </c>
      <c r="J48" s="35" t="s">
        <v>775</v>
      </c>
    </row>
    <row r="49" customFormat="1" ht="32.25" customHeight="1" spans="1:10">
      <c r="A49" s="33"/>
      <c r="B49" s="33"/>
      <c r="C49" s="34" t="s">
        <v>820</v>
      </c>
      <c r="D49" s="33" t="s">
        <v>456</v>
      </c>
      <c r="E49" s="33" t="s">
        <v>469</v>
      </c>
      <c r="F49" s="33" t="s">
        <v>470</v>
      </c>
      <c r="G49" s="33" t="s">
        <v>459</v>
      </c>
      <c r="H49" s="35" t="s">
        <v>818</v>
      </c>
      <c r="I49" s="19" t="s">
        <v>819</v>
      </c>
      <c r="J49" s="35" t="s">
        <v>821</v>
      </c>
    </row>
    <row r="50" customFormat="1" ht="32.25" customHeight="1" spans="1:10">
      <c r="A50" s="33"/>
      <c r="B50" s="33" t="s">
        <v>506</v>
      </c>
      <c r="C50" s="34"/>
      <c r="D50" s="33"/>
      <c r="E50" s="33"/>
      <c r="F50" s="33"/>
      <c r="G50" s="33"/>
      <c r="H50" s="35"/>
      <c r="I50" s="19"/>
      <c r="J50" s="35"/>
    </row>
    <row r="51" customFormat="1" ht="32.25" customHeight="1" spans="1:10">
      <c r="A51" s="33"/>
      <c r="B51" s="33"/>
      <c r="C51" s="34" t="s">
        <v>822</v>
      </c>
      <c r="D51" s="33" t="s">
        <v>456</v>
      </c>
      <c r="E51" s="33" t="s">
        <v>823</v>
      </c>
      <c r="F51" s="33" t="s">
        <v>547</v>
      </c>
      <c r="G51" s="33" t="s">
        <v>459</v>
      </c>
      <c r="H51" s="35" t="s">
        <v>533</v>
      </c>
      <c r="I51" s="19" t="s">
        <v>822</v>
      </c>
      <c r="J51" s="35" t="s">
        <v>775</v>
      </c>
    </row>
    <row r="52" customFormat="1" ht="32.25" customHeight="1" spans="1:10">
      <c r="A52" s="33"/>
      <c r="B52" s="33"/>
      <c r="C52" s="34" t="s">
        <v>824</v>
      </c>
      <c r="D52" s="33" t="s">
        <v>456</v>
      </c>
      <c r="E52" s="33" t="s">
        <v>788</v>
      </c>
      <c r="F52" s="33" t="s">
        <v>789</v>
      </c>
      <c r="G52" s="33" t="s">
        <v>459</v>
      </c>
      <c r="H52" s="35" t="s">
        <v>825</v>
      </c>
      <c r="I52" s="19" t="s">
        <v>826</v>
      </c>
      <c r="J52" s="35" t="s">
        <v>775</v>
      </c>
    </row>
    <row r="53" customFormat="1" ht="32.25" customHeight="1" spans="1:10">
      <c r="A53" s="33"/>
      <c r="B53" s="33" t="s">
        <v>477</v>
      </c>
      <c r="C53" s="34"/>
      <c r="D53" s="33"/>
      <c r="E53" s="33"/>
      <c r="F53" s="33"/>
      <c r="G53" s="33"/>
      <c r="H53" s="35"/>
      <c r="I53" s="19"/>
      <c r="J53" s="35"/>
    </row>
    <row r="54" customFormat="1" ht="32.25" customHeight="1" spans="1:10">
      <c r="A54" s="33"/>
      <c r="B54" s="33"/>
      <c r="C54" s="34" t="s">
        <v>827</v>
      </c>
      <c r="D54" s="33" t="s">
        <v>456</v>
      </c>
      <c r="E54" s="33" t="s">
        <v>469</v>
      </c>
      <c r="F54" s="33" t="s">
        <v>470</v>
      </c>
      <c r="G54" s="33" t="s">
        <v>459</v>
      </c>
      <c r="H54" s="35" t="s">
        <v>533</v>
      </c>
      <c r="I54" s="19" t="s">
        <v>828</v>
      </c>
      <c r="J54" s="35" t="s">
        <v>829</v>
      </c>
    </row>
    <row r="55" customFormat="1" ht="32.25" customHeight="1" spans="1:10">
      <c r="A55" s="33"/>
      <c r="B55" s="33"/>
      <c r="C55" s="34" t="s">
        <v>830</v>
      </c>
      <c r="D55" s="33" t="s">
        <v>456</v>
      </c>
      <c r="E55" s="33" t="s">
        <v>469</v>
      </c>
      <c r="F55" s="33" t="s">
        <v>470</v>
      </c>
      <c r="G55" s="33" t="s">
        <v>459</v>
      </c>
      <c r="H55" s="35" t="s">
        <v>831</v>
      </c>
      <c r="I55" s="19" t="s">
        <v>832</v>
      </c>
      <c r="J55" s="35" t="s">
        <v>832</v>
      </c>
    </row>
    <row r="56" customFormat="1" ht="32.25" customHeight="1" spans="1:10">
      <c r="A56" s="33"/>
      <c r="B56" s="33"/>
      <c r="C56" s="34" t="s">
        <v>833</v>
      </c>
      <c r="D56" s="33" t="s">
        <v>456</v>
      </c>
      <c r="E56" s="33" t="s">
        <v>469</v>
      </c>
      <c r="F56" s="33" t="s">
        <v>470</v>
      </c>
      <c r="G56" s="33" t="s">
        <v>459</v>
      </c>
      <c r="H56" s="35" t="s">
        <v>533</v>
      </c>
      <c r="I56" s="19" t="s">
        <v>834</v>
      </c>
      <c r="J56" s="35" t="s">
        <v>835</v>
      </c>
    </row>
    <row r="57" customFormat="1" ht="32.25" customHeight="1" spans="1:10">
      <c r="A57" s="33" t="s">
        <v>465</v>
      </c>
      <c r="B57" s="33"/>
      <c r="C57" s="34"/>
      <c r="D57" s="33"/>
      <c r="E57" s="33"/>
      <c r="F57" s="33"/>
      <c r="G57" s="33"/>
      <c r="H57" s="35"/>
      <c r="I57" s="19"/>
      <c r="J57" s="35"/>
    </row>
    <row r="58" customFormat="1" ht="32.25" customHeight="1" spans="1:10">
      <c r="A58" s="33"/>
      <c r="B58" s="33" t="s">
        <v>466</v>
      </c>
      <c r="C58" s="34"/>
      <c r="D58" s="33"/>
      <c r="E58" s="33"/>
      <c r="F58" s="33"/>
      <c r="G58" s="33"/>
      <c r="H58" s="35"/>
      <c r="I58" s="19"/>
      <c r="J58" s="35"/>
    </row>
    <row r="59" customFormat="1" ht="32.25" customHeight="1" spans="1:10">
      <c r="A59" s="33"/>
      <c r="B59" s="33"/>
      <c r="C59" s="34" t="s">
        <v>836</v>
      </c>
      <c r="D59" s="33" t="s">
        <v>456</v>
      </c>
      <c r="E59" s="33" t="s">
        <v>837</v>
      </c>
      <c r="F59" s="33" t="s">
        <v>470</v>
      </c>
      <c r="G59" s="33" t="s">
        <v>459</v>
      </c>
      <c r="H59" s="35" t="s">
        <v>533</v>
      </c>
      <c r="I59" s="19" t="s">
        <v>819</v>
      </c>
      <c r="J59" s="35" t="s">
        <v>838</v>
      </c>
    </row>
  </sheetData>
  <mergeCells count="26">
    <mergeCell ref="A3:J3"/>
    <mergeCell ref="A4:C4"/>
    <mergeCell ref="B5:E5"/>
    <mergeCell ref="F5:G5"/>
    <mergeCell ref="H5:J5"/>
    <mergeCell ref="A6:I6"/>
    <mergeCell ref="C7:I7"/>
    <mergeCell ref="C8:I8"/>
    <mergeCell ref="C9:I9"/>
    <mergeCell ref="A10:J10"/>
    <mergeCell ref="H11:J11"/>
    <mergeCell ref="A13:G13"/>
    <mergeCell ref="A14:B14"/>
    <mergeCell ref="C14:G14"/>
    <mergeCell ref="A15:B15"/>
    <mergeCell ref="C15:G15"/>
    <mergeCell ref="A16:B16"/>
    <mergeCell ref="C16:G16"/>
    <mergeCell ref="A17:J17"/>
    <mergeCell ref="A18:G18"/>
    <mergeCell ref="A7:A8"/>
    <mergeCell ref="H18:H19"/>
    <mergeCell ref="I18:I19"/>
    <mergeCell ref="J18:J19"/>
    <mergeCell ref="A11:B12"/>
    <mergeCell ref="C11:G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GridLines="0" showZeros="0" workbookViewId="0">
      <pane ySplit="1" topLeftCell="A2" activePane="bottomLeft" state="frozen"/>
      <selection/>
      <selection pane="bottomLeft" activeCell="A27" sqref="A27"/>
    </sheetView>
  </sheetViews>
  <sheetFormatPr defaultColWidth="8.425" defaultRowHeight="12.75" customHeight="1"/>
  <cols>
    <col min="1" max="1" width="26.575" customWidth="1"/>
    <col min="2" max="2" width="39.7083333333333" customWidth="1"/>
    <col min="3" max="3" width="20.2833333333333" customWidth="1"/>
    <col min="4" max="5" width="20.7083333333333" customWidth="1"/>
    <col min="6" max="6" width="19.1416666666667" customWidth="1"/>
    <col min="7" max="7" width="24.575" customWidth="1"/>
    <col min="8" max="8" width="20.425" customWidth="1"/>
    <col min="9" max="9" width="22.7083333333333" customWidth="1"/>
    <col min="10" max="10" width="25" customWidth="1"/>
    <col min="11" max="11" width="20.2833333333333" customWidth="1"/>
    <col min="12" max="12" width="20.575" customWidth="1"/>
    <col min="13" max="13" width="25.7083333333333" customWidth="1"/>
    <col min="14" max="14" width="19" customWidth="1"/>
    <col min="15" max="16" width="23.85" customWidth="1"/>
    <col min="17" max="17" width="24.1416666666667" customWidth="1"/>
    <col min="18" max="18" width="27.575" customWidth="1"/>
    <col min="19" max="19" width="21.1416666666667" customWidth="1"/>
    <col min="20" max="20" width="32.425" customWidth="1"/>
  </cols>
  <sheetData>
    <row r="1" customFormat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1" ht="17.25" customHeight="1" spans="1:1">
      <c r="A2" s="94"/>
    </row>
    <row r="3" customFormat="1" ht="41.25" customHeight="1" spans="1:1">
      <c r="A3" s="74" t="str">
        <f>"2025"&amp;"年部门收入预算表"</f>
        <v>2025年部门收入预算表</v>
      </c>
    </row>
    <row r="4" customFormat="1" ht="17.25" customHeight="1" spans="1:20">
      <c r="A4" s="215" t="str">
        <f>"单位名称："&amp;"昆明市晋宁区昆阳街道办事处"</f>
        <v>单位名称：昆明市晋宁区昆阳街道办事处</v>
      </c>
      <c r="B4" s="235"/>
      <c r="C4" s="79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41" t="s">
        <v>0</v>
      </c>
    </row>
    <row r="5" customFormat="1" ht="21.75" customHeight="1" spans="1:20">
      <c r="A5" s="68" t="s">
        <v>51</v>
      </c>
      <c r="B5" s="68" t="s">
        <v>52</v>
      </c>
      <c r="C5" s="68" t="s">
        <v>53</v>
      </c>
      <c r="D5" s="68" t="s">
        <v>54</v>
      </c>
      <c r="E5" s="68"/>
      <c r="F5" s="68"/>
      <c r="G5" s="68"/>
      <c r="H5" s="68"/>
      <c r="I5" s="69"/>
      <c r="J5" s="68"/>
      <c r="K5" s="68"/>
      <c r="L5" s="68"/>
      <c r="M5" s="68"/>
      <c r="N5" s="68"/>
      <c r="O5" s="68" t="s">
        <v>44</v>
      </c>
      <c r="P5" s="68"/>
      <c r="Q5" s="68"/>
      <c r="R5" s="68"/>
      <c r="S5" s="68"/>
      <c r="T5" s="68"/>
    </row>
    <row r="6" customFormat="1" ht="27" customHeight="1" spans="1:20">
      <c r="A6" s="68"/>
      <c r="B6" s="68"/>
      <c r="C6" s="68"/>
      <c r="D6" s="68" t="s">
        <v>55</v>
      </c>
      <c r="E6" s="68" t="s">
        <v>56</v>
      </c>
      <c r="F6" s="68" t="s">
        <v>57</v>
      </c>
      <c r="G6" s="68" t="s">
        <v>58</v>
      </c>
      <c r="H6" s="68" t="s">
        <v>59</v>
      </c>
      <c r="I6" s="69" t="s">
        <v>60</v>
      </c>
      <c r="J6" s="68"/>
      <c r="K6" s="68"/>
      <c r="L6" s="68"/>
      <c r="M6" s="68"/>
      <c r="N6" s="68"/>
      <c r="O6" s="68" t="s">
        <v>55</v>
      </c>
      <c r="P6" s="68" t="s">
        <v>56</v>
      </c>
      <c r="Q6" s="68" t="s">
        <v>57</v>
      </c>
      <c r="R6" s="68" t="s">
        <v>58</v>
      </c>
      <c r="S6" s="68" t="s">
        <v>59</v>
      </c>
      <c r="T6" s="68" t="s">
        <v>60</v>
      </c>
    </row>
    <row r="7" customFormat="1" ht="30" customHeight="1" spans="1:20">
      <c r="A7" s="23"/>
      <c r="B7" s="23"/>
      <c r="C7" s="92"/>
      <c r="D7" s="92"/>
      <c r="E7" s="92"/>
      <c r="F7" s="92"/>
      <c r="G7" s="92"/>
      <c r="H7" s="92"/>
      <c r="I7" s="191" t="s">
        <v>55</v>
      </c>
      <c r="J7" s="68" t="s">
        <v>61</v>
      </c>
      <c r="K7" s="68" t="s">
        <v>62</v>
      </c>
      <c r="L7" s="68" t="s">
        <v>63</v>
      </c>
      <c r="M7" s="68" t="s">
        <v>64</v>
      </c>
      <c r="N7" s="68" t="s">
        <v>65</v>
      </c>
      <c r="O7" s="240"/>
      <c r="P7" s="240"/>
      <c r="Q7" s="240"/>
      <c r="R7" s="240"/>
      <c r="S7" s="240"/>
      <c r="T7" s="92"/>
    </row>
    <row r="8" customFormat="1" ht="15" customHeight="1" spans="1:20">
      <c r="A8" s="237">
        <v>1</v>
      </c>
      <c r="B8" s="237">
        <v>2</v>
      </c>
      <c r="C8" s="237">
        <v>3</v>
      </c>
      <c r="D8" s="237">
        <v>4</v>
      </c>
      <c r="E8" s="237">
        <v>5</v>
      </c>
      <c r="F8" s="237">
        <v>6</v>
      </c>
      <c r="G8" s="237">
        <v>7</v>
      </c>
      <c r="H8" s="237">
        <v>8</v>
      </c>
      <c r="I8" s="191">
        <v>9</v>
      </c>
      <c r="J8" s="237">
        <v>10</v>
      </c>
      <c r="K8" s="237">
        <v>11</v>
      </c>
      <c r="L8" s="237">
        <v>12</v>
      </c>
      <c r="M8" s="237">
        <v>13</v>
      </c>
      <c r="N8" s="237">
        <v>14</v>
      </c>
      <c r="O8" s="237">
        <v>15</v>
      </c>
      <c r="P8" s="237">
        <v>16</v>
      </c>
      <c r="Q8" s="237">
        <v>17</v>
      </c>
      <c r="R8" s="237">
        <v>18</v>
      </c>
      <c r="S8" s="237">
        <v>19</v>
      </c>
      <c r="T8" s="237">
        <v>20</v>
      </c>
    </row>
    <row r="9" customFormat="1" ht="18" customHeight="1" spans="1:20">
      <c r="A9" s="34" t="s">
        <v>66</v>
      </c>
      <c r="B9" s="34" t="s">
        <v>67</v>
      </c>
      <c r="C9" s="24">
        <v>108731473.81</v>
      </c>
      <c r="D9" s="24">
        <v>108731473.81</v>
      </c>
      <c r="E9" s="24">
        <v>71878257.81</v>
      </c>
      <c r="F9" s="24"/>
      <c r="G9" s="24">
        <v>53216</v>
      </c>
      <c r="H9" s="24"/>
      <c r="I9" s="24">
        <v>36800000</v>
      </c>
      <c r="J9" s="24"/>
      <c r="K9" s="24"/>
      <c r="L9" s="24"/>
      <c r="M9" s="24"/>
      <c r="N9" s="24">
        <v>36800000</v>
      </c>
      <c r="O9" s="24"/>
      <c r="P9" s="24"/>
      <c r="Q9" s="24"/>
      <c r="R9" s="24"/>
      <c r="S9" s="24"/>
      <c r="T9" s="24"/>
    </row>
    <row r="10" customFormat="1" ht="18" customHeight="1" spans="1:20">
      <c r="A10" s="238" t="s">
        <v>68</v>
      </c>
      <c r="B10" s="238" t="s">
        <v>67</v>
      </c>
      <c r="C10" s="24">
        <v>108731473.81</v>
      </c>
      <c r="D10" s="24">
        <v>108731473.81</v>
      </c>
      <c r="E10" s="24">
        <v>71878257.81</v>
      </c>
      <c r="F10" s="24"/>
      <c r="G10" s="24">
        <v>53216</v>
      </c>
      <c r="H10" s="24"/>
      <c r="I10" s="24">
        <v>36800000</v>
      </c>
      <c r="J10" s="24"/>
      <c r="K10" s="24"/>
      <c r="L10" s="24"/>
      <c r="M10" s="24"/>
      <c r="N10" s="24">
        <v>36800000</v>
      </c>
      <c r="O10" s="24"/>
      <c r="P10" s="24"/>
      <c r="Q10" s="24"/>
      <c r="R10" s="24"/>
      <c r="S10" s="24"/>
      <c r="T10" s="24"/>
    </row>
    <row r="11" customFormat="1" ht="18" customHeight="1" spans="1:20">
      <c r="A11" s="239" t="s">
        <v>53</v>
      </c>
      <c r="B11" s="239"/>
      <c r="C11" s="24">
        <v>108731473.81</v>
      </c>
      <c r="D11" s="24">
        <v>108731473.81</v>
      </c>
      <c r="E11" s="24">
        <v>71878257.81</v>
      </c>
      <c r="F11" s="24"/>
      <c r="G11" s="24">
        <v>53216</v>
      </c>
      <c r="H11" s="24"/>
      <c r="I11" s="24">
        <v>36800000</v>
      </c>
      <c r="J11" s="24"/>
      <c r="K11" s="24"/>
      <c r="L11" s="24"/>
      <c r="M11" s="24"/>
      <c r="N11" s="24">
        <v>36800000</v>
      </c>
      <c r="O11" s="24"/>
      <c r="P11" s="24"/>
      <c r="Q11" s="24"/>
      <c r="R11" s="24"/>
      <c r="S11" s="24"/>
      <c r="T11" s="24"/>
    </row>
  </sheetData>
  <mergeCells count="21">
    <mergeCell ref="A2:T2"/>
    <mergeCell ref="A3:T3"/>
    <mergeCell ref="A4:B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82"/>
  <sheetViews>
    <sheetView showGridLines="0" showZeros="0" workbookViewId="0">
      <pane ySplit="1" topLeftCell="A2" activePane="bottomLeft" state="frozen"/>
      <selection/>
      <selection pane="bottomLeft" activeCell="D17" sqref="D17"/>
    </sheetView>
  </sheetViews>
  <sheetFormatPr defaultColWidth="14" defaultRowHeight="12.75" customHeight="1"/>
  <cols>
    <col min="1" max="1" width="14.85" customWidth="1"/>
    <col min="2" max="2" width="28.85" customWidth="1"/>
    <col min="3" max="3" width="19.2833333333333" customWidth="1"/>
    <col min="4" max="4" width="20.2833333333333" customWidth="1"/>
    <col min="5" max="5" width="17" customWidth="1"/>
    <col min="6" max="6" width="22" customWidth="1"/>
    <col min="7" max="7" width="16" customWidth="1"/>
    <col min="8" max="8" width="16.2833333333333" customWidth="1"/>
    <col min="9" max="9" width="15.7083333333333" customWidth="1"/>
    <col min="10" max="10" width="18.575" customWidth="1"/>
    <col min="11" max="11" width="16.7083333333333" customWidth="1"/>
    <col min="12" max="12" width="16.2833333333333" customWidth="1"/>
  </cols>
  <sheetData>
    <row r="1" customFormat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1" ht="17.25" customHeight="1" spans="1:1">
      <c r="A2" s="79"/>
    </row>
    <row r="3" customFormat="1" ht="41.25" customHeight="1" spans="1:1">
      <c r="A3" s="74" t="str">
        <f>"2025"&amp;"年部门支出预算表"</f>
        <v>2025年部门支出预算表</v>
      </c>
    </row>
    <row r="4" customFormat="1" ht="17.25" customHeight="1" spans="1:15">
      <c r="A4" s="215" t="str">
        <f>"单位名称："&amp;"昆明市晋宁区昆阳街道办事处"</f>
        <v>单位名称：昆明市晋宁区昆阳街道办事处</v>
      </c>
      <c r="O4" s="79" t="s">
        <v>0</v>
      </c>
    </row>
    <row r="5" customFormat="1" ht="27" customHeight="1" spans="1:15">
      <c r="A5" s="38" t="s">
        <v>69</v>
      </c>
      <c r="B5" s="38" t="s">
        <v>70</v>
      </c>
      <c r="C5" s="38" t="s">
        <v>53</v>
      </c>
      <c r="D5" s="183" t="s">
        <v>56</v>
      </c>
      <c r="E5" s="183"/>
      <c r="F5" s="183"/>
      <c r="G5" s="183" t="s">
        <v>57</v>
      </c>
      <c r="H5" s="183" t="s">
        <v>58</v>
      </c>
      <c r="I5" s="183" t="s">
        <v>71</v>
      </c>
      <c r="J5" s="183" t="s">
        <v>60</v>
      </c>
      <c r="K5" s="183"/>
      <c r="L5" s="183"/>
      <c r="M5" s="183"/>
      <c r="N5" s="15"/>
      <c r="O5" s="15"/>
    </row>
    <row r="6" customFormat="1" ht="42" customHeight="1" spans="1:15">
      <c r="A6" s="66"/>
      <c r="B6" s="66"/>
      <c r="C6" s="183"/>
      <c r="D6" s="183" t="s">
        <v>55</v>
      </c>
      <c r="E6" s="183" t="s">
        <v>72</v>
      </c>
      <c r="F6" s="183" t="s">
        <v>73</v>
      </c>
      <c r="G6" s="183"/>
      <c r="H6" s="183"/>
      <c r="I6" s="65"/>
      <c r="J6" s="183" t="s">
        <v>55</v>
      </c>
      <c r="K6" s="65" t="s">
        <v>74</v>
      </c>
      <c r="L6" s="65" t="s">
        <v>75</v>
      </c>
      <c r="M6" s="65" t="s">
        <v>76</v>
      </c>
      <c r="N6" s="65" t="s">
        <v>77</v>
      </c>
      <c r="O6" s="65" t="s">
        <v>78</v>
      </c>
    </row>
    <row r="7" customFormat="1" ht="18" customHeight="1" spans="1:15">
      <c r="A7" s="84" t="s">
        <v>79</v>
      </c>
      <c r="B7" s="84" t="s">
        <v>80</v>
      </c>
      <c r="C7" s="84" t="s">
        <v>81</v>
      </c>
      <c r="D7" s="85" t="s">
        <v>82</v>
      </c>
      <c r="E7" s="85" t="s">
        <v>83</v>
      </c>
      <c r="F7" s="85" t="s">
        <v>84</v>
      </c>
      <c r="G7" s="85" t="s">
        <v>85</v>
      </c>
      <c r="H7" s="85" t="s">
        <v>86</v>
      </c>
      <c r="I7" s="85" t="s">
        <v>87</v>
      </c>
      <c r="J7" s="85" t="s">
        <v>88</v>
      </c>
      <c r="K7" s="85" t="s">
        <v>89</v>
      </c>
      <c r="L7" s="85" t="s">
        <v>90</v>
      </c>
      <c r="M7" s="85" t="s">
        <v>91</v>
      </c>
      <c r="N7" s="84" t="s">
        <v>92</v>
      </c>
      <c r="O7" s="85" t="s">
        <v>93</v>
      </c>
    </row>
    <row r="8" customFormat="1" ht="21" customHeight="1" spans="1:15">
      <c r="A8" s="86" t="s">
        <v>94</v>
      </c>
      <c r="B8" s="86" t="s">
        <v>95</v>
      </c>
      <c r="C8" s="26">
        <v>76771443.2</v>
      </c>
      <c r="D8" s="24">
        <v>39971443.2</v>
      </c>
      <c r="E8" s="24">
        <v>32083433.26</v>
      </c>
      <c r="F8" s="24">
        <v>7888009.94</v>
      </c>
      <c r="G8" s="24"/>
      <c r="H8" s="24"/>
      <c r="I8" s="24"/>
      <c r="J8" s="24">
        <v>36800000</v>
      </c>
      <c r="K8" s="24"/>
      <c r="L8" s="24"/>
      <c r="M8" s="24"/>
      <c r="N8" s="26"/>
      <c r="O8" s="26">
        <v>36800000</v>
      </c>
    </row>
    <row r="9" customFormat="1" ht="21" customHeight="1" spans="1:15">
      <c r="A9" s="233" t="s">
        <v>96</v>
      </c>
      <c r="B9" s="233" t="s">
        <v>97</v>
      </c>
      <c r="C9" s="26">
        <v>174098.96</v>
      </c>
      <c r="D9" s="24">
        <v>174098.96</v>
      </c>
      <c r="E9" s="24">
        <v>174098.96</v>
      </c>
      <c r="F9" s="24"/>
      <c r="G9" s="24"/>
      <c r="H9" s="24"/>
      <c r="I9" s="24"/>
      <c r="J9" s="24"/>
      <c r="K9" s="24"/>
      <c r="L9" s="24"/>
      <c r="M9" s="24"/>
      <c r="N9" s="26"/>
      <c r="O9" s="26"/>
    </row>
    <row r="10" customFormat="1" ht="21" customHeight="1" spans="1:15">
      <c r="A10" s="234" t="s">
        <v>98</v>
      </c>
      <c r="B10" s="234" t="s">
        <v>99</v>
      </c>
      <c r="C10" s="26">
        <v>174098.96</v>
      </c>
      <c r="D10" s="24">
        <v>174098.96</v>
      </c>
      <c r="E10" s="24">
        <v>174098.96</v>
      </c>
      <c r="F10" s="24"/>
      <c r="G10" s="24"/>
      <c r="H10" s="24"/>
      <c r="I10" s="24"/>
      <c r="J10" s="24"/>
      <c r="K10" s="24"/>
      <c r="L10" s="24"/>
      <c r="M10" s="24"/>
      <c r="N10" s="26"/>
      <c r="O10" s="26"/>
    </row>
    <row r="11" customFormat="1" ht="21" customHeight="1" spans="1:15">
      <c r="A11" s="233" t="s">
        <v>100</v>
      </c>
      <c r="B11" s="233" t="s">
        <v>101</v>
      </c>
      <c r="C11" s="26">
        <v>35942038.26</v>
      </c>
      <c r="D11" s="24">
        <v>35942038.26</v>
      </c>
      <c r="E11" s="24">
        <v>30088602.12</v>
      </c>
      <c r="F11" s="24">
        <v>5853436.14</v>
      </c>
      <c r="G11" s="24"/>
      <c r="H11" s="24"/>
      <c r="I11" s="24"/>
      <c r="J11" s="24"/>
      <c r="K11" s="24"/>
      <c r="L11" s="24"/>
      <c r="M11" s="24"/>
      <c r="N11" s="26"/>
      <c r="O11" s="26"/>
    </row>
    <row r="12" customFormat="1" ht="21" customHeight="1" spans="1:15">
      <c r="A12" s="234" t="s">
        <v>102</v>
      </c>
      <c r="B12" s="234" t="s">
        <v>99</v>
      </c>
      <c r="C12" s="26">
        <v>27821797.98</v>
      </c>
      <c r="D12" s="24">
        <v>27821797.98</v>
      </c>
      <c r="E12" s="24">
        <v>21994486.84</v>
      </c>
      <c r="F12" s="24">
        <v>5827311.14</v>
      </c>
      <c r="G12" s="24"/>
      <c r="H12" s="24"/>
      <c r="I12" s="24"/>
      <c r="J12" s="24"/>
      <c r="K12" s="24"/>
      <c r="L12" s="24"/>
      <c r="M12" s="24"/>
      <c r="N12" s="26"/>
      <c r="O12" s="26"/>
    </row>
    <row r="13" customFormat="1" ht="21" customHeight="1" spans="1:15">
      <c r="A13" s="234" t="s">
        <v>103</v>
      </c>
      <c r="B13" s="234" t="s">
        <v>104</v>
      </c>
      <c r="C13" s="26">
        <v>268472.08</v>
      </c>
      <c r="D13" s="24">
        <v>268472.08</v>
      </c>
      <c r="E13" s="24">
        <v>268472.08</v>
      </c>
      <c r="F13" s="24"/>
      <c r="G13" s="24"/>
      <c r="H13" s="24"/>
      <c r="I13" s="24"/>
      <c r="J13" s="24"/>
      <c r="K13" s="24"/>
      <c r="L13" s="24"/>
      <c r="M13" s="24"/>
      <c r="N13" s="26"/>
      <c r="O13" s="26"/>
    </row>
    <row r="14" customFormat="1" ht="21" customHeight="1" spans="1:15">
      <c r="A14" s="234" t="s">
        <v>105</v>
      </c>
      <c r="B14" s="234" t="s">
        <v>106</v>
      </c>
      <c r="C14" s="26">
        <v>7851768.2</v>
      </c>
      <c r="D14" s="24">
        <v>7851768.2</v>
      </c>
      <c r="E14" s="24">
        <v>7825643.2</v>
      </c>
      <c r="F14" s="24">
        <v>26125</v>
      </c>
      <c r="G14" s="24"/>
      <c r="H14" s="24"/>
      <c r="I14" s="24"/>
      <c r="J14" s="24"/>
      <c r="K14" s="24"/>
      <c r="L14" s="24"/>
      <c r="M14" s="24"/>
      <c r="N14" s="26"/>
      <c r="O14" s="26"/>
    </row>
    <row r="15" customFormat="1" ht="21" customHeight="1" spans="1:15">
      <c r="A15" s="233" t="s">
        <v>107</v>
      </c>
      <c r="B15" s="233" t="s">
        <v>108</v>
      </c>
      <c r="C15" s="26">
        <v>401396.04</v>
      </c>
      <c r="D15" s="24">
        <v>401396.04</v>
      </c>
      <c r="E15" s="24">
        <v>401396.04</v>
      </c>
      <c r="F15" s="24"/>
      <c r="G15" s="24"/>
      <c r="H15" s="24"/>
      <c r="I15" s="24"/>
      <c r="J15" s="24"/>
      <c r="K15" s="24"/>
      <c r="L15" s="24"/>
      <c r="M15" s="24"/>
      <c r="N15" s="26"/>
      <c r="O15" s="26"/>
    </row>
    <row r="16" customFormat="1" ht="21" customHeight="1" spans="1:15">
      <c r="A16" s="234" t="s">
        <v>109</v>
      </c>
      <c r="B16" s="234" t="s">
        <v>104</v>
      </c>
      <c r="C16" s="26">
        <v>401396.04</v>
      </c>
      <c r="D16" s="24">
        <v>401396.04</v>
      </c>
      <c r="E16" s="24">
        <v>401396.04</v>
      </c>
      <c r="F16" s="24"/>
      <c r="G16" s="24"/>
      <c r="H16" s="24"/>
      <c r="I16" s="24"/>
      <c r="J16" s="24"/>
      <c r="K16" s="24"/>
      <c r="L16" s="24"/>
      <c r="M16" s="24"/>
      <c r="N16" s="26"/>
      <c r="O16" s="26"/>
    </row>
    <row r="17" customFormat="1" ht="21" customHeight="1" spans="1:15">
      <c r="A17" s="233" t="s">
        <v>110</v>
      </c>
      <c r="B17" s="233" t="s">
        <v>111</v>
      </c>
      <c r="C17" s="26">
        <v>1073336.38</v>
      </c>
      <c r="D17" s="24">
        <v>1073336.38</v>
      </c>
      <c r="E17" s="24">
        <v>1073336.38</v>
      </c>
      <c r="F17" s="24"/>
      <c r="G17" s="24"/>
      <c r="H17" s="24"/>
      <c r="I17" s="24"/>
      <c r="J17" s="24"/>
      <c r="K17" s="24"/>
      <c r="L17" s="24"/>
      <c r="M17" s="24"/>
      <c r="N17" s="26"/>
      <c r="O17" s="26"/>
    </row>
    <row r="18" customFormat="1" ht="21" customHeight="1" spans="1:15">
      <c r="A18" s="234" t="s">
        <v>112</v>
      </c>
      <c r="B18" s="234" t="s">
        <v>104</v>
      </c>
      <c r="C18" s="26">
        <v>1073336.38</v>
      </c>
      <c r="D18" s="24">
        <v>1073336.38</v>
      </c>
      <c r="E18" s="24">
        <v>1073336.38</v>
      </c>
      <c r="F18" s="24"/>
      <c r="G18" s="24"/>
      <c r="H18" s="24"/>
      <c r="I18" s="24"/>
      <c r="J18" s="24"/>
      <c r="K18" s="24"/>
      <c r="L18" s="24"/>
      <c r="M18" s="24"/>
      <c r="N18" s="26"/>
      <c r="O18" s="26"/>
    </row>
    <row r="19" customFormat="1" ht="21" customHeight="1" spans="1:15">
      <c r="A19" s="233" t="s">
        <v>113</v>
      </c>
      <c r="B19" s="233" t="s">
        <v>114</v>
      </c>
      <c r="C19" s="26">
        <v>20000</v>
      </c>
      <c r="D19" s="24">
        <v>20000</v>
      </c>
      <c r="E19" s="24"/>
      <c r="F19" s="24">
        <v>20000</v>
      </c>
      <c r="G19" s="24"/>
      <c r="H19" s="24"/>
      <c r="I19" s="24"/>
      <c r="J19" s="24"/>
      <c r="K19" s="24"/>
      <c r="L19" s="24"/>
      <c r="M19" s="24"/>
      <c r="N19" s="26"/>
      <c r="O19" s="26"/>
    </row>
    <row r="20" customFormat="1" ht="21" customHeight="1" spans="1:15">
      <c r="A20" s="234" t="s">
        <v>115</v>
      </c>
      <c r="B20" s="234" t="s">
        <v>116</v>
      </c>
      <c r="C20" s="26">
        <v>20000</v>
      </c>
      <c r="D20" s="24">
        <v>20000</v>
      </c>
      <c r="E20" s="24"/>
      <c r="F20" s="24">
        <v>20000</v>
      </c>
      <c r="G20" s="24"/>
      <c r="H20" s="24"/>
      <c r="I20" s="24"/>
      <c r="J20" s="24"/>
      <c r="K20" s="24"/>
      <c r="L20" s="24"/>
      <c r="M20" s="24"/>
      <c r="N20" s="26"/>
      <c r="O20" s="26"/>
    </row>
    <row r="21" customFormat="1" ht="21" customHeight="1" spans="1:15">
      <c r="A21" s="233" t="s">
        <v>117</v>
      </c>
      <c r="B21" s="233" t="s">
        <v>118</v>
      </c>
      <c r="C21" s="26">
        <v>616173.56</v>
      </c>
      <c r="D21" s="24">
        <v>616173.56</v>
      </c>
      <c r="E21" s="24">
        <v>345999.76</v>
      </c>
      <c r="F21" s="24">
        <v>270173.8</v>
      </c>
      <c r="G21" s="24"/>
      <c r="H21" s="24"/>
      <c r="I21" s="24"/>
      <c r="J21" s="24"/>
      <c r="K21" s="24"/>
      <c r="L21" s="24"/>
      <c r="M21" s="24"/>
      <c r="N21" s="26"/>
      <c r="O21" s="26"/>
    </row>
    <row r="22" customFormat="1" ht="21" customHeight="1" spans="1:15">
      <c r="A22" s="234" t="s">
        <v>119</v>
      </c>
      <c r="B22" s="234" t="s">
        <v>99</v>
      </c>
      <c r="C22" s="26">
        <v>345999.76</v>
      </c>
      <c r="D22" s="24">
        <v>345999.76</v>
      </c>
      <c r="E22" s="24">
        <v>345999.76</v>
      </c>
      <c r="F22" s="24"/>
      <c r="G22" s="24"/>
      <c r="H22" s="24"/>
      <c r="I22" s="24"/>
      <c r="J22" s="24"/>
      <c r="K22" s="24"/>
      <c r="L22" s="24"/>
      <c r="M22" s="24"/>
      <c r="N22" s="26"/>
      <c r="O22" s="26"/>
    </row>
    <row r="23" customFormat="1" ht="21" customHeight="1" spans="1:15">
      <c r="A23" s="234" t="s">
        <v>120</v>
      </c>
      <c r="B23" s="234" t="s">
        <v>121</v>
      </c>
      <c r="C23" s="26">
        <v>270173.8</v>
      </c>
      <c r="D23" s="24">
        <v>270173.8</v>
      </c>
      <c r="E23" s="24"/>
      <c r="F23" s="24">
        <v>270173.8</v>
      </c>
      <c r="G23" s="24"/>
      <c r="H23" s="24"/>
      <c r="I23" s="24"/>
      <c r="J23" s="24"/>
      <c r="K23" s="24"/>
      <c r="L23" s="24"/>
      <c r="M23" s="24"/>
      <c r="N23" s="26"/>
      <c r="O23" s="26"/>
    </row>
    <row r="24" customFormat="1" ht="21" customHeight="1" spans="1:15">
      <c r="A24" s="233" t="s">
        <v>122</v>
      </c>
      <c r="B24" s="233" t="s">
        <v>123</v>
      </c>
      <c r="C24" s="26">
        <v>200000</v>
      </c>
      <c r="D24" s="24">
        <v>200000</v>
      </c>
      <c r="E24" s="24"/>
      <c r="F24" s="24">
        <v>200000</v>
      </c>
      <c r="G24" s="24"/>
      <c r="H24" s="24"/>
      <c r="I24" s="24"/>
      <c r="J24" s="24"/>
      <c r="K24" s="24"/>
      <c r="L24" s="24"/>
      <c r="M24" s="24"/>
      <c r="N24" s="26"/>
      <c r="O24" s="26"/>
    </row>
    <row r="25" customFormat="1" ht="21" customHeight="1" spans="1:15">
      <c r="A25" s="234" t="s">
        <v>124</v>
      </c>
      <c r="B25" s="234" t="s">
        <v>125</v>
      </c>
      <c r="C25" s="26">
        <v>200000</v>
      </c>
      <c r="D25" s="24">
        <v>200000</v>
      </c>
      <c r="E25" s="24"/>
      <c r="F25" s="24">
        <v>200000</v>
      </c>
      <c r="G25" s="24"/>
      <c r="H25" s="24"/>
      <c r="I25" s="24"/>
      <c r="J25" s="24"/>
      <c r="K25" s="24"/>
      <c r="L25" s="24"/>
      <c r="M25" s="24"/>
      <c r="N25" s="26"/>
      <c r="O25" s="26"/>
    </row>
    <row r="26" customFormat="1" ht="21" customHeight="1" spans="1:15">
      <c r="A26" s="233" t="s">
        <v>126</v>
      </c>
      <c r="B26" s="233" t="s">
        <v>127</v>
      </c>
      <c r="C26" s="26">
        <v>38344400</v>
      </c>
      <c r="D26" s="24">
        <v>1544400</v>
      </c>
      <c r="E26" s="24"/>
      <c r="F26" s="24">
        <v>1544400</v>
      </c>
      <c r="G26" s="24"/>
      <c r="H26" s="24"/>
      <c r="I26" s="24"/>
      <c r="J26" s="24">
        <v>36800000</v>
      </c>
      <c r="K26" s="24"/>
      <c r="L26" s="24"/>
      <c r="M26" s="24"/>
      <c r="N26" s="26"/>
      <c r="O26" s="26">
        <v>36800000</v>
      </c>
    </row>
    <row r="27" customFormat="1" ht="21" customHeight="1" spans="1:15">
      <c r="A27" s="234" t="s">
        <v>128</v>
      </c>
      <c r="B27" s="234" t="s">
        <v>127</v>
      </c>
      <c r="C27" s="26">
        <v>38344400</v>
      </c>
      <c r="D27" s="24">
        <v>1544400</v>
      </c>
      <c r="E27" s="24"/>
      <c r="F27" s="24">
        <v>1544400</v>
      </c>
      <c r="G27" s="24"/>
      <c r="H27" s="24"/>
      <c r="I27" s="24"/>
      <c r="J27" s="24">
        <v>36800000</v>
      </c>
      <c r="K27" s="24"/>
      <c r="L27" s="24"/>
      <c r="M27" s="24"/>
      <c r="N27" s="26"/>
      <c r="O27" s="26">
        <v>36800000</v>
      </c>
    </row>
    <row r="28" customFormat="1" ht="21" customHeight="1" spans="1:15">
      <c r="A28" s="86" t="s">
        <v>129</v>
      </c>
      <c r="B28" s="86" t="s">
        <v>130</v>
      </c>
      <c r="C28" s="26">
        <v>30000</v>
      </c>
      <c r="D28" s="24">
        <v>30000</v>
      </c>
      <c r="E28" s="24"/>
      <c r="F28" s="24">
        <v>30000</v>
      </c>
      <c r="G28" s="24"/>
      <c r="H28" s="24"/>
      <c r="I28" s="24"/>
      <c r="J28" s="24"/>
      <c r="K28" s="24"/>
      <c r="L28" s="24"/>
      <c r="M28" s="24"/>
      <c r="N28" s="26"/>
      <c r="O28" s="26"/>
    </row>
    <row r="29" customFormat="1" ht="21" customHeight="1" spans="1:15">
      <c r="A29" s="233" t="s">
        <v>131</v>
      </c>
      <c r="B29" s="233" t="s">
        <v>132</v>
      </c>
      <c r="C29" s="26">
        <v>30000</v>
      </c>
      <c r="D29" s="24">
        <v>30000</v>
      </c>
      <c r="E29" s="24"/>
      <c r="F29" s="24">
        <v>30000</v>
      </c>
      <c r="G29" s="24"/>
      <c r="H29" s="24"/>
      <c r="I29" s="24"/>
      <c r="J29" s="24"/>
      <c r="K29" s="24"/>
      <c r="L29" s="24"/>
      <c r="M29" s="24"/>
      <c r="N29" s="26"/>
      <c r="O29" s="26"/>
    </row>
    <row r="30" customFormat="1" ht="21" customHeight="1" spans="1:15">
      <c r="A30" s="234" t="s">
        <v>133</v>
      </c>
      <c r="B30" s="234" t="s">
        <v>132</v>
      </c>
      <c r="C30" s="26">
        <v>30000</v>
      </c>
      <c r="D30" s="24">
        <v>30000</v>
      </c>
      <c r="E30" s="24"/>
      <c r="F30" s="24">
        <v>30000</v>
      </c>
      <c r="G30" s="24"/>
      <c r="H30" s="24"/>
      <c r="I30" s="24"/>
      <c r="J30" s="24"/>
      <c r="K30" s="24"/>
      <c r="L30" s="24"/>
      <c r="M30" s="24"/>
      <c r="N30" s="26"/>
      <c r="O30" s="26"/>
    </row>
    <row r="31" customFormat="1" ht="21" customHeight="1" spans="1:15">
      <c r="A31" s="86" t="s">
        <v>134</v>
      </c>
      <c r="B31" s="86" t="s">
        <v>135</v>
      </c>
      <c r="C31" s="26">
        <v>20000</v>
      </c>
      <c r="D31" s="24">
        <v>20000</v>
      </c>
      <c r="E31" s="24"/>
      <c r="F31" s="24">
        <v>20000</v>
      </c>
      <c r="G31" s="24"/>
      <c r="H31" s="24"/>
      <c r="I31" s="24"/>
      <c r="J31" s="24"/>
      <c r="K31" s="24"/>
      <c r="L31" s="24"/>
      <c r="M31" s="24"/>
      <c r="N31" s="26"/>
      <c r="O31" s="26"/>
    </row>
    <row r="32" customFormat="1" ht="21" customHeight="1" spans="1:15">
      <c r="A32" s="233" t="s">
        <v>136</v>
      </c>
      <c r="B32" s="233" t="s">
        <v>137</v>
      </c>
      <c r="C32" s="26">
        <v>20000</v>
      </c>
      <c r="D32" s="24">
        <v>20000</v>
      </c>
      <c r="E32" s="24"/>
      <c r="F32" s="24">
        <v>20000</v>
      </c>
      <c r="G32" s="24"/>
      <c r="H32" s="24"/>
      <c r="I32" s="24"/>
      <c r="J32" s="24"/>
      <c r="K32" s="24"/>
      <c r="L32" s="24"/>
      <c r="M32" s="24"/>
      <c r="N32" s="26"/>
      <c r="O32" s="26"/>
    </row>
    <row r="33" customFormat="1" ht="21" customHeight="1" spans="1:15">
      <c r="A33" s="234" t="s">
        <v>138</v>
      </c>
      <c r="B33" s="234" t="s">
        <v>137</v>
      </c>
      <c r="C33" s="26">
        <v>20000</v>
      </c>
      <c r="D33" s="24">
        <v>20000</v>
      </c>
      <c r="E33" s="24"/>
      <c r="F33" s="24">
        <v>20000</v>
      </c>
      <c r="G33" s="24"/>
      <c r="H33" s="24"/>
      <c r="I33" s="24"/>
      <c r="J33" s="24"/>
      <c r="K33" s="24"/>
      <c r="L33" s="24"/>
      <c r="M33" s="24"/>
      <c r="N33" s="26"/>
      <c r="O33" s="26"/>
    </row>
    <row r="34" customFormat="1" ht="21" customHeight="1" spans="1:15">
      <c r="A34" s="86" t="s">
        <v>139</v>
      </c>
      <c r="B34" s="86" t="s">
        <v>140</v>
      </c>
      <c r="C34" s="26">
        <v>1137793.1</v>
      </c>
      <c r="D34" s="24">
        <v>1137793.1</v>
      </c>
      <c r="E34" s="24">
        <v>932793.1</v>
      </c>
      <c r="F34" s="24">
        <v>205000</v>
      </c>
      <c r="G34" s="24"/>
      <c r="H34" s="24"/>
      <c r="I34" s="24"/>
      <c r="J34" s="24"/>
      <c r="K34" s="24"/>
      <c r="L34" s="24"/>
      <c r="M34" s="24"/>
      <c r="N34" s="26"/>
      <c r="O34" s="26"/>
    </row>
    <row r="35" customFormat="1" ht="21" customHeight="1" spans="1:15">
      <c r="A35" s="233" t="s">
        <v>141</v>
      </c>
      <c r="B35" s="233" t="s">
        <v>142</v>
      </c>
      <c r="C35" s="26">
        <v>1137793.1</v>
      </c>
      <c r="D35" s="24">
        <v>1137793.1</v>
      </c>
      <c r="E35" s="24">
        <v>932793.1</v>
      </c>
      <c r="F35" s="24">
        <v>205000</v>
      </c>
      <c r="G35" s="24"/>
      <c r="H35" s="24"/>
      <c r="I35" s="24"/>
      <c r="J35" s="24"/>
      <c r="K35" s="24"/>
      <c r="L35" s="24"/>
      <c r="M35" s="24"/>
      <c r="N35" s="26"/>
      <c r="O35" s="26"/>
    </row>
    <row r="36" customFormat="1" ht="21" customHeight="1" spans="1:15">
      <c r="A36" s="234" t="s">
        <v>143</v>
      </c>
      <c r="B36" s="234" t="s">
        <v>144</v>
      </c>
      <c r="C36" s="26">
        <v>1137793.1</v>
      </c>
      <c r="D36" s="24">
        <v>1137793.1</v>
      </c>
      <c r="E36" s="24">
        <v>932793.1</v>
      </c>
      <c r="F36" s="24">
        <v>205000</v>
      </c>
      <c r="G36" s="24"/>
      <c r="H36" s="24"/>
      <c r="I36" s="24"/>
      <c r="J36" s="24"/>
      <c r="K36" s="24"/>
      <c r="L36" s="24"/>
      <c r="M36" s="24"/>
      <c r="N36" s="26"/>
      <c r="O36" s="26"/>
    </row>
    <row r="37" customFormat="1" ht="21" customHeight="1" spans="1:15">
      <c r="A37" s="86" t="s">
        <v>145</v>
      </c>
      <c r="B37" s="86" t="s">
        <v>146</v>
      </c>
      <c r="C37" s="26">
        <v>4351394.75</v>
      </c>
      <c r="D37" s="24">
        <v>4351394.75</v>
      </c>
      <c r="E37" s="24">
        <v>4351394.75</v>
      </c>
      <c r="F37" s="24"/>
      <c r="G37" s="24"/>
      <c r="H37" s="24"/>
      <c r="I37" s="24"/>
      <c r="J37" s="24"/>
      <c r="K37" s="24"/>
      <c r="L37" s="24"/>
      <c r="M37" s="24"/>
      <c r="N37" s="26"/>
      <c r="O37" s="26"/>
    </row>
    <row r="38" customFormat="1" ht="21" customHeight="1" spans="1:15">
      <c r="A38" s="233" t="s">
        <v>147</v>
      </c>
      <c r="B38" s="233" t="s">
        <v>148</v>
      </c>
      <c r="C38" s="26">
        <v>806674.59</v>
      </c>
      <c r="D38" s="24">
        <v>806674.59</v>
      </c>
      <c r="E38" s="24">
        <v>806674.59</v>
      </c>
      <c r="F38" s="24"/>
      <c r="G38" s="24"/>
      <c r="H38" s="24"/>
      <c r="I38" s="24"/>
      <c r="J38" s="24"/>
      <c r="K38" s="24"/>
      <c r="L38" s="24"/>
      <c r="M38" s="24"/>
      <c r="N38" s="26"/>
      <c r="O38" s="26"/>
    </row>
    <row r="39" customFormat="1" ht="21" customHeight="1" spans="1:15">
      <c r="A39" s="234" t="s">
        <v>149</v>
      </c>
      <c r="B39" s="234" t="s">
        <v>150</v>
      </c>
      <c r="C39" s="26">
        <v>806674.59</v>
      </c>
      <c r="D39" s="24">
        <v>806674.59</v>
      </c>
      <c r="E39" s="24">
        <v>806674.59</v>
      </c>
      <c r="F39" s="24"/>
      <c r="G39" s="24"/>
      <c r="H39" s="24"/>
      <c r="I39" s="24"/>
      <c r="J39" s="24"/>
      <c r="K39" s="24"/>
      <c r="L39" s="24"/>
      <c r="M39" s="24"/>
      <c r="N39" s="26"/>
      <c r="O39" s="26"/>
    </row>
    <row r="40" customFormat="1" ht="21" customHeight="1" spans="1:15">
      <c r="A40" s="233" t="s">
        <v>151</v>
      </c>
      <c r="B40" s="233" t="s">
        <v>152</v>
      </c>
      <c r="C40" s="26">
        <v>3294028.16</v>
      </c>
      <c r="D40" s="24">
        <v>3294028.16</v>
      </c>
      <c r="E40" s="24">
        <v>3294028.16</v>
      </c>
      <c r="F40" s="24"/>
      <c r="G40" s="24"/>
      <c r="H40" s="24"/>
      <c r="I40" s="24"/>
      <c r="J40" s="24"/>
      <c r="K40" s="24"/>
      <c r="L40" s="24"/>
      <c r="M40" s="24"/>
      <c r="N40" s="26"/>
      <c r="O40" s="26"/>
    </row>
    <row r="41" customFormat="1" ht="21" customHeight="1" spans="1:15">
      <c r="A41" s="234" t="s">
        <v>153</v>
      </c>
      <c r="B41" s="234" t="s">
        <v>154</v>
      </c>
      <c r="C41" s="26">
        <v>596700</v>
      </c>
      <c r="D41" s="24">
        <v>596700</v>
      </c>
      <c r="E41" s="24">
        <v>596700</v>
      </c>
      <c r="F41" s="24"/>
      <c r="G41" s="24"/>
      <c r="H41" s="24"/>
      <c r="I41" s="24"/>
      <c r="J41" s="24"/>
      <c r="K41" s="24"/>
      <c r="L41" s="24"/>
      <c r="M41" s="24"/>
      <c r="N41" s="26"/>
      <c r="O41" s="26"/>
    </row>
    <row r="42" customFormat="1" ht="21" customHeight="1" spans="1:15">
      <c r="A42" s="234" t="s">
        <v>155</v>
      </c>
      <c r="B42" s="234" t="s">
        <v>156</v>
      </c>
      <c r="C42" s="26">
        <v>688500</v>
      </c>
      <c r="D42" s="24">
        <v>688500</v>
      </c>
      <c r="E42" s="24">
        <v>688500</v>
      </c>
      <c r="F42" s="24"/>
      <c r="G42" s="24"/>
      <c r="H42" s="24"/>
      <c r="I42" s="24"/>
      <c r="J42" s="24"/>
      <c r="K42" s="24"/>
      <c r="L42" s="24"/>
      <c r="M42" s="24"/>
      <c r="N42" s="26"/>
      <c r="O42" s="26"/>
    </row>
    <row r="43" customFormat="1" ht="21" customHeight="1" spans="1:15">
      <c r="A43" s="234" t="s">
        <v>157</v>
      </c>
      <c r="B43" s="234" t="s">
        <v>158</v>
      </c>
      <c r="C43" s="26">
        <v>1808828.16</v>
      </c>
      <c r="D43" s="24">
        <v>1808828.16</v>
      </c>
      <c r="E43" s="24">
        <v>1808828.16</v>
      </c>
      <c r="F43" s="24"/>
      <c r="G43" s="24"/>
      <c r="H43" s="24"/>
      <c r="I43" s="24"/>
      <c r="J43" s="24"/>
      <c r="K43" s="24"/>
      <c r="L43" s="24"/>
      <c r="M43" s="24"/>
      <c r="N43" s="26"/>
      <c r="O43" s="26"/>
    </row>
    <row r="44" customFormat="1" ht="21" customHeight="1" spans="1:15">
      <c r="A44" s="234" t="s">
        <v>159</v>
      </c>
      <c r="B44" s="234" t="s">
        <v>160</v>
      </c>
      <c r="C44" s="26">
        <v>200000</v>
      </c>
      <c r="D44" s="24">
        <v>200000</v>
      </c>
      <c r="E44" s="24">
        <v>200000</v>
      </c>
      <c r="F44" s="24"/>
      <c r="G44" s="24"/>
      <c r="H44" s="24"/>
      <c r="I44" s="24"/>
      <c r="J44" s="24"/>
      <c r="K44" s="24"/>
      <c r="L44" s="24"/>
      <c r="M44" s="24"/>
      <c r="N44" s="26"/>
      <c r="O44" s="26"/>
    </row>
    <row r="45" customFormat="1" ht="21" customHeight="1" spans="1:15">
      <c r="A45" s="233" t="s">
        <v>161</v>
      </c>
      <c r="B45" s="233" t="s">
        <v>162</v>
      </c>
      <c r="C45" s="26">
        <v>250692</v>
      </c>
      <c r="D45" s="24">
        <v>250692</v>
      </c>
      <c r="E45" s="24">
        <v>250692</v>
      </c>
      <c r="F45" s="24"/>
      <c r="G45" s="24"/>
      <c r="H45" s="24"/>
      <c r="I45" s="24"/>
      <c r="J45" s="24"/>
      <c r="K45" s="24"/>
      <c r="L45" s="24"/>
      <c r="M45" s="24"/>
      <c r="N45" s="26"/>
      <c r="O45" s="26"/>
    </row>
    <row r="46" customFormat="1" ht="21" customHeight="1" spans="1:15">
      <c r="A46" s="234" t="s">
        <v>163</v>
      </c>
      <c r="B46" s="234" t="s">
        <v>164</v>
      </c>
      <c r="C46" s="26">
        <v>250692</v>
      </c>
      <c r="D46" s="24">
        <v>250692</v>
      </c>
      <c r="E46" s="24">
        <v>250692</v>
      </c>
      <c r="F46" s="24"/>
      <c r="G46" s="24"/>
      <c r="H46" s="24"/>
      <c r="I46" s="24"/>
      <c r="J46" s="24"/>
      <c r="K46" s="24"/>
      <c r="L46" s="24"/>
      <c r="M46" s="24"/>
      <c r="N46" s="26"/>
      <c r="O46" s="26"/>
    </row>
    <row r="47" customFormat="1" ht="21" customHeight="1" spans="1:15">
      <c r="A47" s="86" t="s">
        <v>165</v>
      </c>
      <c r="B47" s="86" t="s">
        <v>166</v>
      </c>
      <c r="C47" s="26">
        <v>1832610.83</v>
      </c>
      <c r="D47" s="24">
        <v>1832610.83</v>
      </c>
      <c r="E47" s="24">
        <v>1782610.83</v>
      </c>
      <c r="F47" s="24">
        <v>50000</v>
      </c>
      <c r="G47" s="24"/>
      <c r="H47" s="24"/>
      <c r="I47" s="24"/>
      <c r="J47" s="24"/>
      <c r="K47" s="24"/>
      <c r="L47" s="24"/>
      <c r="M47" s="24"/>
      <c r="N47" s="26"/>
      <c r="O47" s="26"/>
    </row>
    <row r="48" customFormat="1" ht="21" customHeight="1" spans="1:15">
      <c r="A48" s="233" t="s">
        <v>167</v>
      </c>
      <c r="B48" s="233" t="s">
        <v>168</v>
      </c>
      <c r="C48" s="26">
        <v>1782610.83</v>
      </c>
      <c r="D48" s="24">
        <v>1782610.83</v>
      </c>
      <c r="E48" s="24">
        <v>1782610.83</v>
      </c>
      <c r="F48" s="24"/>
      <c r="G48" s="24"/>
      <c r="H48" s="24"/>
      <c r="I48" s="24"/>
      <c r="J48" s="24"/>
      <c r="K48" s="24"/>
      <c r="L48" s="24"/>
      <c r="M48" s="24"/>
      <c r="N48" s="26"/>
      <c r="O48" s="26"/>
    </row>
    <row r="49" customFormat="1" ht="21" customHeight="1" spans="1:15">
      <c r="A49" s="234" t="s">
        <v>169</v>
      </c>
      <c r="B49" s="234" t="s">
        <v>170</v>
      </c>
      <c r="C49" s="26">
        <v>298225.63</v>
      </c>
      <c r="D49" s="24">
        <v>298225.63</v>
      </c>
      <c r="E49" s="24">
        <v>298225.63</v>
      </c>
      <c r="F49" s="24"/>
      <c r="G49" s="24"/>
      <c r="H49" s="24"/>
      <c r="I49" s="24"/>
      <c r="J49" s="24"/>
      <c r="K49" s="24"/>
      <c r="L49" s="24"/>
      <c r="M49" s="24"/>
      <c r="N49" s="26"/>
      <c r="O49" s="26"/>
    </row>
    <row r="50" customFormat="1" ht="21" customHeight="1" spans="1:15">
      <c r="A50" s="234" t="s">
        <v>171</v>
      </c>
      <c r="B50" s="234" t="s">
        <v>172</v>
      </c>
      <c r="C50" s="26">
        <v>499324.87</v>
      </c>
      <c r="D50" s="24">
        <v>499324.87</v>
      </c>
      <c r="E50" s="24">
        <v>499324.87</v>
      </c>
      <c r="F50" s="24"/>
      <c r="G50" s="24"/>
      <c r="H50" s="24"/>
      <c r="I50" s="24"/>
      <c r="J50" s="24"/>
      <c r="K50" s="24"/>
      <c r="L50" s="24"/>
      <c r="M50" s="24"/>
      <c r="N50" s="26"/>
      <c r="O50" s="26"/>
    </row>
    <row r="51" customFormat="1" ht="21" customHeight="1" spans="1:15">
      <c r="A51" s="234" t="s">
        <v>173</v>
      </c>
      <c r="B51" s="234" t="s">
        <v>174</v>
      </c>
      <c r="C51" s="26">
        <v>860434.8</v>
      </c>
      <c r="D51" s="24">
        <v>860434.8</v>
      </c>
      <c r="E51" s="24">
        <v>860434.8</v>
      </c>
      <c r="F51" s="24"/>
      <c r="G51" s="24"/>
      <c r="H51" s="24"/>
      <c r="I51" s="24"/>
      <c r="J51" s="24"/>
      <c r="K51" s="24"/>
      <c r="L51" s="24"/>
      <c r="M51" s="24"/>
      <c r="N51" s="26"/>
      <c r="O51" s="26"/>
    </row>
    <row r="52" customFormat="1" ht="21" customHeight="1" spans="1:15">
      <c r="A52" s="234" t="s">
        <v>175</v>
      </c>
      <c r="B52" s="234" t="s">
        <v>176</v>
      </c>
      <c r="C52" s="26">
        <v>124625.53</v>
      </c>
      <c r="D52" s="24">
        <v>124625.53</v>
      </c>
      <c r="E52" s="24">
        <v>124625.53</v>
      </c>
      <c r="F52" s="24"/>
      <c r="G52" s="24"/>
      <c r="H52" s="24"/>
      <c r="I52" s="24"/>
      <c r="J52" s="24"/>
      <c r="K52" s="24"/>
      <c r="L52" s="24"/>
      <c r="M52" s="24"/>
      <c r="N52" s="26"/>
      <c r="O52" s="26"/>
    </row>
    <row r="53" customFormat="1" ht="21" customHeight="1" spans="1:15">
      <c r="A53" s="233" t="s">
        <v>177</v>
      </c>
      <c r="B53" s="233" t="s">
        <v>178</v>
      </c>
      <c r="C53" s="26">
        <v>50000</v>
      </c>
      <c r="D53" s="24">
        <v>50000</v>
      </c>
      <c r="E53" s="24"/>
      <c r="F53" s="24">
        <v>50000</v>
      </c>
      <c r="G53" s="24"/>
      <c r="H53" s="24"/>
      <c r="I53" s="24"/>
      <c r="J53" s="24"/>
      <c r="K53" s="24"/>
      <c r="L53" s="24"/>
      <c r="M53" s="24"/>
      <c r="N53" s="26"/>
      <c r="O53" s="26"/>
    </row>
    <row r="54" customFormat="1" ht="21" customHeight="1" spans="1:15">
      <c r="A54" s="234" t="s">
        <v>179</v>
      </c>
      <c r="B54" s="234" t="s">
        <v>178</v>
      </c>
      <c r="C54" s="26">
        <v>50000</v>
      </c>
      <c r="D54" s="24">
        <v>50000</v>
      </c>
      <c r="E54" s="24"/>
      <c r="F54" s="24">
        <v>50000</v>
      </c>
      <c r="G54" s="24"/>
      <c r="H54" s="24"/>
      <c r="I54" s="24"/>
      <c r="J54" s="24"/>
      <c r="K54" s="24"/>
      <c r="L54" s="24"/>
      <c r="M54" s="24"/>
      <c r="N54" s="26"/>
      <c r="O54" s="26"/>
    </row>
    <row r="55" customFormat="1" ht="21" customHeight="1" spans="1:15">
      <c r="A55" s="86" t="s">
        <v>180</v>
      </c>
      <c r="B55" s="86" t="s">
        <v>181</v>
      </c>
      <c r="C55" s="26">
        <v>1851319</v>
      </c>
      <c r="D55" s="24">
        <v>1851319</v>
      </c>
      <c r="E55" s="24"/>
      <c r="F55" s="24">
        <v>1851319</v>
      </c>
      <c r="G55" s="24"/>
      <c r="H55" s="24"/>
      <c r="I55" s="24"/>
      <c r="J55" s="24"/>
      <c r="K55" s="24"/>
      <c r="L55" s="24"/>
      <c r="M55" s="24"/>
      <c r="N55" s="26"/>
      <c r="O55" s="26"/>
    </row>
    <row r="56" customFormat="1" ht="21" customHeight="1" spans="1:15">
      <c r="A56" s="233" t="s">
        <v>182</v>
      </c>
      <c r="B56" s="233" t="s">
        <v>183</v>
      </c>
      <c r="C56" s="26">
        <v>1851319</v>
      </c>
      <c r="D56" s="24">
        <v>1851319</v>
      </c>
      <c r="E56" s="24"/>
      <c r="F56" s="24">
        <v>1851319</v>
      </c>
      <c r="G56" s="24"/>
      <c r="H56" s="24"/>
      <c r="I56" s="24"/>
      <c r="J56" s="24"/>
      <c r="K56" s="24"/>
      <c r="L56" s="24"/>
      <c r="M56" s="24"/>
      <c r="N56" s="26"/>
      <c r="O56" s="26"/>
    </row>
    <row r="57" customFormat="1" ht="21" customHeight="1" spans="1:15">
      <c r="A57" s="234" t="s">
        <v>184</v>
      </c>
      <c r="B57" s="234" t="s">
        <v>185</v>
      </c>
      <c r="C57" s="26">
        <v>1851319</v>
      </c>
      <c r="D57" s="24">
        <v>1851319</v>
      </c>
      <c r="E57" s="24"/>
      <c r="F57" s="24">
        <v>1851319</v>
      </c>
      <c r="G57" s="24"/>
      <c r="H57" s="24"/>
      <c r="I57" s="24"/>
      <c r="J57" s="24"/>
      <c r="K57" s="24"/>
      <c r="L57" s="24"/>
      <c r="M57" s="24"/>
      <c r="N57" s="26"/>
      <c r="O57" s="26"/>
    </row>
    <row r="58" customFormat="1" ht="21" customHeight="1" spans="1:15">
      <c r="A58" s="86" t="s">
        <v>186</v>
      </c>
      <c r="B58" s="86" t="s">
        <v>187</v>
      </c>
      <c r="C58" s="26">
        <v>12006431</v>
      </c>
      <c r="D58" s="24">
        <v>12006431</v>
      </c>
      <c r="E58" s="24">
        <v>5880484.75</v>
      </c>
      <c r="F58" s="24">
        <v>6125946.25</v>
      </c>
      <c r="G58" s="24"/>
      <c r="H58" s="24"/>
      <c r="I58" s="24"/>
      <c r="J58" s="24"/>
      <c r="K58" s="24"/>
      <c r="L58" s="24"/>
      <c r="M58" s="24"/>
      <c r="N58" s="26"/>
      <c r="O58" s="26"/>
    </row>
    <row r="59" customFormat="1" ht="21" customHeight="1" spans="1:15">
      <c r="A59" s="233" t="s">
        <v>188</v>
      </c>
      <c r="B59" s="233" t="s">
        <v>189</v>
      </c>
      <c r="C59" s="26">
        <v>420736.39</v>
      </c>
      <c r="D59" s="24">
        <v>420736.39</v>
      </c>
      <c r="E59" s="24">
        <v>420736.39</v>
      </c>
      <c r="F59" s="24"/>
      <c r="G59" s="24"/>
      <c r="H59" s="24"/>
      <c r="I59" s="24"/>
      <c r="J59" s="24"/>
      <c r="K59" s="24"/>
      <c r="L59" s="24"/>
      <c r="M59" s="24"/>
      <c r="N59" s="26"/>
      <c r="O59" s="26"/>
    </row>
    <row r="60" customFormat="1" ht="21" customHeight="1" spans="1:15">
      <c r="A60" s="234" t="s">
        <v>190</v>
      </c>
      <c r="B60" s="234" t="s">
        <v>191</v>
      </c>
      <c r="C60" s="26">
        <v>420736.39</v>
      </c>
      <c r="D60" s="24">
        <v>420736.39</v>
      </c>
      <c r="E60" s="24">
        <v>420736.39</v>
      </c>
      <c r="F60" s="24"/>
      <c r="G60" s="24"/>
      <c r="H60" s="24"/>
      <c r="I60" s="24"/>
      <c r="J60" s="24"/>
      <c r="K60" s="24"/>
      <c r="L60" s="24"/>
      <c r="M60" s="24"/>
      <c r="N60" s="26"/>
      <c r="O60" s="26"/>
    </row>
    <row r="61" customFormat="1" ht="21" customHeight="1" spans="1:15">
      <c r="A61" s="233" t="s">
        <v>192</v>
      </c>
      <c r="B61" s="233" t="s">
        <v>193</v>
      </c>
      <c r="C61" s="26">
        <v>5459748.36</v>
      </c>
      <c r="D61" s="24">
        <v>5459748.36</v>
      </c>
      <c r="E61" s="24">
        <v>5459748.36</v>
      </c>
      <c r="F61" s="24"/>
      <c r="G61" s="24"/>
      <c r="H61" s="24"/>
      <c r="I61" s="24"/>
      <c r="J61" s="24"/>
      <c r="K61" s="24"/>
      <c r="L61" s="24"/>
      <c r="M61" s="24"/>
      <c r="N61" s="26"/>
      <c r="O61" s="26"/>
    </row>
    <row r="62" customFormat="1" ht="21" customHeight="1" spans="1:15">
      <c r="A62" s="234" t="s">
        <v>194</v>
      </c>
      <c r="B62" s="234" t="s">
        <v>193</v>
      </c>
      <c r="C62" s="26">
        <v>5459748.36</v>
      </c>
      <c r="D62" s="24">
        <v>5459748.36</v>
      </c>
      <c r="E62" s="24">
        <v>5459748.36</v>
      </c>
      <c r="F62" s="24"/>
      <c r="G62" s="24"/>
      <c r="H62" s="24"/>
      <c r="I62" s="24"/>
      <c r="J62" s="24"/>
      <c r="K62" s="24"/>
      <c r="L62" s="24"/>
      <c r="M62" s="24"/>
      <c r="N62" s="26"/>
      <c r="O62" s="26"/>
    </row>
    <row r="63" customFormat="1" ht="21" customHeight="1" spans="1:15">
      <c r="A63" s="233" t="s">
        <v>195</v>
      </c>
      <c r="B63" s="233" t="s">
        <v>196</v>
      </c>
      <c r="C63" s="26">
        <v>1191752</v>
      </c>
      <c r="D63" s="24">
        <v>1191752</v>
      </c>
      <c r="E63" s="24"/>
      <c r="F63" s="24">
        <v>1191752</v>
      </c>
      <c r="G63" s="24"/>
      <c r="H63" s="24"/>
      <c r="I63" s="24"/>
      <c r="J63" s="24"/>
      <c r="K63" s="24"/>
      <c r="L63" s="24"/>
      <c r="M63" s="24"/>
      <c r="N63" s="26"/>
      <c r="O63" s="26"/>
    </row>
    <row r="64" customFormat="1" ht="21" customHeight="1" spans="1:15">
      <c r="A64" s="234" t="s">
        <v>197</v>
      </c>
      <c r="B64" s="234" t="s">
        <v>198</v>
      </c>
      <c r="C64" s="26">
        <v>1191752</v>
      </c>
      <c r="D64" s="24">
        <v>1191752</v>
      </c>
      <c r="E64" s="24"/>
      <c r="F64" s="24">
        <v>1191752</v>
      </c>
      <c r="G64" s="24"/>
      <c r="H64" s="24"/>
      <c r="I64" s="24"/>
      <c r="J64" s="24"/>
      <c r="K64" s="24"/>
      <c r="L64" s="24"/>
      <c r="M64" s="24"/>
      <c r="N64" s="26"/>
      <c r="O64" s="26"/>
    </row>
    <row r="65" customFormat="1" ht="21" customHeight="1" spans="1:15">
      <c r="A65" s="233" t="s">
        <v>199</v>
      </c>
      <c r="B65" s="233" t="s">
        <v>200</v>
      </c>
      <c r="C65" s="26">
        <v>4934194.25</v>
      </c>
      <c r="D65" s="24">
        <v>4934194.25</v>
      </c>
      <c r="E65" s="24"/>
      <c r="F65" s="24">
        <v>4934194.25</v>
      </c>
      <c r="G65" s="24"/>
      <c r="H65" s="24"/>
      <c r="I65" s="24"/>
      <c r="J65" s="24"/>
      <c r="K65" s="24"/>
      <c r="L65" s="24"/>
      <c r="M65" s="24"/>
      <c r="N65" s="26"/>
      <c r="O65" s="26"/>
    </row>
    <row r="66" customFormat="1" ht="21" customHeight="1" spans="1:15">
      <c r="A66" s="234" t="s">
        <v>201</v>
      </c>
      <c r="B66" s="234" t="s">
        <v>200</v>
      </c>
      <c r="C66" s="26">
        <v>4934194.25</v>
      </c>
      <c r="D66" s="24">
        <v>4934194.25</v>
      </c>
      <c r="E66" s="24"/>
      <c r="F66" s="24">
        <v>4934194.25</v>
      </c>
      <c r="G66" s="24"/>
      <c r="H66" s="24"/>
      <c r="I66" s="24"/>
      <c r="J66" s="24"/>
      <c r="K66" s="24"/>
      <c r="L66" s="24"/>
      <c r="M66" s="24"/>
      <c r="N66" s="26"/>
      <c r="O66" s="26"/>
    </row>
    <row r="67" customFormat="1" ht="21" customHeight="1" spans="1:15">
      <c r="A67" s="86" t="s">
        <v>202</v>
      </c>
      <c r="B67" s="86" t="s">
        <v>203</v>
      </c>
      <c r="C67" s="26">
        <v>8874124.81</v>
      </c>
      <c r="D67" s="24">
        <v>8874124.81</v>
      </c>
      <c r="E67" s="24"/>
      <c r="F67" s="24">
        <v>8874124.81</v>
      </c>
      <c r="G67" s="24"/>
      <c r="H67" s="24"/>
      <c r="I67" s="24"/>
      <c r="J67" s="24"/>
      <c r="K67" s="24"/>
      <c r="L67" s="24"/>
      <c r="M67" s="24"/>
      <c r="N67" s="26"/>
      <c r="O67" s="26"/>
    </row>
    <row r="68" customFormat="1" ht="21" customHeight="1" spans="1:15">
      <c r="A68" s="233" t="s">
        <v>204</v>
      </c>
      <c r="B68" s="233" t="s">
        <v>205</v>
      </c>
      <c r="C68" s="26">
        <v>114771</v>
      </c>
      <c r="D68" s="24">
        <v>114771</v>
      </c>
      <c r="E68" s="24"/>
      <c r="F68" s="24">
        <v>114771</v>
      </c>
      <c r="G68" s="24"/>
      <c r="H68" s="24"/>
      <c r="I68" s="24"/>
      <c r="J68" s="24"/>
      <c r="K68" s="24"/>
      <c r="L68" s="24"/>
      <c r="M68" s="24"/>
      <c r="N68" s="26"/>
      <c r="O68" s="26"/>
    </row>
    <row r="69" customFormat="1" ht="21" customHeight="1" spans="1:15">
      <c r="A69" s="234" t="s">
        <v>206</v>
      </c>
      <c r="B69" s="234" t="s">
        <v>207</v>
      </c>
      <c r="C69" s="26">
        <v>114771</v>
      </c>
      <c r="D69" s="24">
        <v>114771</v>
      </c>
      <c r="E69" s="24"/>
      <c r="F69" s="24">
        <v>114771</v>
      </c>
      <c r="G69" s="24"/>
      <c r="H69" s="24"/>
      <c r="I69" s="24"/>
      <c r="J69" s="24"/>
      <c r="K69" s="24"/>
      <c r="L69" s="24"/>
      <c r="M69" s="24"/>
      <c r="N69" s="26"/>
      <c r="O69" s="26"/>
    </row>
    <row r="70" customFormat="1" ht="21" customHeight="1" spans="1:15">
      <c r="A70" s="233" t="s">
        <v>208</v>
      </c>
      <c r="B70" s="233" t="s">
        <v>209</v>
      </c>
      <c r="C70" s="26">
        <v>1599487.45</v>
      </c>
      <c r="D70" s="24">
        <v>1599487.45</v>
      </c>
      <c r="E70" s="24"/>
      <c r="F70" s="24">
        <v>1599487.45</v>
      </c>
      <c r="G70" s="24"/>
      <c r="H70" s="24"/>
      <c r="I70" s="24"/>
      <c r="J70" s="24"/>
      <c r="K70" s="24"/>
      <c r="L70" s="24"/>
      <c r="M70" s="24"/>
      <c r="N70" s="26"/>
      <c r="O70" s="26"/>
    </row>
    <row r="71" customFormat="1" ht="21" customHeight="1" spans="1:15">
      <c r="A71" s="234" t="s">
        <v>210</v>
      </c>
      <c r="B71" s="234" t="s">
        <v>211</v>
      </c>
      <c r="C71" s="26">
        <v>1599487.45</v>
      </c>
      <c r="D71" s="24">
        <v>1599487.45</v>
      </c>
      <c r="E71" s="24"/>
      <c r="F71" s="24">
        <v>1599487.45</v>
      </c>
      <c r="G71" s="24"/>
      <c r="H71" s="24"/>
      <c r="I71" s="24"/>
      <c r="J71" s="24"/>
      <c r="K71" s="24"/>
      <c r="L71" s="24"/>
      <c r="M71" s="24"/>
      <c r="N71" s="26"/>
      <c r="O71" s="26"/>
    </row>
    <row r="72" customFormat="1" ht="21" customHeight="1" spans="1:15">
      <c r="A72" s="233" t="s">
        <v>212</v>
      </c>
      <c r="B72" s="233" t="s">
        <v>213</v>
      </c>
      <c r="C72" s="26">
        <v>659866.36</v>
      </c>
      <c r="D72" s="24">
        <v>659866.36</v>
      </c>
      <c r="E72" s="24"/>
      <c r="F72" s="24">
        <v>659866.36</v>
      </c>
      <c r="G72" s="24"/>
      <c r="H72" s="24"/>
      <c r="I72" s="24"/>
      <c r="J72" s="24"/>
      <c r="K72" s="24"/>
      <c r="L72" s="24"/>
      <c r="M72" s="24"/>
      <c r="N72" s="26"/>
      <c r="O72" s="26"/>
    </row>
    <row r="73" customFormat="1" ht="21" customHeight="1" spans="1:15">
      <c r="A73" s="234" t="s">
        <v>214</v>
      </c>
      <c r="B73" s="234" t="s">
        <v>215</v>
      </c>
      <c r="C73" s="26">
        <v>659866.36</v>
      </c>
      <c r="D73" s="24">
        <v>659866.36</v>
      </c>
      <c r="E73" s="24"/>
      <c r="F73" s="24">
        <v>659866.36</v>
      </c>
      <c r="G73" s="24"/>
      <c r="H73" s="24"/>
      <c r="I73" s="24"/>
      <c r="J73" s="24"/>
      <c r="K73" s="24"/>
      <c r="L73" s="24"/>
      <c r="M73" s="24"/>
      <c r="N73" s="26"/>
      <c r="O73" s="26"/>
    </row>
    <row r="74" customFormat="1" ht="21" customHeight="1" spans="1:15">
      <c r="A74" s="233" t="s">
        <v>216</v>
      </c>
      <c r="B74" s="233" t="s">
        <v>217</v>
      </c>
      <c r="C74" s="26">
        <v>6500000</v>
      </c>
      <c r="D74" s="24">
        <v>6500000</v>
      </c>
      <c r="E74" s="24"/>
      <c r="F74" s="24">
        <v>6500000</v>
      </c>
      <c r="G74" s="24"/>
      <c r="H74" s="24"/>
      <c r="I74" s="24"/>
      <c r="J74" s="24"/>
      <c r="K74" s="24"/>
      <c r="L74" s="24"/>
      <c r="M74" s="24"/>
      <c r="N74" s="26"/>
      <c r="O74" s="26"/>
    </row>
    <row r="75" customFormat="1" ht="21" customHeight="1" spans="1:15">
      <c r="A75" s="234" t="s">
        <v>218</v>
      </c>
      <c r="B75" s="234" t="s">
        <v>219</v>
      </c>
      <c r="C75" s="26">
        <v>6500000</v>
      </c>
      <c r="D75" s="24">
        <v>6500000</v>
      </c>
      <c r="E75" s="24"/>
      <c r="F75" s="24">
        <v>6500000</v>
      </c>
      <c r="G75" s="24"/>
      <c r="H75" s="24"/>
      <c r="I75" s="24"/>
      <c r="J75" s="24"/>
      <c r="K75" s="24"/>
      <c r="L75" s="24"/>
      <c r="M75" s="24"/>
      <c r="N75" s="26"/>
      <c r="O75" s="26"/>
    </row>
    <row r="76" customFormat="1" ht="21" customHeight="1" spans="1:15">
      <c r="A76" s="86" t="s">
        <v>220</v>
      </c>
      <c r="B76" s="86" t="s">
        <v>221</v>
      </c>
      <c r="C76" s="26">
        <v>1803141.12</v>
      </c>
      <c r="D76" s="24">
        <v>1803141.12</v>
      </c>
      <c r="E76" s="24">
        <v>1803141.12</v>
      </c>
      <c r="F76" s="24"/>
      <c r="G76" s="24"/>
      <c r="H76" s="24"/>
      <c r="I76" s="24"/>
      <c r="J76" s="24"/>
      <c r="K76" s="24"/>
      <c r="L76" s="24"/>
      <c r="M76" s="24"/>
      <c r="N76" s="26"/>
      <c r="O76" s="26"/>
    </row>
    <row r="77" customFormat="1" ht="21" customHeight="1" spans="1:15">
      <c r="A77" s="233" t="s">
        <v>222</v>
      </c>
      <c r="B77" s="233" t="s">
        <v>223</v>
      </c>
      <c r="C77" s="26">
        <v>1803141.12</v>
      </c>
      <c r="D77" s="24">
        <v>1803141.12</v>
      </c>
      <c r="E77" s="24">
        <v>1803141.12</v>
      </c>
      <c r="F77" s="24"/>
      <c r="G77" s="24"/>
      <c r="H77" s="24"/>
      <c r="I77" s="24"/>
      <c r="J77" s="24"/>
      <c r="K77" s="24"/>
      <c r="L77" s="24"/>
      <c r="M77" s="24"/>
      <c r="N77" s="26"/>
      <c r="O77" s="26"/>
    </row>
    <row r="78" customFormat="1" ht="21" customHeight="1" spans="1:15">
      <c r="A78" s="234" t="s">
        <v>224</v>
      </c>
      <c r="B78" s="234" t="s">
        <v>225</v>
      </c>
      <c r="C78" s="26">
        <v>1803141.12</v>
      </c>
      <c r="D78" s="24">
        <v>1803141.12</v>
      </c>
      <c r="E78" s="24">
        <v>1803141.12</v>
      </c>
      <c r="F78" s="24"/>
      <c r="G78" s="24"/>
      <c r="H78" s="24"/>
      <c r="I78" s="24"/>
      <c r="J78" s="24"/>
      <c r="K78" s="24"/>
      <c r="L78" s="24"/>
      <c r="M78" s="24"/>
      <c r="N78" s="26"/>
      <c r="O78" s="26"/>
    </row>
    <row r="79" customFormat="1" ht="21" customHeight="1" spans="1:15">
      <c r="A79" s="86" t="s">
        <v>226</v>
      </c>
      <c r="B79" s="86" t="s">
        <v>227</v>
      </c>
      <c r="C79" s="26">
        <v>53216</v>
      </c>
      <c r="D79" s="24"/>
      <c r="E79" s="24"/>
      <c r="F79" s="24"/>
      <c r="G79" s="24"/>
      <c r="H79" s="24">
        <v>53216</v>
      </c>
      <c r="I79" s="24"/>
      <c r="J79" s="24"/>
      <c r="K79" s="24"/>
      <c r="L79" s="24"/>
      <c r="M79" s="24"/>
      <c r="N79" s="26"/>
      <c r="O79" s="26"/>
    </row>
    <row r="80" customFormat="1" ht="21" customHeight="1" spans="1:15">
      <c r="A80" s="233" t="s">
        <v>228</v>
      </c>
      <c r="B80" s="233" t="s">
        <v>229</v>
      </c>
      <c r="C80" s="26">
        <v>53216</v>
      </c>
      <c r="D80" s="24"/>
      <c r="E80" s="24"/>
      <c r="F80" s="24"/>
      <c r="G80" s="24"/>
      <c r="H80" s="24">
        <v>53216</v>
      </c>
      <c r="I80" s="24"/>
      <c r="J80" s="24"/>
      <c r="K80" s="24"/>
      <c r="L80" s="24"/>
      <c r="M80" s="24"/>
      <c r="N80" s="26"/>
      <c r="O80" s="26"/>
    </row>
    <row r="81" customFormat="1" ht="21" customHeight="1" spans="1:15">
      <c r="A81" s="234" t="s">
        <v>230</v>
      </c>
      <c r="B81" s="234" t="s">
        <v>231</v>
      </c>
      <c r="C81" s="26">
        <v>53216</v>
      </c>
      <c r="D81" s="24"/>
      <c r="E81" s="24"/>
      <c r="F81" s="24"/>
      <c r="G81" s="24"/>
      <c r="H81" s="24">
        <v>53216</v>
      </c>
      <c r="I81" s="24"/>
      <c r="J81" s="24"/>
      <c r="K81" s="24"/>
      <c r="L81" s="24"/>
      <c r="M81" s="24"/>
      <c r="N81" s="26"/>
      <c r="O81" s="26"/>
    </row>
    <row r="82" customFormat="1" ht="21" customHeight="1" spans="1:15">
      <c r="A82" s="84" t="s">
        <v>53</v>
      </c>
      <c r="B82" s="23"/>
      <c r="C82" s="24">
        <v>108731473.81</v>
      </c>
      <c r="D82" s="24">
        <v>71878257.81</v>
      </c>
      <c r="E82" s="24">
        <v>46833857.81</v>
      </c>
      <c r="F82" s="24">
        <v>25044400</v>
      </c>
      <c r="G82" s="24"/>
      <c r="H82" s="24">
        <v>53216</v>
      </c>
      <c r="I82" s="24"/>
      <c r="J82" s="24">
        <v>36800000</v>
      </c>
      <c r="K82" s="24"/>
      <c r="L82" s="24"/>
      <c r="M82" s="24"/>
      <c r="N82" s="24"/>
      <c r="O82" s="24">
        <v>36800000</v>
      </c>
    </row>
  </sheetData>
  <mergeCells count="12">
    <mergeCell ref="A2:O2"/>
    <mergeCell ref="A3:O3"/>
    <mergeCell ref="A4:C4"/>
    <mergeCell ref="D5:F5"/>
    <mergeCell ref="J5:O5"/>
    <mergeCell ref="A82:B8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22" sqref="B22"/>
    </sheetView>
  </sheetViews>
  <sheetFormatPr defaultColWidth="8.575" defaultRowHeight="12.75" customHeight="1" outlineLevelCol="3"/>
  <cols>
    <col min="1" max="4" width="35.575" customWidth="1"/>
  </cols>
  <sheetData>
    <row r="1" customFormat="1" customHeight="1" spans="1:4">
      <c r="A1" s="1"/>
      <c r="B1" s="1"/>
      <c r="C1" s="1"/>
      <c r="D1" s="1"/>
    </row>
    <row r="2" customFormat="1" ht="15" customHeight="1" spans="1:4">
      <c r="A2" s="75"/>
      <c r="B2" s="79"/>
      <c r="C2" s="79"/>
      <c r="D2" s="79"/>
    </row>
    <row r="3" customFormat="1" ht="41.25" customHeight="1" spans="1:1">
      <c r="A3" s="74" t="str">
        <f>"2025"&amp;"年部门财政拨款收支预算总表"</f>
        <v>2025年部门财政拨款收支预算总表</v>
      </c>
    </row>
    <row r="4" customFormat="1" ht="17.25" customHeight="1" spans="1:4">
      <c r="A4" s="224" t="str">
        <f>"单位名称："&amp;"昆明市晋宁区昆阳街道办事处"</f>
        <v>单位名称：昆明市晋宁区昆阳街道办事处</v>
      </c>
      <c r="B4" s="225"/>
      <c r="D4" s="79" t="s">
        <v>0</v>
      </c>
    </row>
    <row r="5" customFormat="1" ht="17.25" customHeight="1" spans="1:4">
      <c r="A5" s="65" t="s">
        <v>1</v>
      </c>
      <c r="B5" s="226"/>
      <c r="C5" s="65" t="s">
        <v>2</v>
      </c>
      <c r="D5" s="226"/>
    </row>
    <row r="6" customFormat="1" ht="18.75" customHeight="1" spans="1:4">
      <c r="A6" s="65" t="s">
        <v>3</v>
      </c>
      <c r="B6" s="65" t="str">
        <f>"2025"&amp;"年预算"</f>
        <v>2025年预算</v>
      </c>
      <c r="C6" s="65" t="s">
        <v>5</v>
      </c>
      <c r="D6" s="65" t="str">
        <f>"2025"&amp;"年预算"</f>
        <v>2025年预算</v>
      </c>
    </row>
    <row r="7" customFormat="1" ht="16.5" customHeight="1" spans="1:4">
      <c r="A7" s="227" t="s">
        <v>232</v>
      </c>
      <c r="B7" s="89">
        <v>71931473.81</v>
      </c>
      <c r="C7" s="227" t="s">
        <v>233</v>
      </c>
      <c r="D7" s="89">
        <v>71931473.81</v>
      </c>
    </row>
    <row r="8" customFormat="1" ht="16.5" customHeight="1" spans="1:4">
      <c r="A8" s="227" t="s">
        <v>234</v>
      </c>
      <c r="B8" s="89">
        <v>71878257.81</v>
      </c>
      <c r="C8" s="227" t="s">
        <v>235</v>
      </c>
      <c r="D8" s="89">
        <v>39971443.2</v>
      </c>
    </row>
    <row r="9" customFormat="1" ht="16.5" customHeight="1" spans="1:4">
      <c r="A9" s="227" t="s">
        <v>236</v>
      </c>
      <c r="B9" s="89"/>
      <c r="C9" s="227" t="s">
        <v>237</v>
      </c>
      <c r="D9" s="89"/>
    </row>
    <row r="10" customFormat="1" ht="16.5" customHeight="1" spans="1:4">
      <c r="A10" s="227" t="s">
        <v>238</v>
      </c>
      <c r="B10" s="89">
        <v>53216</v>
      </c>
      <c r="C10" s="227" t="s">
        <v>239</v>
      </c>
      <c r="D10" s="89"/>
    </row>
    <row r="11" customFormat="1" ht="16.5" customHeight="1" spans="1:4">
      <c r="A11" s="227" t="s">
        <v>240</v>
      </c>
      <c r="B11" s="89"/>
      <c r="C11" s="227" t="s">
        <v>241</v>
      </c>
      <c r="D11" s="89">
        <v>30000</v>
      </c>
    </row>
    <row r="12" customFormat="1" ht="16.5" customHeight="1" spans="1:4">
      <c r="A12" s="227" t="s">
        <v>234</v>
      </c>
      <c r="B12" s="89"/>
      <c r="C12" s="227" t="s">
        <v>242</v>
      </c>
      <c r="D12" s="89">
        <v>20000</v>
      </c>
    </row>
    <row r="13" customFormat="1" ht="16.5" customHeight="1" spans="1:4">
      <c r="A13" s="22" t="s">
        <v>236</v>
      </c>
      <c r="B13" s="26"/>
      <c r="C13" s="190" t="s">
        <v>243</v>
      </c>
      <c r="D13" s="26"/>
    </row>
    <row r="14" customFormat="1" ht="16.5" customHeight="1" spans="1:4">
      <c r="A14" s="22" t="s">
        <v>238</v>
      </c>
      <c r="B14" s="26"/>
      <c r="C14" s="190" t="s">
        <v>244</v>
      </c>
      <c r="D14" s="26">
        <v>1137793.1</v>
      </c>
    </row>
    <row r="15" customFormat="1" ht="16.5" customHeight="1" spans="1:4">
      <c r="A15" s="228"/>
      <c r="B15" s="229"/>
      <c r="C15" s="190" t="s">
        <v>245</v>
      </c>
      <c r="D15" s="26">
        <v>4351394.75</v>
      </c>
    </row>
    <row r="16" customFormat="1" ht="16.5" customHeight="1" spans="1:4">
      <c r="A16" s="228"/>
      <c r="B16" s="229"/>
      <c r="C16" s="190" t="s">
        <v>246</v>
      </c>
      <c r="D16" s="26">
        <v>1832610.83</v>
      </c>
    </row>
    <row r="17" customFormat="1" ht="16.5" customHeight="1" spans="1:4">
      <c r="A17" s="228"/>
      <c r="B17" s="229"/>
      <c r="C17" s="190" t="s">
        <v>247</v>
      </c>
      <c r="D17" s="26">
        <v>1851319</v>
      </c>
    </row>
    <row r="18" customFormat="1" ht="16.5" customHeight="1" spans="1:4">
      <c r="A18" s="228"/>
      <c r="B18" s="229"/>
      <c r="C18" s="190" t="s">
        <v>248</v>
      </c>
      <c r="D18" s="26">
        <v>12006431</v>
      </c>
    </row>
    <row r="19" customFormat="1" ht="16.5" customHeight="1" spans="1:4">
      <c r="A19" s="228"/>
      <c r="B19" s="229"/>
      <c r="C19" s="190" t="s">
        <v>249</v>
      </c>
      <c r="D19" s="26">
        <v>8874124.81</v>
      </c>
    </row>
    <row r="20" customFormat="1" ht="16.5" customHeight="1" spans="1:4">
      <c r="A20" s="228"/>
      <c r="B20" s="229"/>
      <c r="C20" s="190" t="s">
        <v>250</v>
      </c>
      <c r="D20" s="26"/>
    </row>
    <row r="21" customFormat="1" ht="16.5" customHeight="1" spans="1:4">
      <c r="A21" s="228"/>
      <c r="B21" s="229"/>
      <c r="C21" s="190" t="s">
        <v>251</v>
      </c>
      <c r="D21" s="26"/>
    </row>
    <row r="22" customFormat="1" ht="16.5" customHeight="1" spans="1:4">
      <c r="A22" s="228"/>
      <c r="B22" s="229"/>
      <c r="C22" s="190" t="s">
        <v>252</v>
      </c>
      <c r="D22" s="26"/>
    </row>
    <row r="23" customFormat="1" ht="16.5" customHeight="1" spans="1:4">
      <c r="A23" s="228"/>
      <c r="B23" s="229"/>
      <c r="C23" s="190" t="s">
        <v>253</v>
      </c>
      <c r="D23" s="26"/>
    </row>
    <row r="24" customFormat="1" ht="16.5" customHeight="1" spans="1:4">
      <c r="A24" s="228"/>
      <c r="B24" s="229"/>
      <c r="C24" s="190" t="s">
        <v>254</v>
      </c>
      <c r="D24" s="26"/>
    </row>
    <row r="25" customFormat="1" ht="16.5" customHeight="1" spans="1:4">
      <c r="A25" s="228"/>
      <c r="B25" s="229"/>
      <c r="C25" s="190" t="s">
        <v>255</v>
      </c>
      <c r="D25" s="26"/>
    </row>
    <row r="26" customFormat="1" ht="16.5" customHeight="1" spans="1:4">
      <c r="A26" s="228"/>
      <c r="B26" s="229"/>
      <c r="C26" s="190" t="s">
        <v>256</v>
      </c>
      <c r="D26" s="26">
        <v>1803141.12</v>
      </c>
    </row>
    <row r="27" customFormat="1" ht="16.5" customHeight="1" spans="1:4">
      <c r="A27" s="228"/>
      <c r="B27" s="229"/>
      <c r="C27" s="190" t="s">
        <v>257</v>
      </c>
      <c r="D27" s="26"/>
    </row>
    <row r="28" customFormat="1" ht="16.5" customHeight="1" spans="1:4">
      <c r="A28" s="228"/>
      <c r="B28" s="229"/>
      <c r="C28" s="190" t="s">
        <v>258</v>
      </c>
      <c r="D28" s="26"/>
    </row>
    <row r="29" customFormat="1" ht="16.5" customHeight="1" spans="1:4">
      <c r="A29" s="228"/>
      <c r="B29" s="229"/>
      <c r="C29" s="190" t="s">
        <v>259</v>
      </c>
      <c r="D29" s="26">
        <v>53216</v>
      </c>
    </row>
    <row r="30" customFormat="1" ht="16.5" customHeight="1" spans="1:4">
      <c r="A30" s="228"/>
      <c r="B30" s="229"/>
      <c r="C30" s="190" t="s">
        <v>260</v>
      </c>
      <c r="D30" s="26"/>
    </row>
    <row r="31" customFormat="1" ht="16.5" customHeight="1" spans="1:4">
      <c r="A31" s="228"/>
      <c r="B31" s="229"/>
      <c r="C31" s="190" t="s">
        <v>261</v>
      </c>
      <c r="D31" s="26"/>
    </row>
    <row r="32" customFormat="1" ht="16.5" customHeight="1" spans="1:4">
      <c r="A32" s="228"/>
      <c r="B32" s="229"/>
      <c r="C32" s="22" t="s">
        <v>262</v>
      </c>
      <c r="D32" s="26"/>
    </row>
    <row r="33" customFormat="1" ht="16.5" customHeight="1" spans="1:4">
      <c r="A33" s="228"/>
      <c r="B33" s="229"/>
      <c r="C33" s="22" t="s">
        <v>263</v>
      </c>
      <c r="D33" s="26"/>
    </row>
    <row r="34" customFormat="1" ht="16.5" customHeight="1" spans="1:4">
      <c r="A34" s="228"/>
      <c r="B34" s="229"/>
      <c r="C34" s="19" t="s">
        <v>264</v>
      </c>
      <c r="D34" s="230"/>
    </row>
    <row r="35" customFormat="1" ht="15" customHeight="1" spans="1:4">
      <c r="A35" s="231" t="s">
        <v>49</v>
      </c>
      <c r="B35" s="232">
        <v>71931473.81</v>
      </c>
      <c r="C35" s="231" t="s">
        <v>50</v>
      </c>
      <c r="D35" s="232">
        <v>71931473.81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79"/>
  <sheetViews>
    <sheetView showZeros="0" workbookViewId="0">
      <pane ySplit="1" topLeftCell="A2" activePane="bottomLeft" state="frozen"/>
      <selection/>
      <selection pane="bottomLeft" activeCell="A4" sqref="A4:E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Format="1" customHeight="1" spans="4:7">
      <c r="D2" s="194"/>
      <c r="F2" s="219"/>
      <c r="G2" s="204"/>
    </row>
    <row r="3" ht="41.25" customHeight="1" spans="1:7">
      <c r="A3" s="178" t="str">
        <f>"2025"&amp;"年一般公共预算支出预算表（按功能科目分类）"</f>
        <v>2025年一般公共预算支出预算表（按功能科目分类）</v>
      </c>
      <c r="B3" s="178"/>
      <c r="C3" s="178"/>
      <c r="D3" s="178"/>
      <c r="E3" s="178"/>
      <c r="F3" s="178"/>
      <c r="G3" s="178"/>
    </row>
    <row r="4" customFormat="1" ht="18" customHeight="1" spans="1:7">
      <c r="A4" s="45" t="str">
        <f>"单位名称："&amp;"昆明市晋宁区昆阳街道办事处"</f>
        <v>单位名称：昆明市晋宁区昆阳街道办事处</v>
      </c>
      <c r="F4" s="175"/>
      <c r="G4" s="172" t="s">
        <v>0</v>
      </c>
    </row>
    <row r="5" ht="20.25" customHeight="1" spans="1:7">
      <c r="A5" s="16" t="s">
        <v>265</v>
      </c>
      <c r="B5" s="16"/>
      <c r="C5" s="183" t="s">
        <v>53</v>
      </c>
      <c r="D5" s="183" t="s">
        <v>72</v>
      </c>
      <c r="E5" s="15"/>
      <c r="F5" s="15"/>
      <c r="G5" s="15" t="s">
        <v>73</v>
      </c>
    </row>
    <row r="6" ht="20.25" customHeight="1" spans="1:7">
      <c r="A6" s="220" t="s">
        <v>69</v>
      </c>
      <c r="B6" s="220" t="s">
        <v>70</v>
      </c>
      <c r="C6" s="15"/>
      <c r="D6" s="15" t="s">
        <v>55</v>
      </c>
      <c r="E6" s="15" t="s">
        <v>266</v>
      </c>
      <c r="F6" s="15" t="s">
        <v>267</v>
      </c>
      <c r="G6" s="15"/>
    </row>
    <row r="7" ht="15" customHeight="1" spans="1:7">
      <c r="A7" s="21" t="s">
        <v>79</v>
      </c>
      <c r="B7" s="21" t="s">
        <v>80</v>
      </c>
      <c r="C7" s="21" t="s">
        <v>81</v>
      </c>
      <c r="D7" s="21" t="s">
        <v>82</v>
      </c>
      <c r="E7" s="21" t="s">
        <v>83</v>
      </c>
      <c r="F7" s="21" t="s">
        <v>84</v>
      </c>
      <c r="G7" s="21" t="s">
        <v>85</v>
      </c>
    </row>
    <row r="8" ht="18" customHeight="1" spans="1:7">
      <c r="A8" s="19" t="s">
        <v>94</v>
      </c>
      <c r="B8" s="19" t="s">
        <v>95</v>
      </c>
      <c r="C8" s="221">
        <v>39971443.2</v>
      </c>
      <c r="D8" s="222">
        <v>32083433.26</v>
      </c>
      <c r="E8" s="222">
        <v>30514609.34</v>
      </c>
      <c r="F8" s="222">
        <v>1568823.92</v>
      </c>
      <c r="G8" s="222">
        <v>7888009.94</v>
      </c>
    </row>
    <row r="9" ht="18" customHeight="1" spans="1:7">
      <c r="A9" s="192" t="s">
        <v>96</v>
      </c>
      <c r="B9" s="192" t="s">
        <v>97</v>
      </c>
      <c r="C9" s="221">
        <v>174098.96</v>
      </c>
      <c r="D9" s="222">
        <v>174098.96</v>
      </c>
      <c r="E9" s="222">
        <v>154382</v>
      </c>
      <c r="F9" s="222">
        <v>19716.96</v>
      </c>
      <c r="G9" s="222"/>
    </row>
    <row r="10" ht="18" customHeight="1" spans="1:7">
      <c r="A10" s="223" t="s">
        <v>98</v>
      </c>
      <c r="B10" s="223" t="s">
        <v>99</v>
      </c>
      <c r="C10" s="221">
        <v>174098.96</v>
      </c>
      <c r="D10" s="222">
        <v>174098.96</v>
      </c>
      <c r="E10" s="222">
        <v>154382</v>
      </c>
      <c r="F10" s="222">
        <v>19716.96</v>
      </c>
      <c r="G10" s="222"/>
    </row>
    <row r="11" ht="18" customHeight="1" spans="1:7">
      <c r="A11" s="192" t="s">
        <v>100</v>
      </c>
      <c r="B11" s="192" t="s">
        <v>101</v>
      </c>
      <c r="C11" s="221">
        <v>35942038.26</v>
      </c>
      <c r="D11" s="222">
        <v>30088602.12</v>
      </c>
      <c r="E11" s="222">
        <v>28687967.32</v>
      </c>
      <c r="F11" s="222">
        <v>1400634.8</v>
      </c>
      <c r="G11" s="222">
        <v>5853436.14</v>
      </c>
    </row>
    <row r="12" ht="18" customHeight="1" spans="1:7">
      <c r="A12" s="223" t="s">
        <v>102</v>
      </c>
      <c r="B12" s="223" t="s">
        <v>99</v>
      </c>
      <c r="C12" s="221">
        <v>27821797.98</v>
      </c>
      <c r="D12" s="222">
        <v>21994486.84</v>
      </c>
      <c r="E12" s="222">
        <v>20714121</v>
      </c>
      <c r="F12" s="222">
        <v>1280365.84</v>
      </c>
      <c r="G12" s="222">
        <v>5827311.14</v>
      </c>
    </row>
    <row r="13" ht="18" customHeight="1" spans="1:7">
      <c r="A13" s="223" t="s">
        <v>103</v>
      </c>
      <c r="B13" s="223" t="s">
        <v>104</v>
      </c>
      <c r="C13" s="221">
        <v>268472.08</v>
      </c>
      <c r="D13" s="222">
        <v>268472.08</v>
      </c>
      <c r="E13" s="222">
        <v>248203.12</v>
      </c>
      <c r="F13" s="222">
        <v>20268.96</v>
      </c>
      <c r="G13" s="222"/>
    </row>
    <row r="14" ht="18" customHeight="1" spans="1:7">
      <c r="A14" s="223" t="s">
        <v>105</v>
      </c>
      <c r="B14" s="223" t="s">
        <v>106</v>
      </c>
      <c r="C14" s="221">
        <v>7851768.2</v>
      </c>
      <c r="D14" s="222">
        <v>7825643.2</v>
      </c>
      <c r="E14" s="222">
        <v>7725643.2</v>
      </c>
      <c r="F14" s="222">
        <v>100000</v>
      </c>
      <c r="G14" s="222">
        <v>26125</v>
      </c>
    </row>
    <row r="15" ht="18" customHeight="1" spans="1:7">
      <c r="A15" s="192" t="s">
        <v>107</v>
      </c>
      <c r="B15" s="192" t="s">
        <v>108</v>
      </c>
      <c r="C15" s="221">
        <v>401396.04</v>
      </c>
      <c r="D15" s="222">
        <v>401396.04</v>
      </c>
      <c r="E15" s="222">
        <v>371015.4</v>
      </c>
      <c r="F15" s="222">
        <v>30380.64</v>
      </c>
      <c r="G15" s="222"/>
    </row>
    <row r="16" ht="18" customHeight="1" spans="1:7">
      <c r="A16" s="223" t="s">
        <v>109</v>
      </c>
      <c r="B16" s="223" t="s">
        <v>104</v>
      </c>
      <c r="C16" s="221">
        <v>401396.04</v>
      </c>
      <c r="D16" s="222">
        <v>401396.04</v>
      </c>
      <c r="E16" s="222">
        <v>371015.4</v>
      </c>
      <c r="F16" s="222">
        <v>30380.64</v>
      </c>
      <c r="G16" s="222"/>
    </row>
    <row r="17" ht="18" customHeight="1" spans="1:7">
      <c r="A17" s="192" t="s">
        <v>110</v>
      </c>
      <c r="B17" s="192" t="s">
        <v>111</v>
      </c>
      <c r="C17" s="221">
        <v>1073336.38</v>
      </c>
      <c r="D17" s="222">
        <v>1073336.38</v>
      </c>
      <c r="E17" s="222">
        <v>999938.62</v>
      </c>
      <c r="F17" s="222">
        <v>73397.76</v>
      </c>
      <c r="G17" s="222"/>
    </row>
    <row r="18" ht="18" customHeight="1" spans="1:7">
      <c r="A18" s="223" t="s">
        <v>112</v>
      </c>
      <c r="B18" s="223" t="s">
        <v>104</v>
      </c>
      <c r="C18" s="221">
        <v>1073336.38</v>
      </c>
      <c r="D18" s="222">
        <v>1073336.38</v>
      </c>
      <c r="E18" s="222">
        <v>999938.62</v>
      </c>
      <c r="F18" s="222">
        <v>73397.76</v>
      </c>
      <c r="G18" s="222"/>
    </row>
    <row r="19" ht="18" customHeight="1" spans="1:7">
      <c r="A19" s="192" t="s">
        <v>113</v>
      </c>
      <c r="B19" s="192" t="s">
        <v>114</v>
      </c>
      <c r="C19" s="221">
        <v>20000</v>
      </c>
      <c r="D19" s="222"/>
      <c r="E19" s="222"/>
      <c r="F19" s="222"/>
      <c r="G19" s="222">
        <v>20000</v>
      </c>
    </row>
    <row r="20" ht="18" customHeight="1" spans="1:7">
      <c r="A20" s="223" t="s">
        <v>115</v>
      </c>
      <c r="B20" s="223" t="s">
        <v>116</v>
      </c>
      <c r="C20" s="221">
        <v>20000</v>
      </c>
      <c r="D20" s="222"/>
      <c r="E20" s="222"/>
      <c r="F20" s="222"/>
      <c r="G20" s="222">
        <v>20000</v>
      </c>
    </row>
    <row r="21" ht="18" customHeight="1" spans="1:7">
      <c r="A21" s="192" t="s">
        <v>117</v>
      </c>
      <c r="B21" s="192" t="s">
        <v>118</v>
      </c>
      <c r="C21" s="221">
        <v>616173.56</v>
      </c>
      <c r="D21" s="222">
        <v>345999.76</v>
      </c>
      <c r="E21" s="222">
        <v>301306</v>
      </c>
      <c r="F21" s="222">
        <v>44693.76</v>
      </c>
      <c r="G21" s="222">
        <v>270173.8</v>
      </c>
    </row>
    <row r="22" ht="18" customHeight="1" spans="1:7">
      <c r="A22" s="223" t="s">
        <v>119</v>
      </c>
      <c r="B22" s="223" t="s">
        <v>99</v>
      </c>
      <c r="C22" s="221">
        <v>345999.76</v>
      </c>
      <c r="D22" s="222">
        <v>345999.76</v>
      </c>
      <c r="E22" s="222">
        <v>301306</v>
      </c>
      <c r="F22" s="222">
        <v>44693.76</v>
      </c>
      <c r="G22" s="222"/>
    </row>
    <row r="23" ht="18" customHeight="1" spans="1:7">
      <c r="A23" s="223" t="s">
        <v>120</v>
      </c>
      <c r="B23" s="223" t="s">
        <v>121</v>
      </c>
      <c r="C23" s="221">
        <v>270173.8</v>
      </c>
      <c r="D23" s="222"/>
      <c r="E23" s="222"/>
      <c r="F23" s="222"/>
      <c r="G23" s="222">
        <v>270173.8</v>
      </c>
    </row>
    <row r="24" ht="18" customHeight="1" spans="1:7">
      <c r="A24" s="192" t="s">
        <v>122</v>
      </c>
      <c r="B24" s="192" t="s">
        <v>123</v>
      </c>
      <c r="C24" s="221">
        <v>200000</v>
      </c>
      <c r="D24" s="222"/>
      <c r="E24" s="222"/>
      <c r="F24" s="222"/>
      <c r="G24" s="222">
        <v>200000</v>
      </c>
    </row>
    <row r="25" ht="18" customHeight="1" spans="1:7">
      <c r="A25" s="223" t="s">
        <v>124</v>
      </c>
      <c r="B25" s="223" t="s">
        <v>125</v>
      </c>
      <c r="C25" s="221">
        <v>200000</v>
      </c>
      <c r="D25" s="222"/>
      <c r="E25" s="222"/>
      <c r="F25" s="222"/>
      <c r="G25" s="222">
        <v>200000</v>
      </c>
    </row>
    <row r="26" ht="18" customHeight="1" spans="1:7">
      <c r="A26" s="192" t="s">
        <v>126</v>
      </c>
      <c r="B26" s="192" t="s">
        <v>127</v>
      </c>
      <c r="C26" s="221">
        <v>1544400</v>
      </c>
      <c r="D26" s="222"/>
      <c r="E26" s="222"/>
      <c r="F26" s="222"/>
      <c r="G26" s="222">
        <v>1544400</v>
      </c>
    </row>
    <row r="27" ht="18" customHeight="1" spans="1:7">
      <c r="A27" s="223" t="s">
        <v>128</v>
      </c>
      <c r="B27" s="223" t="s">
        <v>127</v>
      </c>
      <c r="C27" s="221">
        <v>1544400</v>
      </c>
      <c r="D27" s="222"/>
      <c r="E27" s="222"/>
      <c r="F27" s="222"/>
      <c r="G27" s="222">
        <v>1544400</v>
      </c>
    </row>
    <row r="28" ht="18" customHeight="1" spans="1:7">
      <c r="A28" s="19" t="s">
        <v>129</v>
      </c>
      <c r="B28" s="19" t="s">
        <v>130</v>
      </c>
      <c r="C28" s="221">
        <v>30000</v>
      </c>
      <c r="D28" s="222"/>
      <c r="E28" s="222"/>
      <c r="F28" s="222"/>
      <c r="G28" s="222">
        <v>30000</v>
      </c>
    </row>
    <row r="29" ht="18" customHeight="1" spans="1:7">
      <c r="A29" s="192" t="s">
        <v>131</v>
      </c>
      <c r="B29" s="192" t="s">
        <v>132</v>
      </c>
      <c r="C29" s="221">
        <v>30000</v>
      </c>
      <c r="D29" s="222"/>
      <c r="E29" s="222"/>
      <c r="F29" s="222"/>
      <c r="G29" s="222">
        <v>30000</v>
      </c>
    </row>
    <row r="30" ht="18" customHeight="1" spans="1:7">
      <c r="A30" s="223" t="s">
        <v>133</v>
      </c>
      <c r="B30" s="223" t="s">
        <v>132</v>
      </c>
      <c r="C30" s="221">
        <v>30000</v>
      </c>
      <c r="D30" s="222"/>
      <c r="E30" s="222"/>
      <c r="F30" s="222"/>
      <c r="G30" s="222">
        <v>30000</v>
      </c>
    </row>
    <row r="31" ht="18" customHeight="1" spans="1:7">
      <c r="A31" s="19" t="s">
        <v>134</v>
      </c>
      <c r="B31" s="19" t="s">
        <v>135</v>
      </c>
      <c r="C31" s="221">
        <v>20000</v>
      </c>
      <c r="D31" s="222"/>
      <c r="E31" s="222"/>
      <c r="F31" s="222"/>
      <c r="G31" s="222">
        <v>20000</v>
      </c>
    </row>
    <row r="32" ht="18" customHeight="1" spans="1:7">
      <c r="A32" s="192" t="s">
        <v>136</v>
      </c>
      <c r="B32" s="192" t="s">
        <v>137</v>
      </c>
      <c r="C32" s="221">
        <v>20000</v>
      </c>
      <c r="D32" s="222"/>
      <c r="E32" s="222"/>
      <c r="F32" s="222"/>
      <c r="G32" s="222">
        <v>20000</v>
      </c>
    </row>
    <row r="33" ht="18" customHeight="1" spans="1:7">
      <c r="A33" s="223" t="s">
        <v>138</v>
      </c>
      <c r="B33" s="223" t="s">
        <v>137</v>
      </c>
      <c r="C33" s="221">
        <v>20000</v>
      </c>
      <c r="D33" s="222"/>
      <c r="E33" s="222"/>
      <c r="F33" s="222"/>
      <c r="G33" s="222">
        <v>20000</v>
      </c>
    </row>
    <row r="34" ht="18" customHeight="1" spans="1:7">
      <c r="A34" s="19" t="s">
        <v>139</v>
      </c>
      <c r="B34" s="19" t="s">
        <v>140</v>
      </c>
      <c r="C34" s="221">
        <v>1137793.1</v>
      </c>
      <c r="D34" s="222">
        <v>932793.1</v>
      </c>
      <c r="E34" s="222">
        <v>861968.14</v>
      </c>
      <c r="F34" s="222">
        <v>70824.96</v>
      </c>
      <c r="G34" s="222">
        <v>205000</v>
      </c>
    </row>
    <row r="35" ht="18" customHeight="1" spans="1:7">
      <c r="A35" s="192" t="s">
        <v>141</v>
      </c>
      <c r="B35" s="192" t="s">
        <v>142</v>
      </c>
      <c r="C35" s="221">
        <v>1137793.1</v>
      </c>
      <c r="D35" s="222">
        <v>932793.1</v>
      </c>
      <c r="E35" s="222">
        <v>861968.14</v>
      </c>
      <c r="F35" s="222">
        <v>70824.96</v>
      </c>
      <c r="G35" s="222">
        <v>205000</v>
      </c>
    </row>
    <row r="36" ht="18" customHeight="1" spans="1:7">
      <c r="A36" s="223" t="s">
        <v>143</v>
      </c>
      <c r="B36" s="223" t="s">
        <v>144</v>
      </c>
      <c r="C36" s="221">
        <v>1137793.1</v>
      </c>
      <c r="D36" s="222">
        <v>932793.1</v>
      </c>
      <c r="E36" s="222">
        <v>861968.14</v>
      </c>
      <c r="F36" s="222">
        <v>70824.96</v>
      </c>
      <c r="G36" s="222">
        <v>205000</v>
      </c>
    </row>
    <row r="37" ht="18" customHeight="1" spans="1:7">
      <c r="A37" s="19" t="s">
        <v>145</v>
      </c>
      <c r="B37" s="19" t="s">
        <v>146</v>
      </c>
      <c r="C37" s="221">
        <v>4351394.75</v>
      </c>
      <c r="D37" s="222">
        <v>4351394.75</v>
      </c>
      <c r="E37" s="222">
        <v>4214964.83</v>
      </c>
      <c r="F37" s="222">
        <v>136429.92</v>
      </c>
      <c r="G37" s="222"/>
    </row>
    <row r="38" ht="18" customHeight="1" spans="1:7">
      <c r="A38" s="192" t="s">
        <v>147</v>
      </c>
      <c r="B38" s="192" t="s">
        <v>148</v>
      </c>
      <c r="C38" s="221">
        <v>806674.59</v>
      </c>
      <c r="D38" s="222">
        <v>806674.59</v>
      </c>
      <c r="E38" s="222">
        <v>745844.67</v>
      </c>
      <c r="F38" s="222">
        <v>60829.92</v>
      </c>
      <c r="G38" s="222"/>
    </row>
    <row r="39" ht="18" customHeight="1" spans="1:7">
      <c r="A39" s="223" t="s">
        <v>149</v>
      </c>
      <c r="B39" s="223" t="s">
        <v>150</v>
      </c>
      <c r="C39" s="221">
        <v>806674.59</v>
      </c>
      <c r="D39" s="222">
        <v>806674.59</v>
      </c>
      <c r="E39" s="222">
        <v>745844.67</v>
      </c>
      <c r="F39" s="222">
        <v>60829.92</v>
      </c>
      <c r="G39" s="222"/>
    </row>
    <row r="40" ht="18" customHeight="1" spans="1:7">
      <c r="A40" s="192" t="s">
        <v>151</v>
      </c>
      <c r="B40" s="192" t="s">
        <v>152</v>
      </c>
      <c r="C40" s="221">
        <v>3294028.16</v>
      </c>
      <c r="D40" s="222">
        <v>3294028.16</v>
      </c>
      <c r="E40" s="222">
        <v>3218428.16</v>
      </c>
      <c r="F40" s="222">
        <v>75600</v>
      </c>
      <c r="G40" s="222"/>
    </row>
    <row r="41" ht="18" customHeight="1" spans="1:7">
      <c r="A41" s="223" t="s">
        <v>153</v>
      </c>
      <c r="B41" s="223" t="s">
        <v>154</v>
      </c>
      <c r="C41" s="221">
        <v>596700</v>
      </c>
      <c r="D41" s="222">
        <v>596700</v>
      </c>
      <c r="E41" s="222">
        <v>561600</v>
      </c>
      <c r="F41" s="222">
        <v>35100</v>
      </c>
      <c r="G41" s="222"/>
    </row>
    <row r="42" ht="18" customHeight="1" spans="1:7">
      <c r="A42" s="223" t="s">
        <v>155</v>
      </c>
      <c r="B42" s="223" t="s">
        <v>156</v>
      </c>
      <c r="C42" s="221">
        <v>688500</v>
      </c>
      <c r="D42" s="222">
        <v>688500</v>
      </c>
      <c r="E42" s="222">
        <v>648000</v>
      </c>
      <c r="F42" s="222">
        <v>40500</v>
      </c>
      <c r="G42" s="222"/>
    </row>
    <row r="43" ht="18" customHeight="1" spans="1:7">
      <c r="A43" s="223" t="s">
        <v>157</v>
      </c>
      <c r="B43" s="223" t="s">
        <v>158</v>
      </c>
      <c r="C43" s="221">
        <v>1808828.16</v>
      </c>
      <c r="D43" s="222">
        <v>1808828.16</v>
      </c>
      <c r="E43" s="222">
        <v>1808828.16</v>
      </c>
      <c r="F43" s="222"/>
      <c r="G43" s="222"/>
    </row>
    <row r="44" ht="18" customHeight="1" spans="1:7">
      <c r="A44" s="223" t="s">
        <v>159</v>
      </c>
      <c r="B44" s="223" t="s">
        <v>160</v>
      </c>
      <c r="C44" s="221">
        <v>200000</v>
      </c>
      <c r="D44" s="222">
        <v>200000</v>
      </c>
      <c r="E44" s="222">
        <v>200000</v>
      </c>
      <c r="F44" s="222"/>
      <c r="G44" s="222"/>
    </row>
    <row r="45" ht="18" customHeight="1" spans="1:7">
      <c r="A45" s="192" t="s">
        <v>161</v>
      </c>
      <c r="B45" s="192" t="s">
        <v>162</v>
      </c>
      <c r="C45" s="221">
        <v>250692</v>
      </c>
      <c r="D45" s="222">
        <v>250692</v>
      </c>
      <c r="E45" s="222">
        <v>250692</v>
      </c>
      <c r="F45" s="222"/>
      <c r="G45" s="222"/>
    </row>
    <row r="46" ht="18" customHeight="1" spans="1:7">
      <c r="A46" s="223" t="s">
        <v>163</v>
      </c>
      <c r="B46" s="223" t="s">
        <v>164</v>
      </c>
      <c r="C46" s="221">
        <v>250692</v>
      </c>
      <c r="D46" s="222">
        <v>250692</v>
      </c>
      <c r="E46" s="222">
        <v>250692</v>
      </c>
      <c r="F46" s="222"/>
      <c r="G46" s="222"/>
    </row>
    <row r="47" ht="18" customHeight="1" spans="1:7">
      <c r="A47" s="19" t="s">
        <v>165</v>
      </c>
      <c r="B47" s="19" t="s">
        <v>166</v>
      </c>
      <c r="C47" s="221">
        <v>1832610.83</v>
      </c>
      <c r="D47" s="222">
        <v>1782610.83</v>
      </c>
      <c r="E47" s="222">
        <v>1782610.83</v>
      </c>
      <c r="F47" s="222"/>
      <c r="G47" s="222">
        <v>50000</v>
      </c>
    </row>
    <row r="48" ht="18" customHeight="1" spans="1:7">
      <c r="A48" s="192" t="s">
        <v>167</v>
      </c>
      <c r="B48" s="192" t="s">
        <v>168</v>
      </c>
      <c r="C48" s="221">
        <v>1782610.83</v>
      </c>
      <c r="D48" s="222">
        <v>1782610.83</v>
      </c>
      <c r="E48" s="222">
        <v>1782610.83</v>
      </c>
      <c r="F48" s="222"/>
      <c r="G48" s="222"/>
    </row>
    <row r="49" ht="18" customHeight="1" spans="1:7">
      <c r="A49" s="223" t="s">
        <v>169</v>
      </c>
      <c r="B49" s="223" t="s">
        <v>170</v>
      </c>
      <c r="C49" s="221">
        <v>298225.63</v>
      </c>
      <c r="D49" s="222">
        <v>298225.63</v>
      </c>
      <c r="E49" s="222">
        <v>298225.63</v>
      </c>
      <c r="F49" s="222"/>
      <c r="G49" s="222"/>
    </row>
    <row r="50" ht="18" customHeight="1" spans="1:7">
      <c r="A50" s="223" t="s">
        <v>171</v>
      </c>
      <c r="B50" s="223" t="s">
        <v>172</v>
      </c>
      <c r="C50" s="221">
        <v>499324.87</v>
      </c>
      <c r="D50" s="222">
        <v>499324.87</v>
      </c>
      <c r="E50" s="222">
        <v>499324.87</v>
      </c>
      <c r="F50" s="222"/>
      <c r="G50" s="222"/>
    </row>
    <row r="51" ht="18" customHeight="1" spans="1:7">
      <c r="A51" s="223" t="s">
        <v>173</v>
      </c>
      <c r="B51" s="223" t="s">
        <v>174</v>
      </c>
      <c r="C51" s="221">
        <v>860434.8</v>
      </c>
      <c r="D51" s="222">
        <v>860434.8</v>
      </c>
      <c r="E51" s="222">
        <v>860434.8</v>
      </c>
      <c r="F51" s="222"/>
      <c r="G51" s="222"/>
    </row>
    <row r="52" ht="18" customHeight="1" spans="1:7">
      <c r="A52" s="223" t="s">
        <v>175</v>
      </c>
      <c r="B52" s="223" t="s">
        <v>176</v>
      </c>
      <c r="C52" s="221">
        <v>124625.53</v>
      </c>
      <c r="D52" s="222">
        <v>124625.53</v>
      </c>
      <c r="E52" s="222">
        <v>124625.53</v>
      </c>
      <c r="F52" s="222"/>
      <c r="G52" s="222"/>
    </row>
    <row r="53" ht="18" customHeight="1" spans="1:7">
      <c r="A53" s="192" t="s">
        <v>177</v>
      </c>
      <c r="B53" s="192" t="s">
        <v>178</v>
      </c>
      <c r="C53" s="221">
        <v>50000</v>
      </c>
      <c r="D53" s="222"/>
      <c r="E53" s="222"/>
      <c r="F53" s="222"/>
      <c r="G53" s="222">
        <v>50000</v>
      </c>
    </row>
    <row r="54" ht="18" customHeight="1" spans="1:7">
      <c r="A54" s="223" t="s">
        <v>179</v>
      </c>
      <c r="B54" s="223" t="s">
        <v>178</v>
      </c>
      <c r="C54" s="221">
        <v>50000</v>
      </c>
      <c r="D54" s="222"/>
      <c r="E54" s="222"/>
      <c r="F54" s="222"/>
      <c r="G54" s="222">
        <v>50000</v>
      </c>
    </row>
    <row r="55" ht="18" customHeight="1" spans="1:7">
      <c r="A55" s="19" t="s">
        <v>180</v>
      </c>
      <c r="B55" s="19" t="s">
        <v>181</v>
      </c>
      <c r="C55" s="221">
        <v>1851319</v>
      </c>
      <c r="D55" s="222"/>
      <c r="E55" s="222"/>
      <c r="F55" s="222"/>
      <c r="G55" s="222">
        <v>1851319</v>
      </c>
    </row>
    <row r="56" ht="18" customHeight="1" spans="1:7">
      <c r="A56" s="192" t="s">
        <v>182</v>
      </c>
      <c r="B56" s="192" t="s">
        <v>183</v>
      </c>
      <c r="C56" s="221">
        <v>1851319</v>
      </c>
      <c r="D56" s="222"/>
      <c r="E56" s="222"/>
      <c r="F56" s="222"/>
      <c r="G56" s="222">
        <v>1851319</v>
      </c>
    </row>
    <row r="57" ht="18" customHeight="1" spans="1:7">
      <c r="A57" s="223" t="s">
        <v>184</v>
      </c>
      <c r="B57" s="223" t="s">
        <v>185</v>
      </c>
      <c r="C57" s="221">
        <v>1851319</v>
      </c>
      <c r="D57" s="222"/>
      <c r="E57" s="222"/>
      <c r="F57" s="222"/>
      <c r="G57" s="222">
        <v>1851319</v>
      </c>
    </row>
    <row r="58" ht="18" customHeight="1" spans="1:7">
      <c r="A58" s="19" t="s">
        <v>186</v>
      </c>
      <c r="B58" s="19" t="s">
        <v>187</v>
      </c>
      <c r="C58" s="221">
        <v>12006431</v>
      </c>
      <c r="D58" s="222">
        <v>5880484.75</v>
      </c>
      <c r="E58" s="222">
        <v>5473444.03</v>
      </c>
      <c r="F58" s="222">
        <v>407040.72</v>
      </c>
      <c r="G58" s="222">
        <v>6125946.25</v>
      </c>
    </row>
    <row r="59" ht="18" customHeight="1" spans="1:7">
      <c r="A59" s="192" t="s">
        <v>188</v>
      </c>
      <c r="B59" s="192" t="s">
        <v>189</v>
      </c>
      <c r="C59" s="221">
        <v>420736.39</v>
      </c>
      <c r="D59" s="222">
        <v>420736.39</v>
      </c>
      <c r="E59" s="222">
        <v>390002.47</v>
      </c>
      <c r="F59" s="222">
        <v>30733.92</v>
      </c>
      <c r="G59" s="222"/>
    </row>
    <row r="60" ht="18" customHeight="1" spans="1:7">
      <c r="A60" s="223" t="s">
        <v>190</v>
      </c>
      <c r="B60" s="223" t="s">
        <v>191</v>
      </c>
      <c r="C60" s="221">
        <v>420736.39</v>
      </c>
      <c r="D60" s="222">
        <v>420736.39</v>
      </c>
      <c r="E60" s="222">
        <v>390002.47</v>
      </c>
      <c r="F60" s="222">
        <v>30733.92</v>
      </c>
      <c r="G60" s="222"/>
    </row>
    <row r="61" ht="18" customHeight="1" spans="1:7">
      <c r="A61" s="192" t="s">
        <v>192</v>
      </c>
      <c r="B61" s="192" t="s">
        <v>193</v>
      </c>
      <c r="C61" s="221">
        <v>5459748.36</v>
      </c>
      <c r="D61" s="222">
        <v>5459748.36</v>
      </c>
      <c r="E61" s="222">
        <v>5083441.56</v>
      </c>
      <c r="F61" s="222">
        <v>376306.8</v>
      </c>
      <c r="G61" s="222"/>
    </row>
    <row r="62" ht="18" customHeight="1" spans="1:7">
      <c r="A62" s="223" t="s">
        <v>194</v>
      </c>
      <c r="B62" s="223" t="s">
        <v>193</v>
      </c>
      <c r="C62" s="221">
        <v>5459748.36</v>
      </c>
      <c r="D62" s="222">
        <v>5459748.36</v>
      </c>
      <c r="E62" s="222">
        <v>5083441.56</v>
      </c>
      <c r="F62" s="222">
        <v>376306.8</v>
      </c>
      <c r="G62" s="222"/>
    </row>
    <row r="63" ht="18" customHeight="1" spans="1:7">
      <c r="A63" s="192" t="s">
        <v>195</v>
      </c>
      <c r="B63" s="192" t="s">
        <v>196</v>
      </c>
      <c r="C63" s="221">
        <v>1191752</v>
      </c>
      <c r="D63" s="222"/>
      <c r="E63" s="222"/>
      <c r="F63" s="222"/>
      <c r="G63" s="222">
        <v>1191752</v>
      </c>
    </row>
    <row r="64" ht="18" customHeight="1" spans="1:7">
      <c r="A64" s="223" t="s">
        <v>197</v>
      </c>
      <c r="B64" s="223" t="s">
        <v>198</v>
      </c>
      <c r="C64" s="221">
        <v>1191752</v>
      </c>
      <c r="D64" s="222"/>
      <c r="E64" s="222"/>
      <c r="F64" s="222"/>
      <c r="G64" s="222">
        <v>1191752</v>
      </c>
    </row>
    <row r="65" ht="18" customHeight="1" spans="1:7">
      <c r="A65" s="192" t="s">
        <v>199</v>
      </c>
      <c r="B65" s="192" t="s">
        <v>200</v>
      </c>
      <c r="C65" s="221">
        <v>4934194.25</v>
      </c>
      <c r="D65" s="222"/>
      <c r="E65" s="222"/>
      <c r="F65" s="222"/>
      <c r="G65" s="222">
        <v>4934194.25</v>
      </c>
    </row>
    <row r="66" ht="18" customHeight="1" spans="1:7">
      <c r="A66" s="223" t="s">
        <v>201</v>
      </c>
      <c r="B66" s="223" t="s">
        <v>200</v>
      </c>
      <c r="C66" s="221">
        <v>4934194.25</v>
      </c>
      <c r="D66" s="222"/>
      <c r="E66" s="222"/>
      <c r="F66" s="222"/>
      <c r="G66" s="222">
        <v>4934194.25</v>
      </c>
    </row>
    <row r="67" ht="18" customHeight="1" spans="1:7">
      <c r="A67" s="19" t="s">
        <v>202</v>
      </c>
      <c r="B67" s="19" t="s">
        <v>203</v>
      </c>
      <c r="C67" s="221">
        <v>8874124.81</v>
      </c>
      <c r="D67" s="222"/>
      <c r="E67" s="222"/>
      <c r="F67" s="222"/>
      <c r="G67" s="222">
        <v>8874124.81</v>
      </c>
    </row>
    <row r="68" ht="18" customHeight="1" spans="1:7">
      <c r="A68" s="192" t="s">
        <v>204</v>
      </c>
      <c r="B68" s="192" t="s">
        <v>205</v>
      </c>
      <c r="C68" s="221">
        <v>114771</v>
      </c>
      <c r="D68" s="222"/>
      <c r="E68" s="222"/>
      <c r="F68" s="222"/>
      <c r="G68" s="222">
        <v>114771</v>
      </c>
    </row>
    <row r="69" ht="18" customHeight="1" spans="1:7">
      <c r="A69" s="223" t="s">
        <v>206</v>
      </c>
      <c r="B69" s="223" t="s">
        <v>207</v>
      </c>
      <c r="C69" s="221">
        <v>114771</v>
      </c>
      <c r="D69" s="222"/>
      <c r="E69" s="222"/>
      <c r="F69" s="222"/>
      <c r="G69" s="222">
        <v>114771</v>
      </c>
    </row>
    <row r="70" ht="18" customHeight="1" spans="1:7">
      <c r="A70" s="192" t="s">
        <v>208</v>
      </c>
      <c r="B70" s="192" t="s">
        <v>209</v>
      </c>
      <c r="C70" s="221">
        <v>1599487.45</v>
      </c>
      <c r="D70" s="222"/>
      <c r="E70" s="222"/>
      <c r="F70" s="222"/>
      <c r="G70" s="222">
        <v>1599487.45</v>
      </c>
    </row>
    <row r="71" ht="18" customHeight="1" spans="1:7">
      <c r="A71" s="223" t="s">
        <v>210</v>
      </c>
      <c r="B71" s="223" t="s">
        <v>211</v>
      </c>
      <c r="C71" s="221">
        <v>1599487.45</v>
      </c>
      <c r="D71" s="222"/>
      <c r="E71" s="222"/>
      <c r="F71" s="222"/>
      <c r="G71" s="222">
        <v>1599487.45</v>
      </c>
    </row>
    <row r="72" ht="18" customHeight="1" spans="1:7">
      <c r="A72" s="192" t="s">
        <v>212</v>
      </c>
      <c r="B72" s="192" t="s">
        <v>213</v>
      </c>
      <c r="C72" s="221">
        <v>659866.36</v>
      </c>
      <c r="D72" s="222"/>
      <c r="E72" s="222"/>
      <c r="F72" s="222"/>
      <c r="G72" s="222">
        <v>659866.36</v>
      </c>
    </row>
    <row r="73" ht="18" customHeight="1" spans="1:7">
      <c r="A73" s="223" t="s">
        <v>214</v>
      </c>
      <c r="B73" s="223" t="s">
        <v>215</v>
      </c>
      <c r="C73" s="221">
        <v>659866.36</v>
      </c>
      <c r="D73" s="222"/>
      <c r="E73" s="222"/>
      <c r="F73" s="222"/>
      <c r="G73" s="222">
        <v>659866.36</v>
      </c>
    </row>
    <row r="74" ht="18" customHeight="1" spans="1:7">
      <c r="A74" s="192" t="s">
        <v>216</v>
      </c>
      <c r="B74" s="192" t="s">
        <v>217</v>
      </c>
      <c r="C74" s="221">
        <v>6500000</v>
      </c>
      <c r="D74" s="222"/>
      <c r="E74" s="222"/>
      <c r="F74" s="222"/>
      <c r="G74" s="222">
        <v>6500000</v>
      </c>
    </row>
    <row r="75" ht="18" customHeight="1" spans="1:7">
      <c r="A75" s="223" t="s">
        <v>218</v>
      </c>
      <c r="B75" s="223" t="s">
        <v>219</v>
      </c>
      <c r="C75" s="221">
        <v>6500000</v>
      </c>
      <c r="D75" s="222"/>
      <c r="E75" s="222"/>
      <c r="F75" s="222"/>
      <c r="G75" s="222">
        <v>6500000</v>
      </c>
    </row>
    <row r="76" ht="18" customHeight="1" spans="1:7">
      <c r="A76" s="19" t="s">
        <v>220</v>
      </c>
      <c r="B76" s="19" t="s">
        <v>221</v>
      </c>
      <c r="C76" s="221">
        <v>1803141.12</v>
      </c>
      <c r="D76" s="222">
        <v>1803141.12</v>
      </c>
      <c r="E76" s="222">
        <v>1803141.12</v>
      </c>
      <c r="F76" s="222"/>
      <c r="G76" s="222"/>
    </row>
    <row r="77" ht="18" customHeight="1" spans="1:7">
      <c r="A77" s="192" t="s">
        <v>222</v>
      </c>
      <c r="B77" s="192" t="s">
        <v>223</v>
      </c>
      <c r="C77" s="221">
        <v>1803141.12</v>
      </c>
      <c r="D77" s="222">
        <v>1803141.12</v>
      </c>
      <c r="E77" s="222">
        <v>1803141.12</v>
      </c>
      <c r="F77" s="222"/>
      <c r="G77" s="222"/>
    </row>
    <row r="78" ht="18" customHeight="1" spans="1:7">
      <c r="A78" s="223" t="s">
        <v>224</v>
      </c>
      <c r="B78" s="223" t="s">
        <v>225</v>
      </c>
      <c r="C78" s="221">
        <v>1803141.12</v>
      </c>
      <c r="D78" s="222">
        <v>1803141.12</v>
      </c>
      <c r="E78" s="222">
        <v>1803141.12</v>
      </c>
      <c r="F78" s="222"/>
      <c r="G78" s="222"/>
    </row>
    <row r="79" ht="18" customHeight="1" spans="1:7">
      <c r="A79" s="57" t="s">
        <v>268</v>
      </c>
      <c r="B79" s="57"/>
      <c r="C79" s="221">
        <v>71878257.81</v>
      </c>
      <c r="D79" s="222">
        <v>46833857.81</v>
      </c>
      <c r="E79" s="221">
        <v>44650738.29</v>
      </c>
      <c r="F79" s="221">
        <v>2183119.52</v>
      </c>
      <c r="G79" s="221">
        <v>25044400</v>
      </c>
    </row>
  </sheetData>
  <mergeCells count="7">
    <mergeCell ref="A3:G3"/>
    <mergeCell ref="A4:E4"/>
    <mergeCell ref="A5:B5"/>
    <mergeCell ref="D5:F5"/>
    <mergeCell ref="A79:B7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27" sqref="D27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Format="1" customHeight="1" spans="1:6">
      <c r="A1" s="1"/>
      <c r="B1" s="1"/>
      <c r="C1" s="1"/>
      <c r="D1" s="1"/>
      <c r="E1" s="1"/>
      <c r="F1" s="1"/>
    </row>
    <row r="2" customFormat="1" customHeight="1" spans="1:6">
      <c r="A2" s="76"/>
      <c r="B2" s="76"/>
      <c r="C2" s="76"/>
      <c r="D2" s="76"/>
      <c r="E2" s="75"/>
      <c r="F2" s="76"/>
    </row>
    <row r="3" customFormat="1" ht="41.25" customHeight="1" spans="1:6">
      <c r="A3" s="214" t="str">
        <f>"2025"&amp;"年一般公共预算“三公”经费支出预算表"</f>
        <v>2025年一般公共预算“三公”经费支出预算表</v>
      </c>
      <c r="B3" s="76"/>
      <c r="C3" s="76"/>
      <c r="D3" s="76"/>
      <c r="E3" s="75"/>
      <c r="F3" s="76"/>
    </row>
    <row r="4" customFormat="1" customHeight="1" spans="1:6">
      <c r="A4" s="163" t="str">
        <f>"单位名称："&amp;"昆明市晋宁区昆阳街道办事处"</f>
        <v>单位名称：昆明市晋宁区昆阳街道办事处</v>
      </c>
      <c r="B4" s="215"/>
      <c r="C4" s="94"/>
      <c r="D4" s="76"/>
      <c r="E4" s="75"/>
      <c r="F4" s="216" t="s">
        <v>0</v>
      </c>
    </row>
    <row r="5" customFormat="1" ht="27" customHeight="1" spans="1:6">
      <c r="A5" s="68" t="s">
        <v>269</v>
      </c>
      <c r="B5" s="68" t="s">
        <v>270</v>
      </c>
      <c r="C5" s="81" t="s">
        <v>271</v>
      </c>
      <c r="D5" s="68"/>
      <c r="E5" s="80"/>
      <c r="F5" s="68" t="s">
        <v>272</v>
      </c>
    </row>
    <row r="6" customFormat="1" ht="28.5" customHeight="1" spans="1:6">
      <c r="A6" s="217"/>
      <c r="B6" s="83"/>
      <c r="C6" s="80" t="s">
        <v>55</v>
      </c>
      <c r="D6" s="80" t="s">
        <v>273</v>
      </c>
      <c r="E6" s="80" t="s">
        <v>274</v>
      </c>
      <c r="F6" s="82"/>
    </row>
    <row r="7" customFormat="1" ht="17.25" customHeight="1" spans="1:6">
      <c r="A7" s="85" t="s">
        <v>79</v>
      </c>
      <c r="B7" s="85" t="s">
        <v>80</v>
      </c>
      <c r="C7" s="85" t="s">
        <v>81</v>
      </c>
      <c r="D7" s="85" t="s">
        <v>82</v>
      </c>
      <c r="E7" s="85" t="s">
        <v>83</v>
      </c>
      <c r="F7" s="85" t="s">
        <v>84</v>
      </c>
    </row>
    <row r="8" customFormat="1" ht="17.25" customHeight="1" spans="1:6">
      <c r="A8" s="218">
        <v>480000</v>
      </c>
      <c r="B8" s="26"/>
      <c r="C8" s="24">
        <v>200000</v>
      </c>
      <c r="D8" s="24"/>
      <c r="E8" s="24">
        <v>200000</v>
      </c>
      <c r="F8" s="24">
        <v>280000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7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customFormat="1" ht="13.5" customHeight="1" spans="2:24">
      <c r="B2" s="194"/>
      <c r="C2" s="205"/>
      <c r="E2" s="206"/>
      <c r="F2" s="206"/>
      <c r="G2" s="206"/>
      <c r="H2" s="206"/>
      <c r="I2" s="130"/>
      <c r="J2" s="130"/>
      <c r="K2" s="130"/>
      <c r="L2" s="130"/>
      <c r="M2" s="130"/>
      <c r="N2" s="130"/>
      <c r="R2" s="130"/>
      <c r="V2" s="205"/>
      <c r="X2" s="170"/>
    </row>
    <row r="3" ht="45.75" customHeight="1" spans="1:24">
      <c r="A3" s="132" t="str">
        <f>"2025"&amp;"年部门基本支出预算表"</f>
        <v>2025年部门基本支出预算表</v>
      </c>
      <c r="B3" s="44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44"/>
      <c r="P3" s="44"/>
      <c r="Q3" s="44"/>
      <c r="R3" s="132"/>
      <c r="S3" s="132"/>
      <c r="T3" s="132"/>
      <c r="U3" s="132"/>
      <c r="V3" s="132"/>
      <c r="W3" s="132"/>
      <c r="X3" s="132"/>
    </row>
    <row r="4" customFormat="1" ht="18.75" customHeight="1" spans="1:24">
      <c r="A4" s="45" t="str">
        <f>"单位名称："&amp;"昆明市晋宁区昆阳街道办事处"</f>
        <v>单位名称：昆明市晋宁区昆阳街道办事处</v>
      </c>
      <c r="B4" s="46"/>
      <c r="C4" s="207"/>
      <c r="D4" s="207"/>
      <c r="E4" s="207"/>
      <c r="F4" s="207"/>
      <c r="G4" s="207"/>
      <c r="H4" s="207"/>
      <c r="I4" s="135"/>
      <c r="J4" s="135"/>
      <c r="K4" s="135"/>
      <c r="L4" s="135"/>
      <c r="M4" s="135"/>
      <c r="N4" s="135"/>
      <c r="O4" s="47"/>
      <c r="P4" s="47"/>
      <c r="Q4" s="47"/>
      <c r="R4" s="135"/>
      <c r="V4" s="205"/>
      <c r="X4" s="170" t="s">
        <v>0</v>
      </c>
    </row>
    <row r="5" ht="18" customHeight="1" spans="1:24">
      <c r="A5" s="49" t="s">
        <v>275</v>
      </c>
      <c r="B5" s="49" t="s">
        <v>276</v>
      </c>
      <c r="C5" s="49" t="s">
        <v>277</v>
      </c>
      <c r="D5" s="49" t="s">
        <v>278</v>
      </c>
      <c r="E5" s="49" t="s">
        <v>279</v>
      </c>
      <c r="F5" s="49" t="s">
        <v>280</v>
      </c>
      <c r="G5" s="49" t="s">
        <v>281</v>
      </c>
      <c r="H5" s="49" t="s">
        <v>282</v>
      </c>
      <c r="I5" s="209" t="s">
        <v>283</v>
      </c>
      <c r="J5" s="159"/>
      <c r="K5" s="159"/>
      <c r="L5" s="159"/>
      <c r="M5" s="159"/>
      <c r="N5" s="159"/>
      <c r="O5" s="14"/>
      <c r="P5" s="14"/>
      <c r="Q5" s="14"/>
      <c r="R5" s="152"/>
      <c r="S5" s="159"/>
      <c r="T5" s="159"/>
      <c r="U5" s="159"/>
      <c r="V5" s="159"/>
      <c r="W5" s="159"/>
      <c r="X5" s="160"/>
    </row>
    <row r="6" ht="18" customHeight="1" spans="1:24">
      <c r="A6" s="51"/>
      <c r="B6" s="195"/>
      <c r="C6" s="181"/>
      <c r="D6" s="51"/>
      <c r="E6" s="51"/>
      <c r="F6" s="51"/>
      <c r="G6" s="51"/>
      <c r="H6" s="51"/>
      <c r="I6" s="179" t="s">
        <v>284</v>
      </c>
      <c r="J6" s="209" t="s">
        <v>56</v>
      </c>
      <c r="K6" s="159"/>
      <c r="L6" s="159"/>
      <c r="M6" s="159"/>
      <c r="N6" s="160"/>
      <c r="O6" s="13" t="s">
        <v>285</v>
      </c>
      <c r="P6" s="14"/>
      <c r="Q6" s="37"/>
      <c r="R6" s="49" t="s">
        <v>59</v>
      </c>
      <c r="S6" s="209" t="s">
        <v>60</v>
      </c>
      <c r="T6" s="152"/>
      <c r="U6" s="159"/>
      <c r="V6" s="152"/>
      <c r="W6" s="152"/>
      <c r="X6" s="211"/>
    </row>
    <row r="7" ht="19.5" customHeight="1" spans="1:24">
      <c r="A7" s="195"/>
      <c r="B7" s="195"/>
      <c r="C7" s="195"/>
      <c r="D7" s="195"/>
      <c r="E7" s="195"/>
      <c r="F7" s="195"/>
      <c r="G7" s="195"/>
      <c r="H7" s="195"/>
      <c r="I7" s="195"/>
      <c r="J7" s="210" t="s">
        <v>286</v>
      </c>
      <c r="K7" s="49" t="s">
        <v>287</v>
      </c>
      <c r="L7" s="49" t="s">
        <v>288</v>
      </c>
      <c r="M7" s="49" t="s">
        <v>289</v>
      </c>
      <c r="N7" s="49" t="s">
        <v>290</v>
      </c>
      <c r="O7" s="49" t="s">
        <v>56</v>
      </c>
      <c r="P7" s="49" t="s">
        <v>57</v>
      </c>
      <c r="Q7" s="49" t="s">
        <v>58</v>
      </c>
      <c r="R7" s="195"/>
      <c r="S7" s="49" t="s">
        <v>55</v>
      </c>
      <c r="T7" s="49" t="s">
        <v>61</v>
      </c>
      <c r="U7" s="49" t="s">
        <v>291</v>
      </c>
      <c r="V7" s="49" t="s">
        <v>63</v>
      </c>
      <c r="W7" s="49" t="s">
        <v>64</v>
      </c>
      <c r="X7" s="49" t="s">
        <v>65</v>
      </c>
    </row>
    <row r="8" ht="37.5" customHeight="1" spans="1:24">
      <c r="A8" s="208"/>
      <c r="B8" s="56"/>
      <c r="C8" s="208"/>
      <c r="D8" s="208"/>
      <c r="E8" s="208"/>
      <c r="F8" s="208"/>
      <c r="G8" s="208"/>
      <c r="H8" s="208"/>
      <c r="I8" s="208"/>
      <c r="J8" s="65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customHeight="1" spans="1:24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  <c r="I9" s="69">
        <v>9</v>
      </c>
      <c r="J9" s="69">
        <v>10</v>
      </c>
      <c r="K9" s="69">
        <v>11</v>
      </c>
      <c r="L9" s="69">
        <v>12</v>
      </c>
      <c r="M9" s="69">
        <v>13</v>
      </c>
      <c r="N9" s="69">
        <v>14</v>
      </c>
      <c r="O9" s="69">
        <v>15</v>
      </c>
      <c r="P9" s="69">
        <v>16</v>
      </c>
      <c r="Q9" s="69">
        <v>17</v>
      </c>
      <c r="R9" s="69">
        <v>18</v>
      </c>
      <c r="S9" s="69">
        <v>19</v>
      </c>
      <c r="T9" s="69">
        <v>20</v>
      </c>
      <c r="U9" s="69">
        <v>21</v>
      </c>
      <c r="V9" s="69">
        <v>22</v>
      </c>
      <c r="W9" s="69">
        <v>23</v>
      </c>
      <c r="X9" s="69">
        <v>24</v>
      </c>
    </row>
    <row r="10" ht="20.25" customHeight="1" spans="1:24">
      <c r="A10" s="22" t="s">
        <v>67</v>
      </c>
      <c r="B10" s="22" t="s">
        <v>67</v>
      </c>
      <c r="C10" s="22" t="s">
        <v>292</v>
      </c>
      <c r="D10" s="22" t="s">
        <v>293</v>
      </c>
      <c r="E10" s="22" t="s">
        <v>98</v>
      </c>
      <c r="F10" s="22" t="s">
        <v>99</v>
      </c>
      <c r="G10" s="22" t="s">
        <v>294</v>
      </c>
      <c r="H10" s="22" t="s">
        <v>295</v>
      </c>
      <c r="I10" s="61">
        <v>47208</v>
      </c>
      <c r="J10" s="61">
        <v>47208</v>
      </c>
      <c r="K10" s="61"/>
      <c r="L10" s="61"/>
      <c r="M10" s="61">
        <v>47208</v>
      </c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ht="20.25" customHeight="1" spans="1:24">
      <c r="A11" s="22" t="s">
        <v>67</v>
      </c>
      <c r="B11" s="22" t="s">
        <v>67</v>
      </c>
      <c r="C11" s="22" t="s">
        <v>292</v>
      </c>
      <c r="D11" s="22" t="s">
        <v>293</v>
      </c>
      <c r="E11" s="22" t="s">
        <v>102</v>
      </c>
      <c r="F11" s="22" t="s">
        <v>99</v>
      </c>
      <c r="G11" s="22" t="s">
        <v>294</v>
      </c>
      <c r="H11" s="22" t="s">
        <v>295</v>
      </c>
      <c r="I11" s="61">
        <v>1214748</v>
      </c>
      <c r="J11" s="61">
        <v>1214748</v>
      </c>
      <c r="K11" s="27"/>
      <c r="L11" s="27"/>
      <c r="M11" s="61">
        <v>1214748</v>
      </c>
      <c r="N11" s="27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ht="20.25" customHeight="1" spans="1:24">
      <c r="A12" s="22" t="s">
        <v>67</v>
      </c>
      <c r="B12" s="22" t="s">
        <v>67</v>
      </c>
      <c r="C12" s="22" t="s">
        <v>292</v>
      </c>
      <c r="D12" s="22" t="s">
        <v>293</v>
      </c>
      <c r="E12" s="22" t="s">
        <v>119</v>
      </c>
      <c r="F12" s="22" t="s">
        <v>99</v>
      </c>
      <c r="G12" s="22" t="s">
        <v>294</v>
      </c>
      <c r="H12" s="22" t="s">
        <v>295</v>
      </c>
      <c r="I12" s="61">
        <v>89016</v>
      </c>
      <c r="J12" s="61">
        <v>89016</v>
      </c>
      <c r="K12" s="27"/>
      <c r="L12" s="27"/>
      <c r="M12" s="61">
        <v>89016</v>
      </c>
      <c r="N12" s="27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ht="20.25" customHeight="1" spans="1:24">
      <c r="A13" s="22" t="s">
        <v>67</v>
      </c>
      <c r="B13" s="22" t="s">
        <v>67</v>
      </c>
      <c r="C13" s="22" t="s">
        <v>292</v>
      </c>
      <c r="D13" s="22" t="s">
        <v>293</v>
      </c>
      <c r="E13" s="22" t="s">
        <v>98</v>
      </c>
      <c r="F13" s="22" t="s">
        <v>99</v>
      </c>
      <c r="G13" s="22" t="s">
        <v>296</v>
      </c>
      <c r="H13" s="22" t="s">
        <v>297</v>
      </c>
      <c r="I13" s="61">
        <v>6000</v>
      </c>
      <c r="J13" s="61">
        <v>6000</v>
      </c>
      <c r="K13" s="27"/>
      <c r="L13" s="27"/>
      <c r="M13" s="61">
        <v>6000</v>
      </c>
      <c r="N13" s="27"/>
      <c r="O13" s="61"/>
      <c r="P13" s="61"/>
      <c r="Q13" s="61"/>
      <c r="R13" s="61"/>
      <c r="S13" s="61"/>
      <c r="T13" s="61"/>
      <c r="U13" s="61"/>
      <c r="V13" s="61"/>
      <c r="W13" s="61"/>
      <c r="X13" s="61"/>
    </row>
    <row r="14" ht="20.25" customHeight="1" spans="1:24">
      <c r="A14" s="22" t="s">
        <v>67</v>
      </c>
      <c r="B14" s="22" t="s">
        <v>67</v>
      </c>
      <c r="C14" s="22" t="s">
        <v>292</v>
      </c>
      <c r="D14" s="22" t="s">
        <v>293</v>
      </c>
      <c r="E14" s="22" t="s">
        <v>98</v>
      </c>
      <c r="F14" s="22" t="s">
        <v>99</v>
      </c>
      <c r="G14" s="22" t="s">
        <v>296</v>
      </c>
      <c r="H14" s="22" t="s">
        <v>297</v>
      </c>
      <c r="I14" s="61">
        <v>69360</v>
      </c>
      <c r="J14" s="61">
        <v>69360</v>
      </c>
      <c r="K14" s="27"/>
      <c r="L14" s="27"/>
      <c r="M14" s="61">
        <v>69360</v>
      </c>
      <c r="N14" s="27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ht="20.25" customHeight="1" spans="1:24">
      <c r="A15" s="22" t="s">
        <v>67</v>
      </c>
      <c r="B15" s="22" t="s">
        <v>67</v>
      </c>
      <c r="C15" s="22" t="s">
        <v>292</v>
      </c>
      <c r="D15" s="22" t="s">
        <v>293</v>
      </c>
      <c r="E15" s="22" t="s">
        <v>102</v>
      </c>
      <c r="F15" s="22" t="s">
        <v>99</v>
      </c>
      <c r="G15" s="22" t="s">
        <v>296</v>
      </c>
      <c r="H15" s="22" t="s">
        <v>297</v>
      </c>
      <c r="I15" s="61">
        <v>2042544</v>
      </c>
      <c r="J15" s="61">
        <v>2042544</v>
      </c>
      <c r="K15" s="27"/>
      <c r="L15" s="27"/>
      <c r="M15" s="61">
        <v>2042544</v>
      </c>
      <c r="N15" s="27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ht="20.25" customHeight="1" spans="1:24">
      <c r="A16" s="22" t="s">
        <v>67</v>
      </c>
      <c r="B16" s="22" t="s">
        <v>67</v>
      </c>
      <c r="C16" s="22" t="s">
        <v>292</v>
      </c>
      <c r="D16" s="22" t="s">
        <v>293</v>
      </c>
      <c r="E16" s="22" t="s">
        <v>102</v>
      </c>
      <c r="F16" s="22" t="s">
        <v>99</v>
      </c>
      <c r="G16" s="22" t="s">
        <v>296</v>
      </c>
      <c r="H16" s="22" t="s">
        <v>297</v>
      </c>
      <c r="I16" s="61">
        <v>198000</v>
      </c>
      <c r="J16" s="61">
        <v>198000</v>
      </c>
      <c r="K16" s="27"/>
      <c r="L16" s="27"/>
      <c r="M16" s="61">
        <v>198000</v>
      </c>
      <c r="N16" s="27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ht="20.25" customHeight="1" spans="1:24">
      <c r="A17" s="22" t="s">
        <v>67</v>
      </c>
      <c r="B17" s="22" t="s">
        <v>67</v>
      </c>
      <c r="C17" s="22" t="s">
        <v>292</v>
      </c>
      <c r="D17" s="22" t="s">
        <v>293</v>
      </c>
      <c r="E17" s="22" t="s">
        <v>119</v>
      </c>
      <c r="F17" s="22" t="s">
        <v>99</v>
      </c>
      <c r="G17" s="22" t="s">
        <v>296</v>
      </c>
      <c r="H17" s="22" t="s">
        <v>297</v>
      </c>
      <c r="I17" s="61">
        <v>137952</v>
      </c>
      <c r="J17" s="61">
        <v>137952</v>
      </c>
      <c r="K17" s="27"/>
      <c r="L17" s="27"/>
      <c r="M17" s="61">
        <v>137952</v>
      </c>
      <c r="N17" s="27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ht="20.25" customHeight="1" spans="1:24">
      <c r="A18" s="22" t="s">
        <v>67</v>
      </c>
      <c r="B18" s="22" t="s">
        <v>67</v>
      </c>
      <c r="C18" s="22" t="s">
        <v>292</v>
      </c>
      <c r="D18" s="22" t="s">
        <v>293</v>
      </c>
      <c r="E18" s="22" t="s">
        <v>119</v>
      </c>
      <c r="F18" s="22" t="s">
        <v>99</v>
      </c>
      <c r="G18" s="22" t="s">
        <v>296</v>
      </c>
      <c r="H18" s="22" t="s">
        <v>297</v>
      </c>
      <c r="I18" s="61">
        <v>12000</v>
      </c>
      <c r="J18" s="61">
        <v>12000</v>
      </c>
      <c r="K18" s="27"/>
      <c r="L18" s="27"/>
      <c r="M18" s="61">
        <v>12000</v>
      </c>
      <c r="N18" s="27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ht="20.25" customHeight="1" spans="1:24">
      <c r="A19" s="22" t="s">
        <v>67</v>
      </c>
      <c r="B19" s="22" t="s">
        <v>67</v>
      </c>
      <c r="C19" s="22" t="s">
        <v>292</v>
      </c>
      <c r="D19" s="22" t="s">
        <v>293</v>
      </c>
      <c r="E19" s="22" t="s">
        <v>98</v>
      </c>
      <c r="F19" s="22" t="s">
        <v>99</v>
      </c>
      <c r="G19" s="22" t="s">
        <v>298</v>
      </c>
      <c r="H19" s="22" t="s">
        <v>299</v>
      </c>
      <c r="I19" s="61">
        <v>3934</v>
      </c>
      <c r="J19" s="61">
        <v>3934</v>
      </c>
      <c r="K19" s="27"/>
      <c r="L19" s="27"/>
      <c r="M19" s="61">
        <v>3934</v>
      </c>
      <c r="N19" s="27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ht="20.25" customHeight="1" spans="1:24">
      <c r="A20" s="22" t="s">
        <v>67</v>
      </c>
      <c r="B20" s="22" t="s">
        <v>67</v>
      </c>
      <c r="C20" s="22" t="s">
        <v>292</v>
      </c>
      <c r="D20" s="22" t="s">
        <v>293</v>
      </c>
      <c r="E20" s="22" t="s">
        <v>102</v>
      </c>
      <c r="F20" s="22" t="s">
        <v>99</v>
      </c>
      <c r="G20" s="22" t="s">
        <v>298</v>
      </c>
      <c r="H20" s="22" t="s">
        <v>299</v>
      </c>
      <c r="I20" s="61">
        <v>101229</v>
      </c>
      <c r="J20" s="61">
        <v>101229</v>
      </c>
      <c r="K20" s="27"/>
      <c r="L20" s="27"/>
      <c r="M20" s="61">
        <v>101229</v>
      </c>
      <c r="N20" s="27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ht="20.25" customHeight="1" spans="1:24">
      <c r="A21" s="22" t="s">
        <v>67</v>
      </c>
      <c r="B21" s="22" t="s">
        <v>67</v>
      </c>
      <c r="C21" s="22" t="s">
        <v>292</v>
      </c>
      <c r="D21" s="22" t="s">
        <v>293</v>
      </c>
      <c r="E21" s="22" t="s">
        <v>119</v>
      </c>
      <c r="F21" s="22" t="s">
        <v>99</v>
      </c>
      <c r="G21" s="22" t="s">
        <v>298</v>
      </c>
      <c r="H21" s="22" t="s">
        <v>299</v>
      </c>
      <c r="I21" s="61">
        <v>7418</v>
      </c>
      <c r="J21" s="61">
        <v>7418</v>
      </c>
      <c r="K21" s="27"/>
      <c r="L21" s="27"/>
      <c r="M21" s="61">
        <v>7418</v>
      </c>
      <c r="N21" s="27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ht="20.25" customHeight="1" spans="1:24">
      <c r="A22" s="22" t="s">
        <v>67</v>
      </c>
      <c r="B22" s="22" t="s">
        <v>67</v>
      </c>
      <c r="C22" s="22" t="s">
        <v>300</v>
      </c>
      <c r="D22" s="22" t="s">
        <v>301</v>
      </c>
      <c r="E22" s="22" t="s">
        <v>103</v>
      </c>
      <c r="F22" s="22" t="s">
        <v>104</v>
      </c>
      <c r="G22" s="22" t="s">
        <v>294</v>
      </c>
      <c r="H22" s="22" t="s">
        <v>295</v>
      </c>
      <c r="I22" s="61">
        <v>75996</v>
      </c>
      <c r="J22" s="61">
        <v>75996</v>
      </c>
      <c r="K22" s="27"/>
      <c r="L22" s="27"/>
      <c r="M22" s="61">
        <v>75996</v>
      </c>
      <c r="N22" s="27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ht="20.25" customHeight="1" spans="1:24">
      <c r="A23" s="22" t="s">
        <v>67</v>
      </c>
      <c r="B23" s="22" t="s">
        <v>67</v>
      </c>
      <c r="C23" s="22" t="s">
        <v>300</v>
      </c>
      <c r="D23" s="22" t="s">
        <v>301</v>
      </c>
      <c r="E23" s="22" t="s">
        <v>109</v>
      </c>
      <c r="F23" s="22" t="s">
        <v>104</v>
      </c>
      <c r="G23" s="22" t="s">
        <v>294</v>
      </c>
      <c r="H23" s="22" t="s">
        <v>295</v>
      </c>
      <c r="I23" s="61">
        <v>112296</v>
      </c>
      <c r="J23" s="61">
        <v>112296</v>
      </c>
      <c r="K23" s="27"/>
      <c r="L23" s="27"/>
      <c r="M23" s="61">
        <v>112296</v>
      </c>
      <c r="N23" s="27"/>
      <c r="O23" s="61"/>
      <c r="P23" s="61"/>
      <c r="Q23" s="61"/>
      <c r="R23" s="61"/>
      <c r="S23" s="61"/>
      <c r="T23" s="61"/>
      <c r="U23" s="61"/>
      <c r="V23" s="61"/>
      <c r="W23" s="61"/>
      <c r="X23" s="61"/>
    </row>
    <row r="24" ht="20.25" customHeight="1" spans="1:24">
      <c r="A24" s="22" t="s">
        <v>67</v>
      </c>
      <c r="B24" s="22" t="s">
        <v>67</v>
      </c>
      <c r="C24" s="22" t="s">
        <v>300</v>
      </c>
      <c r="D24" s="22" t="s">
        <v>301</v>
      </c>
      <c r="E24" s="22" t="s">
        <v>112</v>
      </c>
      <c r="F24" s="22" t="s">
        <v>104</v>
      </c>
      <c r="G24" s="22" t="s">
        <v>294</v>
      </c>
      <c r="H24" s="22" t="s">
        <v>295</v>
      </c>
      <c r="I24" s="61">
        <v>356544</v>
      </c>
      <c r="J24" s="61">
        <v>356544</v>
      </c>
      <c r="K24" s="27"/>
      <c r="L24" s="27"/>
      <c r="M24" s="61">
        <v>356544</v>
      </c>
      <c r="N24" s="27"/>
      <c r="O24" s="61"/>
      <c r="P24" s="61"/>
      <c r="Q24" s="61"/>
      <c r="R24" s="61"/>
      <c r="S24" s="61"/>
      <c r="T24" s="61"/>
      <c r="U24" s="61"/>
      <c r="V24" s="61"/>
      <c r="W24" s="61"/>
      <c r="X24" s="61"/>
    </row>
    <row r="25" ht="20.25" customHeight="1" spans="1:24">
      <c r="A25" s="22" t="s">
        <v>67</v>
      </c>
      <c r="B25" s="22" t="s">
        <v>67</v>
      </c>
      <c r="C25" s="22" t="s">
        <v>300</v>
      </c>
      <c r="D25" s="22" t="s">
        <v>301</v>
      </c>
      <c r="E25" s="22" t="s">
        <v>143</v>
      </c>
      <c r="F25" s="22" t="s">
        <v>144</v>
      </c>
      <c r="G25" s="22" t="s">
        <v>294</v>
      </c>
      <c r="H25" s="22" t="s">
        <v>295</v>
      </c>
      <c r="I25" s="61">
        <v>255384</v>
      </c>
      <c r="J25" s="61">
        <v>255384</v>
      </c>
      <c r="K25" s="27"/>
      <c r="L25" s="27"/>
      <c r="M25" s="61">
        <v>255384</v>
      </c>
      <c r="N25" s="27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ht="20.25" customHeight="1" spans="1:24">
      <c r="A26" s="22" t="s">
        <v>67</v>
      </c>
      <c r="B26" s="22" t="s">
        <v>67</v>
      </c>
      <c r="C26" s="22" t="s">
        <v>300</v>
      </c>
      <c r="D26" s="22" t="s">
        <v>301</v>
      </c>
      <c r="E26" s="22" t="s">
        <v>149</v>
      </c>
      <c r="F26" s="22" t="s">
        <v>150</v>
      </c>
      <c r="G26" s="22" t="s">
        <v>294</v>
      </c>
      <c r="H26" s="22" t="s">
        <v>295</v>
      </c>
      <c r="I26" s="61">
        <v>228876</v>
      </c>
      <c r="J26" s="61">
        <v>228876</v>
      </c>
      <c r="K26" s="27"/>
      <c r="L26" s="27"/>
      <c r="M26" s="61">
        <v>228876</v>
      </c>
      <c r="N26" s="27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ht="20.25" customHeight="1" spans="1:24">
      <c r="A27" s="22" t="s">
        <v>67</v>
      </c>
      <c r="B27" s="22" t="s">
        <v>67</v>
      </c>
      <c r="C27" s="22" t="s">
        <v>300</v>
      </c>
      <c r="D27" s="22" t="s">
        <v>301</v>
      </c>
      <c r="E27" s="22" t="s">
        <v>190</v>
      </c>
      <c r="F27" s="22" t="s">
        <v>191</v>
      </c>
      <c r="G27" s="22" t="s">
        <v>294</v>
      </c>
      <c r="H27" s="22" t="s">
        <v>295</v>
      </c>
      <c r="I27" s="61">
        <v>126684</v>
      </c>
      <c r="J27" s="61">
        <v>126684</v>
      </c>
      <c r="K27" s="27"/>
      <c r="L27" s="27"/>
      <c r="M27" s="61">
        <v>126684</v>
      </c>
      <c r="N27" s="27"/>
      <c r="O27" s="61"/>
      <c r="P27" s="61"/>
      <c r="Q27" s="61"/>
      <c r="R27" s="61"/>
      <c r="S27" s="61"/>
      <c r="T27" s="61"/>
      <c r="U27" s="61"/>
      <c r="V27" s="61"/>
      <c r="W27" s="61"/>
      <c r="X27" s="61"/>
    </row>
    <row r="28" ht="20.25" customHeight="1" spans="1:24">
      <c r="A28" s="22" t="s">
        <v>67</v>
      </c>
      <c r="B28" s="22" t="s">
        <v>67</v>
      </c>
      <c r="C28" s="22" t="s">
        <v>300</v>
      </c>
      <c r="D28" s="22" t="s">
        <v>301</v>
      </c>
      <c r="E28" s="22" t="s">
        <v>194</v>
      </c>
      <c r="F28" s="22" t="s">
        <v>193</v>
      </c>
      <c r="G28" s="22" t="s">
        <v>294</v>
      </c>
      <c r="H28" s="22" t="s">
        <v>295</v>
      </c>
      <c r="I28" s="61">
        <v>1827684</v>
      </c>
      <c r="J28" s="61">
        <v>1827684</v>
      </c>
      <c r="K28" s="27"/>
      <c r="L28" s="27"/>
      <c r="M28" s="61">
        <v>1827684</v>
      </c>
      <c r="N28" s="27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ht="20.25" customHeight="1" spans="1:24">
      <c r="A29" s="22" t="s">
        <v>67</v>
      </c>
      <c r="B29" s="22" t="s">
        <v>67</v>
      </c>
      <c r="C29" s="22" t="s">
        <v>300</v>
      </c>
      <c r="D29" s="22" t="s">
        <v>301</v>
      </c>
      <c r="E29" s="22" t="s">
        <v>103</v>
      </c>
      <c r="F29" s="22" t="s">
        <v>104</v>
      </c>
      <c r="G29" s="22" t="s">
        <v>296</v>
      </c>
      <c r="H29" s="22" t="s">
        <v>297</v>
      </c>
      <c r="I29" s="61">
        <v>5340</v>
      </c>
      <c r="J29" s="61">
        <v>5340</v>
      </c>
      <c r="K29" s="27"/>
      <c r="L29" s="27"/>
      <c r="M29" s="61">
        <v>5340</v>
      </c>
      <c r="N29" s="27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ht="20.25" customHeight="1" spans="1:24">
      <c r="A30" s="22" t="s">
        <v>67</v>
      </c>
      <c r="B30" s="22" t="s">
        <v>67</v>
      </c>
      <c r="C30" s="22" t="s">
        <v>300</v>
      </c>
      <c r="D30" s="22" t="s">
        <v>301</v>
      </c>
      <c r="E30" s="22" t="s">
        <v>103</v>
      </c>
      <c r="F30" s="22" t="s">
        <v>104</v>
      </c>
      <c r="G30" s="22" t="s">
        <v>296</v>
      </c>
      <c r="H30" s="22" t="s">
        <v>297</v>
      </c>
      <c r="I30" s="61">
        <v>12000</v>
      </c>
      <c r="J30" s="61">
        <v>12000</v>
      </c>
      <c r="K30" s="27"/>
      <c r="L30" s="27"/>
      <c r="M30" s="61">
        <v>12000</v>
      </c>
      <c r="N30" s="27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ht="20.25" customHeight="1" spans="1:24">
      <c r="A31" s="22" t="s">
        <v>67</v>
      </c>
      <c r="B31" s="22" t="s">
        <v>67</v>
      </c>
      <c r="C31" s="22" t="s">
        <v>300</v>
      </c>
      <c r="D31" s="22" t="s">
        <v>301</v>
      </c>
      <c r="E31" s="22" t="s">
        <v>109</v>
      </c>
      <c r="F31" s="22" t="s">
        <v>104</v>
      </c>
      <c r="G31" s="22" t="s">
        <v>296</v>
      </c>
      <c r="H31" s="22" t="s">
        <v>297</v>
      </c>
      <c r="I31" s="61">
        <v>18000</v>
      </c>
      <c r="J31" s="61">
        <v>18000</v>
      </c>
      <c r="K31" s="27"/>
      <c r="L31" s="27"/>
      <c r="M31" s="61">
        <v>18000</v>
      </c>
      <c r="N31" s="27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ht="20.25" customHeight="1" spans="1:24">
      <c r="A32" s="22" t="s">
        <v>67</v>
      </c>
      <c r="B32" s="22" t="s">
        <v>67</v>
      </c>
      <c r="C32" s="22" t="s">
        <v>300</v>
      </c>
      <c r="D32" s="22" t="s">
        <v>301</v>
      </c>
      <c r="E32" s="22" t="s">
        <v>109</v>
      </c>
      <c r="F32" s="22" t="s">
        <v>104</v>
      </c>
      <c r="G32" s="22" t="s">
        <v>296</v>
      </c>
      <c r="H32" s="22" t="s">
        <v>297</v>
      </c>
      <c r="I32" s="61">
        <v>7980</v>
      </c>
      <c r="J32" s="61">
        <v>7980</v>
      </c>
      <c r="K32" s="27"/>
      <c r="L32" s="27"/>
      <c r="M32" s="61">
        <v>7980</v>
      </c>
      <c r="N32" s="27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ht="20.25" customHeight="1" spans="1:24">
      <c r="A33" s="22" t="s">
        <v>67</v>
      </c>
      <c r="B33" s="22" t="s">
        <v>67</v>
      </c>
      <c r="C33" s="22" t="s">
        <v>300</v>
      </c>
      <c r="D33" s="22" t="s">
        <v>301</v>
      </c>
      <c r="E33" s="22" t="s">
        <v>112</v>
      </c>
      <c r="F33" s="22" t="s">
        <v>104</v>
      </c>
      <c r="G33" s="22" t="s">
        <v>296</v>
      </c>
      <c r="H33" s="22" t="s">
        <v>297</v>
      </c>
      <c r="I33" s="61">
        <v>22920</v>
      </c>
      <c r="J33" s="61">
        <v>22920</v>
      </c>
      <c r="K33" s="27"/>
      <c r="L33" s="27"/>
      <c r="M33" s="61">
        <v>22920</v>
      </c>
      <c r="N33" s="27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ht="20.25" customHeight="1" spans="1:24">
      <c r="A34" s="22" t="s">
        <v>67</v>
      </c>
      <c r="B34" s="22" t="s">
        <v>67</v>
      </c>
      <c r="C34" s="22" t="s">
        <v>300</v>
      </c>
      <c r="D34" s="22" t="s">
        <v>301</v>
      </c>
      <c r="E34" s="22" t="s">
        <v>112</v>
      </c>
      <c r="F34" s="22" t="s">
        <v>104</v>
      </c>
      <c r="G34" s="22" t="s">
        <v>296</v>
      </c>
      <c r="H34" s="22" t="s">
        <v>297</v>
      </c>
      <c r="I34" s="61">
        <v>42000</v>
      </c>
      <c r="J34" s="61">
        <v>42000</v>
      </c>
      <c r="K34" s="27"/>
      <c r="L34" s="27"/>
      <c r="M34" s="61">
        <v>42000</v>
      </c>
      <c r="N34" s="27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ht="20.25" customHeight="1" spans="1:24">
      <c r="A35" s="22" t="s">
        <v>67</v>
      </c>
      <c r="B35" s="22" t="s">
        <v>67</v>
      </c>
      <c r="C35" s="22" t="s">
        <v>300</v>
      </c>
      <c r="D35" s="22" t="s">
        <v>301</v>
      </c>
      <c r="E35" s="22" t="s">
        <v>143</v>
      </c>
      <c r="F35" s="22" t="s">
        <v>144</v>
      </c>
      <c r="G35" s="22" t="s">
        <v>296</v>
      </c>
      <c r="H35" s="22" t="s">
        <v>297</v>
      </c>
      <c r="I35" s="61">
        <v>19140</v>
      </c>
      <c r="J35" s="61">
        <v>19140</v>
      </c>
      <c r="K35" s="27"/>
      <c r="L35" s="27"/>
      <c r="M35" s="61">
        <v>19140</v>
      </c>
      <c r="N35" s="27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ht="20.25" customHeight="1" spans="1:24">
      <c r="A36" s="22" t="s">
        <v>67</v>
      </c>
      <c r="B36" s="22" t="s">
        <v>67</v>
      </c>
      <c r="C36" s="22" t="s">
        <v>300</v>
      </c>
      <c r="D36" s="22" t="s">
        <v>301</v>
      </c>
      <c r="E36" s="22" t="s">
        <v>143</v>
      </c>
      <c r="F36" s="22" t="s">
        <v>144</v>
      </c>
      <c r="G36" s="22" t="s">
        <v>296</v>
      </c>
      <c r="H36" s="22" t="s">
        <v>297</v>
      </c>
      <c r="I36" s="61">
        <v>42000</v>
      </c>
      <c r="J36" s="61">
        <v>42000</v>
      </c>
      <c r="K36" s="27"/>
      <c r="L36" s="27"/>
      <c r="M36" s="61">
        <v>42000</v>
      </c>
      <c r="N36" s="27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ht="20.25" customHeight="1" spans="1:24">
      <c r="A37" s="22" t="s">
        <v>67</v>
      </c>
      <c r="B37" s="22" t="s">
        <v>67</v>
      </c>
      <c r="C37" s="22" t="s">
        <v>300</v>
      </c>
      <c r="D37" s="22" t="s">
        <v>301</v>
      </c>
      <c r="E37" s="22" t="s">
        <v>149</v>
      </c>
      <c r="F37" s="22" t="s">
        <v>150</v>
      </c>
      <c r="G37" s="22" t="s">
        <v>296</v>
      </c>
      <c r="H37" s="22" t="s">
        <v>297</v>
      </c>
      <c r="I37" s="61">
        <v>15840</v>
      </c>
      <c r="J37" s="61">
        <v>15840</v>
      </c>
      <c r="K37" s="27"/>
      <c r="L37" s="27"/>
      <c r="M37" s="61">
        <v>15840</v>
      </c>
      <c r="N37" s="27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ht="20.25" customHeight="1" spans="1:24">
      <c r="A38" s="22" t="s">
        <v>67</v>
      </c>
      <c r="B38" s="22" t="s">
        <v>67</v>
      </c>
      <c r="C38" s="22" t="s">
        <v>300</v>
      </c>
      <c r="D38" s="22" t="s">
        <v>301</v>
      </c>
      <c r="E38" s="22" t="s">
        <v>149</v>
      </c>
      <c r="F38" s="22" t="s">
        <v>150</v>
      </c>
      <c r="G38" s="22" t="s">
        <v>296</v>
      </c>
      <c r="H38" s="22" t="s">
        <v>297</v>
      </c>
      <c r="I38" s="61">
        <v>36000</v>
      </c>
      <c r="J38" s="61">
        <v>36000</v>
      </c>
      <c r="K38" s="27"/>
      <c r="L38" s="27"/>
      <c r="M38" s="61">
        <v>36000</v>
      </c>
      <c r="N38" s="27"/>
      <c r="O38" s="61"/>
      <c r="P38" s="61"/>
      <c r="Q38" s="61"/>
      <c r="R38" s="61"/>
      <c r="S38" s="61"/>
      <c r="T38" s="61"/>
      <c r="U38" s="61"/>
      <c r="V38" s="61"/>
      <c r="W38" s="61"/>
      <c r="X38" s="61"/>
    </row>
    <row r="39" ht="20.25" customHeight="1" spans="1:24">
      <c r="A39" s="22" t="s">
        <v>67</v>
      </c>
      <c r="B39" s="22" t="s">
        <v>67</v>
      </c>
      <c r="C39" s="22" t="s">
        <v>300</v>
      </c>
      <c r="D39" s="22" t="s">
        <v>301</v>
      </c>
      <c r="E39" s="22" t="s">
        <v>190</v>
      </c>
      <c r="F39" s="22" t="s">
        <v>191</v>
      </c>
      <c r="G39" s="22" t="s">
        <v>296</v>
      </c>
      <c r="H39" s="22" t="s">
        <v>297</v>
      </c>
      <c r="I39" s="61">
        <v>9240</v>
      </c>
      <c r="J39" s="61">
        <v>9240</v>
      </c>
      <c r="K39" s="27"/>
      <c r="L39" s="27"/>
      <c r="M39" s="61">
        <v>9240</v>
      </c>
      <c r="N39" s="27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ht="20.25" customHeight="1" spans="1:24">
      <c r="A40" s="22" t="s">
        <v>67</v>
      </c>
      <c r="B40" s="22" t="s">
        <v>67</v>
      </c>
      <c r="C40" s="22" t="s">
        <v>300</v>
      </c>
      <c r="D40" s="22" t="s">
        <v>301</v>
      </c>
      <c r="E40" s="22" t="s">
        <v>190</v>
      </c>
      <c r="F40" s="22" t="s">
        <v>191</v>
      </c>
      <c r="G40" s="22" t="s">
        <v>296</v>
      </c>
      <c r="H40" s="22" t="s">
        <v>297</v>
      </c>
      <c r="I40" s="61">
        <v>18000</v>
      </c>
      <c r="J40" s="61">
        <v>18000</v>
      </c>
      <c r="K40" s="27"/>
      <c r="L40" s="27"/>
      <c r="M40" s="61">
        <v>18000</v>
      </c>
      <c r="N40" s="27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ht="20.25" customHeight="1" spans="1:24">
      <c r="A41" s="22" t="s">
        <v>67</v>
      </c>
      <c r="B41" s="22" t="s">
        <v>67</v>
      </c>
      <c r="C41" s="22" t="s">
        <v>300</v>
      </c>
      <c r="D41" s="22" t="s">
        <v>301</v>
      </c>
      <c r="E41" s="22" t="s">
        <v>194</v>
      </c>
      <c r="F41" s="22" t="s">
        <v>193</v>
      </c>
      <c r="G41" s="22" t="s">
        <v>296</v>
      </c>
      <c r="H41" s="22" t="s">
        <v>297</v>
      </c>
      <c r="I41" s="61">
        <v>210000</v>
      </c>
      <c r="J41" s="61">
        <v>210000</v>
      </c>
      <c r="K41" s="27"/>
      <c r="L41" s="27"/>
      <c r="M41" s="61">
        <v>210000</v>
      </c>
      <c r="N41" s="27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ht="20.25" customHeight="1" spans="1:24">
      <c r="A42" s="22" t="s">
        <v>67</v>
      </c>
      <c r="B42" s="22" t="s">
        <v>67</v>
      </c>
      <c r="C42" s="22" t="s">
        <v>300</v>
      </c>
      <c r="D42" s="22" t="s">
        <v>301</v>
      </c>
      <c r="E42" s="22" t="s">
        <v>194</v>
      </c>
      <c r="F42" s="22" t="s">
        <v>193</v>
      </c>
      <c r="G42" s="22" t="s">
        <v>296</v>
      </c>
      <c r="H42" s="22" t="s">
        <v>297</v>
      </c>
      <c r="I42" s="61">
        <v>118860</v>
      </c>
      <c r="J42" s="61">
        <v>118860</v>
      </c>
      <c r="K42" s="27"/>
      <c r="L42" s="27"/>
      <c r="M42" s="61">
        <v>118860</v>
      </c>
      <c r="N42" s="27"/>
      <c r="O42" s="61"/>
      <c r="P42" s="61"/>
      <c r="Q42" s="61"/>
      <c r="R42" s="61"/>
      <c r="S42" s="61"/>
      <c r="T42" s="61"/>
      <c r="U42" s="61"/>
      <c r="V42" s="61"/>
      <c r="W42" s="61"/>
      <c r="X42" s="61"/>
    </row>
    <row r="43" ht="20.25" customHeight="1" spans="1:24">
      <c r="A43" s="22" t="s">
        <v>67</v>
      </c>
      <c r="B43" s="22" t="s">
        <v>67</v>
      </c>
      <c r="C43" s="22" t="s">
        <v>300</v>
      </c>
      <c r="D43" s="22" t="s">
        <v>301</v>
      </c>
      <c r="E43" s="22" t="s">
        <v>103</v>
      </c>
      <c r="F43" s="22" t="s">
        <v>104</v>
      </c>
      <c r="G43" s="22" t="s">
        <v>298</v>
      </c>
      <c r="H43" s="22" t="s">
        <v>299</v>
      </c>
      <c r="I43" s="61">
        <v>6333</v>
      </c>
      <c r="J43" s="61">
        <v>6333</v>
      </c>
      <c r="K43" s="27"/>
      <c r="L43" s="27"/>
      <c r="M43" s="61">
        <v>6333</v>
      </c>
      <c r="N43" s="27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ht="20.25" customHeight="1" spans="1:24">
      <c r="A44" s="22" t="s">
        <v>67</v>
      </c>
      <c r="B44" s="22" t="s">
        <v>67</v>
      </c>
      <c r="C44" s="22" t="s">
        <v>300</v>
      </c>
      <c r="D44" s="22" t="s">
        <v>301</v>
      </c>
      <c r="E44" s="22" t="s">
        <v>109</v>
      </c>
      <c r="F44" s="22" t="s">
        <v>104</v>
      </c>
      <c r="G44" s="22" t="s">
        <v>298</v>
      </c>
      <c r="H44" s="22" t="s">
        <v>299</v>
      </c>
      <c r="I44" s="61">
        <v>9358</v>
      </c>
      <c r="J44" s="61">
        <v>9358</v>
      </c>
      <c r="K44" s="27"/>
      <c r="L44" s="27"/>
      <c r="M44" s="61">
        <v>9358</v>
      </c>
      <c r="N44" s="27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ht="20.25" customHeight="1" spans="1:24">
      <c r="A45" s="22" t="s">
        <v>67</v>
      </c>
      <c r="B45" s="22" t="s">
        <v>67</v>
      </c>
      <c r="C45" s="22" t="s">
        <v>300</v>
      </c>
      <c r="D45" s="22" t="s">
        <v>301</v>
      </c>
      <c r="E45" s="22" t="s">
        <v>112</v>
      </c>
      <c r="F45" s="22" t="s">
        <v>104</v>
      </c>
      <c r="G45" s="22" t="s">
        <v>298</v>
      </c>
      <c r="H45" s="22" t="s">
        <v>299</v>
      </c>
      <c r="I45" s="61">
        <v>29712</v>
      </c>
      <c r="J45" s="61">
        <v>29712</v>
      </c>
      <c r="K45" s="27"/>
      <c r="L45" s="27"/>
      <c r="M45" s="61">
        <v>29712</v>
      </c>
      <c r="N45" s="27"/>
      <c r="O45" s="61"/>
      <c r="P45" s="61"/>
      <c r="Q45" s="61"/>
      <c r="R45" s="61"/>
      <c r="S45" s="61"/>
      <c r="T45" s="61"/>
      <c r="U45" s="61"/>
      <c r="V45" s="61"/>
      <c r="W45" s="61"/>
      <c r="X45" s="61"/>
    </row>
    <row r="46" ht="20.25" customHeight="1" spans="1:24">
      <c r="A46" s="22" t="s">
        <v>67</v>
      </c>
      <c r="B46" s="22" t="s">
        <v>67</v>
      </c>
      <c r="C46" s="22" t="s">
        <v>300</v>
      </c>
      <c r="D46" s="22" t="s">
        <v>301</v>
      </c>
      <c r="E46" s="22" t="s">
        <v>143</v>
      </c>
      <c r="F46" s="22" t="s">
        <v>144</v>
      </c>
      <c r="G46" s="22" t="s">
        <v>298</v>
      </c>
      <c r="H46" s="22" t="s">
        <v>299</v>
      </c>
      <c r="I46" s="61">
        <v>21282</v>
      </c>
      <c r="J46" s="61">
        <v>21282</v>
      </c>
      <c r="K46" s="27"/>
      <c r="L46" s="27"/>
      <c r="M46" s="61">
        <v>21282</v>
      </c>
      <c r="N46" s="27"/>
      <c r="O46" s="61"/>
      <c r="P46" s="61"/>
      <c r="Q46" s="61"/>
      <c r="R46" s="61"/>
      <c r="S46" s="61"/>
      <c r="T46" s="61"/>
      <c r="U46" s="61"/>
      <c r="V46" s="61"/>
      <c r="W46" s="61"/>
      <c r="X46" s="61"/>
    </row>
    <row r="47" ht="20.25" customHeight="1" spans="1:24">
      <c r="A47" s="22" t="s">
        <v>67</v>
      </c>
      <c r="B47" s="22" t="s">
        <v>67</v>
      </c>
      <c r="C47" s="22" t="s">
        <v>300</v>
      </c>
      <c r="D47" s="22" t="s">
        <v>301</v>
      </c>
      <c r="E47" s="22" t="s">
        <v>149</v>
      </c>
      <c r="F47" s="22" t="s">
        <v>150</v>
      </c>
      <c r="G47" s="22" t="s">
        <v>298</v>
      </c>
      <c r="H47" s="22" t="s">
        <v>299</v>
      </c>
      <c r="I47" s="61">
        <v>19073</v>
      </c>
      <c r="J47" s="61">
        <v>19073</v>
      </c>
      <c r="K47" s="27"/>
      <c r="L47" s="27"/>
      <c r="M47" s="61">
        <v>19073</v>
      </c>
      <c r="N47" s="27"/>
      <c r="O47" s="61"/>
      <c r="P47" s="61"/>
      <c r="Q47" s="61"/>
      <c r="R47" s="61"/>
      <c r="S47" s="61"/>
      <c r="T47" s="61"/>
      <c r="U47" s="61"/>
      <c r="V47" s="61"/>
      <c r="W47" s="61"/>
      <c r="X47" s="61"/>
    </row>
    <row r="48" ht="20.25" customHeight="1" spans="1:24">
      <c r="A48" s="22" t="s">
        <v>67</v>
      </c>
      <c r="B48" s="22" t="s">
        <v>67</v>
      </c>
      <c r="C48" s="22" t="s">
        <v>300</v>
      </c>
      <c r="D48" s="22" t="s">
        <v>301</v>
      </c>
      <c r="E48" s="22" t="s">
        <v>190</v>
      </c>
      <c r="F48" s="22" t="s">
        <v>191</v>
      </c>
      <c r="G48" s="22" t="s">
        <v>298</v>
      </c>
      <c r="H48" s="22" t="s">
        <v>299</v>
      </c>
      <c r="I48" s="61">
        <v>10557</v>
      </c>
      <c r="J48" s="61">
        <v>10557</v>
      </c>
      <c r="K48" s="27"/>
      <c r="L48" s="27"/>
      <c r="M48" s="61">
        <v>10557</v>
      </c>
      <c r="N48" s="27"/>
      <c r="O48" s="61"/>
      <c r="P48" s="61"/>
      <c r="Q48" s="61"/>
      <c r="R48" s="61"/>
      <c r="S48" s="61"/>
      <c r="T48" s="61"/>
      <c r="U48" s="61"/>
      <c r="V48" s="61"/>
      <c r="W48" s="61"/>
      <c r="X48" s="61"/>
    </row>
    <row r="49" ht="20.25" customHeight="1" spans="1:24">
      <c r="A49" s="22" t="s">
        <v>67</v>
      </c>
      <c r="B49" s="22" t="s">
        <v>67</v>
      </c>
      <c r="C49" s="22" t="s">
        <v>300</v>
      </c>
      <c r="D49" s="22" t="s">
        <v>301</v>
      </c>
      <c r="E49" s="22" t="s">
        <v>194</v>
      </c>
      <c r="F49" s="22" t="s">
        <v>193</v>
      </c>
      <c r="G49" s="22" t="s">
        <v>298</v>
      </c>
      <c r="H49" s="22" t="s">
        <v>299</v>
      </c>
      <c r="I49" s="61">
        <v>152307</v>
      </c>
      <c r="J49" s="61">
        <v>152307</v>
      </c>
      <c r="K49" s="27"/>
      <c r="L49" s="27"/>
      <c r="M49" s="61">
        <v>152307</v>
      </c>
      <c r="N49" s="27"/>
      <c r="O49" s="61"/>
      <c r="P49" s="61"/>
      <c r="Q49" s="61"/>
      <c r="R49" s="61"/>
      <c r="S49" s="61"/>
      <c r="T49" s="61"/>
      <c r="U49" s="61"/>
      <c r="V49" s="61"/>
      <c r="W49" s="61"/>
      <c r="X49" s="61"/>
    </row>
    <row r="50" ht="20.25" customHeight="1" spans="1:24">
      <c r="A50" s="22" t="s">
        <v>67</v>
      </c>
      <c r="B50" s="22" t="s">
        <v>67</v>
      </c>
      <c r="C50" s="22" t="s">
        <v>300</v>
      </c>
      <c r="D50" s="22" t="s">
        <v>301</v>
      </c>
      <c r="E50" s="22" t="s">
        <v>103</v>
      </c>
      <c r="F50" s="22" t="s">
        <v>104</v>
      </c>
      <c r="G50" s="22" t="s">
        <v>302</v>
      </c>
      <c r="H50" s="22" t="s">
        <v>303</v>
      </c>
      <c r="I50" s="61">
        <v>18180</v>
      </c>
      <c r="J50" s="61">
        <v>18180</v>
      </c>
      <c r="K50" s="27"/>
      <c r="L50" s="27"/>
      <c r="M50" s="61">
        <v>18180</v>
      </c>
      <c r="N50" s="27"/>
      <c r="O50" s="61"/>
      <c r="P50" s="61"/>
      <c r="Q50" s="61"/>
      <c r="R50" s="61"/>
      <c r="S50" s="61"/>
      <c r="T50" s="61"/>
      <c r="U50" s="61"/>
      <c r="V50" s="61"/>
      <c r="W50" s="61"/>
      <c r="X50" s="61"/>
    </row>
    <row r="51" ht="20.25" customHeight="1" spans="1:24">
      <c r="A51" s="22" t="s">
        <v>67</v>
      </c>
      <c r="B51" s="22" t="s">
        <v>67</v>
      </c>
      <c r="C51" s="22" t="s">
        <v>300</v>
      </c>
      <c r="D51" s="22" t="s">
        <v>301</v>
      </c>
      <c r="E51" s="22" t="s">
        <v>103</v>
      </c>
      <c r="F51" s="22" t="s">
        <v>104</v>
      </c>
      <c r="G51" s="22" t="s">
        <v>302</v>
      </c>
      <c r="H51" s="22" t="s">
        <v>303</v>
      </c>
      <c r="I51" s="61">
        <v>75132</v>
      </c>
      <c r="J51" s="61">
        <v>75132</v>
      </c>
      <c r="K51" s="27"/>
      <c r="L51" s="27"/>
      <c r="M51" s="61">
        <v>75132</v>
      </c>
      <c r="N51" s="27"/>
      <c r="O51" s="61"/>
      <c r="P51" s="61"/>
      <c r="Q51" s="61"/>
      <c r="R51" s="61"/>
      <c r="S51" s="61"/>
      <c r="T51" s="61"/>
      <c r="U51" s="61"/>
      <c r="V51" s="61"/>
      <c r="W51" s="61"/>
      <c r="X51" s="61"/>
    </row>
    <row r="52" ht="20.25" customHeight="1" spans="1:24">
      <c r="A52" s="22" t="s">
        <v>67</v>
      </c>
      <c r="B52" s="22" t="s">
        <v>67</v>
      </c>
      <c r="C52" s="22" t="s">
        <v>300</v>
      </c>
      <c r="D52" s="22" t="s">
        <v>301</v>
      </c>
      <c r="E52" s="22" t="s">
        <v>109</v>
      </c>
      <c r="F52" s="22" t="s">
        <v>104</v>
      </c>
      <c r="G52" s="22" t="s">
        <v>302</v>
      </c>
      <c r="H52" s="22" t="s">
        <v>303</v>
      </c>
      <c r="I52" s="61">
        <v>112656</v>
      </c>
      <c r="J52" s="61">
        <v>112656</v>
      </c>
      <c r="K52" s="27"/>
      <c r="L52" s="27"/>
      <c r="M52" s="61">
        <v>112656</v>
      </c>
      <c r="N52" s="27"/>
      <c r="O52" s="61"/>
      <c r="P52" s="61"/>
      <c r="Q52" s="61"/>
      <c r="R52" s="61"/>
      <c r="S52" s="61"/>
      <c r="T52" s="61"/>
      <c r="U52" s="61"/>
      <c r="V52" s="61"/>
      <c r="W52" s="61"/>
      <c r="X52" s="61"/>
    </row>
    <row r="53" ht="20.25" customHeight="1" spans="1:24">
      <c r="A53" s="22" t="s">
        <v>67</v>
      </c>
      <c r="B53" s="22" t="s">
        <v>67</v>
      </c>
      <c r="C53" s="22" t="s">
        <v>300</v>
      </c>
      <c r="D53" s="22" t="s">
        <v>301</v>
      </c>
      <c r="E53" s="22" t="s">
        <v>109</v>
      </c>
      <c r="F53" s="22" t="s">
        <v>104</v>
      </c>
      <c r="G53" s="22" t="s">
        <v>302</v>
      </c>
      <c r="H53" s="22" t="s">
        <v>303</v>
      </c>
      <c r="I53" s="61">
        <v>27900</v>
      </c>
      <c r="J53" s="61">
        <v>27900</v>
      </c>
      <c r="K53" s="27"/>
      <c r="L53" s="27"/>
      <c r="M53" s="61">
        <v>27900</v>
      </c>
      <c r="N53" s="27"/>
      <c r="O53" s="61"/>
      <c r="P53" s="61"/>
      <c r="Q53" s="61"/>
      <c r="R53" s="61"/>
      <c r="S53" s="61"/>
      <c r="T53" s="61"/>
      <c r="U53" s="61"/>
      <c r="V53" s="61"/>
      <c r="W53" s="61"/>
      <c r="X53" s="61"/>
    </row>
    <row r="54" ht="20.25" customHeight="1" spans="1:24">
      <c r="A54" s="22" t="s">
        <v>67</v>
      </c>
      <c r="B54" s="22" t="s">
        <v>67</v>
      </c>
      <c r="C54" s="22" t="s">
        <v>300</v>
      </c>
      <c r="D54" s="22" t="s">
        <v>301</v>
      </c>
      <c r="E54" s="22" t="s">
        <v>112</v>
      </c>
      <c r="F54" s="22" t="s">
        <v>104</v>
      </c>
      <c r="G54" s="22" t="s">
        <v>302</v>
      </c>
      <c r="H54" s="22" t="s">
        <v>303</v>
      </c>
      <c r="I54" s="61">
        <v>281724</v>
      </c>
      <c r="J54" s="61">
        <v>281724</v>
      </c>
      <c r="K54" s="27"/>
      <c r="L54" s="27"/>
      <c r="M54" s="61">
        <v>281724</v>
      </c>
      <c r="N54" s="27"/>
      <c r="O54" s="61"/>
      <c r="P54" s="61"/>
      <c r="Q54" s="61"/>
      <c r="R54" s="61"/>
      <c r="S54" s="61"/>
      <c r="T54" s="61"/>
      <c r="U54" s="61"/>
      <c r="V54" s="61"/>
      <c r="W54" s="61"/>
      <c r="X54" s="61"/>
    </row>
    <row r="55" ht="20.25" customHeight="1" spans="1:24">
      <c r="A55" s="22" t="s">
        <v>67</v>
      </c>
      <c r="B55" s="22" t="s">
        <v>67</v>
      </c>
      <c r="C55" s="22" t="s">
        <v>300</v>
      </c>
      <c r="D55" s="22" t="s">
        <v>301</v>
      </c>
      <c r="E55" s="22" t="s">
        <v>112</v>
      </c>
      <c r="F55" s="22" t="s">
        <v>104</v>
      </c>
      <c r="G55" s="22" t="s">
        <v>302</v>
      </c>
      <c r="H55" s="22" t="s">
        <v>303</v>
      </c>
      <c r="I55" s="61">
        <v>72900</v>
      </c>
      <c r="J55" s="61">
        <v>72900</v>
      </c>
      <c r="K55" s="27"/>
      <c r="L55" s="27"/>
      <c r="M55" s="61">
        <v>72900</v>
      </c>
      <c r="N55" s="27"/>
      <c r="O55" s="61"/>
      <c r="P55" s="61"/>
      <c r="Q55" s="61"/>
      <c r="R55" s="61"/>
      <c r="S55" s="61"/>
      <c r="T55" s="61"/>
      <c r="U55" s="61"/>
      <c r="V55" s="61"/>
      <c r="W55" s="61"/>
      <c r="X55" s="61"/>
    </row>
    <row r="56" ht="20.25" customHeight="1" spans="1:24">
      <c r="A56" s="22" t="s">
        <v>67</v>
      </c>
      <c r="B56" s="22" t="s">
        <v>67</v>
      </c>
      <c r="C56" s="22" t="s">
        <v>300</v>
      </c>
      <c r="D56" s="22" t="s">
        <v>301</v>
      </c>
      <c r="E56" s="22" t="s">
        <v>143</v>
      </c>
      <c r="F56" s="22" t="s">
        <v>144</v>
      </c>
      <c r="G56" s="22" t="s">
        <v>302</v>
      </c>
      <c r="H56" s="22" t="s">
        <v>303</v>
      </c>
      <c r="I56" s="61">
        <v>266484</v>
      </c>
      <c r="J56" s="61">
        <v>266484</v>
      </c>
      <c r="K56" s="27"/>
      <c r="L56" s="27"/>
      <c r="M56" s="61">
        <v>266484</v>
      </c>
      <c r="N56" s="27"/>
      <c r="O56" s="61"/>
      <c r="P56" s="61"/>
      <c r="Q56" s="61"/>
      <c r="R56" s="61"/>
      <c r="S56" s="61"/>
      <c r="T56" s="61"/>
      <c r="U56" s="61"/>
      <c r="V56" s="61"/>
      <c r="W56" s="61"/>
      <c r="X56" s="61"/>
    </row>
    <row r="57" ht="20.25" customHeight="1" spans="1:24">
      <c r="A57" s="22" t="s">
        <v>67</v>
      </c>
      <c r="B57" s="22" t="s">
        <v>67</v>
      </c>
      <c r="C57" s="22" t="s">
        <v>300</v>
      </c>
      <c r="D57" s="22" t="s">
        <v>301</v>
      </c>
      <c r="E57" s="22" t="s">
        <v>143</v>
      </c>
      <c r="F57" s="22" t="s">
        <v>144</v>
      </c>
      <c r="G57" s="22" t="s">
        <v>302</v>
      </c>
      <c r="H57" s="22" t="s">
        <v>303</v>
      </c>
      <c r="I57" s="61">
        <v>64440</v>
      </c>
      <c r="J57" s="61">
        <v>64440</v>
      </c>
      <c r="K57" s="27"/>
      <c r="L57" s="27"/>
      <c r="M57" s="61">
        <v>64440</v>
      </c>
      <c r="N57" s="27"/>
      <c r="O57" s="61"/>
      <c r="P57" s="61"/>
      <c r="Q57" s="61"/>
      <c r="R57" s="61"/>
      <c r="S57" s="61"/>
      <c r="T57" s="61"/>
      <c r="U57" s="61"/>
      <c r="V57" s="61"/>
      <c r="W57" s="61"/>
      <c r="X57" s="61"/>
    </row>
    <row r="58" ht="20.25" customHeight="1" spans="1:24">
      <c r="A58" s="22" t="s">
        <v>67</v>
      </c>
      <c r="B58" s="22" t="s">
        <v>67</v>
      </c>
      <c r="C58" s="22" t="s">
        <v>300</v>
      </c>
      <c r="D58" s="22" t="s">
        <v>301</v>
      </c>
      <c r="E58" s="22" t="s">
        <v>149</v>
      </c>
      <c r="F58" s="22" t="s">
        <v>150</v>
      </c>
      <c r="G58" s="22" t="s">
        <v>302</v>
      </c>
      <c r="H58" s="22" t="s">
        <v>303</v>
      </c>
      <c r="I58" s="61">
        <v>55380</v>
      </c>
      <c r="J58" s="61">
        <v>55380</v>
      </c>
      <c r="K58" s="27"/>
      <c r="L58" s="27"/>
      <c r="M58" s="61">
        <v>55380</v>
      </c>
      <c r="N58" s="27"/>
      <c r="O58" s="61"/>
      <c r="P58" s="61"/>
      <c r="Q58" s="61"/>
      <c r="R58" s="61"/>
      <c r="S58" s="61"/>
      <c r="T58" s="61"/>
      <c r="U58" s="61"/>
      <c r="V58" s="61"/>
      <c r="W58" s="61"/>
      <c r="X58" s="61"/>
    </row>
    <row r="59" ht="20.25" customHeight="1" spans="1:24">
      <c r="A59" s="22" t="s">
        <v>67</v>
      </c>
      <c r="B59" s="22" t="s">
        <v>67</v>
      </c>
      <c r="C59" s="22" t="s">
        <v>300</v>
      </c>
      <c r="D59" s="22" t="s">
        <v>301</v>
      </c>
      <c r="E59" s="22" t="s">
        <v>149</v>
      </c>
      <c r="F59" s="22" t="s">
        <v>150</v>
      </c>
      <c r="G59" s="22" t="s">
        <v>302</v>
      </c>
      <c r="H59" s="22" t="s">
        <v>303</v>
      </c>
      <c r="I59" s="61">
        <v>225000</v>
      </c>
      <c r="J59" s="61">
        <v>225000</v>
      </c>
      <c r="K59" s="27"/>
      <c r="L59" s="27"/>
      <c r="M59" s="61">
        <v>225000</v>
      </c>
      <c r="N59" s="27"/>
      <c r="O59" s="61"/>
      <c r="P59" s="61"/>
      <c r="Q59" s="61"/>
      <c r="R59" s="61"/>
      <c r="S59" s="61"/>
      <c r="T59" s="61"/>
      <c r="U59" s="61"/>
      <c r="V59" s="61"/>
      <c r="W59" s="61"/>
      <c r="X59" s="61"/>
    </row>
    <row r="60" ht="20.25" customHeight="1" spans="1:24">
      <c r="A60" s="22" t="s">
        <v>67</v>
      </c>
      <c r="B60" s="22" t="s">
        <v>67</v>
      </c>
      <c r="C60" s="22" t="s">
        <v>300</v>
      </c>
      <c r="D60" s="22" t="s">
        <v>301</v>
      </c>
      <c r="E60" s="22" t="s">
        <v>190</v>
      </c>
      <c r="F60" s="22" t="s">
        <v>191</v>
      </c>
      <c r="G60" s="22" t="s">
        <v>302</v>
      </c>
      <c r="H60" s="22" t="s">
        <v>303</v>
      </c>
      <c r="I60" s="61">
        <v>28380</v>
      </c>
      <c r="J60" s="61">
        <v>28380</v>
      </c>
      <c r="K60" s="27"/>
      <c r="L60" s="27"/>
      <c r="M60" s="61">
        <v>28380</v>
      </c>
      <c r="N60" s="27"/>
      <c r="O60" s="61"/>
      <c r="P60" s="61"/>
      <c r="Q60" s="61"/>
      <c r="R60" s="61"/>
      <c r="S60" s="61"/>
      <c r="T60" s="61"/>
      <c r="U60" s="61"/>
      <c r="V60" s="61"/>
      <c r="W60" s="61"/>
      <c r="X60" s="61"/>
    </row>
    <row r="61" ht="20.25" customHeight="1" spans="1:24">
      <c r="A61" s="22" t="s">
        <v>67</v>
      </c>
      <c r="B61" s="22" t="s">
        <v>67</v>
      </c>
      <c r="C61" s="22" t="s">
        <v>300</v>
      </c>
      <c r="D61" s="22" t="s">
        <v>301</v>
      </c>
      <c r="E61" s="22" t="s">
        <v>190</v>
      </c>
      <c r="F61" s="22" t="s">
        <v>191</v>
      </c>
      <c r="G61" s="22" t="s">
        <v>302</v>
      </c>
      <c r="H61" s="22" t="s">
        <v>303</v>
      </c>
      <c r="I61" s="61">
        <v>114192</v>
      </c>
      <c r="J61" s="61">
        <v>114192</v>
      </c>
      <c r="K61" s="27"/>
      <c r="L61" s="27"/>
      <c r="M61" s="61">
        <v>114192</v>
      </c>
      <c r="N61" s="27"/>
      <c r="O61" s="61"/>
      <c r="P61" s="61"/>
      <c r="Q61" s="61"/>
      <c r="R61" s="61"/>
      <c r="S61" s="61"/>
      <c r="T61" s="61"/>
      <c r="U61" s="61"/>
      <c r="V61" s="61"/>
      <c r="W61" s="61"/>
      <c r="X61" s="61"/>
    </row>
    <row r="62" ht="20.25" customHeight="1" spans="1:24">
      <c r="A62" s="22" t="s">
        <v>67</v>
      </c>
      <c r="B62" s="22" t="s">
        <v>67</v>
      </c>
      <c r="C62" s="22" t="s">
        <v>300</v>
      </c>
      <c r="D62" s="22" t="s">
        <v>301</v>
      </c>
      <c r="E62" s="22" t="s">
        <v>194</v>
      </c>
      <c r="F62" s="22" t="s">
        <v>193</v>
      </c>
      <c r="G62" s="22" t="s">
        <v>302</v>
      </c>
      <c r="H62" s="22" t="s">
        <v>303</v>
      </c>
      <c r="I62" s="61">
        <v>1436616</v>
      </c>
      <c r="J62" s="61">
        <v>1436616</v>
      </c>
      <c r="K62" s="27"/>
      <c r="L62" s="27"/>
      <c r="M62" s="61">
        <v>1436616</v>
      </c>
      <c r="N62" s="27"/>
      <c r="O62" s="61"/>
      <c r="P62" s="61"/>
      <c r="Q62" s="61"/>
      <c r="R62" s="61"/>
      <c r="S62" s="61"/>
      <c r="T62" s="61"/>
      <c r="U62" s="61"/>
      <c r="V62" s="61"/>
      <c r="W62" s="61"/>
      <c r="X62" s="61"/>
    </row>
    <row r="63" ht="20.25" customHeight="1" spans="1:24">
      <c r="A63" s="22" t="s">
        <v>67</v>
      </c>
      <c r="B63" s="22" t="s">
        <v>67</v>
      </c>
      <c r="C63" s="22" t="s">
        <v>300</v>
      </c>
      <c r="D63" s="22" t="s">
        <v>301</v>
      </c>
      <c r="E63" s="22" t="s">
        <v>194</v>
      </c>
      <c r="F63" s="22" t="s">
        <v>193</v>
      </c>
      <c r="G63" s="22" t="s">
        <v>302</v>
      </c>
      <c r="H63" s="22" t="s">
        <v>303</v>
      </c>
      <c r="I63" s="61">
        <v>358980</v>
      </c>
      <c r="J63" s="61">
        <v>358980</v>
      </c>
      <c r="K63" s="27"/>
      <c r="L63" s="27"/>
      <c r="M63" s="61">
        <v>358980</v>
      </c>
      <c r="N63" s="27"/>
      <c r="O63" s="61"/>
      <c r="P63" s="61"/>
      <c r="Q63" s="61"/>
      <c r="R63" s="61"/>
      <c r="S63" s="61"/>
      <c r="T63" s="61"/>
      <c r="U63" s="61"/>
      <c r="V63" s="61"/>
      <c r="W63" s="61"/>
      <c r="X63" s="61"/>
    </row>
    <row r="64" ht="20.25" customHeight="1" spans="1:24">
      <c r="A64" s="22" t="s">
        <v>67</v>
      </c>
      <c r="B64" s="22" t="s">
        <v>67</v>
      </c>
      <c r="C64" s="22" t="s">
        <v>304</v>
      </c>
      <c r="D64" s="22" t="s">
        <v>305</v>
      </c>
      <c r="E64" s="22" t="s">
        <v>157</v>
      </c>
      <c r="F64" s="22" t="s">
        <v>158</v>
      </c>
      <c r="G64" s="22" t="s">
        <v>306</v>
      </c>
      <c r="H64" s="22" t="s">
        <v>307</v>
      </c>
      <c r="I64" s="61">
        <v>604001.28</v>
      </c>
      <c r="J64" s="61">
        <v>604001.28</v>
      </c>
      <c r="K64" s="27"/>
      <c r="L64" s="27"/>
      <c r="M64" s="61">
        <v>604001.28</v>
      </c>
      <c r="N64" s="27"/>
      <c r="O64" s="61"/>
      <c r="P64" s="61"/>
      <c r="Q64" s="61"/>
      <c r="R64" s="61"/>
      <c r="S64" s="61"/>
      <c r="T64" s="61"/>
      <c r="U64" s="61"/>
      <c r="V64" s="61"/>
      <c r="W64" s="61"/>
      <c r="X64" s="61"/>
    </row>
    <row r="65" ht="20.25" customHeight="1" spans="1:24">
      <c r="A65" s="22" t="s">
        <v>67</v>
      </c>
      <c r="B65" s="22" t="s">
        <v>67</v>
      </c>
      <c r="C65" s="22" t="s">
        <v>304</v>
      </c>
      <c r="D65" s="22" t="s">
        <v>305</v>
      </c>
      <c r="E65" s="22" t="s">
        <v>157</v>
      </c>
      <c r="F65" s="22" t="s">
        <v>158</v>
      </c>
      <c r="G65" s="22" t="s">
        <v>306</v>
      </c>
      <c r="H65" s="22" t="s">
        <v>307</v>
      </c>
      <c r="I65" s="61">
        <v>1204826.88</v>
      </c>
      <c r="J65" s="61">
        <v>1204826.88</v>
      </c>
      <c r="K65" s="27"/>
      <c r="L65" s="27"/>
      <c r="M65" s="61">
        <v>1204826.88</v>
      </c>
      <c r="N65" s="27"/>
      <c r="O65" s="61"/>
      <c r="P65" s="61"/>
      <c r="Q65" s="61"/>
      <c r="R65" s="61"/>
      <c r="S65" s="61"/>
      <c r="T65" s="61"/>
      <c r="U65" s="61"/>
      <c r="V65" s="61"/>
      <c r="W65" s="61"/>
      <c r="X65" s="61"/>
    </row>
    <row r="66" ht="20.25" customHeight="1" spans="1:24">
      <c r="A66" s="22" t="s">
        <v>67</v>
      </c>
      <c r="B66" s="22" t="s">
        <v>67</v>
      </c>
      <c r="C66" s="22" t="s">
        <v>304</v>
      </c>
      <c r="D66" s="22" t="s">
        <v>305</v>
      </c>
      <c r="E66" s="22" t="s">
        <v>159</v>
      </c>
      <c r="F66" s="22" t="s">
        <v>160</v>
      </c>
      <c r="G66" s="22" t="s">
        <v>308</v>
      </c>
      <c r="H66" s="22" t="s">
        <v>309</v>
      </c>
      <c r="I66" s="61">
        <v>57000</v>
      </c>
      <c r="J66" s="61">
        <v>57000</v>
      </c>
      <c r="K66" s="27"/>
      <c r="L66" s="27"/>
      <c r="M66" s="61">
        <v>57000</v>
      </c>
      <c r="N66" s="27"/>
      <c r="O66" s="61"/>
      <c r="P66" s="61"/>
      <c r="Q66" s="61"/>
      <c r="R66" s="61"/>
      <c r="S66" s="61"/>
      <c r="T66" s="61"/>
      <c r="U66" s="61"/>
      <c r="V66" s="61"/>
      <c r="W66" s="61"/>
      <c r="X66" s="61"/>
    </row>
    <row r="67" ht="20.25" customHeight="1" spans="1:24">
      <c r="A67" s="22" t="s">
        <v>67</v>
      </c>
      <c r="B67" s="22" t="s">
        <v>67</v>
      </c>
      <c r="C67" s="22" t="s">
        <v>304</v>
      </c>
      <c r="D67" s="22" t="s">
        <v>305</v>
      </c>
      <c r="E67" s="22" t="s">
        <v>159</v>
      </c>
      <c r="F67" s="22" t="s">
        <v>160</v>
      </c>
      <c r="G67" s="22" t="s">
        <v>308</v>
      </c>
      <c r="H67" s="22" t="s">
        <v>309</v>
      </c>
      <c r="I67" s="61">
        <v>143000</v>
      </c>
      <c r="J67" s="61">
        <v>143000</v>
      </c>
      <c r="K67" s="27"/>
      <c r="L67" s="27"/>
      <c r="M67" s="61">
        <v>143000</v>
      </c>
      <c r="N67" s="27"/>
      <c r="O67" s="61"/>
      <c r="P67" s="61"/>
      <c r="Q67" s="61"/>
      <c r="R67" s="61"/>
      <c r="S67" s="61"/>
      <c r="T67" s="61"/>
      <c r="U67" s="61"/>
      <c r="V67" s="61"/>
      <c r="W67" s="61"/>
      <c r="X67" s="61"/>
    </row>
    <row r="68" ht="20.25" customHeight="1" spans="1:24">
      <c r="A68" s="22" t="s">
        <v>67</v>
      </c>
      <c r="B68" s="22" t="s">
        <v>67</v>
      </c>
      <c r="C68" s="22" t="s">
        <v>304</v>
      </c>
      <c r="D68" s="22" t="s">
        <v>305</v>
      </c>
      <c r="E68" s="22" t="s">
        <v>169</v>
      </c>
      <c r="F68" s="22" t="s">
        <v>170</v>
      </c>
      <c r="G68" s="22" t="s">
        <v>310</v>
      </c>
      <c r="H68" s="22" t="s">
        <v>311</v>
      </c>
      <c r="I68" s="61">
        <v>298225.63</v>
      </c>
      <c r="J68" s="61">
        <v>298225.63</v>
      </c>
      <c r="K68" s="27"/>
      <c r="L68" s="27"/>
      <c r="M68" s="61">
        <v>298225.63</v>
      </c>
      <c r="N68" s="27"/>
      <c r="O68" s="61"/>
      <c r="P68" s="61"/>
      <c r="Q68" s="61"/>
      <c r="R68" s="61"/>
      <c r="S68" s="61"/>
      <c r="T68" s="61"/>
      <c r="U68" s="61"/>
      <c r="V68" s="61"/>
      <c r="W68" s="61"/>
      <c r="X68" s="61"/>
    </row>
    <row r="69" ht="20.25" customHeight="1" spans="1:24">
      <c r="A69" s="22" t="s">
        <v>67</v>
      </c>
      <c r="B69" s="22" t="s">
        <v>67</v>
      </c>
      <c r="C69" s="22" t="s">
        <v>304</v>
      </c>
      <c r="D69" s="22" t="s">
        <v>305</v>
      </c>
      <c r="E69" s="22" t="s">
        <v>171</v>
      </c>
      <c r="F69" s="22" t="s">
        <v>172</v>
      </c>
      <c r="G69" s="22" t="s">
        <v>310</v>
      </c>
      <c r="H69" s="22" t="s">
        <v>311</v>
      </c>
      <c r="I69" s="61">
        <v>499324.87</v>
      </c>
      <c r="J69" s="61">
        <v>499324.87</v>
      </c>
      <c r="K69" s="27"/>
      <c r="L69" s="27"/>
      <c r="M69" s="61">
        <v>499324.87</v>
      </c>
      <c r="N69" s="27"/>
      <c r="O69" s="61"/>
      <c r="P69" s="61"/>
      <c r="Q69" s="61"/>
      <c r="R69" s="61"/>
      <c r="S69" s="61"/>
      <c r="T69" s="61"/>
      <c r="U69" s="61"/>
      <c r="V69" s="61"/>
      <c r="W69" s="61"/>
      <c r="X69" s="61"/>
    </row>
    <row r="70" ht="20.25" customHeight="1" spans="1:24">
      <c r="A70" s="22" t="s">
        <v>67</v>
      </c>
      <c r="B70" s="22" t="s">
        <v>67</v>
      </c>
      <c r="C70" s="22" t="s">
        <v>304</v>
      </c>
      <c r="D70" s="22" t="s">
        <v>305</v>
      </c>
      <c r="E70" s="22" t="s">
        <v>173</v>
      </c>
      <c r="F70" s="22" t="s">
        <v>174</v>
      </c>
      <c r="G70" s="22" t="s">
        <v>312</v>
      </c>
      <c r="H70" s="22" t="s">
        <v>313</v>
      </c>
      <c r="I70" s="61">
        <v>188750.4</v>
      </c>
      <c r="J70" s="61">
        <v>188750.4</v>
      </c>
      <c r="K70" s="27"/>
      <c r="L70" s="27"/>
      <c r="M70" s="61">
        <v>188750.4</v>
      </c>
      <c r="N70" s="27"/>
      <c r="O70" s="61"/>
      <c r="P70" s="61"/>
      <c r="Q70" s="61"/>
      <c r="R70" s="61"/>
      <c r="S70" s="61"/>
      <c r="T70" s="61"/>
      <c r="U70" s="61"/>
      <c r="V70" s="61"/>
      <c r="W70" s="61"/>
      <c r="X70" s="61"/>
    </row>
    <row r="71" ht="20.25" customHeight="1" spans="1:24">
      <c r="A71" s="22" t="s">
        <v>67</v>
      </c>
      <c r="B71" s="22" t="s">
        <v>67</v>
      </c>
      <c r="C71" s="22" t="s">
        <v>304</v>
      </c>
      <c r="D71" s="22" t="s">
        <v>305</v>
      </c>
      <c r="E71" s="22" t="s">
        <v>173</v>
      </c>
      <c r="F71" s="22" t="s">
        <v>174</v>
      </c>
      <c r="G71" s="22" t="s">
        <v>312</v>
      </c>
      <c r="H71" s="22" t="s">
        <v>313</v>
      </c>
      <c r="I71" s="61">
        <v>355656</v>
      </c>
      <c r="J71" s="61">
        <v>355656</v>
      </c>
      <c r="K71" s="27"/>
      <c r="L71" s="27"/>
      <c r="M71" s="61">
        <v>355656</v>
      </c>
      <c r="N71" s="27"/>
      <c r="O71" s="61"/>
      <c r="P71" s="61"/>
      <c r="Q71" s="61"/>
      <c r="R71" s="61"/>
      <c r="S71" s="61"/>
      <c r="T71" s="61"/>
      <c r="U71" s="61"/>
      <c r="V71" s="61"/>
      <c r="W71" s="61"/>
      <c r="X71" s="61"/>
    </row>
    <row r="72" ht="20.25" customHeight="1" spans="1:24">
      <c r="A72" s="22" t="s">
        <v>67</v>
      </c>
      <c r="B72" s="22" t="s">
        <v>67</v>
      </c>
      <c r="C72" s="22" t="s">
        <v>304</v>
      </c>
      <c r="D72" s="22" t="s">
        <v>305</v>
      </c>
      <c r="E72" s="22" t="s">
        <v>173</v>
      </c>
      <c r="F72" s="22" t="s">
        <v>174</v>
      </c>
      <c r="G72" s="22" t="s">
        <v>312</v>
      </c>
      <c r="H72" s="22" t="s">
        <v>313</v>
      </c>
      <c r="I72" s="61">
        <v>316028.4</v>
      </c>
      <c r="J72" s="61">
        <v>316028.4</v>
      </c>
      <c r="K72" s="27"/>
      <c r="L72" s="27"/>
      <c r="M72" s="61">
        <v>316028.4</v>
      </c>
      <c r="N72" s="27"/>
      <c r="O72" s="61"/>
      <c r="P72" s="61"/>
      <c r="Q72" s="61"/>
      <c r="R72" s="61"/>
      <c r="S72" s="61"/>
      <c r="T72" s="61"/>
      <c r="U72" s="61"/>
      <c r="V72" s="61"/>
      <c r="W72" s="61"/>
      <c r="X72" s="61"/>
    </row>
    <row r="73" ht="20.25" customHeight="1" spans="1:24">
      <c r="A73" s="22" t="s">
        <v>67</v>
      </c>
      <c r="B73" s="22" t="s">
        <v>67</v>
      </c>
      <c r="C73" s="22" t="s">
        <v>304</v>
      </c>
      <c r="D73" s="22" t="s">
        <v>305</v>
      </c>
      <c r="E73" s="22" t="s">
        <v>103</v>
      </c>
      <c r="F73" s="22" t="s">
        <v>104</v>
      </c>
      <c r="G73" s="22" t="s">
        <v>314</v>
      </c>
      <c r="H73" s="22" t="s">
        <v>315</v>
      </c>
      <c r="I73" s="61">
        <v>1222.12</v>
      </c>
      <c r="J73" s="61">
        <v>1222.12</v>
      </c>
      <c r="K73" s="27"/>
      <c r="L73" s="27"/>
      <c r="M73" s="61">
        <v>1222.12</v>
      </c>
      <c r="N73" s="27"/>
      <c r="O73" s="61"/>
      <c r="P73" s="61"/>
      <c r="Q73" s="61"/>
      <c r="R73" s="61"/>
      <c r="S73" s="61"/>
      <c r="T73" s="61"/>
      <c r="U73" s="61"/>
      <c r="V73" s="61"/>
      <c r="W73" s="61"/>
      <c r="X73" s="61"/>
    </row>
    <row r="74" ht="20.25" customHeight="1" spans="1:24">
      <c r="A74" s="22" t="s">
        <v>67</v>
      </c>
      <c r="B74" s="22" t="s">
        <v>67</v>
      </c>
      <c r="C74" s="22" t="s">
        <v>304</v>
      </c>
      <c r="D74" s="22" t="s">
        <v>305</v>
      </c>
      <c r="E74" s="22" t="s">
        <v>109</v>
      </c>
      <c r="F74" s="22" t="s">
        <v>104</v>
      </c>
      <c r="G74" s="22" t="s">
        <v>314</v>
      </c>
      <c r="H74" s="22" t="s">
        <v>315</v>
      </c>
      <c r="I74" s="61">
        <v>1825.4</v>
      </c>
      <c r="J74" s="61">
        <v>1825.4</v>
      </c>
      <c r="K74" s="27"/>
      <c r="L74" s="27"/>
      <c r="M74" s="61">
        <v>1825.4</v>
      </c>
      <c r="N74" s="27"/>
      <c r="O74" s="61"/>
      <c r="P74" s="61"/>
      <c r="Q74" s="61"/>
      <c r="R74" s="61"/>
      <c r="S74" s="61"/>
      <c r="T74" s="61"/>
      <c r="U74" s="61"/>
      <c r="V74" s="61"/>
      <c r="W74" s="61"/>
      <c r="X74" s="61"/>
    </row>
    <row r="75" ht="20.25" customHeight="1" spans="1:24">
      <c r="A75" s="22" t="s">
        <v>67</v>
      </c>
      <c r="B75" s="22" t="s">
        <v>67</v>
      </c>
      <c r="C75" s="22" t="s">
        <v>304</v>
      </c>
      <c r="D75" s="22" t="s">
        <v>305</v>
      </c>
      <c r="E75" s="22" t="s">
        <v>112</v>
      </c>
      <c r="F75" s="22" t="s">
        <v>104</v>
      </c>
      <c r="G75" s="22" t="s">
        <v>314</v>
      </c>
      <c r="H75" s="22" t="s">
        <v>315</v>
      </c>
      <c r="I75" s="61">
        <v>5138.62</v>
      </c>
      <c r="J75" s="61">
        <v>5138.62</v>
      </c>
      <c r="K75" s="27"/>
      <c r="L75" s="27"/>
      <c r="M75" s="61">
        <v>5138.62</v>
      </c>
      <c r="N75" s="27"/>
      <c r="O75" s="61"/>
      <c r="P75" s="61"/>
      <c r="Q75" s="61"/>
      <c r="R75" s="61"/>
      <c r="S75" s="61"/>
      <c r="T75" s="61"/>
      <c r="U75" s="61"/>
      <c r="V75" s="61"/>
      <c r="W75" s="61"/>
      <c r="X75" s="61"/>
    </row>
    <row r="76" ht="20.25" customHeight="1" spans="1:24">
      <c r="A76" s="22" t="s">
        <v>67</v>
      </c>
      <c r="B76" s="22" t="s">
        <v>67</v>
      </c>
      <c r="C76" s="22" t="s">
        <v>304</v>
      </c>
      <c r="D76" s="22" t="s">
        <v>305</v>
      </c>
      <c r="E76" s="22" t="s">
        <v>143</v>
      </c>
      <c r="F76" s="22" t="s">
        <v>144</v>
      </c>
      <c r="G76" s="22" t="s">
        <v>314</v>
      </c>
      <c r="H76" s="22" t="s">
        <v>315</v>
      </c>
      <c r="I76" s="61">
        <v>4238.14</v>
      </c>
      <c r="J76" s="61">
        <v>4238.14</v>
      </c>
      <c r="K76" s="27"/>
      <c r="L76" s="27"/>
      <c r="M76" s="61">
        <v>4238.14</v>
      </c>
      <c r="N76" s="27"/>
      <c r="O76" s="61"/>
      <c r="P76" s="61"/>
      <c r="Q76" s="61"/>
      <c r="R76" s="61"/>
      <c r="S76" s="61"/>
      <c r="T76" s="61"/>
      <c r="U76" s="61"/>
      <c r="V76" s="61"/>
      <c r="W76" s="61"/>
      <c r="X76" s="61"/>
    </row>
    <row r="77" ht="20.25" customHeight="1" spans="1:24">
      <c r="A77" s="22" t="s">
        <v>67</v>
      </c>
      <c r="B77" s="22" t="s">
        <v>67</v>
      </c>
      <c r="C77" s="22" t="s">
        <v>304</v>
      </c>
      <c r="D77" s="22" t="s">
        <v>305</v>
      </c>
      <c r="E77" s="22" t="s">
        <v>149</v>
      </c>
      <c r="F77" s="22" t="s">
        <v>150</v>
      </c>
      <c r="G77" s="22" t="s">
        <v>314</v>
      </c>
      <c r="H77" s="22" t="s">
        <v>315</v>
      </c>
      <c r="I77" s="61">
        <v>3675.67</v>
      </c>
      <c r="J77" s="61">
        <v>3675.67</v>
      </c>
      <c r="K77" s="27"/>
      <c r="L77" s="27"/>
      <c r="M77" s="61">
        <v>3675.67</v>
      </c>
      <c r="N77" s="27"/>
      <c r="O77" s="61"/>
      <c r="P77" s="61"/>
      <c r="Q77" s="61"/>
      <c r="R77" s="61"/>
      <c r="S77" s="61"/>
      <c r="T77" s="61"/>
      <c r="U77" s="61"/>
      <c r="V77" s="61"/>
      <c r="W77" s="61"/>
      <c r="X77" s="61"/>
    </row>
    <row r="78" ht="20.25" customHeight="1" spans="1:24">
      <c r="A78" s="22" t="s">
        <v>67</v>
      </c>
      <c r="B78" s="22" t="s">
        <v>67</v>
      </c>
      <c r="C78" s="22" t="s">
        <v>304</v>
      </c>
      <c r="D78" s="22" t="s">
        <v>305</v>
      </c>
      <c r="E78" s="22" t="s">
        <v>175</v>
      </c>
      <c r="F78" s="22" t="s">
        <v>176</v>
      </c>
      <c r="G78" s="22" t="s">
        <v>314</v>
      </c>
      <c r="H78" s="22" t="s">
        <v>315</v>
      </c>
      <c r="I78" s="61">
        <v>43404.48</v>
      </c>
      <c r="J78" s="61">
        <v>43404.48</v>
      </c>
      <c r="K78" s="27"/>
      <c r="L78" s="27"/>
      <c r="M78" s="61">
        <v>43404.48</v>
      </c>
      <c r="N78" s="27"/>
      <c r="O78" s="61"/>
      <c r="P78" s="61"/>
      <c r="Q78" s="61"/>
      <c r="R78" s="61"/>
      <c r="S78" s="61"/>
      <c r="T78" s="61"/>
      <c r="U78" s="61"/>
      <c r="V78" s="61"/>
      <c r="W78" s="61"/>
      <c r="X78" s="61"/>
    </row>
    <row r="79" ht="20.25" customHeight="1" spans="1:24">
      <c r="A79" s="22" t="s">
        <v>67</v>
      </c>
      <c r="B79" s="22" t="s">
        <v>67</v>
      </c>
      <c r="C79" s="22" t="s">
        <v>304</v>
      </c>
      <c r="D79" s="22" t="s">
        <v>305</v>
      </c>
      <c r="E79" s="22" t="s">
        <v>175</v>
      </c>
      <c r="F79" s="22" t="s">
        <v>176</v>
      </c>
      <c r="G79" s="22" t="s">
        <v>314</v>
      </c>
      <c r="H79" s="22" t="s">
        <v>315</v>
      </c>
      <c r="I79" s="61">
        <v>22754.04</v>
      </c>
      <c r="J79" s="61">
        <v>22754.04</v>
      </c>
      <c r="K79" s="27"/>
      <c r="L79" s="27"/>
      <c r="M79" s="61">
        <v>22754.04</v>
      </c>
      <c r="N79" s="27"/>
      <c r="O79" s="61"/>
      <c r="P79" s="61"/>
      <c r="Q79" s="61"/>
      <c r="R79" s="61"/>
      <c r="S79" s="61"/>
      <c r="T79" s="61"/>
      <c r="U79" s="61"/>
      <c r="V79" s="61"/>
      <c r="W79" s="61"/>
      <c r="X79" s="61"/>
    </row>
    <row r="80" ht="20.25" customHeight="1" spans="1:24">
      <c r="A80" s="22" t="s">
        <v>67</v>
      </c>
      <c r="B80" s="22" t="s">
        <v>67</v>
      </c>
      <c r="C80" s="22" t="s">
        <v>304</v>
      </c>
      <c r="D80" s="22" t="s">
        <v>305</v>
      </c>
      <c r="E80" s="22" t="s">
        <v>175</v>
      </c>
      <c r="F80" s="22" t="s">
        <v>176</v>
      </c>
      <c r="G80" s="22" t="s">
        <v>314</v>
      </c>
      <c r="H80" s="22" t="s">
        <v>315</v>
      </c>
      <c r="I80" s="61">
        <v>6795.01</v>
      </c>
      <c r="J80" s="61">
        <v>6795.01</v>
      </c>
      <c r="K80" s="27"/>
      <c r="L80" s="27"/>
      <c r="M80" s="61">
        <v>6795.01</v>
      </c>
      <c r="N80" s="27"/>
      <c r="O80" s="61"/>
      <c r="P80" s="61"/>
      <c r="Q80" s="61"/>
      <c r="R80" s="61"/>
      <c r="S80" s="61"/>
      <c r="T80" s="61"/>
      <c r="U80" s="61"/>
      <c r="V80" s="61"/>
      <c r="W80" s="61"/>
      <c r="X80" s="61"/>
    </row>
    <row r="81" ht="20.25" customHeight="1" spans="1:24">
      <c r="A81" s="22" t="s">
        <v>67</v>
      </c>
      <c r="B81" s="22" t="s">
        <v>67</v>
      </c>
      <c r="C81" s="22" t="s">
        <v>304</v>
      </c>
      <c r="D81" s="22" t="s">
        <v>305</v>
      </c>
      <c r="E81" s="22" t="s">
        <v>175</v>
      </c>
      <c r="F81" s="22" t="s">
        <v>176</v>
      </c>
      <c r="G81" s="22" t="s">
        <v>314</v>
      </c>
      <c r="H81" s="22" t="s">
        <v>315</v>
      </c>
      <c r="I81" s="61">
        <v>18601.92</v>
      </c>
      <c r="J81" s="61">
        <v>18601.92</v>
      </c>
      <c r="K81" s="27"/>
      <c r="L81" s="27"/>
      <c r="M81" s="61">
        <v>18601.92</v>
      </c>
      <c r="N81" s="27"/>
      <c r="O81" s="61"/>
      <c r="P81" s="61"/>
      <c r="Q81" s="61"/>
      <c r="R81" s="61"/>
      <c r="S81" s="61"/>
      <c r="T81" s="61"/>
      <c r="U81" s="61"/>
      <c r="V81" s="61"/>
      <c r="W81" s="61"/>
      <c r="X81" s="61"/>
    </row>
    <row r="82" ht="20.25" customHeight="1" spans="1:24">
      <c r="A82" s="22" t="s">
        <v>67</v>
      </c>
      <c r="B82" s="22" t="s">
        <v>67</v>
      </c>
      <c r="C82" s="22" t="s">
        <v>304</v>
      </c>
      <c r="D82" s="22" t="s">
        <v>305</v>
      </c>
      <c r="E82" s="22" t="s">
        <v>175</v>
      </c>
      <c r="F82" s="22" t="s">
        <v>176</v>
      </c>
      <c r="G82" s="22" t="s">
        <v>314</v>
      </c>
      <c r="H82" s="22" t="s">
        <v>315</v>
      </c>
      <c r="I82" s="61">
        <v>33070.08</v>
      </c>
      <c r="J82" s="61">
        <v>33070.08</v>
      </c>
      <c r="K82" s="27"/>
      <c r="L82" s="27"/>
      <c r="M82" s="61">
        <v>33070.08</v>
      </c>
      <c r="N82" s="27"/>
      <c r="O82" s="61"/>
      <c r="P82" s="61"/>
      <c r="Q82" s="61"/>
      <c r="R82" s="61"/>
      <c r="S82" s="61"/>
      <c r="T82" s="61"/>
      <c r="U82" s="61"/>
      <c r="V82" s="61"/>
      <c r="W82" s="61"/>
      <c r="X82" s="61"/>
    </row>
    <row r="83" ht="20.25" customHeight="1" spans="1:24">
      <c r="A83" s="22" t="s">
        <v>67</v>
      </c>
      <c r="B83" s="22" t="s">
        <v>67</v>
      </c>
      <c r="C83" s="22" t="s">
        <v>304</v>
      </c>
      <c r="D83" s="22" t="s">
        <v>305</v>
      </c>
      <c r="E83" s="22" t="s">
        <v>190</v>
      </c>
      <c r="F83" s="22" t="s">
        <v>191</v>
      </c>
      <c r="G83" s="22" t="s">
        <v>314</v>
      </c>
      <c r="H83" s="22" t="s">
        <v>315</v>
      </c>
      <c r="I83" s="61">
        <v>1949.47</v>
      </c>
      <c r="J83" s="61">
        <v>1949.47</v>
      </c>
      <c r="K83" s="27"/>
      <c r="L83" s="27"/>
      <c r="M83" s="61">
        <v>1949.47</v>
      </c>
      <c r="N83" s="27"/>
      <c r="O83" s="61"/>
      <c r="P83" s="61"/>
      <c r="Q83" s="61"/>
      <c r="R83" s="61"/>
      <c r="S83" s="61"/>
      <c r="T83" s="61"/>
      <c r="U83" s="61"/>
      <c r="V83" s="61"/>
      <c r="W83" s="61"/>
      <c r="X83" s="61"/>
    </row>
    <row r="84" ht="20.25" customHeight="1" spans="1:24">
      <c r="A84" s="22" t="s">
        <v>67</v>
      </c>
      <c r="B84" s="22" t="s">
        <v>67</v>
      </c>
      <c r="C84" s="22" t="s">
        <v>304</v>
      </c>
      <c r="D84" s="22" t="s">
        <v>305</v>
      </c>
      <c r="E84" s="22" t="s">
        <v>194</v>
      </c>
      <c r="F84" s="22" t="s">
        <v>193</v>
      </c>
      <c r="G84" s="22" t="s">
        <v>314</v>
      </c>
      <c r="H84" s="22" t="s">
        <v>315</v>
      </c>
      <c r="I84" s="61">
        <v>26194.56</v>
      </c>
      <c r="J84" s="61">
        <v>26194.56</v>
      </c>
      <c r="K84" s="27"/>
      <c r="L84" s="27"/>
      <c r="M84" s="61">
        <v>26194.56</v>
      </c>
      <c r="N84" s="27"/>
      <c r="O84" s="61"/>
      <c r="P84" s="61"/>
      <c r="Q84" s="61"/>
      <c r="R84" s="61"/>
      <c r="S84" s="61"/>
      <c r="T84" s="61"/>
      <c r="U84" s="61"/>
      <c r="V84" s="61"/>
      <c r="W84" s="61"/>
      <c r="X84" s="61"/>
    </row>
    <row r="85" ht="20.25" customHeight="1" spans="1:24">
      <c r="A85" s="22" t="s">
        <v>67</v>
      </c>
      <c r="B85" s="22" t="s">
        <v>67</v>
      </c>
      <c r="C85" s="22" t="s">
        <v>316</v>
      </c>
      <c r="D85" s="22" t="s">
        <v>225</v>
      </c>
      <c r="E85" s="22" t="s">
        <v>224</v>
      </c>
      <c r="F85" s="22" t="s">
        <v>225</v>
      </c>
      <c r="G85" s="22" t="s">
        <v>317</v>
      </c>
      <c r="H85" s="22" t="s">
        <v>225</v>
      </c>
      <c r="I85" s="61">
        <v>672960.96</v>
      </c>
      <c r="J85" s="61">
        <v>672960.96</v>
      </c>
      <c r="K85" s="27"/>
      <c r="L85" s="27"/>
      <c r="M85" s="61">
        <v>672960.96</v>
      </c>
      <c r="N85" s="27"/>
      <c r="O85" s="61"/>
      <c r="P85" s="61"/>
      <c r="Q85" s="61"/>
      <c r="R85" s="61"/>
      <c r="S85" s="61"/>
      <c r="T85" s="61"/>
      <c r="U85" s="61"/>
      <c r="V85" s="61"/>
      <c r="W85" s="61"/>
      <c r="X85" s="61"/>
    </row>
    <row r="86" ht="20.25" customHeight="1" spans="1:24">
      <c r="A86" s="22" t="s">
        <v>67</v>
      </c>
      <c r="B86" s="22" t="s">
        <v>67</v>
      </c>
      <c r="C86" s="22" t="s">
        <v>316</v>
      </c>
      <c r="D86" s="22" t="s">
        <v>225</v>
      </c>
      <c r="E86" s="22" t="s">
        <v>224</v>
      </c>
      <c r="F86" s="22" t="s">
        <v>225</v>
      </c>
      <c r="G86" s="22" t="s">
        <v>317</v>
      </c>
      <c r="H86" s="22" t="s">
        <v>225</v>
      </c>
      <c r="I86" s="61">
        <v>1130180.16</v>
      </c>
      <c r="J86" s="61">
        <v>1130180.16</v>
      </c>
      <c r="K86" s="27"/>
      <c r="L86" s="27"/>
      <c r="M86" s="61">
        <v>1130180.16</v>
      </c>
      <c r="N86" s="27"/>
      <c r="O86" s="61"/>
      <c r="P86" s="61"/>
      <c r="Q86" s="61"/>
      <c r="R86" s="61"/>
      <c r="S86" s="61"/>
      <c r="T86" s="61"/>
      <c r="U86" s="61"/>
      <c r="V86" s="61"/>
      <c r="W86" s="61"/>
      <c r="X86" s="61"/>
    </row>
    <row r="87" ht="20.25" customHeight="1" spans="1:24">
      <c r="A87" s="22" t="s">
        <v>67</v>
      </c>
      <c r="B87" s="22" t="s">
        <v>67</v>
      </c>
      <c r="C87" s="22" t="s">
        <v>318</v>
      </c>
      <c r="D87" s="22" t="s">
        <v>319</v>
      </c>
      <c r="E87" s="22" t="s">
        <v>163</v>
      </c>
      <c r="F87" s="22" t="s">
        <v>164</v>
      </c>
      <c r="G87" s="22" t="s">
        <v>320</v>
      </c>
      <c r="H87" s="22" t="s">
        <v>321</v>
      </c>
      <c r="I87" s="61">
        <v>250692</v>
      </c>
      <c r="J87" s="61">
        <v>250692</v>
      </c>
      <c r="K87" s="27"/>
      <c r="L87" s="27"/>
      <c r="M87" s="61">
        <v>250692</v>
      </c>
      <c r="N87" s="27"/>
      <c r="O87" s="61"/>
      <c r="P87" s="61"/>
      <c r="Q87" s="61"/>
      <c r="R87" s="61"/>
      <c r="S87" s="61"/>
      <c r="T87" s="61"/>
      <c r="U87" s="61"/>
      <c r="V87" s="61"/>
      <c r="W87" s="61"/>
      <c r="X87" s="61"/>
    </row>
    <row r="88" ht="20.25" customHeight="1" spans="1:24">
      <c r="A88" s="22" t="s">
        <v>67</v>
      </c>
      <c r="B88" s="22" t="s">
        <v>67</v>
      </c>
      <c r="C88" s="22" t="s">
        <v>322</v>
      </c>
      <c r="D88" s="22" t="s">
        <v>323</v>
      </c>
      <c r="E88" s="22" t="s">
        <v>102</v>
      </c>
      <c r="F88" s="22" t="s">
        <v>99</v>
      </c>
      <c r="G88" s="22" t="s">
        <v>324</v>
      </c>
      <c r="H88" s="22" t="s">
        <v>325</v>
      </c>
      <c r="I88" s="61">
        <v>200000</v>
      </c>
      <c r="J88" s="61">
        <v>200000</v>
      </c>
      <c r="K88" s="27"/>
      <c r="L88" s="27"/>
      <c r="M88" s="61">
        <v>200000</v>
      </c>
      <c r="N88" s="27"/>
      <c r="O88" s="61"/>
      <c r="P88" s="61"/>
      <c r="Q88" s="61"/>
      <c r="R88" s="61"/>
      <c r="S88" s="61"/>
      <c r="T88" s="61"/>
      <c r="U88" s="61"/>
      <c r="V88" s="61"/>
      <c r="W88" s="61"/>
      <c r="X88" s="61"/>
    </row>
    <row r="89" ht="20.25" customHeight="1" spans="1:24">
      <c r="A89" s="22" t="s">
        <v>67</v>
      </c>
      <c r="B89" s="22" t="s">
        <v>67</v>
      </c>
      <c r="C89" s="22" t="s">
        <v>326</v>
      </c>
      <c r="D89" s="22" t="s">
        <v>272</v>
      </c>
      <c r="E89" s="22" t="s">
        <v>102</v>
      </c>
      <c r="F89" s="22" t="s">
        <v>99</v>
      </c>
      <c r="G89" s="22" t="s">
        <v>327</v>
      </c>
      <c r="H89" s="22" t="s">
        <v>272</v>
      </c>
      <c r="I89" s="61">
        <v>280000</v>
      </c>
      <c r="J89" s="61">
        <v>280000</v>
      </c>
      <c r="K89" s="27"/>
      <c r="L89" s="27"/>
      <c r="M89" s="61">
        <v>280000</v>
      </c>
      <c r="N89" s="27"/>
      <c r="O89" s="61"/>
      <c r="P89" s="61"/>
      <c r="Q89" s="61"/>
      <c r="R89" s="61"/>
      <c r="S89" s="61"/>
      <c r="T89" s="61"/>
      <c r="U89" s="61"/>
      <c r="V89" s="61"/>
      <c r="W89" s="61"/>
      <c r="X89" s="61"/>
    </row>
    <row r="90" ht="20.25" customHeight="1" spans="1:24">
      <c r="A90" s="22" t="s">
        <v>67</v>
      </c>
      <c r="B90" s="22" t="s">
        <v>67</v>
      </c>
      <c r="C90" s="22" t="s">
        <v>328</v>
      </c>
      <c r="D90" s="22" t="s">
        <v>329</v>
      </c>
      <c r="E90" s="22" t="s">
        <v>98</v>
      </c>
      <c r="F90" s="22" t="s">
        <v>99</v>
      </c>
      <c r="G90" s="22" t="s">
        <v>330</v>
      </c>
      <c r="H90" s="22" t="s">
        <v>331</v>
      </c>
      <c r="I90" s="61">
        <v>9000</v>
      </c>
      <c r="J90" s="61">
        <v>9000</v>
      </c>
      <c r="K90" s="27"/>
      <c r="L90" s="27"/>
      <c r="M90" s="61">
        <v>9000</v>
      </c>
      <c r="N90" s="27"/>
      <c r="O90" s="61"/>
      <c r="P90" s="61"/>
      <c r="Q90" s="61"/>
      <c r="R90" s="61"/>
      <c r="S90" s="61"/>
      <c r="T90" s="61"/>
      <c r="U90" s="61"/>
      <c r="V90" s="61"/>
      <c r="W90" s="61"/>
      <c r="X90" s="61"/>
    </row>
    <row r="91" ht="20.25" customHeight="1" spans="1:24">
      <c r="A91" s="22" t="s">
        <v>67</v>
      </c>
      <c r="B91" s="22" t="s">
        <v>67</v>
      </c>
      <c r="C91" s="22" t="s">
        <v>328</v>
      </c>
      <c r="D91" s="22" t="s">
        <v>329</v>
      </c>
      <c r="E91" s="22" t="s">
        <v>102</v>
      </c>
      <c r="F91" s="22" t="s">
        <v>99</v>
      </c>
      <c r="G91" s="22" t="s">
        <v>330</v>
      </c>
      <c r="H91" s="22" t="s">
        <v>331</v>
      </c>
      <c r="I91" s="61">
        <v>300000</v>
      </c>
      <c r="J91" s="61">
        <v>300000</v>
      </c>
      <c r="K91" s="27"/>
      <c r="L91" s="27"/>
      <c r="M91" s="61">
        <v>300000</v>
      </c>
      <c r="N91" s="27"/>
      <c r="O91" s="61"/>
      <c r="P91" s="61"/>
      <c r="Q91" s="61"/>
      <c r="R91" s="61"/>
      <c r="S91" s="61"/>
      <c r="T91" s="61"/>
      <c r="U91" s="61"/>
      <c r="V91" s="61"/>
      <c r="W91" s="61"/>
      <c r="X91" s="61"/>
    </row>
    <row r="92" ht="20.25" customHeight="1" spans="1:24">
      <c r="A92" s="22" t="s">
        <v>67</v>
      </c>
      <c r="B92" s="22" t="s">
        <v>67</v>
      </c>
      <c r="C92" s="22" t="s">
        <v>328</v>
      </c>
      <c r="D92" s="22" t="s">
        <v>329</v>
      </c>
      <c r="E92" s="22" t="s">
        <v>119</v>
      </c>
      <c r="F92" s="22" t="s">
        <v>99</v>
      </c>
      <c r="G92" s="22" t="s">
        <v>330</v>
      </c>
      <c r="H92" s="22" t="s">
        <v>331</v>
      </c>
      <c r="I92" s="61">
        <v>23400</v>
      </c>
      <c r="J92" s="61">
        <v>23400</v>
      </c>
      <c r="K92" s="27"/>
      <c r="L92" s="27"/>
      <c r="M92" s="61">
        <v>23400</v>
      </c>
      <c r="N92" s="27"/>
      <c r="O92" s="61"/>
      <c r="P92" s="61"/>
      <c r="Q92" s="61"/>
      <c r="R92" s="61"/>
      <c r="S92" s="61"/>
      <c r="T92" s="61"/>
      <c r="U92" s="61"/>
      <c r="V92" s="61"/>
      <c r="W92" s="61"/>
      <c r="X92" s="61"/>
    </row>
    <row r="93" ht="20.25" customHeight="1" spans="1:24">
      <c r="A93" s="22" t="s">
        <v>67</v>
      </c>
      <c r="B93" s="22" t="s">
        <v>67</v>
      </c>
      <c r="C93" s="22" t="s">
        <v>332</v>
      </c>
      <c r="D93" s="22" t="s">
        <v>333</v>
      </c>
      <c r="E93" s="22" t="s">
        <v>98</v>
      </c>
      <c r="F93" s="22" t="s">
        <v>99</v>
      </c>
      <c r="G93" s="22" t="s">
        <v>334</v>
      </c>
      <c r="H93" s="22" t="s">
        <v>333</v>
      </c>
      <c r="I93" s="61">
        <v>2808.96</v>
      </c>
      <c r="J93" s="61">
        <v>2808.96</v>
      </c>
      <c r="K93" s="27"/>
      <c r="L93" s="27"/>
      <c r="M93" s="61">
        <v>2808.96</v>
      </c>
      <c r="N93" s="27"/>
      <c r="O93" s="61"/>
      <c r="P93" s="61"/>
      <c r="Q93" s="61"/>
      <c r="R93" s="61"/>
      <c r="S93" s="61"/>
      <c r="T93" s="61"/>
      <c r="U93" s="61"/>
      <c r="V93" s="61"/>
      <c r="W93" s="61"/>
      <c r="X93" s="61"/>
    </row>
    <row r="94" ht="20.25" customHeight="1" spans="1:24">
      <c r="A94" s="22" t="s">
        <v>67</v>
      </c>
      <c r="B94" s="22" t="s">
        <v>67</v>
      </c>
      <c r="C94" s="22" t="s">
        <v>332</v>
      </c>
      <c r="D94" s="22" t="s">
        <v>333</v>
      </c>
      <c r="E94" s="22" t="s">
        <v>102</v>
      </c>
      <c r="F94" s="22" t="s">
        <v>99</v>
      </c>
      <c r="G94" s="22" t="s">
        <v>334</v>
      </c>
      <c r="H94" s="22" t="s">
        <v>333</v>
      </c>
      <c r="I94" s="61">
        <v>79401.84</v>
      </c>
      <c r="J94" s="61">
        <v>79401.84</v>
      </c>
      <c r="K94" s="27"/>
      <c r="L94" s="27"/>
      <c r="M94" s="61">
        <v>79401.84</v>
      </c>
      <c r="N94" s="27"/>
      <c r="O94" s="61"/>
      <c r="P94" s="61"/>
      <c r="Q94" s="61"/>
      <c r="R94" s="61"/>
      <c r="S94" s="61"/>
      <c r="T94" s="61"/>
      <c r="U94" s="61"/>
      <c r="V94" s="61"/>
      <c r="W94" s="61"/>
      <c r="X94" s="61"/>
    </row>
    <row r="95" ht="20.25" customHeight="1" spans="1:24">
      <c r="A95" s="22" t="s">
        <v>67</v>
      </c>
      <c r="B95" s="22" t="s">
        <v>67</v>
      </c>
      <c r="C95" s="22" t="s">
        <v>332</v>
      </c>
      <c r="D95" s="22" t="s">
        <v>333</v>
      </c>
      <c r="E95" s="22" t="s">
        <v>103</v>
      </c>
      <c r="F95" s="22" t="s">
        <v>104</v>
      </c>
      <c r="G95" s="22" t="s">
        <v>334</v>
      </c>
      <c r="H95" s="22" t="s">
        <v>333</v>
      </c>
      <c r="I95" s="61">
        <v>4452.96</v>
      </c>
      <c r="J95" s="61">
        <v>4452.96</v>
      </c>
      <c r="K95" s="27"/>
      <c r="L95" s="27"/>
      <c r="M95" s="61">
        <v>4452.96</v>
      </c>
      <c r="N95" s="27"/>
      <c r="O95" s="61"/>
      <c r="P95" s="61"/>
      <c r="Q95" s="61"/>
      <c r="R95" s="61"/>
      <c r="S95" s="61"/>
      <c r="T95" s="61"/>
      <c r="U95" s="61"/>
      <c r="V95" s="61"/>
      <c r="W95" s="61"/>
      <c r="X95" s="61"/>
    </row>
    <row r="96" ht="20.25" customHeight="1" spans="1:24">
      <c r="A96" s="22" t="s">
        <v>67</v>
      </c>
      <c r="B96" s="22" t="s">
        <v>67</v>
      </c>
      <c r="C96" s="22" t="s">
        <v>332</v>
      </c>
      <c r="D96" s="22" t="s">
        <v>333</v>
      </c>
      <c r="E96" s="22" t="s">
        <v>109</v>
      </c>
      <c r="F96" s="22" t="s">
        <v>104</v>
      </c>
      <c r="G96" s="22" t="s">
        <v>334</v>
      </c>
      <c r="H96" s="22" t="s">
        <v>333</v>
      </c>
      <c r="I96" s="61">
        <v>6656.64</v>
      </c>
      <c r="J96" s="61">
        <v>6656.64</v>
      </c>
      <c r="K96" s="27"/>
      <c r="L96" s="27"/>
      <c r="M96" s="61">
        <v>6656.64</v>
      </c>
      <c r="N96" s="27"/>
      <c r="O96" s="61"/>
      <c r="P96" s="61"/>
      <c r="Q96" s="61"/>
      <c r="R96" s="61"/>
      <c r="S96" s="61"/>
      <c r="T96" s="61"/>
      <c r="U96" s="61"/>
      <c r="V96" s="61"/>
      <c r="W96" s="61"/>
      <c r="X96" s="61"/>
    </row>
    <row r="97" ht="20.25" customHeight="1" spans="1:24">
      <c r="A97" s="22" t="s">
        <v>67</v>
      </c>
      <c r="B97" s="22" t="s">
        <v>67</v>
      </c>
      <c r="C97" s="22" t="s">
        <v>332</v>
      </c>
      <c r="D97" s="22" t="s">
        <v>333</v>
      </c>
      <c r="E97" s="22" t="s">
        <v>112</v>
      </c>
      <c r="F97" s="22" t="s">
        <v>104</v>
      </c>
      <c r="G97" s="22" t="s">
        <v>334</v>
      </c>
      <c r="H97" s="22" t="s">
        <v>333</v>
      </c>
      <c r="I97" s="61">
        <v>18041.76</v>
      </c>
      <c r="J97" s="61">
        <v>18041.76</v>
      </c>
      <c r="K97" s="27"/>
      <c r="L97" s="27"/>
      <c r="M97" s="61">
        <v>18041.76</v>
      </c>
      <c r="N97" s="27"/>
      <c r="O97" s="61"/>
      <c r="P97" s="61"/>
      <c r="Q97" s="61"/>
      <c r="R97" s="61"/>
      <c r="S97" s="61"/>
      <c r="T97" s="61"/>
      <c r="U97" s="61"/>
      <c r="V97" s="61"/>
      <c r="W97" s="61"/>
      <c r="X97" s="61"/>
    </row>
    <row r="98" ht="20.25" customHeight="1" spans="1:24">
      <c r="A98" s="22" t="s">
        <v>67</v>
      </c>
      <c r="B98" s="22" t="s">
        <v>67</v>
      </c>
      <c r="C98" s="22" t="s">
        <v>332</v>
      </c>
      <c r="D98" s="22" t="s">
        <v>333</v>
      </c>
      <c r="E98" s="22" t="s">
        <v>119</v>
      </c>
      <c r="F98" s="22" t="s">
        <v>99</v>
      </c>
      <c r="G98" s="22" t="s">
        <v>334</v>
      </c>
      <c r="H98" s="22" t="s">
        <v>333</v>
      </c>
      <c r="I98" s="61">
        <v>5477.76</v>
      </c>
      <c r="J98" s="61">
        <v>5477.76</v>
      </c>
      <c r="K98" s="27"/>
      <c r="L98" s="27"/>
      <c r="M98" s="61">
        <v>5477.76</v>
      </c>
      <c r="N98" s="27"/>
      <c r="O98" s="61"/>
      <c r="P98" s="61"/>
      <c r="Q98" s="61"/>
      <c r="R98" s="61"/>
      <c r="S98" s="61"/>
      <c r="T98" s="61"/>
      <c r="U98" s="61"/>
      <c r="V98" s="61"/>
      <c r="W98" s="61"/>
      <c r="X98" s="61"/>
    </row>
    <row r="99" ht="20.25" customHeight="1" spans="1:24">
      <c r="A99" s="22" t="s">
        <v>67</v>
      </c>
      <c r="B99" s="22" t="s">
        <v>67</v>
      </c>
      <c r="C99" s="22" t="s">
        <v>332</v>
      </c>
      <c r="D99" s="22" t="s">
        <v>333</v>
      </c>
      <c r="E99" s="22" t="s">
        <v>143</v>
      </c>
      <c r="F99" s="22" t="s">
        <v>144</v>
      </c>
      <c r="G99" s="22" t="s">
        <v>334</v>
      </c>
      <c r="H99" s="22" t="s">
        <v>333</v>
      </c>
      <c r="I99" s="61">
        <v>15468.96</v>
      </c>
      <c r="J99" s="61">
        <v>15468.96</v>
      </c>
      <c r="K99" s="27"/>
      <c r="L99" s="27"/>
      <c r="M99" s="61">
        <v>15468.96</v>
      </c>
      <c r="N99" s="27"/>
      <c r="O99" s="61"/>
      <c r="P99" s="61"/>
      <c r="Q99" s="61"/>
      <c r="R99" s="61"/>
      <c r="S99" s="61"/>
      <c r="T99" s="61"/>
      <c r="U99" s="61"/>
      <c r="V99" s="61"/>
      <c r="W99" s="61"/>
      <c r="X99" s="61"/>
    </row>
    <row r="100" ht="20.25" customHeight="1" spans="1:24">
      <c r="A100" s="22" t="s">
        <v>67</v>
      </c>
      <c r="B100" s="22" t="s">
        <v>67</v>
      </c>
      <c r="C100" s="22" t="s">
        <v>332</v>
      </c>
      <c r="D100" s="22" t="s">
        <v>333</v>
      </c>
      <c r="E100" s="22" t="s">
        <v>149</v>
      </c>
      <c r="F100" s="22" t="s">
        <v>150</v>
      </c>
      <c r="G100" s="22" t="s">
        <v>334</v>
      </c>
      <c r="H100" s="22" t="s">
        <v>333</v>
      </c>
      <c r="I100" s="61">
        <v>13381.92</v>
      </c>
      <c r="J100" s="61">
        <v>13381.92</v>
      </c>
      <c r="K100" s="27"/>
      <c r="L100" s="27"/>
      <c r="M100" s="61">
        <v>13381.92</v>
      </c>
      <c r="N100" s="27"/>
      <c r="O100" s="61"/>
      <c r="P100" s="61"/>
      <c r="Q100" s="61"/>
      <c r="R100" s="61"/>
      <c r="S100" s="61"/>
      <c r="T100" s="61"/>
      <c r="U100" s="61"/>
      <c r="V100" s="61"/>
      <c r="W100" s="61"/>
      <c r="X100" s="61"/>
    </row>
    <row r="101" ht="20.25" customHeight="1" spans="1:24">
      <c r="A101" s="22" t="s">
        <v>67</v>
      </c>
      <c r="B101" s="22" t="s">
        <v>67</v>
      </c>
      <c r="C101" s="22" t="s">
        <v>332</v>
      </c>
      <c r="D101" s="22" t="s">
        <v>333</v>
      </c>
      <c r="E101" s="22" t="s">
        <v>190</v>
      </c>
      <c r="F101" s="22" t="s">
        <v>191</v>
      </c>
      <c r="G101" s="22" t="s">
        <v>334</v>
      </c>
      <c r="H101" s="22" t="s">
        <v>333</v>
      </c>
      <c r="I101" s="61">
        <v>7009.92</v>
      </c>
      <c r="J101" s="61">
        <v>7009.92</v>
      </c>
      <c r="K101" s="27"/>
      <c r="L101" s="27"/>
      <c r="M101" s="61">
        <v>7009.92</v>
      </c>
      <c r="N101" s="27"/>
      <c r="O101" s="61"/>
      <c r="P101" s="61"/>
      <c r="Q101" s="61"/>
      <c r="R101" s="61"/>
      <c r="S101" s="61"/>
      <c r="T101" s="61"/>
      <c r="U101" s="61"/>
      <c r="V101" s="61"/>
      <c r="W101" s="61"/>
      <c r="X101" s="61"/>
    </row>
    <row r="102" ht="20.25" customHeight="1" spans="1:24">
      <c r="A102" s="22" t="s">
        <v>67</v>
      </c>
      <c r="B102" s="22" t="s">
        <v>67</v>
      </c>
      <c r="C102" s="22" t="s">
        <v>332</v>
      </c>
      <c r="D102" s="22" t="s">
        <v>333</v>
      </c>
      <c r="E102" s="22" t="s">
        <v>194</v>
      </c>
      <c r="F102" s="22" t="s">
        <v>193</v>
      </c>
      <c r="G102" s="22" t="s">
        <v>334</v>
      </c>
      <c r="H102" s="22" t="s">
        <v>333</v>
      </c>
      <c r="I102" s="61">
        <v>91618.8</v>
      </c>
      <c r="J102" s="61">
        <v>91618.8</v>
      </c>
      <c r="K102" s="27"/>
      <c r="L102" s="27"/>
      <c r="M102" s="61">
        <v>91618.8</v>
      </c>
      <c r="N102" s="27"/>
      <c r="O102" s="61"/>
      <c r="P102" s="61"/>
      <c r="Q102" s="61"/>
      <c r="R102" s="61"/>
      <c r="S102" s="61"/>
      <c r="T102" s="61"/>
      <c r="U102" s="61"/>
      <c r="V102" s="61"/>
      <c r="W102" s="61"/>
      <c r="X102" s="61"/>
    </row>
    <row r="103" ht="20.25" customHeight="1" spans="1:24">
      <c r="A103" s="22" t="s">
        <v>67</v>
      </c>
      <c r="B103" s="22" t="s">
        <v>67</v>
      </c>
      <c r="C103" s="22" t="s">
        <v>335</v>
      </c>
      <c r="D103" s="22" t="s">
        <v>336</v>
      </c>
      <c r="E103" s="22" t="s">
        <v>98</v>
      </c>
      <c r="F103" s="22" t="s">
        <v>99</v>
      </c>
      <c r="G103" s="22" t="s">
        <v>337</v>
      </c>
      <c r="H103" s="22" t="s">
        <v>338</v>
      </c>
      <c r="I103" s="61">
        <v>3108</v>
      </c>
      <c r="J103" s="61">
        <v>3108</v>
      </c>
      <c r="K103" s="27"/>
      <c r="L103" s="27"/>
      <c r="M103" s="61">
        <v>3108</v>
      </c>
      <c r="N103" s="27"/>
      <c r="O103" s="61"/>
      <c r="P103" s="61"/>
      <c r="Q103" s="61"/>
      <c r="R103" s="61"/>
      <c r="S103" s="61"/>
      <c r="T103" s="61"/>
      <c r="U103" s="61"/>
      <c r="V103" s="61"/>
      <c r="W103" s="61"/>
      <c r="X103" s="61"/>
    </row>
    <row r="104" ht="20.25" customHeight="1" spans="1:24">
      <c r="A104" s="22" t="s">
        <v>67</v>
      </c>
      <c r="B104" s="22" t="s">
        <v>67</v>
      </c>
      <c r="C104" s="22" t="s">
        <v>335</v>
      </c>
      <c r="D104" s="22" t="s">
        <v>336</v>
      </c>
      <c r="E104" s="22" t="s">
        <v>102</v>
      </c>
      <c r="F104" s="22" t="s">
        <v>99</v>
      </c>
      <c r="G104" s="22" t="s">
        <v>337</v>
      </c>
      <c r="H104" s="22" t="s">
        <v>338</v>
      </c>
      <c r="I104" s="61">
        <v>102564</v>
      </c>
      <c r="J104" s="61">
        <v>102564</v>
      </c>
      <c r="K104" s="27"/>
      <c r="L104" s="27"/>
      <c r="M104" s="61">
        <v>102564</v>
      </c>
      <c r="N104" s="27"/>
      <c r="O104" s="61"/>
      <c r="P104" s="61"/>
      <c r="Q104" s="61"/>
      <c r="R104" s="61"/>
      <c r="S104" s="61"/>
      <c r="T104" s="61"/>
      <c r="U104" s="61"/>
      <c r="V104" s="61"/>
      <c r="W104" s="61"/>
      <c r="X104" s="61"/>
    </row>
    <row r="105" ht="20.25" customHeight="1" spans="1:24">
      <c r="A105" s="22" t="s">
        <v>67</v>
      </c>
      <c r="B105" s="22" t="s">
        <v>67</v>
      </c>
      <c r="C105" s="22" t="s">
        <v>335</v>
      </c>
      <c r="D105" s="22" t="s">
        <v>336</v>
      </c>
      <c r="E105" s="22" t="s">
        <v>103</v>
      </c>
      <c r="F105" s="22" t="s">
        <v>104</v>
      </c>
      <c r="G105" s="22" t="s">
        <v>337</v>
      </c>
      <c r="H105" s="22" t="s">
        <v>338</v>
      </c>
      <c r="I105" s="61">
        <v>6216</v>
      </c>
      <c r="J105" s="61">
        <v>6216</v>
      </c>
      <c r="K105" s="27"/>
      <c r="L105" s="27"/>
      <c r="M105" s="61">
        <v>6216</v>
      </c>
      <c r="N105" s="27"/>
      <c r="O105" s="61"/>
      <c r="P105" s="61"/>
      <c r="Q105" s="61"/>
      <c r="R105" s="61"/>
      <c r="S105" s="61"/>
      <c r="T105" s="61"/>
      <c r="U105" s="61"/>
      <c r="V105" s="61"/>
      <c r="W105" s="61"/>
      <c r="X105" s="61"/>
    </row>
    <row r="106" ht="20.25" customHeight="1" spans="1:24">
      <c r="A106" s="22" t="s">
        <v>67</v>
      </c>
      <c r="B106" s="22" t="s">
        <v>67</v>
      </c>
      <c r="C106" s="22" t="s">
        <v>335</v>
      </c>
      <c r="D106" s="22" t="s">
        <v>336</v>
      </c>
      <c r="E106" s="22" t="s">
        <v>109</v>
      </c>
      <c r="F106" s="22" t="s">
        <v>104</v>
      </c>
      <c r="G106" s="22" t="s">
        <v>337</v>
      </c>
      <c r="H106" s="22" t="s">
        <v>338</v>
      </c>
      <c r="I106" s="61">
        <v>9324</v>
      </c>
      <c r="J106" s="61">
        <v>9324</v>
      </c>
      <c r="K106" s="27"/>
      <c r="L106" s="27"/>
      <c r="M106" s="61">
        <v>9324</v>
      </c>
      <c r="N106" s="27"/>
      <c r="O106" s="61"/>
      <c r="P106" s="61"/>
      <c r="Q106" s="61"/>
      <c r="R106" s="61"/>
      <c r="S106" s="61"/>
      <c r="T106" s="61"/>
      <c r="U106" s="61"/>
      <c r="V106" s="61"/>
      <c r="W106" s="61"/>
      <c r="X106" s="61"/>
    </row>
    <row r="107" ht="20.25" customHeight="1" spans="1:24">
      <c r="A107" s="22" t="s">
        <v>67</v>
      </c>
      <c r="B107" s="22" t="s">
        <v>67</v>
      </c>
      <c r="C107" s="22" t="s">
        <v>335</v>
      </c>
      <c r="D107" s="22" t="s">
        <v>336</v>
      </c>
      <c r="E107" s="22" t="s">
        <v>112</v>
      </c>
      <c r="F107" s="22" t="s">
        <v>104</v>
      </c>
      <c r="G107" s="22" t="s">
        <v>337</v>
      </c>
      <c r="H107" s="22" t="s">
        <v>338</v>
      </c>
      <c r="I107" s="61">
        <v>21756</v>
      </c>
      <c r="J107" s="61">
        <v>21756</v>
      </c>
      <c r="K107" s="27"/>
      <c r="L107" s="27"/>
      <c r="M107" s="61">
        <v>21756</v>
      </c>
      <c r="N107" s="27"/>
      <c r="O107" s="61"/>
      <c r="P107" s="61"/>
      <c r="Q107" s="61"/>
      <c r="R107" s="61"/>
      <c r="S107" s="61"/>
      <c r="T107" s="61"/>
      <c r="U107" s="61"/>
      <c r="V107" s="61"/>
      <c r="W107" s="61"/>
      <c r="X107" s="61"/>
    </row>
    <row r="108" ht="20.25" customHeight="1" spans="1:24">
      <c r="A108" s="22" t="s">
        <v>67</v>
      </c>
      <c r="B108" s="22" t="s">
        <v>67</v>
      </c>
      <c r="C108" s="22" t="s">
        <v>335</v>
      </c>
      <c r="D108" s="22" t="s">
        <v>336</v>
      </c>
      <c r="E108" s="22" t="s">
        <v>119</v>
      </c>
      <c r="F108" s="22" t="s">
        <v>99</v>
      </c>
      <c r="G108" s="22" t="s">
        <v>337</v>
      </c>
      <c r="H108" s="22" t="s">
        <v>338</v>
      </c>
      <c r="I108" s="61">
        <v>6216</v>
      </c>
      <c r="J108" s="61">
        <v>6216</v>
      </c>
      <c r="K108" s="27"/>
      <c r="L108" s="27"/>
      <c r="M108" s="61">
        <v>6216</v>
      </c>
      <c r="N108" s="27"/>
      <c r="O108" s="61"/>
      <c r="P108" s="61"/>
      <c r="Q108" s="61"/>
      <c r="R108" s="61"/>
      <c r="S108" s="61"/>
      <c r="T108" s="61"/>
      <c r="U108" s="61"/>
      <c r="V108" s="61"/>
      <c r="W108" s="61"/>
      <c r="X108" s="61"/>
    </row>
    <row r="109" ht="20.25" customHeight="1" spans="1:24">
      <c r="A109" s="22" t="s">
        <v>67</v>
      </c>
      <c r="B109" s="22" t="s">
        <v>67</v>
      </c>
      <c r="C109" s="22" t="s">
        <v>335</v>
      </c>
      <c r="D109" s="22" t="s">
        <v>336</v>
      </c>
      <c r="E109" s="22" t="s">
        <v>143</v>
      </c>
      <c r="F109" s="22" t="s">
        <v>144</v>
      </c>
      <c r="G109" s="22" t="s">
        <v>337</v>
      </c>
      <c r="H109" s="22" t="s">
        <v>338</v>
      </c>
      <c r="I109" s="61">
        <v>21756</v>
      </c>
      <c r="J109" s="61">
        <v>21756</v>
      </c>
      <c r="K109" s="27"/>
      <c r="L109" s="27"/>
      <c r="M109" s="61">
        <v>21756</v>
      </c>
      <c r="N109" s="27"/>
      <c r="O109" s="61"/>
      <c r="P109" s="61"/>
      <c r="Q109" s="61"/>
      <c r="R109" s="61"/>
      <c r="S109" s="61"/>
      <c r="T109" s="61"/>
      <c r="U109" s="61"/>
      <c r="V109" s="61"/>
      <c r="W109" s="61"/>
      <c r="X109" s="61"/>
    </row>
    <row r="110" ht="20.25" customHeight="1" spans="1:24">
      <c r="A110" s="22" t="s">
        <v>67</v>
      </c>
      <c r="B110" s="22" t="s">
        <v>67</v>
      </c>
      <c r="C110" s="22" t="s">
        <v>335</v>
      </c>
      <c r="D110" s="22" t="s">
        <v>336</v>
      </c>
      <c r="E110" s="22" t="s">
        <v>149</v>
      </c>
      <c r="F110" s="22" t="s">
        <v>150</v>
      </c>
      <c r="G110" s="22" t="s">
        <v>337</v>
      </c>
      <c r="H110" s="22" t="s">
        <v>338</v>
      </c>
      <c r="I110" s="61">
        <v>18648</v>
      </c>
      <c r="J110" s="61">
        <v>18648</v>
      </c>
      <c r="K110" s="27"/>
      <c r="L110" s="27"/>
      <c r="M110" s="61">
        <v>18648</v>
      </c>
      <c r="N110" s="27"/>
      <c r="O110" s="61"/>
      <c r="P110" s="61"/>
      <c r="Q110" s="61"/>
      <c r="R110" s="61"/>
      <c r="S110" s="61"/>
      <c r="T110" s="61"/>
      <c r="U110" s="61"/>
      <c r="V110" s="61"/>
      <c r="W110" s="61"/>
      <c r="X110" s="61"/>
    </row>
    <row r="111" ht="20.25" customHeight="1" spans="1:24">
      <c r="A111" s="22" t="s">
        <v>67</v>
      </c>
      <c r="B111" s="22" t="s">
        <v>67</v>
      </c>
      <c r="C111" s="22" t="s">
        <v>335</v>
      </c>
      <c r="D111" s="22" t="s">
        <v>336</v>
      </c>
      <c r="E111" s="22" t="s">
        <v>190</v>
      </c>
      <c r="F111" s="22" t="s">
        <v>191</v>
      </c>
      <c r="G111" s="22" t="s">
        <v>337</v>
      </c>
      <c r="H111" s="22" t="s">
        <v>338</v>
      </c>
      <c r="I111" s="61">
        <v>9324</v>
      </c>
      <c r="J111" s="61">
        <v>9324</v>
      </c>
      <c r="K111" s="27"/>
      <c r="L111" s="27"/>
      <c r="M111" s="61">
        <v>9324</v>
      </c>
      <c r="N111" s="27"/>
      <c r="O111" s="61"/>
      <c r="P111" s="61"/>
      <c r="Q111" s="61"/>
      <c r="R111" s="61"/>
      <c r="S111" s="61"/>
      <c r="T111" s="61"/>
      <c r="U111" s="61"/>
      <c r="V111" s="61"/>
      <c r="W111" s="61"/>
      <c r="X111" s="61"/>
    </row>
    <row r="112" ht="20.25" customHeight="1" spans="1:24">
      <c r="A112" s="22" t="s">
        <v>67</v>
      </c>
      <c r="B112" s="22" t="s">
        <v>67</v>
      </c>
      <c r="C112" s="22" t="s">
        <v>335</v>
      </c>
      <c r="D112" s="22" t="s">
        <v>336</v>
      </c>
      <c r="E112" s="22" t="s">
        <v>194</v>
      </c>
      <c r="F112" s="22" t="s">
        <v>193</v>
      </c>
      <c r="G112" s="22" t="s">
        <v>337</v>
      </c>
      <c r="H112" s="22" t="s">
        <v>338</v>
      </c>
      <c r="I112" s="61">
        <v>111888</v>
      </c>
      <c r="J112" s="61">
        <v>111888</v>
      </c>
      <c r="K112" s="27"/>
      <c r="L112" s="27"/>
      <c r="M112" s="61">
        <v>111888</v>
      </c>
      <c r="N112" s="27"/>
      <c r="O112" s="61"/>
      <c r="P112" s="61"/>
      <c r="Q112" s="61"/>
      <c r="R112" s="61"/>
      <c r="S112" s="61"/>
      <c r="T112" s="61"/>
      <c r="U112" s="61"/>
      <c r="V112" s="61"/>
      <c r="W112" s="61"/>
      <c r="X112" s="61"/>
    </row>
    <row r="113" ht="20.25" customHeight="1" spans="1:24">
      <c r="A113" s="22" t="s">
        <v>67</v>
      </c>
      <c r="B113" s="22" t="s">
        <v>67</v>
      </c>
      <c r="C113" s="22" t="s">
        <v>335</v>
      </c>
      <c r="D113" s="22" t="s">
        <v>336</v>
      </c>
      <c r="E113" s="22" t="s">
        <v>98</v>
      </c>
      <c r="F113" s="22" t="s">
        <v>99</v>
      </c>
      <c r="G113" s="22" t="s">
        <v>339</v>
      </c>
      <c r="H113" s="22" t="s">
        <v>340</v>
      </c>
      <c r="I113" s="61">
        <v>2000</v>
      </c>
      <c r="J113" s="61">
        <v>2000</v>
      </c>
      <c r="K113" s="27"/>
      <c r="L113" s="27"/>
      <c r="M113" s="61">
        <v>2000</v>
      </c>
      <c r="N113" s="27"/>
      <c r="O113" s="61"/>
      <c r="P113" s="61"/>
      <c r="Q113" s="61"/>
      <c r="R113" s="61"/>
      <c r="S113" s="61"/>
      <c r="T113" s="61"/>
      <c r="U113" s="61"/>
      <c r="V113" s="61"/>
      <c r="W113" s="61"/>
      <c r="X113" s="61"/>
    </row>
    <row r="114" ht="20.25" customHeight="1" spans="1:24">
      <c r="A114" s="22" t="s">
        <v>67</v>
      </c>
      <c r="B114" s="22" t="s">
        <v>67</v>
      </c>
      <c r="C114" s="22" t="s">
        <v>335</v>
      </c>
      <c r="D114" s="22" t="s">
        <v>336</v>
      </c>
      <c r="E114" s="22" t="s">
        <v>102</v>
      </c>
      <c r="F114" s="22" t="s">
        <v>99</v>
      </c>
      <c r="G114" s="22" t="s">
        <v>339</v>
      </c>
      <c r="H114" s="22" t="s">
        <v>340</v>
      </c>
      <c r="I114" s="61">
        <v>66000</v>
      </c>
      <c r="J114" s="61">
        <v>66000</v>
      </c>
      <c r="K114" s="27"/>
      <c r="L114" s="27"/>
      <c r="M114" s="61">
        <v>66000</v>
      </c>
      <c r="N114" s="27"/>
      <c r="O114" s="61"/>
      <c r="P114" s="61"/>
      <c r="Q114" s="61"/>
      <c r="R114" s="61"/>
      <c r="S114" s="61"/>
      <c r="T114" s="61"/>
      <c r="U114" s="61"/>
      <c r="V114" s="61"/>
      <c r="W114" s="61"/>
      <c r="X114" s="61"/>
    </row>
    <row r="115" ht="20.25" customHeight="1" spans="1:24">
      <c r="A115" s="22" t="s">
        <v>67</v>
      </c>
      <c r="B115" s="22" t="s">
        <v>67</v>
      </c>
      <c r="C115" s="22" t="s">
        <v>335</v>
      </c>
      <c r="D115" s="22" t="s">
        <v>336</v>
      </c>
      <c r="E115" s="22" t="s">
        <v>103</v>
      </c>
      <c r="F115" s="22" t="s">
        <v>104</v>
      </c>
      <c r="G115" s="22" t="s">
        <v>339</v>
      </c>
      <c r="H115" s="22" t="s">
        <v>340</v>
      </c>
      <c r="I115" s="61">
        <v>4000</v>
      </c>
      <c r="J115" s="61">
        <v>4000</v>
      </c>
      <c r="K115" s="27"/>
      <c r="L115" s="27"/>
      <c r="M115" s="61">
        <v>4000</v>
      </c>
      <c r="N115" s="27"/>
      <c r="O115" s="61"/>
      <c r="P115" s="61"/>
      <c r="Q115" s="61"/>
      <c r="R115" s="61"/>
      <c r="S115" s="61"/>
      <c r="T115" s="61"/>
      <c r="U115" s="61"/>
      <c r="V115" s="61"/>
      <c r="W115" s="61"/>
      <c r="X115" s="61"/>
    </row>
    <row r="116" ht="20.25" customHeight="1" spans="1:24">
      <c r="A116" s="22" t="s">
        <v>67</v>
      </c>
      <c r="B116" s="22" t="s">
        <v>67</v>
      </c>
      <c r="C116" s="22" t="s">
        <v>335</v>
      </c>
      <c r="D116" s="22" t="s">
        <v>336</v>
      </c>
      <c r="E116" s="22" t="s">
        <v>109</v>
      </c>
      <c r="F116" s="22" t="s">
        <v>104</v>
      </c>
      <c r="G116" s="22" t="s">
        <v>339</v>
      </c>
      <c r="H116" s="22" t="s">
        <v>340</v>
      </c>
      <c r="I116" s="61">
        <v>6000</v>
      </c>
      <c r="J116" s="61">
        <v>6000</v>
      </c>
      <c r="K116" s="27"/>
      <c r="L116" s="27"/>
      <c r="M116" s="61">
        <v>6000</v>
      </c>
      <c r="N116" s="27"/>
      <c r="O116" s="61"/>
      <c r="P116" s="61"/>
      <c r="Q116" s="61"/>
      <c r="R116" s="61"/>
      <c r="S116" s="61"/>
      <c r="T116" s="61"/>
      <c r="U116" s="61"/>
      <c r="V116" s="61"/>
      <c r="W116" s="61"/>
      <c r="X116" s="61"/>
    </row>
    <row r="117" ht="20.25" customHeight="1" spans="1:24">
      <c r="A117" s="22" t="s">
        <v>67</v>
      </c>
      <c r="B117" s="22" t="s">
        <v>67</v>
      </c>
      <c r="C117" s="22" t="s">
        <v>335</v>
      </c>
      <c r="D117" s="22" t="s">
        <v>336</v>
      </c>
      <c r="E117" s="22" t="s">
        <v>112</v>
      </c>
      <c r="F117" s="22" t="s">
        <v>104</v>
      </c>
      <c r="G117" s="22" t="s">
        <v>339</v>
      </c>
      <c r="H117" s="22" t="s">
        <v>340</v>
      </c>
      <c r="I117" s="61">
        <v>14000</v>
      </c>
      <c r="J117" s="61">
        <v>14000</v>
      </c>
      <c r="K117" s="27"/>
      <c r="L117" s="27"/>
      <c r="M117" s="61">
        <v>14000</v>
      </c>
      <c r="N117" s="27"/>
      <c r="O117" s="61"/>
      <c r="P117" s="61"/>
      <c r="Q117" s="61"/>
      <c r="R117" s="61"/>
      <c r="S117" s="61"/>
      <c r="T117" s="61"/>
      <c r="U117" s="61"/>
      <c r="V117" s="61"/>
      <c r="W117" s="61"/>
      <c r="X117" s="61"/>
    </row>
    <row r="118" ht="20.25" customHeight="1" spans="1:24">
      <c r="A118" s="22" t="s">
        <v>67</v>
      </c>
      <c r="B118" s="22" t="s">
        <v>67</v>
      </c>
      <c r="C118" s="22" t="s">
        <v>335</v>
      </c>
      <c r="D118" s="22" t="s">
        <v>336</v>
      </c>
      <c r="E118" s="22" t="s">
        <v>119</v>
      </c>
      <c r="F118" s="22" t="s">
        <v>99</v>
      </c>
      <c r="G118" s="22" t="s">
        <v>339</v>
      </c>
      <c r="H118" s="22" t="s">
        <v>340</v>
      </c>
      <c r="I118" s="61">
        <v>4000</v>
      </c>
      <c r="J118" s="61">
        <v>4000</v>
      </c>
      <c r="K118" s="27"/>
      <c r="L118" s="27"/>
      <c r="M118" s="61">
        <v>4000</v>
      </c>
      <c r="N118" s="27"/>
      <c r="O118" s="61"/>
      <c r="P118" s="61"/>
      <c r="Q118" s="61"/>
      <c r="R118" s="61"/>
      <c r="S118" s="61"/>
      <c r="T118" s="61"/>
      <c r="U118" s="61"/>
      <c r="V118" s="61"/>
      <c r="W118" s="61"/>
      <c r="X118" s="61"/>
    </row>
    <row r="119" ht="20.25" customHeight="1" spans="1:24">
      <c r="A119" s="22" t="s">
        <v>67</v>
      </c>
      <c r="B119" s="22" t="s">
        <v>67</v>
      </c>
      <c r="C119" s="22" t="s">
        <v>335</v>
      </c>
      <c r="D119" s="22" t="s">
        <v>336</v>
      </c>
      <c r="E119" s="22" t="s">
        <v>143</v>
      </c>
      <c r="F119" s="22" t="s">
        <v>144</v>
      </c>
      <c r="G119" s="22" t="s">
        <v>339</v>
      </c>
      <c r="H119" s="22" t="s">
        <v>340</v>
      </c>
      <c r="I119" s="61">
        <v>14000</v>
      </c>
      <c r="J119" s="61">
        <v>14000</v>
      </c>
      <c r="K119" s="27"/>
      <c r="L119" s="27"/>
      <c r="M119" s="61">
        <v>14000</v>
      </c>
      <c r="N119" s="27"/>
      <c r="O119" s="61"/>
      <c r="P119" s="61"/>
      <c r="Q119" s="61"/>
      <c r="R119" s="61"/>
      <c r="S119" s="61"/>
      <c r="T119" s="61"/>
      <c r="U119" s="61"/>
      <c r="V119" s="61"/>
      <c r="W119" s="61"/>
      <c r="X119" s="61"/>
    </row>
    <row r="120" ht="20.25" customHeight="1" spans="1:24">
      <c r="A120" s="22" t="s">
        <v>67</v>
      </c>
      <c r="B120" s="22" t="s">
        <v>67</v>
      </c>
      <c r="C120" s="22" t="s">
        <v>335</v>
      </c>
      <c r="D120" s="22" t="s">
        <v>336</v>
      </c>
      <c r="E120" s="22" t="s">
        <v>149</v>
      </c>
      <c r="F120" s="22" t="s">
        <v>150</v>
      </c>
      <c r="G120" s="22" t="s">
        <v>339</v>
      </c>
      <c r="H120" s="22" t="s">
        <v>340</v>
      </c>
      <c r="I120" s="61">
        <v>12000</v>
      </c>
      <c r="J120" s="61">
        <v>12000</v>
      </c>
      <c r="K120" s="27"/>
      <c r="L120" s="27"/>
      <c r="M120" s="61">
        <v>12000</v>
      </c>
      <c r="N120" s="27"/>
      <c r="O120" s="61"/>
      <c r="P120" s="61"/>
      <c r="Q120" s="61"/>
      <c r="R120" s="61"/>
      <c r="S120" s="61"/>
      <c r="T120" s="61"/>
      <c r="U120" s="61"/>
      <c r="V120" s="61"/>
      <c r="W120" s="61"/>
      <c r="X120" s="61"/>
    </row>
    <row r="121" ht="20.25" customHeight="1" spans="1:24">
      <c r="A121" s="22" t="s">
        <v>67</v>
      </c>
      <c r="B121" s="22" t="s">
        <v>67</v>
      </c>
      <c r="C121" s="22" t="s">
        <v>335</v>
      </c>
      <c r="D121" s="22" t="s">
        <v>336</v>
      </c>
      <c r="E121" s="22" t="s">
        <v>190</v>
      </c>
      <c r="F121" s="22" t="s">
        <v>191</v>
      </c>
      <c r="G121" s="22" t="s">
        <v>339</v>
      </c>
      <c r="H121" s="22" t="s">
        <v>340</v>
      </c>
      <c r="I121" s="61">
        <v>6000</v>
      </c>
      <c r="J121" s="61">
        <v>6000</v>
      </c>
      <c r="K121" s="27"/>
      <c r="L121" s="27"/>
      <c r="M121" s="61">
        <v>6000</v>
      </c>
      <c r="N121" s="27"/>
      <c r="O121" s="61"/>
      <c r="P121" s="61"/>
      <c r="Q121" s="61"/>
      <c r="R121" s="61"/>
      <c r="S121" s="61"/>
      <c r="T121" s="61"/>
      <c r="U121" s="61"/>
      <c r="V121" s="61"/>
      <c r="W121" s="61"/>
      <c r="X121" s="61"/>
    </row>
    <row r="122" ht="20.25" customHeight="1" spans="1:24">
      <c r="A122" s="22" t="s">
        <v>67</v>
      </c>
      <c r="B122" s="22" t="s">
        <v>67</v>
      </c>
      <c r="C122" s="22" t="s">
        <v>335</v>
      </c>
      <c r="D122" s="22" t="s">
        <v>336</v>
      </c>
      <c r="E122" s="22" t="s">
        <v>194</v>
      </c>
      <c r="F122" s="22" t="s">
        <v>193</v>
      </c>
      <c r="G122" s="22" t="s">
        <v>339</v>
      </c>
      <c r="H122" s="22" t="s">
        <v>340</v>
      </c>
      <c r="I122" s="61">
        <v>72000</v>
      </c>
      <c r="J122" s="61">
        <v>72000</v>
      </c>
      <c r="K122" s="27"/>
      <c r="L122" s="27"/>
      <c r="M122" s="61">
        <v>72000</v>
      </c>
      <c r="N122" s="27"/>
      <c r="O122" s="61"/>
      <c r="P122" s="61"/>
      <c r="Q122" s="61"/>
      <c r="R122" s="61"/>
      <c r="S122" s="61"/>
      <c r="T122" s="61"/>
      <c r="U122" s="61"/>
      <c r="V122" s="61"/>
      <c r="W122" s="61"/>
      <c r="X122" s="61"/>
    </row>
    <row r="123" ht="20.25" customHeight="1" spans="1:24">
      <c r="A123" s="22" t="s">
        <v>67</v>
      </c>
      <c r="B123" s="22" t="s">
        <v>67</v>
      </c>
      <c r="C123" s="22" t="s">
        <v>335</v>
      </c>
      <c r="D123" s="22" t="s">
        <v>336</v>
      </c>
      <c r="E123" s="22" t="s">
        <v>98</v>
      </c>
      <c r="F123" s="22" t="s">
        <v>99</v>
      </c>
      <c r="G123" s="22" t="s">
        <v>341</v>
      </c>
      <c r="H123" s="22" t="s">
        <v>342</v>
      </c>
      <c r="I123" s="61">
        <v>2800</v>
      </c>
      <c r="J123" s="61">
        <v>2800</v>
      </c>
      <c r="K123" s="27"/>
      <c r="L123" s="27"/>
      <c r="M123" s="61">
        <v>2800</v>
      </c>
      <c r="N123" s="27"/>
      <c r="O123" s="61"/>
      <c r="P123" s="61"/>
      <c r="Q123" s="61"/>
      <c r="R123" s="61"/>
      <c r="S123" s="61"/>
      <c r="T123" s="61"/>
      <c r="U123" s="61"/>
      <c r="V123" s="61"/>
      <c r="W123" s="61"/>
      <c r="X123" s="61"/>
    </row>
    <row r="124" ht="20.25" customHeight="1" spans="1:24">
      <c r="A124" s="22" t="s">
        <v>67</v>
      </c>
      <c r="B124" s="22" t="s">
        <v>67</v>
      </c>
      <c r="C124" s="22" t="s">
        <v>335</v>
      </c>
      <c r="D124" s="22" t="s">
        <v>336</v>
      </c>
      <c r="E124" s="22" t="s">
        <v>102</v>
      </c>
      <c r="F124" s="22" t="s">
        <v>99</v>
      </c>
      <c r="G124" s="22" t="s">
        <v>341</v>
      </c>
      <c r="H124" s="22" t="s">
        <v>342</v>
      </c>
      <c r="I124" s="61">
        <v>92400</v>
      </c>
      <c r="J124" s="61">
        <v>92400</v>
      </c>
      <c r="K124" s="27"/>
      <c r="L124" s="27"/>
      <c r="M124" s="61">
        <v>92400</v>
      </c>
      <c r="N124" s="27"/>
      <c r="O124" s="61"/>
      <c r="P124" s="61"/>
      <c r="Q124" s="61"/>
      <c r="R124" s="61"/>
      <c r="S124" s="61"/>
      <c r="T124" s="61"/>
      <c r="U124" s="61"/>
      <c r="V124" s="61"/>
      <c r="W124" s="61"/>
      <c r="X124" s="61"/>
    </row>
    <row r="125" ht="20.25" customHeight="1" spans="1:24">
      <c r="A125" s="22" t="s">
        <v>67</v>
      </c>
      <c r="B125" s="22" t="s">
        <v>67</v>
      </c>
      <c r="C125" s="22" t="s">
        <v>335</v>
      </c>
      <c r="D125" s="22" t="s">
        <v>336</v>
      </c>
      <c r="E125" s="22" t="s">
        <v>103</v>
      </c>
      <c r="F125" s="22" t="s">
        <v>104</v>
      </c>
      <c r="G125" s="22" t="s">
        <v>341</v>
      </c>
      <c r="H125" s="22" t="s">
        <v>342</v>
      </c>
      <c r="I125" s="61">
        <v>5600</v>
      </c>
      <c r="J125" s="61">
        <v>5600</v>
      </c>
      <c r="K125" s="27"/>
      <c r="L125" s="27"/>
      <c r="M125" s="61">
        <v>5600</v>
      </c>
      <c r="N125" s="27"/>
      <c r="O125" s="61"/>
      <c r="P125" s="61"/>
      <c r="Q125" s="61"/>
      <c r="R125" s="61"/>
      <c r="S125" s="61"/>
      <c r="T125" s="61"/>
      <c r="U125" s="61"/>
      <c r="V125" s="61"/>
      <c r="W125" s="61"/>
      <c r="X125" s="61"/>
    </row>
    <row r="126" ht="20.25" customHeight="1" spans="1:24">
      <c r="A126" s="22" t="s">
        <v>67</v>
      </c>
      <c r="B126" s="22" t="s">
        <v>67</v>
      </c>
      <c r="C126" s="22" t="s">
        <v>335</v>
      </c>
      <c r="D126" s="22" t="s">
        <v>336</v>
      </c>
      <c r="E126" s="22" t="s">
        <v>109</v>
      </c>
      <c r="F126" s="22" t="s">
        <v>104</v>
      </c>
      <c r="G126" s="22" t="s">
        <v>341</v>
      </c>
      <c r="H126" s="22" t="s">
        <v>342</v>
      </c>
      <c r="I126" s="61">
        <v>8400</v>
      </c>
      <c r="J126" s="61">
        <v>8400</v>
      </c>
      <c r="K126" s="27"/>
      <c r="L126" s="27"/>
      <c r="M126" s="61">
        <v>8400</v>
      </c>
      <c r="N126" s="27"/>
      <c r="O126" s="61"/>
      <c r="P126" s="61"/>
      <c r="Q126" s="61"/>
      <c r="R126" s="61"/>
      <c r="S126" s="61"/>
      <c r="T126" s="61"/>
      <c r="U126" s="61"/>
      <c r="V126" s="61"/>
      <c r="W126" s="61"/>
      <c r="X126" s="61"/>
    </row>
    <row r="127" ht="20.25" customHeight="1" spans="1:24">
      <c r="A127" s="22" t="s">
        <v>67</v>
      </c>
      <c r="B127" s="22" t="s">
        <v>67</v>
      </c>
      <c r="C127" s="22" t="s">
        <v>335</v>
      </c>
      <c r="D127" s="22" t="s">
        <v>336</v>
      </c>
      <c r="E127" s="22" t="s">
        <v>112</v>
      </c>
      <c r="F127" s="22" t="s">
        <v>104</v>
      </c>
      <c r="G127" s="22" t="s">
        <v>341</v>
      </c>
      <c r="H127" s="22" t="s">
        <v>342</v>
      </c>
      <c r="I127" s="61">
        <v>19600</v>
      </c>
      <c r="J127" s="61">
        <v>19600</v>
      </c>
      <c r="K127" s="27"/>
      <c r="L127" s="27"/>
      <c r="M127" s="61">
        <v>19600</v>
      </c>
      <c r="N127" s="27"/>
      <c r="O127" s="61"/>
      <c r="P127" s="61"/>
      <c r="Q127" s="61"/>
      <c r="R127" s="61"/>
      <c r="S127" s="61"/>
      <c r="T127" s="61"/>
      <c r="U127" s="61"/>
      <c r="V127" s="61"/>
      <c r="W127" s="61"/>
      <c r="X127" s="61"/>
    </row>
    <row r="128" ht="20.25" customHeight="1" spans="1:24">
      <c r="A128" s="22" t="s">
        <v>67</v>
      </c>
      <c r="B128" s="22" t="s">
        <v>67</v>
      </c>
      <c r="C128" s="22" t="s">
        <v>335</v>
      </c>
      <c r="D128" s="22" t="s">
        <v>336</v>
      </c>
      <c r="E128" s="22" t="s">
        <v>119</v>
      </c>
      <c r="F128" s="22" t="s">
        <v>99</v>
      </c>
      <c r="G128" s="22" t="s">
        <v>341</v>
      </c>
      <c r="H128" s="22" t="s">
        <v>342</v>
      </c>
      <c r="I128" s="61">
        <v>5600</v>
      </c>
      <c r="J128" s="61">
        <v>5600</v>
      </c>
      <c r="K128" s="27"/>
      <c r="L128" s="27"/>
      <c r="M128" s="61">
        <v>5600</v>
      </c>
      <c r="N128" s="27"/>
      <c r="O128" s="61"/>
      <c r="P128" s="61"/>
      <c r="Q128" s="61"/>
      <c r="R128" s="61"/>
      <c r="S128" s="61"/>
      <c r="T128" s="61"/>
      <c r="U128" s="61"/>
      <c r="V128" s="61"/>
      <c r="W128" s="61"/>
      <c r="X128" s="61"/>
    </row>
    <row r="129" ht="20.25" customHeight="1" spans="1:24">
      <c r="A129" s="22" t="s">
        <v>67</v>
      </c>
      <c r="B129" s="22" t="s">
        <v>67</v>
      </c>
      <c r="C129" s="22" t="s">
        <v>335</v>
      </c>
      <c r="D129" s="22" t="s">
        <v>336</v>
      </c>
      <c r="E129" s="22" t="s">
        <v>143</v>
      </c>
      <c r="F129" s="22" t="s">
        <v>144</v>
      </c>
      <c r="G129" s="22" t="s">
        <v>341</v>
      </c>
      <c r="H129" s="22" t="s">
        <v>342</v>
      </c>
      <c r="I129" s="61">
        <v>19600</v>
      </c>
      <c r="J129" s="61">
        <v>19600</v>
      </c>
      <c r="K129" s="27"/>
      <c r="L129" s="27"/>
      <c r="M129" s="61">
        <v>19600</v>
      </c>
      <c r="N129" s="27"/>
      <c r="O129" s="61"/>
      <c r="P129" s="61"/>
      <c r="Q129" s="61"/>
      <c r="R129" s="61"/>
      <c r="S129" s="61"/>
      <c r="T129" s="61"/>
      <c r="U129" s="61"/>
      <c r="V129" s="61"/>
      <c r="W129" s="61"/>
      <c r="X129" s="61"/>
    </row>
    <row r="130" ht="20.25" customHeight="1" spans="1:24">
      <c r="A130" s="22" t="s">
        <v>67</v>
      </c>
      <c r="B130" s="22" t="s">
        <v>67</v>
      </c>
      <c r="C130" s="22" t="s">
        <v>335</v>
      </c>
      <c r="D130" s="22" t="s">
        <v>336</v>
      </c>
      <c r="E130" s="22" t="s">
        <v>149</v>
      </c>
      <c r="F130" s="22" t="s">
        <v>150</v>
      </c>
      <c r="G130" s="22" t="s">
        <v>341</v>
      </c>
      <c r="H130" s="22" t="s">
        <v>342</v>
      </c>
      <c r="I130" s="61">
        <v>16800</v>
      </c>
      <c r="J130" s="61">
        <v>16800</v>
      </c>
      <c r="K130" s="27"/>
      <c r="L130" s="27"/>
      <c r="M130" s="61">
        <v>16800</v>
      </c>
      <c r="N130" s="27"/>
      <c r="O130" s="61"/>
      <c r="P130" s="61"/>
      <c r="Q130" s="61"/>
      <c r="R130" s="61"/>
      <c r="S130" s="61"/>
      <c r="T130" s="61"/>
      <c r="U130" s="61"/>
      <c r="V130" s="61"/>
      <c r="W130" s="61"/>
      <c r="X130" s="61"/>
    </row>
    <row r="131" ht="20.25" customHeight="1" spans="1:24">
      <c r="A131" s="22" t="s">
        <v>67</v>
      </c>
      <c r="B131" s="22" t="s">
        <v>67</v>
      </c>
      <c r="C131" s="22" t="s">
        <v>335</v>
      </c>
      <c r="D131" s="22" t="s">
        <v>336</v>
      </c>
      <c r="E131" s="22" t="s">
        <v>153</v>
      </c>
      <c r="F131" s="22" t="s">
        <v>154</v>
      </c>
      <c r="G131" s="22" t="s">
        <v>341</v>
      </c>
      <c r="H131" s="22" t="s">
        <v>342</v>
      </c>
      <c r="I131" s="61">
        <v>35100</v>
      </c>
      <c r="J131" s="61">
        <v>35100</v>
      </c>
      <c r="K131" s="27"/>
      <c r="L131" s="27"/>
      <c r="M131" s="61">
        <v>35100</v>
      </c>
      <c r="N131" s="27"/>
      <c r="O131" s="61"/>
      <c r="P131" s="61"/>
      <c r="Q131" s="61"/>
      <c r="R131" s="61"/>
      <c r="S131" s="61"/>
      <c r="T131" s="61"/>
      <c r="U131" s="61"/>
      <c r="V131" s="61"/>
      <c r="W131" s="61"/>
      <c r="X131" s="61"/>
    </row>
    <row r="132" ht="20.25" customHeight="1" spans="1:24">
      <c r="A132" s="22" t="s">
        <v>67</v>
      </c>
      <c r="B132" s="22" t="s">
        <v>67</v>
      </c>
      <c r="C132" s="22" t="s">
        <v>335</v>
      </c>
      <c r="D132" s="22" t="s">
        <v>336</v>
      </c>
      <c r="E132" s="22" t="s">
        <v>155</v>
      </c>
      <c r="F132" s="22" t="s">
        <v>156</v>
      </c>
      <c r="G132" s="22" t="s">
        <v>341</v>
      </c>
      <c r="H132" s="22" t="s">
        <v>342</v>
      </c>
      <c r="I132" s="61">
        <v>40500</v>
      </c>
      <c r="J132" s="61">
        <v>40500</v>
      </c>
      <c r="K132" s="27"/>
      <c r="L132" s="27"/>
      <c r="M132" s="61">
        <v>40500</v>
      </c>
      <c r="N132" s="27"/>
      <c r="O132" s="61"/>
      <c r="P132" s="61"/>
      <c r="Q132" s="61"/>
      <c r="R132" s="61"/>
      <c r="S132" s="61"/>
      <c r="T132" s="61"/>
      <c r="U132" s="61"/>
      <c r="V132" s="61"/>
      <c r="W132" s="61"/>
      <c r="X132" s="61"/>
    </row>
    <row r="133" ht="20.25" customHeight="1" spans="1:24">
      <c r="A133" s="22" t="s">
        <v>67</v>
      </c>
      <c r="B133" s="22" t="s">
        <v>67</v>
      </c>
      <c r="C133" s="22" t="s">
        <v>335</v>
      </c>
      <c r="D133" s="22" t="s">
        <v>336</v>
      </c>
      <c r="E133" s="22" t="s">
        <v>190</v>
      </c>
      <c r="F133" s="22" t="s">
        <v>191</v>
      </c>
      <c r="G133" s="22" t="s">
        <v>341</v>
      </c>
      <c r="H133" s="22" t="s">
        <v>342</v>
      </c>
      <c r="I133" s="61">
        <v>8400</v>
      </c>
      <c r="J133" s="61">
        <v>8400</v>
      </c>
      <c r="K133" s="27"/>
      <c r="L133" s="27"/>
      <c r="M133" s="61">
        <v>8400</v>
      </c>
      <c r="N133" s="27"/>
      <c r="O133" s="61"/>
      <c r="P133" s="61"/>
      <c r="Q133" s="61"/>
      <c r="R133" s="61"/>
      <c r="S133" s="61"/>
      <c r="T133" s="61"/>
      <c r="U133" s="61"/>
      <c r="V133" s="61"/>
      <c r="W133" s="61"/>
      <c r="X133" s="61"/>
    </row>
    <row r="134" ht="20.25" customHeight="1" spans="1:24">
      <c r="A134" s="22" t="s">
        <v>67</v>
      </c>
      <c r="B134" s="22" t="s">
        <v>67</v>
      </c>
      <c r="C134" s="22" t="s">
        <v>335</v>
      </c>
      <c r="D134" s="22" t="s">
        <v>336</v>
      </c>
      <c r="E134" s="22" t="s">
        <v>194</v>
      </c>
      <c r="F134" s="22" t="s">
        <v>193</v>
      </c>
      <c r="G134" s="22" t="s">
        <v>341</v>
      </c>
      <c r="H134" s="22" t="s">
        <v>342</v>
      </c>
      <c r="I134" s="61">
        <v>100800</v>
      </c>
      <c r="J134" s="61">
        <v>100800</v>
      </c>
      <c r="K134" s="27"/>
      <c r="L134" s="27"/>
      <c r="M134" s="61">
        <v>100800</v>
      </c>
      <c r="N134" s="27"/>
      <c r="O134" s="61"/>
      <c r="P134" s="61"/>
      <c r="Q134" s="61"/>
      <c r="R134" s="61"/>
      <c r="S134" s="61"/>
      <c r="T134" s="61"/>
      <c r="U134" s="61"/>
      <c r="V134" s="61"/>
      <c r="W134" s="61"/>
      <c r="X134" s="61"/>
    </row>
    <row r="135" ht="20.25" customHeight="1" spans="1:24">
      <c r="A135" s="22" t="s">
        <v>67</v>
      </c>
      <c r="B135" s="22" t="s">
        <v>67</v>
      </c>
      <c r="C135" s="22" t="s">
        <v>343</v>
      </c>
      <c r="D135" s="22" t="s">
        <v>344</v>
      </c>
      <c r="E135" s="22" t="s">
        <v>102</v>
      </c>
      <c r="F135" s="22" t="s">
        <v>99</v>
      </c>
      <c r="G135" s="22" t="s">
        <v>320</v>
      </c>
      <c r="H135" s="22" t="s">
        <v>321</v>
      </c>
      <c r="I135" s="61">
        <v>572400</v>
      </c>
      <c r="J135" s="61">
        <v>572400</v>
      </c>
      <c r="K135" s="27"/>
      <c r="L135" s="27"/>
      <c r="M135" s="61">
        <v>572400</v>
      </c>
      <c r="N135" s="27"/>
      <c r="O135" s="61"/>
      <c r="P135" s="61"/>
      <c r="Q135" s="61"/>
      <c r="R135" s="61"/>
      <c r="S135" s="61"/>
      <c r="T135" s="61"/>
      <c r="U135" s="61"/>
      <c r="V135" s="61"/>
      <c r="W135" s="61"/>
      <c r="X135" s="61"/>
    </row>
    <row r="136" ht="20.25" customHeight="1" spans="1:24">
      <c r="A136" s="22" t="s">
        <v>67</v>
      </c>
      <c r="B136" s="22" t="s">
        <v>67</v>
      </c>
      <c r="C136" s="22" t="s">
        <v>343</v>
      </c>
      <c r="D136" s="22" t="s">
        <v>344</v>
      </c>
      <c r="E136" s="22" t="s">
        <v>102</v>
      </c>
      <c r="F136" s="22" t="s">
        <v>99</v>
      </c>
      <c r="G136" s="22" t="s">
        <v>320</v>
      </c>
      <c r="H136" s="22" t="s">
        <v>321</v>
      </c>
      <c r="I136" s="61">
        <v>4788000</v>
      </c>
      <c r="J136" s="61">
        <v>4788000</v>
      </c>
      <c r="K136" s="27"/>
      <c r="L136" s="27"/>
      <c r="M136" s="61">
        <v>4788000</v>
      </c>
      <c r="N136" s="27"/>
      <c r="O136" s="61"/>
      <c r="P136" s="61"/>
      <c r="Q136" s="61"/>
      <c r="R136" s="61"/>
      <c r="S136" s="61"/>
      <c r="T136" s="61"/>
      <c r="U136" s="61"/>
      <c r="V136" s="61"/>
      <c r="W136" s="61"/>
      <c r="X136" s="61"/>
    </row>
    <row r="137" ht="20.25" customHeight="1" spans="1:24">
      <c r="A137" s="22" t="s">
        <v>67</v>
      </c>
      <c r="B137" s="22" t="s">
        <v>67</v>
      </c>
      <c r="C137" s="22" t="s">
        <v>343</v>
      </c>
      <c r="D137" s="22" t="s">
        <v>344</v>
      </c>
      <c r="E137" s="22" t="s">
        <v>102</v>
      </c>
      <c r="F137" s="22" t="s">
        <v>99</v>
      </c>
      <c r="G137" s="22" t="s">
        <v>320</v>
      </c>
      <c r="H137" s="22" t="s">
        <v>321</v>
      </c>
      <c r="I137" s="61">
        <v>1008000</v>
      </c>
      <c r="J137" s="61">
        <v>1008000</v>
      </c>
      <c r="K137" s="27"/>
      <c r="L137" s="27"/>
      <c r="M137" s="61">
        <v>1008000</v>
      </c>
      <c r="N137" s="27"/>
      <c r="O137" s="61"/>
      <c r="P137" s="61"/>
      <c r="Q137" s="61"/>
      <c r="R137" s="61"/>
      <c r="S137" s="61"/>
      <c r="T137" s="61"/>
      <c r="U137" s="61"/>
      <c r="V137" s="61"/>
      <c r="W137" s="61"/>
      <c r="X137" s="61"/>
    </row>
    <row r="138" ht="20.25" customHeight="1" spans="1:24">
      <c r="A138" s="22" t="s">
        <v>67</v>
      </c>
      <c r="B138" s="22" t="s">
        <v>67</v>
      </c>
      <c r="C138" s="22" t="s">
        <v>343</v>
      </c>
      <c r="D138" s="22" t="s">
        <v>344</v>
      </c>
      <c r="E138" s="22" t="s">
        <v>102</v>
      </c>
      <c r="F138" s="22" t="s">
        <v>99</v>
      </c>
      <c r="G138" s="22" t="s">
        <v>320</v>
      </c>
      <c r="H138" s="22" t="s">
        <v>321</v>
      </c>
      <c r="I138" s="61">
        <v>3024000</v>
      </c>
      <c r="J138" s="61">
        <v>3024000</v>
      </c>
      <c r="K138" s="27"/>
      <c r="L138" s="27"/>
      <c r="M138" s="61">
        <v>3024000</v>
      </c>
      <c r="N138" s="27"/>
      <c r="O138" s="61"/>
      <c r="P138" s="61"/>
      <c r="Q138" s="61"/>
      <c r="R138" s="61"/>
      <c r="S138" s="61"/>
      <c r="T138" s="61"/>
      <c r="U138" s="61"/>
      <c r="V138" s="61"/>
      <c r="W138" s="61"/>
      <c r="X138" s="61"/>
    </row>
    <row r="139" ht="20.25" customHeight="1" spans="1:24">
      <c r="A139" s="22" t="s">
        <v>67</v>
      </c>
      <c r="B139" s="22" t="s">
        <v>67</v>
      </c>
      <c r="C139" s="22" t="s">
        <v>343</v>
      </c>
      <c r="D139" s="22" t="s">
        <v>344</v>
      </c>
      <c r="E139" s="22" t="s">
        <v>102</v>
      </c>
      <c r="F139" s="22" t="s">
        <v>99</v>
      </c>
      <c r="G139" s="22" t="s">
        <v>320</v>
      </c>
      <c r="H139" s="22" t="s">
        <v>321</v>
      </c>
      <c r="I139" s="61">
        <v>1260000</v>
      </c>
      <c r="J139" s="61">
        <v>1260000</v>
      </c>
      <c r="K139" s="27"/>
      <c r="L139" s="27"/>
      <c r="M139" s="61">
        <v>1260000</v>
      </c>
      <c r="N139" s="27"/>
      <c r="O139" s="61"/>
      <c r="P139" s="61"/>
      <c r="Q139" s="61"/>
      <c r="R139" s="61"/>
      <c r="S139" s="61"/>
      <c r="T139" s="61"/>
      <c r="U139" s="61"/>
      <c r="V139" s="61"/>
      <c r="W139" s="61"/>
      <c r="X139" s="61"/>
    </row>
    <row r="140" ht="20.25" customHeight="1" spans="1:24">
      <c r="A140" s="22" t="s">
        <v>67</v>
      </c>
      <c r="B140" s="22" t="s">
        <v>67</v>
      </c>
      <c r="C140" s="22" t="s">
        <v>343</v>
      </c>
      <c r="D140" s="22" t="s">
        <v>344</v>
      </c>
      <c r="E140" s="22" t="s">
        <v>102</v>
      </c>
      <c r="F140" s="22" t="s">
        <v>99</v>
      </c>
      <c r="G140" s="22" t="s">
        <v>320</v>
      </c>
      <c r="H140" s="22" t="s">
        <v>321</v>
      </c>
      <c r="I140" s="61">
        <v>3440400</v>
      </c>
      <c r="J140" s="61">
        <v>3440400</v>
      </c>
      <c r="K140" s="27"/>
      <c r="L140" s="27"/>
      <c r="M140" s="61">
        <v>3440400</v>
      </c>
      <c r="N140" s="27"/>
      <c r="O140" s="61"/>
      <c r="P140" s="61"/>
      <c r="Q140" s="61"/>
      <c r="R140" s="61"/>
      <c r="S140" s="61"/>
      <c r="T140" s="61"/>
      <c r="U140" s="61"/>
      <c r="V140" s="61"/>
      <c r="W140" s="61"/>
      <c r="X140" s="61"/>
    </row>
    <row r="141" ht="20.25" customHeight="1" spans="1:24">
      <c r="A141" s="22" t="s">
        <v>67</v>
      </c>
      <c r="B141" s="22" t="s">
        <v>67</v>
      </c>
      <c r="C141" s="22" t="s">
        <v>343</v>
      </c>
      <c r="D141" s="22" t="s">
        <v>344</v>
      </c>
      <c r="E141" s="22" t="s">
        <v>102</v>
      </c>
      <c r="F141" s="22" t="s">
        <v>99</v>
      </c>
      <c r="G141" s="22" t="s">
        <v>320</v>
      </c>
      <c r="H141" s="22" t="s">
        <v>321</v>
      </c>
      <c r="I141" s="61">
        <v>2220000</v>
      </c>
      <c r="J141" s="61">
        <v>2220000</v>
      </c>
      <c r="K141" s="27"/>
      <c r="L141" s="27"/>
      <c r="M141" s="61">
        <v>2220000</v>
      </c>
      <c r="N141" s="27"/>
      <c r="O141" s="61"/>
      <c r="P141" s="61"/>
      <c r="Q141" s="61"/>
      <c r="R141" s="61"/>
      <c r="S141" s="61"/>
      <c r="T141" s="61"/>
      <c r="U141" s="61"/>
      <c r="V141" s="61"/>
      <c r="W141" s="61"/>
      <c r="X141" s="61"/>
    </row>
    <row r="142" ht="20.25" customHeight="1" spans="1:24">
      <c r="A142" s="22" t="s">
        <v>67</v>
      </c>
      <c r="B142" s="22" t="s">
        <v>67</v>
      </c>
      <c r="C142" s="22" t="s">
        <v>343</v>
      </c>
      <c r="D142" s="22" t="s">
        <v>344</v>
      </c>
      <c r="E142" s="22" t="s">
        <v>105</v>
      </c>
      <c r="F142" s="22" t="s">
        <v>106</v>
      </c>
      <c r="G142" s="22" t="s">
        <v>320</v>
      </c>
      <c r="H142" s="22" t="s">
        <v>321</v>
      </c>
      <c r="I142" s="61">
        <v>1430400</v>
      </c>
      <c r="J142" s="61">
        <v>1430400</v>
      </c>
      <c r="K142" s="27"/>
      <c r="L142" s="27"/>
      <c r="M142" s="61">
        <v>1430400</v>
      </c>
      <c r="N142" s="27"/>
      <c r="O142" s="61"/>
      <c r="P142" s="61"/>
      <c r="Q142" s="61"/>
      <c r="R142" s="61"/>
      <c r="S142" s="61"/>
      <c r="T142" s="61"/>
      <c r="U142" s="61"/>
      <c r="V142" s="61"/>
      <c r="W142" s="61"/>
      <c r="X142" s="61"/>
    </row>
    <row r="143" ht="20.25" customHeight="1" spans="1:24">
      <c r="A143" s="22" t="s">
        <v>67</v>
      </c>
      <c r="B143" s="22" t="s">
        <v>67</v>
      </c>
      <c r="C143" s="22" t="s">
        <v>343</v>
      </c>
      <c r="D143" s="22" t="s">
        <v>344</v>
      </c>
      <c r="E143" s="22" t="s">
        <v>105</v>
      </c>
      <c r="F143" s="22" t="s">
        <v>106</v>
      </c>
      <c r="G143" s="22" t="s">
        <v>320</v>
      </c>
      <c r="H143" s="22" t="s">
        <v>321</v>
      </c>
      <c r="I143" s="61">
        <v>960000</v>
      </c>
      <c r="J143" s="61">
        <v>960000</v>
      </c>
      <c r="K143" s="27"/>
      <c r="L143" s="27"/>
      <c r="M143" s="61">
        <v>960000</v>
      </c>
      <c r="N143" s="27"/>
      <c r="O143" s="61"/>
      <c r="P143" s="61"/>
      <c r="Q143" s="61"/>
      <c r="R143" s="61"/>
      <c r="S143" s="61"/>
      <c r="T143" s="61"/>
      <c r="U143" s="61"/>
      <c r="V143" s="61"/>
      <c r="W143" s="61"/>
      <c r="X143" s="61"/>
    </row>
    <row r="144" ht="20.25" customHeight="1" spans="1:24">
      <c r="A144" s="22" t="s">
        <v>67</v>
      </c>
      <c r="B144" s="22" t="s">
        <v>67</v>
      </c>
      <c r="C144" s="22" t="s">
        <v>345</v>
      </c>
      <c r="D144" s="22" t="s">
        <v>346</v>
      </c>
      <c r="E144" s="22" t="s">
        <v>153</v>
      </c>
      <c r="F144" s="22" t="s">
        <v>154</v>
      </c>
      <c r="G144" s="22" t="s">
        <v>320</v>
      </c>
      <c r="H144" s="22" t="s">
        <v>321</v>
      </c>
      <c r="I144" s="61">
        <v>561600</v>
      </c>
      <c r="J144" s="61">
        <v>561600</v>
      </c>
      <c r="K144" s="27"/>
      <c r="L144" s="27"/>
      <c r="M144" s="61">
        <v>561600</v>
      </c>
      <c r="N144" s="27"/>
      <c r="O144" s="61"/>
      <c r="P144" s="61"/>
      <c r="Q144" s="61"/>
      <c r="R144" s="61"/>
      <c r="S144" s="61"/>
      <c r="T144" s="61"/>
      <c r="U144" s="61"/>
      <c r="V144" s="61"/>
      <c r="W144" s="61"/>
      <c r="X144" s="61"/>
    </row>
    <row r="145" ht="20.25" customHeight="1" spans="1:24">
      <c r="A145" s="22" t="s">
        <v>67</v>
      </c>
      <c r="B145" s="22" t="s">
        <v>67</v>
      </c>
      <c r="C145" s="22" t="s">
        <v>345</v>
      </c>
      <c r="D145" s="22" t="s">
        <v>346</v>
      </c>
      <c r="E145" s="22" t="s">
        <v>155</v>
      </c>
      <c r="F145" s="22" t="s">
        <v>156</v>
      </c>
      <c r="G145" s="22" t="s">
        <v>320</v>
      </c>
      <c r="H145" s="22" t="s">
        <v>321</v>
      </c>
      <c r="I145" s="61">
        <v>648000</v>
      </c>
      <c r="J145" s="61">
        <v>648000</v>
      </c>
      <c r="K145" s="27"/>
      <c r="L145" s="27"/>
      <c r="M145" s="61">
        <v>648000</v>
      </c>
      <c r="N145" s="27"/>
      <c r="O145" s="61"/>
      <c r="P145" s="61"/>
      <c r="Q145" s="61"/>
      <c r="R145" s="61"/>
      <c r="S145" s="61"/>
      <c r="T145" s="61"/>
      <c r="U145" s="61"/>
      <c r="V145" s="61"/>
      <c r="W145" s="61"/>
      <c r="X145" s="61"/>
    </row>
    <row r="146" ht="20.25" customHeight="1" spans="1:24">
      <c r="A146" s="22" t="s">
        <v>67</v>
      </c>
      <c r="B146" s="22" t="s">
        <v>67</v>
      </c>
      <c r="C146" s="22" t="s">
        <v>347</v>
      </c>
      <c r="D146" s="22" t="s">
        <v>348</v>
      </c>
      <c r="E146" s="22" t="s">
        <v>103</v>
      </c>
      <c r="F146" s="22" t="s">
        <v>104</v>
      </c>
      <c r="G146" s="22" t="s">
        <v>298</v>
      </c>
      <c r="H146" s="22" t="s">
        <v>299</v>
      </c>
      <c r="I146" s="61">
        <v>18000</v>
      </c>
      <c r="J146" s="61">
        <v>18000</v>
      </c>
      <c r="K146" s="27"/>
      <c r="L146" s="27"/>
      <c r="M146" s="61">
        <v>18000</v>
      </c>
      <c r="N146" s="27"/>
      <c r="O146" s="61"/>
      <c r="P146" s="61"/>
      <c r="Q146" s="61"/>
      <c r="R146" s="61"/>
      <c r="S146" s="61"/>
      <c r="T146" s="61"/>
      <c r="U146" s="61"/>
      <c r="V146" s="61"/>
      <c r="W146" s="61"/>
      <c r="X146" s="61"/>
    </row>
    <row r="147" ht="20.25" customHeight="1" spans="1:24">
      <c r="A147" s="22" t="s">
        <v>67</v>
      </c>
      <c r="B147" s="22" t="s">
        <v>67</v>
      </c>
      <c r="C147" s="22" t="s">
        <v>347</v>
      </c>
      <c r="D147" s="22" t="s">
        <v>348</v>
      </c>
      <c r="E147" s="22" t="s">
        <v>109</v>
      </c>
      <c r="F147" s="22" t="s">
        <v>104</v>
      </c>
      <c r="G147" s="22" t="s">
        <v>298</v>
      </c>
      <c r="H147" s="22" t="s">
        <v>299</v>
      </c>
      <c r="I147" s="61">
        <v>27000</v>
      </c>
      <c r="J147" s="61">
        <v>27000</v>
      </c>
      <c r="K147" s="27"/>
      <c r="L147" s="27"/>
      <c r="M147" s="61">
        <v>27000</v>
      </c>
      <c r="N147" s="27"/>
      <c r="O147" s="61"/>
      <c r="P147" s="61"/>
      <c r="Q147" s="61"/>
      <c r="R147" s="61"/>
      <c r="S147" s="61"/>
      <c r="T147" s="61"/>
      <c r="U147" s="61"/>
      <c r="V147" s="61"/>
      <c r="W147" s="61"/>
      <c r="X147" s="61"/>
    </row>
    <row r="148" ht="20.25" customHeight="1" spans="1:24">
      <c r="A148" s="22" t="s">
        <v>67</v>
      </c>
      <c r="B148" s="22" t="s">
        <v>67</v>
      </c>
      <c r="C148" s="22" t="s">
        <v>347</v>
      </c>
      <c r="D148" s="22" t="s">
        <v>348</v>
      </c>
      <c r="E148" s="22" t="s">
        <v>112</v>
      </c>
      <c r="F148" s="22" t="s">
        <v>104</v>
      </c>
      <c r="G148" s="22" t="s">
        <v>298</v>
      </c>
      <c r="H148" s="22" t="s">
        <v>299</v>
      </c>
      <c r="I148" s="61">
        <v>63000</v>
      </c>
      <c r="J148" s="61">
        <v>63000</v>
      </c>
      <c r="K148" s="27"/>
      <c r="L148" s="27"/>
      <c r="M148" s="61">
        <v>63000</v>
      </c>
      <c r="N148" s="27"/>
      <c r="O148" s="61"/>
      <c r="P148" s="61"/>
      <c r="Q148" s="61"/>
      <c r="R148" s="61"/>
      <c r="S148" s="61"/>
      <c r="T148" s="61"/>
      <c r="U148" s="61"/>
      <c r="V148" s="61"/>
      <c r="W148" s="61"/>
      <c r="X148" s="61"/>
    </row>
    <row r="149" ht="20.25" customHeight="1" spans="1:24">
      <c r="A149" s="22" t="s">
        <v>67</v>
      </c>
      <c r="B149" s="22" t="s">
        <v>67</v>
      </c>
      <c r="C149" s="22" t="s">
        <v>347</v>
      </c>
      <c r="D149" s="22" t="s">
        <v>348</v>
      </c>
      <c r="E149" s="22" t="s">
        <v>143</v>
      </c>
      <c r="F149" s="22" t="s">
        <v>144</v>
      </c>
      <c r="G149" s="22" t="s">
        <v>298</v>
      </c>
      <c r="H149" s="22" t="s">
        <v>299</v>
      </c>
      <c r="I149" s="61">
        <v>63000</v>
      </c>
      <c r="J149" s="61">
        <v>63000</v>
      </c>
      <c r="K149" s="27"/>
      <c r="L149" s="27"/>
      <c r="M149" s="61">
        <v>63000</v>
      </c>
      <c r="N149" s="27"/>
      <c r="O149" s="61"/>
      <c r="P149" s="61"/>
      <c r="Q149" s="61"/>
      <c r="R149" s="61"/>
      <c r="S149" s="61"/>
      <c r="T149" s="61"/>
      <c r="U149" s="61"/>
      <c r="V149" s="61"/>
      <c r="W149" s="61"/>
      <c r="X149" s="61"/>
    </row>
    <row r="150" ht="20.25" customHeight="1" spans="1:24">
      <c r="A150" s="22" t="s">
        <v>67</v>
      </c>
      <c r="B150" s="22" t="s">
        <v>67</v>
      </c>
      <c r="C150" s="22" t="s">
        <v>347</v>
      </c>
      <c r="D150" s="22" t="s">
        <v>348</v>
      </c>
      <c r="E150" s="22" t="s">
        <v>149</v>
      </c>
      <c r="F150" s="22" t="s">
        <v>150</v>
      </c>
      <c r="G150" s="22" t="s">
        <v>298</v>
      </c>
      <c r="H150" s="22" t="s">
        <v>299</v>
      </c>
      <c r="I150" s="61">
        <v>54000</v>
      </c>
      <c r="J150" s="61">
        <v>54000</v>
      </c>
      <c r="K150" s="27"/>
      <c r="L150" s="27"/>
      <c r="M150" s="61">
        <v>54000</v>
      </c>
      <c r="N150" s="27"/>
      <c r="O150" s="61"/>
      <c r="P150" s="61"/>
      <c r="Q150" s="61"/>
      <c r="R150" s="61"/>
      <c r="S150" s="61"/>
      <c r="T150" s="61"/>
      <c r="U150" s="61"/>
      <c r="V150" s="61"/>
      <c r="W150" s="61"/>
      <c r="X150" s="61"/>
    </row>
    <row r="151" ht="20.25" customHeight="1" spans="1:24">
      <c r="A151" s="22" t="s">
        <v>67</v>
      </c>
      <c r="B151" s="22" t="s">
        <v>67</v>
      </c>
      <c r="C151" s="22" t="s">
        <v>347</v>
      </c>
      <c r="D151" s="22" t="s">
        <v>348</v>
      </c>
      <c r="E151" s="22" t="s">
        <v>190</v>
      </c>
      <c r="F151" s="22" t="s">
        <v>191</v>
      </c>
      <c r="G151" s="22" t="s">
        <v>298</v>
      </c>
      <c r="H151" s="22" t="s">
        <v>299</v>
      </c>
      <c r="I151" s="61">
        <v>27000</v>
      </c>
      <c r="J151" s="61">
        <v>27000</v>
      </c>
      <c r="K151" s="27"/>
      <c r="L151" s="27"/>
      <c r="M151" s="61">
        <v>27000</v>
      </c>
      <c r="N151" s="27"/>
      <c r="O151" s="61"/>
      <c r="P151" s="61"/>
      <c r="Q151" s="61"/>
      <c r="R151" s="61"/>
      <c r="S151" s="61"/>
      <c r="T151" s="61"/>
      <c r="U151" s="61"/>
      <c r="V151" s="61"/>
      <c r="W151" s="61"/>
      <c r="X151" s="61"/>
    </row>
    <row r="152" ht="20.25" customHeight="1" spans="1:24">
      <c r="A152" s="22" t="s">
        <v>67</v>
      </c>
      <c r="B152" s="22" t="s">
        <v>67</v>
      </c>
      <c r="C152" s="22" t="s">
        <v>347</v>
      </c>
      <c r="D152" s="22" t="s">
        <v>348</v>
      </c>
      <c r="E152" s="22" t="s">
        <v>194</v>
      </c>
      <c r="F152" s="22" t="s">
        <v>193</v>
      </c>
      <c r="G152" s="22" t="s">
        <v>298</v>
      </c>
      <c r="H152" s="22" t="s">
        <v>299</v>
      </c>
      <c r="I152" s="61">
        <v>324000</v>
      </c>
      <c r="J152" s="61">
        <v>324000</v>
      </c>
      <c r="K152" s="27"/>
      <c r="L152" s="27"/>
      <c r="M152" s="61">
        <v>324000</v>
      </c>
      <c r="N152" s="27"/>
      <c r="O152" s="61"/>
      <c r="P152" s="61"/>
      <c r="Q152" s="61"/>
      <c r="R152" s="61"/>
      <c r="S152" s="61"/>
      <c r="T152" s="61"/>
      <c r="U152" s="61"/>
      <c r="V152" s="61"/>
      <c r="W152" s="61"/>
      <c r="X152" s="61"/>
    </row>
    <row r="153" ht="20.25" customHeight="1" spans="1:24">
      <c r="A153" s="22" t="s">
        <v>67</v>
      </c>
      <c r="B153" s="22" t="s">
        <v>67</v>
      </c>
      <c r="C153" s="22" t="s">
        <v>347</v>
      </c>
      <c r="D153" s="22" t="s">
        <v>348</v>
      </c>
      <c r="E153" s="22" t="s">
        <v>103</v>
      </c>
      <c r="F153" s="22" t="s">
        <v>104</v>
      </c>
      <c r="G153" s="22" t="s">
        <v>302</v>
      </c>
      <c r="H153" s="22" t="s">
        <v>303</v>
      </c>
      <c r="I153" s="61">
        <v>16800</v>
      </c>
      <c r="J153" s="61">
        <v>16800</v>
      </c>
      <c r="K153" s="27"/>
      <c r="L153" s="27"/>
      <c r="M153" s="61">
        <v>16800</v>
      </c>
      <c r="N153" s="27"/>
      <c r="O153" s="61"/>
      <c r="P153" s="61"/>
      <c r="Q153" s="61"/>
      <c r="R153" s="61"/>
      <c r="S153" s="61"/>
      <c r="T153" s="61"/>
      <c r="U153" s="61"/>
      <c r="V153" s="61"/>
      <c r="W153" s="61"/>
      <c r="X153" s="61"/>
    </row>
    <row r="154" ht="20.25" customHeight="1" spans="1:24">
      <c r="A154" s="22" t="s">
        <v>67</v>
      </c>
      <c r="B154" s="22" t="s">
        <v>67</v>
      </c>
      <c r="C154" s="22" t="s">
        <v>347</v>
      </c>
      <c r="D154" s="22" t="s">
        <v>348</v>
      </c>
      <c r="E154" s="22" t="s">
        <v>103</v>
      </c>
      <c r="F154" s="22" t="s">
        <v>104</v>
      </c>
      <c r="G154" s="22" t="s">
        <v>302</v>
      </c>
      <c r="H154" s="22" t="s">
        <v>303</v>
      </c>
      <c r="I154" s="61">
        <v>19200</v>
      </c>
      <c r="J154" s="61">
        <v>19200</v>
      </c>
      <c r="K154" s="27"/>
      <c r="L154" s="27"/>
      <c r="M154" s="61">
        <v>19200</v>
      </c>
      <c r="N154" s="27"/>
      <c r="O154" s="61"/>
      <c r="P154" s="61"/>
      <c r="Q154" s="61"/>
      <c r="R154" s="61"/>
      <c r="S154" s="61"/>
      <c r="T154" s="61"/>
      <c r="U154" s="61"/>
      <c r="V154" s="61"/>
      <c r="W154" s="61"/>
      <c r="X154" s="61"/>
    </row>
    <row r="155" ht="20.25" customHeight="1" spans="1:24">
      <c r="A155" s="22" t="s">
        <v>67</v>
      </c>
      <c r="B155" s="22" t="s">
        <v>67</v>
      </c>
      <c r="C155" s="22" t="s">
        <v>347</v>
      </c>
      <c r="D155" s="22" t="s">
        <v>348</v>
      </c>
      <c r="E155" s="22" t="s">
        <v>109</v>
      </c>
      <c r="F155" s="22" t="s">
        <v>104</v>
      </c>
      <c r="G155" s="22" t="s">
        <v>302</v>
      </c>
      <c r="H155" s="22" t="s">
        <v>303</v>
      </c>
      <c r="I155" s="61">
        <v>25200</v>
      </c>
      <c r="J155" s="61">
        <v>25200</v>
      </c>
      <c r="K155" s="27"/>
      <c r="L155" s="27"/>
      <c r="M155" s="61">
        <v>25200</v>
      </c>
      <c r="N155" s="27"/>
      <c r="O155" s="61"/>
      <c r="P155" s="61"/>
      <c r="Q155" s="61"/>
      <c r="R155" s="61"/>
      <c r="S155" s="61"/>
      <c r="T155" s="61"/>
      <c r="U155" s="61"/>
      <c r="V155" s="61"/>
      <c r="W155" s="61"/>
      <c r="X155" s="61"/>
    </row>
    <row r="156" ht="20.25" customHeight="1" spans="1:24">
      <c r="A156" s="22" t="s">
        <v>67</v>
      </c>
      <c r="B156" s="22" t="s">
        <v>67</v>
      </c>
      <c r="C156" s="22" t="s">
        <v>347</v>
      </c>
      <c r="D156" s="22" t="s">
        <v>348</v>
      </c>
      <c r="E156" s="22" t="s">
        <v>109</v>
      </c>
      <c r="F156" s="22" t="s">
        <v>104</v>
      </c>
      <c r="G156" s="22" t="s">
        <v>302</v>
      </c>
      <c r="H156" s="22" t="s">
        <v>303</v>
      </c>
      <c r="I156" s="61">
        <v>28800</v>
      </c>
      <c r="J156" s="61">
        <v>28800</v>
      </c>
      <c r="K156" s="27"/>
      <c r="L156" s="27"/>
      <c r="M156" s="61">
        <v>28800</v>
      </c>
      <c r="N156" s="27"/>
      <c r="O156" s="61"/>
      <c r="P156" s="61"/>
      <c r="Q156" s="61"/>
      <c r="R156" s="61"/>
      <c r="S156" s="61"/>
      <c r="T156" s="61"/>
      <c r="U156" s="61"/>
      <c r="V156" s="61"/>
      <c r="W156" s="61"/>
      <c r="X156" s="61"/>
    </row>
    <row r="157" ht="20.25" customHeight="1" spans="1:24">
      <c r="A157" s="22" t="s">
        <v>67</v>
      </c>
      <c r="B157" s="22" t="s">
        <v>67</v>
      </c>
      <c r="C157" s="22" t="s">
        <v>347</v>
      </c>
      <c r="D157" s="22" t="s">
        <v>348</v>
      </c>
      <c r="E157" s="22" t="s">
        <v>112</v>
      </c>
      <c r="F157" s="22" t="s">
        <v>104</v>
      </c>
      <c r="G157" s="22" t="s">
        <v>302</v>
      </c>
      <c r="H157" s="22" t="s">
        <v>303</v>
      </c>
      <c r="I157" s="61">
        <v>67200</v>
      </c>
      <c r="J157" s="61">
        <v>67200</v>
      </c>
      <c r="K157" s="27"/>
      <c r="L157" s="27"/>
      <c r="M157" s="61">
        <v>67200</v>
      </c>
      <c r="N157" s="27"/>
      <c r="O157" s="61"/>
      <c r="P157" s="61"/>
      <c r="Q157" s="61"/>
      <c r="R157" s="61"/>
      <c r="S157" s="61"/>
      <c r="T157" s="61"/>
      <c r="U157" s="61"/>
      <c r="V157" s="61"/>
      <c r="W157" s="61"/>
      <c r="X157" s="61"/>
    </row>
    <row r="158" ht="20.25" customHeight="1" spans="1:24">
      <c r="A158" s="22" t="s">
        <v>67</v>
      </c>
      <c r="B158" s="22" t="s">
        <v>67</v>
      </c>
      <c r="C158" s="22" t="s">
        <v>347</v>
      </c>
      <c r="D158" s="22" t="s">
        <v>348</v>
      </c>
      <c r="E158" s="22" t="s">
        <v>112</v>
      </c>
      <c r="F158" s="22" t="s">
        <v>104</v>
      </c>
      <c r="G158" s="22" t="s">
        <v>302</v>
      </c>
      <c r="H158" s="22" t="s">
        <v>303</v>
      </c>
      <c r="I158" s="61">
        <v>58800</v>
      </c>
      <c r="J158" s="61">
        <v>58800</v>
      </c>
      <c r="K158" s="27"/>
      <c r="L158" s="27"/>
      <c r="M158" s="61">
        <v>58800</v>
      </c>
      <c r="N158" s="27"/>
      <c r="O158" s="61"/>
      <c r="P158" s="61"/>
      <c r="Q158" s="61"/>
      <c r="R158" s="61"/>
      <c r="S158" s="61"/>
      <c r="T158" s="61"/>
      <c r="U158" s="61"/>
      <c r="V158" s="61"/>
      <c r="W158" s="61"/>
      <c r="X158" s="61"/>
    </row>
    <row r="159" ht="20.25" customHeight="1" spans="1:24">
      <c r="A159" s="22" t="s">
        <v>67</v>
      </c>
      <c r="B159" s="22" t="s">
        <v>67</v>
      </c>
      <c r="C159" s="22" t="s">
        <v>347</v>
      </c>
      <c r="D159" s="22" t="s">
        <v>348</v>
      </c>
      <c r="E159" s="22" t="s">
        <v>143</v>
      </c>
      <c r="F159" s="22" t="s">
        <v>144</v>
      </c>
      <c r="G159" s="22" t="s">
        <v>302</v>
      </c>
      <c r="H159" s="22" t="s">
        <v>303</v>
      </c>
      <c r="I159" s="61">
        <v>67200</v>
      </c>
      <c r="J159" s="61">
        <v>67200</v>
      </c>
      <c r="K159" s="27"/>
      <c r="L159" s="27"/>
      <c r="M159" s="61">
        <v>67200</v>
      </c>
      <c r="N159" s="27"/>
      <c r="O159" s="61"/>
      <c r="P159" s="61"/>
      <c r="Q159" s="61"/>
      <c r="R159" s="61"/>
      <c r="S159" s="61"/>
      <c r="T159" s="61"/>
      <c r="U159" s="61"/>
      <c r="V159" s="61"/>
      <c r="W159" s="61"/>
      <c r="X159" s="61"/>
    </row>
    <row r="160" ht="20.25" customHeight="1" spans="1:24">
      <c r="A160" s="22" t="s">
        <v>67</v>
      </c>
      <c r="B160" s="22" t="s">
        <v>67</v>
      </c>
      <c r="C160" s="22" t="s">
        <v>347</v>
      </c>
      <c r="D160" s="22" t="s">
        <v>348</v>
      </c>
      <c r="E160" s="22" t="s">
        <v>143</v>
      </c>
      <c r="F160" s="22" t="s">
        <v>144</v>
      </c>
      <c r="G160" s="22" t="s">
        <v>302</v>
      </c>
      <c r="H160" s="22" t="s">
        <v>303</v>
      </c>
      <c r="I160" s="61">
        <v>58800</v>
      </c>
      <c r="J160" s="61">
        <v>58800</v>
      </c>
      <c r="K160" s="27"/>
      <c r="L160" s="27"/>
      <c r="M160" s="61">
        <v>58800</v>
      </c>
      <c r="N160" s="27"/>
      <c r="O160" s="61"/>
      <c r="P160" s="61"/>
      <c r="Q160" s="61"/>
      <c r="R160" s="61"/>
      <c r="S160" s="61"/>
      <c r="T160" s="61"/>
      <c r="U160" s="61"/>
      <c r="V160" s="61"/>
      <c r="W160" s="61"/>
      <c r="X160" s="61"/>
    </row>
    <row r="161" ht="20.25" customHeight="1" spans="1:24">
      <c r="A161" s="22" t="s">
        <v>67</v>
      </c>
      <c r="B161" s="22" t="s">
        <v>67</v>
      </c>
      <c r="C161" s="22" t="s">
        <v>347</v>
      </c>
      <c r="D161" s="22" t="s">
        <v>348</v>
      </c>
      <c r="E161" s="22" t="s">
        <v>149</v>
      </c>
      <c r="F161" s="22" t="s">
        <v>150</v>
      </c>
      <c r="G161" s="22" t="s">
        <v>302</v>
      </c>
      <c r="H161" s="22" t="s">
        <v>303</v>
      </c>
      <c r="I161" s="61">
        <v>50400</v>
      </c>
      <c r="J161" s="61">
        <v>50400</v>
      </c>
      <c r="K161" s="27"/>
      <c r="L161" s="27"/>
      <c r="M161" s="61">
        <v>50400</v>
      </c>
      <c r="N161" s="27"/>
      <c r="O161" s="61"/>
      <c r="P161" s="61"/>
      <c r="Q161" s="61"/>
      <c r="R161" s="61"/>
      <c r="S161" s="61"/>
      <c r="T161" s="61"/>
      <c r="U161" s="61"/>
      <c r="V161" s="61"/>
      <c r="W161" s="61"/>
      <c r="X161" s="61"/>
    </row>
    <row r="162" ht="20.25" customHeight="1" spans="1:24">
      <c r="A162" s="22" t="s">
        <v>67</v>
      </c>
      <c r="B162" s="22" t="s">
        <v>67</v>
      </c>
      <c r="C162" s="22" t="s">
        <v>347</v>
      </c>
      <c r="D162" s="22" t="s">
        <v>348</v>
      </c>
      <c r="E162" s="22" t="s">
        <v>149</v>
      </c>
      <c r="F162" s="22" t="s">
        <v>150</v>
      </c>
      <c r="G162" s="22" t="s">
        <v>302</v>
      </c>
      <c r="H162" s="22" t="s">
        <v>303</v>
      </c>
      <c r="I162" s="61">
        <v>57600</v>
      </c>
      <c r="J162" s="61">
        <v>57600</v>
      </c>
      <c r="K162" s="27"/>
      <c r="L162" s="27"/>
      <c r="M162" s="61">
        <v>57600</v>
      </c>
      <c r="N162" s="27"/>
      <c r="O162" s="61"/>
      <c r="P162" s="61"/>
      <c r="Q162" s="61"/>
      <c r="R162" s="61"/>
      <c r="S162" s="61"/>
      <c r="T162" s="61"/>
      <c r="U162" s="61"/>
      <c r="V162" s="61"/>
      <c r="W162" s="61"/>
      <c r="X162" s="61"/>
    </row>
    <row r="163" ht="20.25" customHeight="1" spans="1:24">
      <c r="A163" s="22" t="s">
        <v>67</v>
      </c>
      <c r="B163" s="22" t="s">
        <v>67</v>
      </c>
      <c r="C163" s="22" t="s">
        <v>347</v>
      </c>
      <c r="D163" s="22" t="s">
        <v>348</v>
      </c>
      <c r="E163" s="22" t="s">
        <v>190</v>
      </c>
      <c r="F163" s="22" t="s">
        <v>191</v>
      </c>
      <c r="G163" s="22" t="s">
        <v>302</v>
      </c>
      <c r="H163" s="22" t="s">
        <v>303</v>
      </c>
      <c r="I163" s="61">
        <v>28800</v>
      </c>
      <c r="J163" s="61">
        <v>28800</v>
      </c>
      <c r="K163" s="27"/>
      <c r="L163" s="27"/>
      <c r="M163" s="61">
        <v>28800</v>
      </c>
      <c r="N163" s="27"/>
      <c r="O163" s="61"/>
      <c r="P163" s="61"/>
      <c r="Q163" s="61"/>
      <c r="R163" s="61"/>
      <c r="S163" s="61"/>
      <c r="T163" s="61"/>
      <c r="U163" s="61"/>
      <c r="V163" s="61"/>
      <c r="W163" s="61"/>
      <c r="X163" s="61"/>
    </row>
    <row r="164" ht="20.25" customHeight="1" spans="1:24">
      <c r="A164" s="22" t="s">
        <v>67</v>
      </c>
      <c r="B164" s="22" t="s">
        <v>67</v>
      </c>
      <c r="C164" s="22" t="s">
        <v>347</v>
      </c>
      <c r="D164" s="22" t="s">
        <v>348</v>
      </c>
      <c r="E164" s="22" t="s">
        <v>190</v>
      </c>
      <c r="F164" s="22" t="s">
        <v>191</v>
      </c>
      <c r="G164" s="22" t="s">
        <v>302</v>
      </c>
      <c r="H164" s="22" t="s">
        <v>303</v>
      </c>
      <c r="I164" s="61">
        <v>25200</v>
      </c>
      <c r="J164" s="61">
        <v>25200</v>
      </c>
      <c r="K164" s="27"/>
      <c r="L164" s="27"/>
      <c r="M164" s="61">
        <v>25200</v>
      </c>
      <c r="N164" s="27"/>
      <c r="O164" s="61"/>
      <c r="P164" s="61"/>
      <c r="Q164" s="61"/>
      <c r="R164" s="61"/>
      <c r="S164" s="61"/>
      <c r="T164" s="61"/>
      <c r="U164" s="61"/>
      <c r="V164" s="61"/>
      <c r="W164" s="61"/>
      <c r="X164" s="61"/>
    </row>
    <row r="165" ht="20.25" customHeight="1" spans="1:24">
      <c r="A165" s="22" t="s">
        <v>67</v>
      </c>
      <c r="B165" s="22" t="s">
        <v>67</v>
      </c>
      <c r="C165" s="22" t="s">
        <v>347</v>
      </c>
      <c r="D165" s="22" t="s">
        <v>348</v>
      </c>
      <c r="E165" s="22" t="s">
        <v>194</v>
      </c>
      <c r="F165" s="22" t="s">
        <v>193</v>
      </c>
      <c r="G165" s="22" t="s">
        <v>302</v>
      </c>
      <c r="H165" s="22" t="s">
        <v>303</v>
      </c>
      <c r="I165" s="61">
        <v>302400</v>
      </c>
      <c r="J165" s="61">
        <v>302400</v>
      </c>
      <c r="K165" s="27"/>
      <c r="L165" s="27"/>
      <c r="M165" s="61">
        <v>302400</v>
      </c>
      <c r="N165" s="27"/>
      <c r="O165" s="61"/>
      <c r="P165" s="61"/>
      <c r="Q165" s="61"/>
      <c r="R165" s="61"/>
      <c r="S165" s="61"/>
      <c r="T165" s="61"/>
      <c r="U165" s="61"/>
      <c r="V165" s="61"/>
      <c r="W165" s="61"/>
      <c r="X165" s="61"/>
    </row>
    <row r="166" ht="20.25" customHeight="1" spans="1:24">
      <c r="A166" s="22" t="s">
        <v>67</v>
      </c>
      <c r="B166" s="22" t="s">
        <v>67</v>
      </c>
      <c r="C166" s="22" t="s">
        <v>347</v>
      </c>
      <c r="D166" s="22" t="s">
        <v>348</v>
      </c>
      <c r="E166" s="22" t="s">
        <v>194</v>
      </c>
      <c r="F166" s="22" t="s">
        <v>193</v>
      </c>
      <c r="G166" s="22" t="s">
        <v>302</v>
      </c>
      <c r="H166" s="22" t="s">
        <v>303</v>
      </c>
      <c r="I166" s="61">
        <v>326400</v>
      </c>
      <c r="J166" s="61">
        <v>326400</v>
      </c>
      <c r="K166" s="27"/>
      <c r="L166" s="27"/>
      <c r="M166" s="61">
        <v>326400</v>
      </c>
      <c r="N166" s="27"/>
      <c r="O166" s="61"/>
      <c r="P166" s="61"/>
      <c r="Q166" s="61"/>
      <c r="R166" s="61"/>
      <c r="S166" s="61"/>
      <c r="T166" s="61"/>
      <c r="U166" s="61"/>
      <c r="V166" s="61"/>
      <c r="W166" s="61"/>
      <c r="X166" s="61"/>
    </row>
    <row r="167" ht="20.25" customHeight="1" spans="1:24">
      <c r="A167" s="22" t="s">
        <v>67</v>
      </c>
      <c r="B167" s="22" t="s">
        <v>67</v>
      </c>
      <c r="C167" s="22" t="s">
        <v>349</v>
      </c>
      <c r="D167" s="22" t="s">
        <v>350</v>
      </c>
      <c r="E167" s="22" t="s">
        <v>98</v>
      </c>
      <c r="F167" s="22" t="s">
        <v>99</v>
      </c>
      <c r="G167" s="22" t="s">
        <v>298</v>
      </c>
      <c r="H167" s="22" t="s">
        <v>299</v>
      </c>
      <c r="I167" s="61">
        <v>17880</v>
      </c>
      <c r="J167" s="61">
        <v>17880</v>
      </c>
      <c r="K167" s="27"/>
      <c r="L167" s="27"/>
      <c r="M167" s="61">
        <v>17880</v>
      </c>
      <c r="N167" s="27"/>
      <c r="O167" s="61"/>
      <c r="P167" s="61"/>
      <c r="Q167" s="61"/>
      <c r="R167" s="61"/>
      <c r="S167" s="61"/>
      <c r="T167" s="61"/>
      <c r="U167" s="61"/>
      <c r="V167" s="61"/>
      <c r="W167" s="61"/>
      <c r="X167" s="61"/>
    </row>
    <row r="168" ht="20.25" customHeight="1" spans="1:24">
      <c r="A168" s="22" t="s">
        <v>67</v>
      </c>
      <c r="B168" s="22" t="s">
        <v>67</v>
      </c>
      <c r="C168" s="22" t="s">
        <v>349</v>
      </c>
      <c r="D168" s="22" t="s">
        <v>350</v>
      </c>
      <c r="E168" s="22" t="s">
        <v>98</v>
      </c>
      <c r="F168" s="22" t="s">
        <v>99</v>
      </c>
      <c r="G168" s="22" t="s">
        <v>298</v>
      </c>
      <c r="H168" s="22" t="s">
        <v>299</v>
      </c>
      <c r="I168" s="61">
        <v>10000</v>
      </c>
      <c r="J168" s="61">
        <v>10000</v>
      </c>
      <c r="K168" s="27"/>
      <c r="L168" s="27"/>
      <c r="M168" s="61">
        <v>10000</v>
      </c>
      <c r="N168" s="27"/>
      <c r="O168" s="61"/>
      <c r="P168" s="61"/>
      <c r="Q168" s="61"/>
      <c r="R168" s="61"/>
      <c r="S168" s="61"/>
      <c r="T168" s="61"/>
      <c r="U168" s="61"/>
      <c r="V168" s="61"/>
      <c r="W168" s="61"/>
      <c r="X168" s="61"/>
    </row>
    <row r="169" ht="20.25" customHeight="1" spans="1:24">
      <c r="A169" s="22" t="s">
        <v>67</v>
      </c>
      <c r="B169" s="22" t="s">
        <v>67</v>
      </c>
      <c r="C169" s="22" t="s">
        <v>349</v>
      </c>
      <c r="D169" s="22" t="s">
        <v>350</v>
      </c>
      <c r="E169" s="22" t="s">
        <v>102</v>
      </c>
      <c r="F169" s="22" t="s">
        <v>99</v>
      </c>
      <c r="G169" s="22" t="s">
        <v>298</v>
      </c>
      <c r="H169" s="22" t="s">
        <v>299</v>
      </c>
      <c r="I169" s="61">
        <v>514800</v>
      </c>
      <c r="J169" s="61">
        <v>514800</v>
      </c>
      <c r="K169" s="27"/>
      <c r="L169" s="27"/>
      <c r="M169" s="61">
        <v>514800</v>
      </c>
      <c r="N169" s="27"/>
      <c r="O169" s="61"/>
      <c r="P169" s="61"/>
      <c r="Q169" s="61"/>
      <c r="R169" s="61"/>
      <c r="S169" s="61"/>
      <c r="T169" s="61"/>
      <c r="U169" s="61"/>
      <c r="V169" s="61"/>
      <c r="W169" s="61"/>
      <c r="X169" s="61"/>
    </row>
    <row r="170" ht="20.25" customHeight="1" spans="1:24">
      <c r="A170" s="22" t="s">
        <v>67</v>
      </c>
      <c r="B170" s="22" t="s">
        <v>67</v>
      </c>
      <c r="C170" s="22" t="s">
        <v>349</v>
      </c>
      <c r="D170" s="22" t="s">
        <v>350</v>
      </c>
      <c r="E170" s="22" t="s">
        <v>102</v>
      </c>
      <c r="F170" s="22" t="s">
        <v>99</v>
      </c>
      <c r="G170" s="22" t="s">
        <v>298</v>
      </c>
      <c r="H170" s="22" t="s">
        <v>299</v>
      </c>
      <c r="I170" s="61">
        <v>330000</v>
      </c>
      <c r="J170" s="61">
        <v>330000</v>
      </c>
      <c r="K170" s="27"/>
      <c r="L170" s="27"/>
      <c r="M170" s="61">
        <v>330000</v>
      </c>
      <c r="N170" s="27"/>
      <c r="O170" s="61"/>
      <c r="P170" s="61"/>
      <c r="Q170" s="61"/>
      <c r="R170" s="61"/>
      <c r="S170" s="61"/>
      <c r="T170" s="61"/>
      <c r="U170" s="61"/>
      <c r="V170" s="61"/>
      <c r="W170" s="61"/>
      <c r="X170" s="61"/>
    </row>
    <row r="171" ht="20.25" customHeight="1" spans="1:24">
      <c r="A171" s="22" t="s">
        <v>67</v>
      </c>
      <c r="B171" s="22" t="s">
        <v>67</v>
      </c>
      <c r="C171" s="22" t="s">
        <v>349</v>
      </c>
      <c r="D171" s="22" t="s">
        <v>350</v>
      </c>
      <c r="E171" s="22" t="s">
        <v>119</v>
      </c>
      <c r="F171" s="22" t="s">
        <v>99</v>
      </c>
      <c r="G171" s="22" t="s">
        <v>298</v>
      </c>
      <c r="H171" s="22" t="s">
        <v>299</v>
      </c>
      <c r="I171" s="61">
        <v>20000</v>
      </c>
      <c r="J171" s="61">
        <v>20000</v>
      </c>
      <c r="K171" s="27"/>
      <c r="L171" s="27"/>
      <c r="M171" s="61">
        <v>20000</v>
      </c>
      <c r="N171" s="27"/>
      <c r="O171" s="61"/>
      <c r="P171" s="61"/>
      <c r="Q171" s="61"/>
      <c r="R171" s="61"/>
      <c r="S171" s="61"/>
      <c r="T171" s="61"/>
      <c r="U171" s="61"/>
      <c r="V171" s="61"/>
      <c r="W171" s="61"/>
      <c r="X171" s="61"/>
    </row>
    <row r="172" ht="20.25" customHeight="1" spans="1:24">
      <c r="A172" s="22" t="s">
        <v>67</v>
      </c>
      <c r="B172" s="22" t="s">
        <v>67</v>
      </c>
      <c r="C172" s="22" t="s">
        <v>349</v>
      </c>
      <c r="D172" s="22" t="s">
        <v>350</v>
      </c>
      <c r="E172" s="22" t="s">
        <v>119</v>
      </c>
      <c r="F172" s="22" t="s">
        <v>99</v>
      </c>
      <c r="G172" s="22" t="s">
        <v>298</v>
      </c>
      <c r="H172" s="22" t="s">
        <v>299</v>
      </c>
      <c r="I172" s="61">
        <v>34920</v>
      </c>
      <c r="J172" s="61">
        <v>34920</v>
      </c>
      <c r="K172" s="27"/>
      <c r="L172" s="27"/>
      <c r="M172" s="61">
        <v>34920</v>
      </c>
      <c r="N172" s="27"/>
      <c r="O172" s="61"/>
      <c r="P172" s="61"/>
      <c r="Q172" s="61"/>
      <c r="R172" s="61"/>
      <c r="S172" s="61"/>
      <c r="T172" s="61"/>
      <c r="U172" s="61"/>
      <c r="V172" s="61"/>
      <c r="W172" s="61"/>
      <c r="X172" s="61"/>
    </row>
    <row r="173" ht="20.25" customHeight="1" spans="1:24">
      <c r="A173" s="22" t="s">
        <v>67</v>
      </c>
      <c r="B173" s="22" t="s">
        <v>67</v>
      </c>
      <c r="C173" s="22" t="s">
        <v>351</v>
      </c>
      <c r="D173" s="22" t="s">
        <v>352</v>
      </c>
      <c r="E173" s="22" t="s">
        <v>102</v>
      </c>
      <c r="F173" s="22" t="s">
        <v>99</v>
      </c>
      <c r="G173" s="22" t="s">
        <v>337</v>
      </c>
      <c r="H173" s="22" t="s">
        <v>338</v>
      </c>
      <c r="I173" s="61">
        <v>100000</v>
      </c>
      <c r="J173" s="61">
        <v>100000</v>
      </c>
      <c r="K173" s="27"/>
      <c r="L173" s="27"/>
      <c r="M173" s="61">
        <v>100000</v>
      </c>
      <c r="N173" s="27"/>
      <c r="O173" s="61"/>
      <c r="P173" s="61"/>
      <c r="Q173" s="61"/>
      <c r="R173" s="61"/>
      <c r="S173" s="61"/>
      <c r="T173" s="61"/>
      <c r="U173" s="61"/>
      <c r="V173" s="61"/>
      <c r="W173" s="61"/>
      <c r="X173" s="61"/>
    </row>
    <row r="174" ht="20.25" customHeight="1" spans="1:24">
      <c r="A174" s="22" t="s">
        <v>67</v>
      </c>
      <c r="B174" s="22" t="s">
        <v>67</v>
      </c>
      <c r="C174" s="22" t="s">
        <v>351</v>
      </c>
      <c r="D174" s="22" t="s">
        <v>352</v>
      </c>
      <c r="E174" s="22" t="s">
        <v>102</v>
      </c>
      <c r="F174" s="22" t="s">
        <v>99</v>
      </c>
      <c r="G174" s="22" t="s">
        <v>337</v>
      </c>
      <c r="H174" s="22" t="s">
        <v>338</v>
      </c>
      <c r="I174" s="61">
        <v>60000</v>
      </c>
      <c r="J174" s="61">
        <v>60000</v>
      </c>
      <c r="K174" s="27"/>
      <c r="L174" s="27"/>
      <c r="M174" s="61">
        <v>60000</v>
      </c>
      <c r="N174" s="27"/>
      <c r="O174" s="61"/>
      <c r="P174" s="61"/>
      <c r="Q174" s="61"/>
      <c r="R174" s="61"/>
      <c r="S174" s="61"/>
      <c r="T174" s="61"/>
      <c r="U174" s="61"/>
      <c r="V174" s="61"/>
      <c r="W174" s="61"/>
      <c r="X174" s="61"/>
    </row>
    <row r="175" ht="20.25" customHeight="1" spans="1:24">
      <c r="A175" s="22" t="s">
        <v>67</v>
      </c>
      <c r="B175" s="22" t="s">
        <v>67</v>
      </c>
      <c r="C175" s="22" t="s">
        <v>351</v>
      </c>
      <c r="D175" s="22" t="s">
        <v>352</v>
      </c>
      <c r="E175" s="22" t="s">
        <v>105</v>
      </c>
      <c r="F175" s="22" t="s">
        <v>106</v>
      </c>
      <c r="G175" s="22" t="s">
        <v>337</v>
      </c>
      <c r="H175" s="22" t="s">
        <v>338</v>
      </c>
      <c r="I175" s="61">
        <v>100000</v>
      </c>
      <c r="J175" s="61">
        <v>100000</v>
      </c>
      <c r="K175" s="27"/>
      <c r="L175" s="27"/>
      <c r="M175" s="61">
        <v>100000</v>
      </c>
      <c r="N175" s="27"/>
      <c r="O175" s="61"/>
      <c r="P175" s="61"/>
      <c r="Q175" s="61"/>
      <c r="R175" s="61"/>
      <c r="S175" s="61"/>
      <c r="T175" s="61"/>
      <c r="U175" s="61"/>
      <c r="V175" s="61"/>
      <c r="W175" s="61"/>
      <c r="X175" s="61"/>
    </row>
    <row r="176" ht="20.25" customHeight="1" spans="1:24">
      <c r="A176" s="22" t="s">
        <v>67</v>
      </c>
      <c r="B176" s="22" t="s">
        <v>67</v>
      </c>
      <c r="C176" s="22" t="s">
        <v>353</v>
      </c>
      <c r="D176" s="22" t="s">
        <v>354</v>
      </c>
      <c r="E176" s="22" t="s">
        <v>105</v>
      </c>
      <c r="F176" s="22" t="s">
        <v>106</v>
      </c>
      <c r="G176" s="22" t="s">
        <v>320</v>
      </c>
      <c r="H176" s="22" t="s">
        <v>321</v>
      </c>
      <c r="I176" s="61">
        <v>1077643.2</v>
      </c>
      <c r="J176" s="61">
        <v>1077643.2</v>
      </c>
      <c r="K176" s="27"/>
      <c r="L176" s="27"/>
      <c r="M176" s="61">
        <v>1077643.2</v>
      </c>
      <c r="N176" s="27"/>
      <c r="O176" s="61"/>
      <c r="P176" s="61"/>
      <c r="Q176" s="61"/>
      <c r="R176" s="61"/>
      <c r="S176" s="61"/>
      <c r="T176" s="61"/>
      <c r="U176" s="61"/>
      <c r="V176" s="61"/>
      <c r="W176" s="61"/>
      <c r="X176" s="61"/>
    </row>
    <row r="177" ht="20.25" customHeight="1" spans="1:24">
      <c r="A177" s="22" t="s">
        <v>67</v>
      </c>
      <c r="B177" s="22" t="s">
        <v>67</v>
      </c>
      <c r="C177" s="22" t="s">
        <v>353</v>
      </c>
      <c r="D177" s="22" t="s">
        <v>354</v>
      </c>
      <c r="E177" s="22" t="s">
        <v>105</v>
      </c>
      <c r="F177" s="22" t="s">
        <v>106</v>
      </c>
      <c r="G177" s="22" t="s">
        <v>320</v>
      </c>
      <c r="H177" s="22" t="s">
        <v>321</v>
      </c>
      <c r="I177" s="61">
        <v>156000</v>
      </c>
      <c r="J177" s="61">
        <v>156000</v>
      </c>
      <c r="K177" s="27"/>
      <c r="L177" s="27"/>
      <c r="M177" s="61">
        <v>156000</v>
      </c>
      <c r="N177" s="27"/>
      <c r="O177" s="61"/>
      <c r="P177" s="61"/>
      <c r="Q177" s="61"/>
      <c r="R177" s="61"/>
      <c r="S177" s="61"/>
      <c r="T177" s="61"/>
      <c r="U177" s="61"/>
      <c r="V177" s="61"/>
      <c r="W177" s="61"/>
      <c r="X177" s="61"/>
    </row>
    <row r="178" ht="20.25" customHeight="1" spans="1:24">
      <c r="A178" s="22" t="s">
        <v>67</v>
      </c>
      <c r="B178" s="22" t="s">
        <v>67</v>
      </c>
      <c r="C178" s="22" t="s">
        <v>355</v>
      </c>
      <c r="D178" s="22" t="s">
        <v>356</v>
      </c>
      <c r="E178" s="22" t="s">
        <v>105</v>
      </c>
      <c r="F178" s="22" t="s">
        <v>106</v>
      </c>
      <c r="G178" s="22" t="s">
        <v>357</v>
      </c>
      <c r="H178" s="22" t="s">
        <v>358</v>
      </c>
      <c r="I178" s="61">
        <v>4101600</v>
      </c>
      <c r="J178" s="61">
        <v>4101600</v>
      </c>
      <c r="K178" s="27"/>
      <c r="L178" s="27"/>
      <c r="M178" s="61">
        <v>4101600</v>
      </c>
      <c r="N178" s="27"/>
      <c r="O178" s="61"/>
      <c r="P178" s="61"/>
      <c r="Q178" s="61"/>
      <c r="R178" s="61"/>
      <c r="S178" s="61"/>
      <c r="T178" s="61"/>
      <c r="U178" s="61"/>
      <c r="V178" s="61"/>
      <c r="W178" s="61"/>
      <c r="X178" s="61"/>
    </row>
    <row r="179" ht="17.25" customHeight="1" spans="1:24">
      <c r="A179" s="196" t="s">
        <v>268</v>
      </c>
      <c r="B179" s="197"/>
      <c r="C179" s="212"/>
      <c r="D179" s="212"/>
      <c r="E179" s="212"/>
      <c r="F179" s="212"/>
      <c r="G179" s="212"/>
      <c r="H179" s="213"/>
      <c r="I179" s="61">
        <v>46833857.81</v>
      </c>
      <c r="J179" s="61">
        <v>46833857.81</v>
      </c>
      <c r="K179" s="61"/>
      <c r="L179" s="61"/>
      <c r="M179" s="61">
        <v>46833857.81</v>
      </c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</row>
  </sheetData>
  <mergeCells count="31">
    <mergeCell ref="A3:X3"/>
    <mergeCell ref="A4:H4"/>
    <mergeCell ref="I5:X5"/>
    <mergeCell ref="J6:N6"/>
    <mergeCell ref="O6:Q6"/>
    <mergeCell ref="S6:X6"/>
    <mergeCell ref="A179:H17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8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Format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customFormat="1" ht="13.5" customHeight="1" spans="2:23">
      <c r="B2" s="194"/>
      <c r="E2" s="42"/>
      <c r="F2" s="42"/>
      <c r="G2" s="42"/>
      <c r="H2" s="42"/>
      <c r="U2" s="194"/>
      <c r="W2" s="204"/>
    </row>
    <row r="3" customFormat="1" ht="46.5" customHeight="1" spans="1:23">
      <c r="A3" s="44" t="str">
        <f>"2025"&amp;"年部门项目支出预算表"</f>
        <v>2025年部门项目支出预算表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customFormat="1" ht="13.5" customHeight="1" spans="1:23">
      <c r="A4" s="45" t="str">
        <f>"单位名称："&amp;"昆明市晋宁区昆阳街道办事处"</f>
        <v>单位名称：昆明市晋宁区昆阳街道办事处</v>
      </c>
      <c r="B4" s="46"/>
      <c r="C4" s="46"/>
      <c r="D4" s="46"/>
      <c r="E4" s="46"/>
      <c r="F4" s="46"/>
      <c r="G4" s="46"/>
      <c r="H4" s="46"/>
      <c r="I4" s="47"/>
      <c r="J4" s="47"/>
      <c r="K4" s="47"/>
      <c r="L4" s="47"/>
      <c r="M4" s="47"/>
      <c r="N4" s="47"/>
      <c r="O4" s="47"/>
      <c r="P4" s="47"/>
      <c r="Q4" s="47"/>
      <c r="U4" s="194"/>
      <c r="W4" s="172" t="s">
        <v>0</v>
      </c>
    </row>
    <row r="5" customFormat="1" ht="21.75" customHeight="1" spans="1:23">
      <c r="A5" s="49" t="s">
        <v>359</v>
      </c>
      <c r="B5" s="50" t="s">
        <v>277</v>
      </c>
      <c r="C5" s="49" t="s">
        <v>278</v>
      </c>
      <c r="D5" s="49" t="s">
        <v>360</v>
      </c>
      <c r="E5" s="50" t="s">
        <v>279</v>
      </c>
      <c r="F5" s="50" t="s">
        <v>280</v>
      </c>
      <c r="G5" s="50" t="s">
        <v>361</v>
      </c>
      <c r="H5" s="50" t="s">
        <v>362</v>
      </c>
      <c r="I5" s="199" t="s">
        <v>53</v>
      </c>
      <c r="J5" s="13" t="s">
        <v>363</v>
      </c>
      <c r="K5" s="14"/>
      <c r="L5" s="14"/>
      <c r="M5" s="37"/>
      <c r="N5" s="13" t="s">
        <v>285</v>
      </c>
      <c r="O5" s="14"/>
      <c r="P5" s="37"/>
      <c r="Q5" s="50" t="s">
        <v>59</v>
      </c>
      <c r="R5" s="13" t="s">
        <v>60</v>
      </c>
      <c r="S5" s="14"/>
      <c r="T5" s="14"/>
      <c r="U5" s="14"/>
      <c r="V5" s="14"/>
      <c r="W5" s="37"/>
    </row>
    <row r="6" customFormat="1" ht="21.75" customHeight="1" spans="1:23">
      <c r="A6" s="51"/>
      <c r="B6" s="195"/>
      <c r="C6" s="51"/>
      <c r="D6" s="51"/>
      <c r="E6" s="52"/>
      <c r="F6" s="52"/>
      <c r="G6" s="52"/>
      <c r="H6" s="52"/>
      <c r="I6" s="195"/>
      <c r="J6" s="200" t="s">
        <v>56</v>
      </c>
      <c r="K6" s="201"/>
      <c r="L6" s="50" t="s">
        <v>57</v>
      </c>
      <c r="M6" s="50" t="s">
        <v>58</v>
      </c>
      <c r="N6" s="50" t="s">
        <v>56</v>
      </c>
      <c r="O6" s="50" t="s">
        <v>57</v>
      </c>
      <c r="P6" s="50" t="s">
        <v>58</v>
      </c>
      <c r="Q6" s="52"/>
      <c r="R6" s="50" t="s">
        <v>55</v>
      </c>
      <c r="S6" s="50" t="s">
        <v>61</v>
      </c>
      <c r="T6" s="50" t="s">
        <v>291</v>
      </c>
      <c r="U6" s="50" t="s">
        <v>63</v>
      </c>
      <c r="V6" s="50" t="s">
        <v>64</v>
      </c>
      <c r="W6" s="50" t="s">
        <v>65</v>
      </c>
    </row>
    <row r="7" customFormat="1" ht="21" customHeight="1" spans="1:23">
      <c r="A7" s="195"/>
      <c r="B7" s="195"/>
      <c r="C7" s="195"/>
      <c r="D7" s="195"/>
      <c r="E7" s="195"/>
      <c r="F7" s="195"/>
      <c r="G7" s="195"/>
      <c r="H7" s="195"/>
      <c r="I7" s="195"/>
      <c r="J7" s="202"/>
      <c r="K7" s="203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</row>
    <row r="8" customFormat="1" ht="39.75" customHeight="1" spans="1:23">
      <c r="A8" s="54"/>
      <c r="B8" s="56"/>
      <c r="C8" s="54"/>
      <c r="D8" s="54"/>
      <c r="E8" s="55"/>
      <c r="F8" s="55"/>
      <c r="G8" s="55"/>
      <c r="H8" s="55"/>
      <c r="I8" s="56"/>
      <c r="J8" s="18" t="s">
        <v>55</v>
      </c>
      <c r="K8" s="18" t="s">
        <v>364</v>
      </c>
      <c r="L8" s="55"/>
      <c r="M8" s="55"/>
      <c r="N8" s="55"/>
      <c r="O8" s="55"/>
      <c r="P8" s="55"/>
      <c r="Q8" s="55"/>
      <c r="R8" s="55"/>
      <c r="S8" s="55"/>
      <c r="T8" s="55"/>
      <c r="U8" s="56"/>
      <c r="V8" s="55"/>
      <c r="W8" s="55"/>
    </row>
    <row r="9" customFormat="1" ht="15" customHeight="1" spans="1:23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69">
        <v>12</v>
      </c>
      <c r="M9" s="69">
        <v>13</v>
      </c>
      <c r="N9" s="69">
        <v>14</v>
      </c>
      <c r="O9" s="69">
        <v>15</v>
      </c>
      <c r="P9" s="69">
        <v>16</v>
      </c>
      <c r="Q9" s="69">
        <v>17</v>
      </c>
      <c r="R9" s="69">
        <v>18</v>
      </c>
      <c r="S9" s="69">
        <v>19</v>
      </c>
      <c r="T9" s="69">
        <v>20</v>
      </c>
      <c r="U9" s="57">
        <v>21</v>
      </c>
      <c r="V9" s="69">
        <v>22</v>
      </c>
      <c r="W9" s="57">
        <v>23</v>
      </c>
    </row>
    <row r="10" customFormat="1" ht="21.75" customHeight="1" spans="1:23">
      <c r="A10" s="190" t="s">
        <v>365</v>
      </c>
      <c r="B10" s="190" t="s">
        <v>366</v>
      </c>
      <c r="C10" s="190" t="s">
        <v>367</v>
      </c>
      <c r="D10" s="190" t="s">
        <v>67</v>
      </c>
      <c r="E10" s="190" t="s">
        <v>197</v>
      </c>
      <c r="F10" s="190" t="s">
        <v>198</v>
      </c>
      <c r="G10" s="190" t="s">
        <v>337</v>
      </c>
      <c r="H10" s="190" t="s">
        <v>338</v>
      </c>
      <c r="I10" s="61">
        <v>1191752</v>
      </c>
      <c r="J10" s="61">
        <v>1191752</v>
      </c>
      <c r="K10" s="61">
        <v>1191752</v>
      </c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customFormat="1" ht="21.75" customHeight="1" spans="1:23">
      <c r="A11" s="190" t="s">
        <v>365</v>
      </c>
      <c r="B11" s="190" t="s">
        <v>368</v>
      </c>
      <c r="C11" s="190" t="s">
        <v>369</v>
      </c>
      <c r="D11" s="190" t="s">
        <v>67</v>
      </c>
      <c r="E11" s="190" t="s">
        <v>124</v>
      </c>
      <c r="F11" s="190" t="s">
        <v>125</v>
      </c>
      <c r="G11" s="190" t="s">
        <v>337</v>
      </c>
      <c r="H11" s="190" t="s">
        <v>338</v>
      </c>
      <c r="I11" s="61">
        <v>200000</v>
      </c>
      <c r="J11" s="61">
        <v>200000</v>
      </c>
      <c r="K11" s="61">
        <v>200000</v>
      </c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customFormat="1" ht="21.75" customHeight="1" spans="1:23">
      <c r="A12" s="190" t="s">
        <v>365</v>
      </c>
      <c r="B12" s="190" t="s">
        <v>370</v>
      </c>
      <c r="C12" s="190" t="s">
        <v>371</v>
      </c>
      <c r="D12" s="190" t="s">
        <v>67</v>
      </c>
      <c r="E12" s="190" t="s">
        <v>210</v>
      </c>
      <c r="F12" s="190" t="s">
        <v>211</v>
      </c>
      <c r="G12" s="190" t="s">
        <v>337</v>
      </c>
      <c r="H12" s="190" t="s">
        <v>338</v>
      </c>
      <c r="I12" s="61">
        <v>516000</v>
      </c>
      <c r="J12" s="61">
        <v>516000</v>
      </c>
      <c r="K12" s="61">
        <v>516000</v>
      </c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customFormat="1" ht="21.75" customHeight="1" spans="1:23">
      <c r="A13" s="190" t="s">
        <v>365</v>
      </c>
      <c r="B13" s="190" t="s">
        <v>370</v>
      </c>
      <c r="C13" s="190" t="s">
        <v>371</v>
      </c>
      <c r="D13" s="190" t="s">
        <v>67</v>
      </c>
      <c r="E13" s="190" t="s">
        <v>210</v>
      </c>
      <c r="F13" s="190" t="s">
        <v>211</v>
      </c>
      <c r="G13" s="190" t="s">
        <v>337</v>
      </c>
      <c r="H13" s="190" t="s">
        <v>338</v>
      </c>
      <c r="I13" s="61">
        <v>1083487.45</v>
      </c>
      <c r="J13" s="61">
        <v>1083487.45</v>
      </c>
      <c r="K13" s="61">
        <v>1083487.45</v>
      </c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customFormat="1" ht="21.75" customHeight="1" spans="1:23">
      <c r="A14" s="190" t="s">
        <v>365</v>
      </c>
      <c r="B14" s="190" t="s">
        <v>372</v>
      </c>
      <c r="C14" s="190" t="s">
        <v>373</v>
      </c>
      <c r="D14" s="190" t="s">
        <v>67</v>
      </c>
      <c r="E14" s="190" t="s">
        <v>133</v>
      </c>
      <c r="F14" s="190" t="s">
        <v>132</v>
      </c>
      <c r="G14" s="190" t="s">
        <v>337</v>
      </c>
      <c r="H14" s="190" t="s">
        <v>338</v>
      </c>
      <c r="I14" s="61">
        <v>30000</v>
      </c>
      <c r="J14" s="61">
        <v>30000</v>
      </c>
      <c r="K14" s="61">
        <v>30000</v>
      </c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customFormat="1" ht="21.75" customHeight="1" spans="1:23">
      <c r="A15" s="190" t="s">
        <v>365</v>
      </c>
      <c r="B15" s="190" t="s">
        <v>374</v>
      </c>
      <c r="C15" s="190" t="s">
        <v>375</v>
      </c>
      <c r="D15" s="190" t="s">
        <v>67</v>
      </c>
      <c r="E15" s="190" t="s">
        <v>115</v>
      </c>
      <c r="F15" s="190" t="s">
        <v>116</v>
      </c>
      <c r="G15" s="190" t="s">
        <v>337</v>
      </c>
      <c r="H15" s="190" t="s">
        <v>338</v>
      </c>
      <c r="I15" s="61">
        <v>20000</v>
      </c>
      <c r="J15" s="61">
        <v>20000</v>
      </c>
      <c r="K15" s="61">
        <v>20000</v>
      </c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customFormat="1" ht="21.75" customHeight="1" spans="1:23">
      <c r="A16" s="190" t="s">
        <v>365</v>
      </c>
      <c r="B16" s="190" t="s">
        <v>376</v>
      </c>
      <c r="C16" s="190" t="s">
        <v>377</v>
      </c>
      <c r="D16" s="190" t="s">
        <v>67</v>
      </c>
      <c r="E16" s="190" t="s">
        <v>138</v>
      </c>
      <c r="F16" s="190" t="s">
        <v>137</v>
      </c>
      <c r="G16" s="190" t="s">
        <v>337</v>
      </c>
      <c r="H16" s="190" t="s">
        <v>338</v>
      </c>
      <c r="I16" s="61">
        <v>20000</v>
      </c>
      <c r="J16" s="61">
        <v>20000</v>
      </c>
      <c r="K16" s="61">
        <v>20000</v>
      </c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customFormat="1" ht="21.75" customHeight="1" spans="1:23">
      <c r="A17" s="190" t="s">
        <v>365</v>
      </c>
      <c r="B17" s="190" t="s">
        <v>378</v>
      </c>
      <c r="C17" s="190" t="s">
        <v>379</v>
      </c>
      <c r="D17" s="190" t="s">
        <v>67</v>
      </c>
      <c r="E17" s="190" t="s">
        <v>105</v>
      </c>
      <c r="F17" s="190" t="s">
        <v>106</v>
      </c>
      <c r="G17" s="190" t="s">
        <v>337</v>
      </c>
      <c r="H17" s="190" t="s">
        <v>338</v>
      </c>
      <c r="I17" s="61">
        <v>26125</v>
      </c>
      <c r="J17" s="61">
        <v>26125</v>
      </c>
      <c r="K17" s="61">
        <v>26125</v>
      </c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</row>
    <row r="18" customFormat="1" ht="21.75" customHeight="1" spans="1:23">
      <c r="A18" s="190" t="s">
        <v>365</v>
      </c>
      <c r="B18" s="190" t="s">
        <v>380</v>
      </c>
      <c r="C18" s="190" t="s">
        <v>381</v>
      </c>
      <c r="D18" s="190" t="s">
        <v>67</v>
      </c>
      <c r="E18" s="190" t="s">
        <v>201</v>
      </c>
      <c r="F18" s="190" t="s">
        <v>200</v>
      </c>
      <c r="G18" s="190" t="s">
        <v>337</v>
      </c>
      <c r="H18" s="190" t="s">
        <v>338</v>
      </c>
      <c r="I18" s="61">
        <v>4934194.25</v>
      </c>
      <c r="J18" s="61">
        <v>4934194.25</v>
      </c>
      <c r="K18" s="61">
        <v>4934194.25</v>
      </c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customFormat="1" ht="21.75" customHeight="1" spans="1:23">
      <c r="A19" s="190" t="s">
        <v>365</v>
      </c>
      <c r="B19" s="190" t="s">
        <v>382</v>
      </c>
      <c r="C19" s="190" t="s">
        <v>383</v>
      </c>
      <c r="D19" s="190" t="s">
        <v>67</v>
      </c>
      <c r="E19" s="190" t="s">
        <v>206</v>
      </c>
      <c r="F19" s="190" t="s">
        <v>207</v>
      </c>
      <c r="G19" s="190" t="s">
        <v>337</v>
      </c>
      <c r="H19" s="190" t="s">
        <v>338</v>
      </c>
      <c r="I19" s="61">
        <v>114771</v>
      </c>
      <c r="J19" s="61">
        <v>114771</v>
      </c>
      <c r="K19" s="61">
        <v>114771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</row>
    <row r="20" customFormat="1" ht="21.75" customHeight="1" spans="1:23">
      <c r="A20" s="190" t="s">
        <v>365</v>
      </c>
      <c r="B20" s="190" t="s">
        <v>384</v>
      </c>
      <c r="C20" s="190" t="s">
        <v>385</v>
      </c>
      <c r="D20" s="190" t="s">
        <v>67</v>
      </c>
      <c r="E20" s="190" t="s">
        <v>179</v>
      </c>
      <c r="F20" s="190" t="s">
        <v>178</v>
      </c>
      <c r="G20" s="190" t="s">
        <v>337</v>
      </c>
      <c r="H20" s="190" t="s">
        <v>338</v>
      </c>
      <c r="I20" s="61">
        <v>50000</v>
      </c>
      <c r="J20" s="61">
        <v>50000</v>
      </c>
      <c r="K20" s="61">
        <v>50000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</row>
    <row r="21" customFormat="1" ht="21.75" customHeight="1" spans="1:23">
      <c r="A21" s="190" t="s">
        <v>365</v>
      </c>
      <c r="B21" s="190" t="s">
        <v>386</v>
      </c>
      <c r="C21" s="190" t="s">
        <v>387</v>
      </c>
      <c r="D21" s="190" t="s">
        <v>67</v>
      </c>
      <c r="E21" s="190" t="s">
        <v>184</v>
      </c>
      <c r="F21" s="190" t="s">
        <v>185</v>
      </c>
      <c r="G21" s="190" t="s">
        <v>337</v>
      </c>
      <c r="H21" s="190" t="s">
        <v>338</v>
      </c>
      <c r="I21" s="61">
        <v>1851319</v>
      </c>
      <c r="J21" s="61">
        <v>1851319</v>
      </c>
      <c r="K21" s="61">
        <v>1851319</v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</row>
    <row r="22" customFormat="1" ht="21.75" customHeight="1" spans="1:23">
      <c r="A22" s="190" t="s">
        <v>365</v>
      </c>
      <c r="B22" s="190" t="s">
        <v>388</v>
      </c>
      <c r="C22" s="190" t="s">
        <v>389</v>
      </c>
      <c r="D22" s="190" t="s">
        <v>67</v>
      </c>
      <c r="E22" s="190" t="s">
        <v>143</v>
      </c>
      <c r="F22" s="190" t="s">
        <v>144</v>
      </c>
      <c r="G22" s="190" t="s">
        <v>337</v>
      </c>
      <c r="H22" s="190" t="s">
        <v>338</v>
      </c>
      <c r="I22" s="61">
        <v>205000</v>
      </c>
      <c r="J22" s="61">
        <v>205000</v>
      </c>
      <c r="K22" s="61">
        <v>205000</v>
      </c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</row>
    <row r="23" customFormat="1" ht="21.75" customHeight="1" spans="1:23">
      <c r="A23" s="190" t="s">
        <v>365</v>
      </c>
      <c r="B23" s="190" t="s">
        <v>390</v>
      </c>
      <c r="C23" s="190" t="s">
        <v>391</v>
      </c>
      <c r="D23" s="190" t="s">
        <v>67</v>
      </c>
      <c r="E23" s="190" t="s">
        <v>128</v>
      </c>
      <c r="F23" s="190" t="s">
        <v>127</v>
      </c>
      <c r="G23" s="190" t="s">
        <v>337</v>
      </c>
      <c r="H23" s="190" t="s">
        <v>338</v>
      </c>
      <c r="I23" s="61">
        <v>500000</v>
      </c>
      <c r="J23" s="61"/>
      <c r="K23" s="61"/>
      <c r="L23" s="61"/>
      <c r="M23" s="61"/>
      <c r="N23" s="61"/>
      <c r="O23" s="61"/>
      <c r="P23" s="61"/>
      <c r="Q23" s="61"/>
      <c r="R23" s="61">
        <v>500000</v>
      </c>
      <c r="S23" s="61"/>
      <c r="T23" s="61"/>
      <c r="U23" s="61"/>
      <c r="V23" s="61"/>
      <c r="W23" s="61">
        <v>500000</v>
      </c>
    </row>
    <row r="24" customFormat="1" ht="21.75" customHeight="1" spans="1:23">
      <c r="A24" s="190" t="s">
        <v>365</v>
      </c>
      <c r="B24" s="190" t="s">
        <v>392</v>
      </c>
      <c r="C24" s="190" t="s">
        <v>393</v>
      </c>
      <c r="D24" s="190" t="s">
        <v>67</v>
      </c>
      <c r="E24" s="190" t="s">
        <v>128</v>
      </c>
      <c r="F24" s="190" t="s">
        <v>127</v>
      </c>
      <c r="G24" s="190" t="s">
        <v>337</v>
      </c>
      <c r="H24" s="190" t="s">
        <v>338</v>
      </c>
      <c r="I24" s="61">
        <v>200000</v>
      </c>
      <c r="J24" s="61"/>
      <c r="K24" s="61"/>
      <c r="L24" s="61"/>
      <c r="M24" s="61"/>
      <c r="N24" s="61"/>
      <c r="O24" s="61"/>
      <c r="P24" s="61"/>
      <c r="Q24" s="61"/>
      <c r="R24" s="61">
        <v>200000</v>
      </c>
      <c r="S24" s="61"/>
      <c r="T24" s="61"/>
      <c r="U24" s="61"/>
      <c r="V24" s="61"/>
      <c r="W24" s="61">
        <v>200000</v>
      </c>
    </row>
    <row r="25" customFormat="1" ht="21.75" customHeight="1" spans="1:23">
      <c r="A25" s="190" t="s">
        <v>365</v>
      </c>
      <c r="B25" s="190" t="s">
        <v>394</v>
      </c>
      <c r="C25" s="190" t="s">
        <v>395</v>
      </c>
      <c r="D25" s="190" t="s">
        <v>67</v>
      </c>
      <c r="E25" s="190" t="s">
        <v>128</v>
      </c>
      <c r="F25" s="190" t="s">
        <v>127</v>
      </c>
      <c r="G25" s="190" t="s">
        <v>337</v>
      </c>
      <c r="H25" s="190" t="s">
        <v>338</v>
      </c>
      <c r="I25" s="61">
        <v>200000</v>
      </c>
      <c r="J25" s="61"/>
      <c r="K25" s="61"/>
      <c r="L25" s="61"/>
      <c r="M25" s="61"/>
      <c r="N25" s="61"/>
      <c r="O25" s="61"/>
      <c r="P25" s="61"/>
      <c r="Q25" s="61"/>
      <c r="R25" s="61">
        <v>200000</v>
      </c>
      <c r="S25" s="61"/>
      <c r="T25" s="61"/>
      <c r="U25" s="61"/>
      <c r="V25" s="61"/>
      <c r="W25" s="61">
        <v>200000</v>
      </c>
    </row>
    <row r="26" customFormat="1" ht="21.75" customHeight="1" spans="1:23">
      <c r="A26" s="190" t="s">
        <v>365</v>
      </c>
      <c r="B26" s="190" t="s">
        <v>396</v>
      </c>
      <c r="C26" s="190" t="s">
        <v>397</v>
      </c>
      <c r="D26" s="190" t="s">
        <v>67</v>
      </c>
      <c r="E26" s="190" t="s">
        <v>128</v>
      </c>
      <c r="F26" s="190" t="s">
        <v>127</v>
      </c>
      <c r="G26" s="190" t="s">
        <v>337</v>
      </c>
      <c r="H26" s="190" t="s">
        <v>338</v>
      </c>
      <c r="I26" s="61">
        <v>500000</v>
      </c>
      <c r="J26" s="61"/>
      <c r="K26" s="61"/>
      <c r="L26" s="61"/>
      <c r="M26" s="61"/>
      <c r="N26" s="61"/>
      <c r="O26" s="61"/>
      <c r="P26" s="61"/>
      <c r="Q26" s="61"/>
      <c r="R26" s="61">
        <v>500000</v>
      </c>
      <c r="S26" s="61"/>
      <c r="T26" s="61"/>
      <c r="U26" s="61"/>
      <c r="V26" s="61"/>
      <c r="W26" s="61">
        <v>500000</v>
      </c>
    </row>
    <row r="27" customFormat="1" ht="21.75" customHeight="1" spans="1:23">
      <c r="A27" s="190" t="s">
        <v>365</v>
      </c>
      <c r="B27" s="190" t="s">
        <v>398</v>
      </c>
      <c r="C27" s="190" t="s">
        <v>399</v>
      </c>
      <c r="D27" s="190" t="s">
        <v>67</v>
      </c>
      <c r="E27" s="190" t="s">
        <v>128</v>
      </c>
      <c r="F27" s="190" t="s">
        <v>127</v>
      </c>
      <c r="G27" s="190" t="s">
        <v>337</v>
      </c>
      <c r="H27" s="190" t="s">
        <v>338</v>
      </c>
      <c r="I27" s="61">
        <v>100000</v>
      </c>
      <c r="J27" s="61"/>
      <c r="K27" s="61"/>
      <c r="L27" s="61"/>
      <c r="M27" s="61"/>
      <c r="N27" s="61"/>
      <c r="O27" s="61"/>
      <c r="P27" s="61"/>
      <c r="Q27" s="61"/>
      <c r="R27" s="61">
        <v>100000</v>
      </c>
      <c r="S27" s="61"/>
      <c r="T27" s="61"/>
      <c r="U27" s="61"/>
      <c r="V27" s="61"/>
      <c r="W27" s="61">
        <v>100000</v>
      </c>
    </row>
    <row r="28" customFormat="1" ht="21.75" customHeight="1" spans="1:23">
      <c r="A28" s="190" t="s">
        <v>365</v>
      </c>
      <c r="B28" s="190" t="s">
        <v>400</v>
      </c>
      <c r="C28" s="190" t="s">
        <v>401</v>
      </c>
      <c r="D28" s="190" t="s">
        <v>67</v>
      </c>
      <c r="E28" s="190" t="s">
        <v>128</v>
      </c>
      <c r="F28" s="190" t="s">
        <v>127</v>
      </c>
      <c r="G28" s="190" t="s">
        <v>337</v>
      </c>
      <c r="H28" s="190" t="s">
        <v>338</v>
      </c>
      <c r="I28" s="61">
        <v>100000</v>
      </c>
      <c r="J28" s="61"/>
      <c r="K28" s="61"/>
      <c r="L28" s="61"/>
      <c r="M28" s="61"/>
      <c r="N28" s="61"/>
      <c r="O28" s="61"/>
      <c r="P28" s="61"/>
      <c r="Q28" s="61"/>
      <c r="R28" s="61">
        <v>100000</v>
      </c>
      <c r="S28" s="61"/>
      <c r="T28" s="61"/>
      <c r="U28" s="61"/>
      <c r="V28" s="61"/>
      <c r="W28" s="61">
        <v>100000</v>
      </c>
    </row>
    <row r="29" customFormat="1" ht="21.75" customHeight="1" spans="1:23">
      <c r="A29" s="190" t="s">
        <v>365</v>
      </c>
      <c r="B29" s="190" t="s">
        <v>402</v>
      </c>
      <c r="C29" s="190" t="s">
        <v>403</v>
      </c>
      <c r="D29" s="190" t="s">
        <v>67</v>
      </c>
      <c r="E29" s="190" t="s">
        <v>128</v>
      </c>
      <c r="F29" s="190" t="s">
        <v>127</v>
      </c>
      <c r="G29" s="190" t="s">
        <v>337</v>
      </c>
      <c r="H29" s="190" t="s">
        <v>338</v>
      </c>
      <c r="I29" s="61">
        <v>8000000</v>
      </c>
      <c r="J29" s="61"/>
      <c r="K29" s="61"/>
      <c r="L29" s="61"/>
      <c r="M29" s="61"/>
      <c r="N29" s="61"/>
      <c r="O29" s="61"/>
      <c r="P29" s="61"/>
      <c r="Q29" s="61"/>
      <c r="R29" s="61">
        <v>8000000</v>
      </c>
      <c r="S29" s="61"/>
      <c r="T29" s="61"/>
      <c r="U29" s="61"/>
      <c r="V29" s="61"/>
      <c r="W29" s="61">
        <v>8000000</v>
      </c>
    </row>
    <row r="30" customFormat="1" ht="21.75" customHeight="1" spans="1:23">
      <c r="A30" s="190" t="s">
        <v>365</v>
      </c>
      <c r="B30" s="190" t="s">
        <v>404</v>
      </c>
      <c r="C30" s="190" t="s">
        <v>405</v>
      </c>
      <c r="D30" s="190" t="s">
        <v>67</v>
      </c>
      <c r="E30" s="190" t="s">
        <v>128</v>
      </c>
      <c r="F30" s="190" t="s">
        <v>127</v>
      </c>
      <c r="G30" s="190" t="s">
        <v>337</v>
      </c>
      <c r="H30" s="190" t="s">
        <v>338</v>
      </c>
      <c r="I30" s="61">
        <v>50000</v>
      </c>
      <c r="J30" s="61"/>
      <c r="K30" s="61"/>
      <c r="L30" s="61"/>
      <c r="M30" s="61"/>
      <c r="N30" s="61"/>
      <c r="O30" s="61"/>
      <c r="P30" s="61"/>
      <c r="Q30" s="61"/>
      <c r="R30" s="61">
        <v>50000</v>
      </c>
      <c r="S30" s="61"/>
      <c r="T30" s="61"/>
      <c r="U30" s="61"/>
      <c r="V30" s="61"/>
      <c r="W30" s="61">
        <v>50000</v>
      </c>
    </row>
    <row r="31" customFormat="1" ht="21.75" customHeight="1" spans="1:23">
      <c r="A31" s="190" t="s">
        <v>365</v>
      </c>
      <c r="B31" s="190" t="s">
        <v>406</v>
      </c>
      <c r="C31" s="190" t="s">
        <v>407</v>
      </c>
      <c r="D31" s="190" t="s">
        <v>67</v>
      </c>
      <c r="E31" s="190" t="s">
        <v>128</v>
      </c>
      <c r="F31" s="190" t="s">
        <v>127</v>
      </c>
      <c r="G31" s="190" t="s">
        <v>337</v>
      </c>
      <c r="H31" s="190" t="s">
        <v>338</v>
      </c>
      <c r="I31" s="61">
        <v>1000000</v>
      </c>
      <c r="J31" s="61"/>
      <c r="K31" s="61"/>
      <c r="L31" s="61"/>
      <c r="M31" s="61"/>
      <c r="N31" s="61"/>
      <c r="O31" s="61"/>
      <c r="P31" s="61"/>
      <c r="Q31" s="61"/>
      <c r="R31" s="61">
        <v>1000000</v>
      </c>
      <c r="S31" s="61"/>
      <c r="T31" s="61"/>
      <c r="U31" s="61"/>
      <c r="V31" s="61"/>
      <c r="W31" s="61">
        <v>1000000</v>
      </c>
    </row>
    <row r="32" customFormat="1" ht="21.75" customHeight="1" spans="1:23">
      <c r="A32" s="190" t="s">
        <v>365</v>
      </c>
      <c r="B32" s="190" t="s">
        <v>408</v>
      </c>
      <c r="C32" s="190" t="s">
        <v>409</v>
      </c>
      <c r="D32" s="190" t="s">
        <v>67</v>
      </c>
      <c r="E32" s="190" t="s">
        <v>128</v>
      </c>
      <c r="F32" s="190" t="s">
        <v>127</v>
      </c>
      <c r="G32" s="190" t="s">
        <v>337</v>
      </c>
      <c r="H32" s="190" t="s">
        <v>338</v>
      </c>
      <c r="I32" s="61">
        <v>1000000</v>
      </c>
      <c r="J32" s="61"/>
      <c r="K32" s="61"/>
      <c r="L32" s="61"/>
      <c r="M32" s="61"/>
      <c r="N32" s="61"/>
      <c r="O32" s="61"/>
      <c r="P32" s="61"/>
      <c r="Q32" s="61"/>
      <c r="R32" s="61">
        <v>1000000</v>
      </c>
      <c r="S32" s="61"/>
      <c r="T32" s="61"/>
      <c r="U32" s="61"/>
      <c r="V32" s="61"/>
      <c r="W32" s="61">
        <v>1000000</v>
      </c>
    </row>
    <row r="33" customFormat="1" ht="21.75" customHeight="1" spans="1:23">
      <c r="A33" s="190" t="s">
        <v>365</v>
      </c>
      <c r="B33" s="190" t="s">
        <v>410</v>
      </c>
      <c r="C33" s="190" t="s">
        <v>411</v>
      </c>
      <c r="D33" s="190" t="s">
        <v>67</v>
      </c>
      <c r="E33" s="190" t="s">
        <v>128</v>
      </c>
      <c r="F33" s="190" t="s">
        <v>127</v>
      </c>
      <c r="G33" s="190" t="s">
        <v>337</v>
      </c>
      <c r="H33" s="190" t="s">
        <v>338</v>
      </c>
      <c r="I33" s="61">
        <v>1000000</v>
      </c>
      <c r="J33" s="61"/>
      <c r="K33" s="61"/>
      <c r="L33" s="61"/>
      <c r="M33" s="61"/>
      <c r="N33" s="61"/>
      <c r="O33" s="61"/>
      <c r="P33" s="61"/>
      <c r="Q33" s="61"/>
      <c r="R33" s="61">
        <v>1000000</v>
      </c>
      <c r="S33" s="61"/>
      <c r="T33" s="61"/>
      <c r="U33" s="61"/>
      <c r="V33" s="61"/>
      <c r="W33" s="61">
        <v>1000000</v>
      </c>
    </row>
    <row r="34" customFormat="1" ht="21.75" customHeight="1" spans="1:23">
      <c r="A34" s="190" t="s">
        <v>365</v>
      </c>
      <c r="B34" s="190" t="s">
        <v>412</v>
      </c>
      <c r="C34" s="190" t="s">
        <v>413</v>
      </c>
      <c r="D34" s="190" t="s">
        <v>67</v>
      </c>
      <c r="E34" s="190" t="s">
        <v>128</v>
      </c>
      <c r="F34" s="190" t="s">
        <v>127</v>
      </c>
      <c r="G34" s="190" t="s">
        <v>337</v>
      </c>
      <c r="H34" s="190" t="s">
        <v>338</v>
      </c>
      <c r="I34" s="61">
        <v>1000000</v>
      </c>
      <c r="J34" s="61"/>
      <c r="K34" s="61"/>
      <c r="L34" s="61"/>
      <c r="M34" s="61"/>
      <c r="N34" s="61"/>
      <c r="O34" s="61"/>
      <c r="P34" s="61"/>
      <c r="Q34" s="61"/>
      <c r="R34" s="61">
        <v>1000000</v>
      </c>
      <c r="S34" s="61"/>
      <c r="T34" s="61"/>
      <c r="U34" s="61"/>
      <c r="V34" s="61"/>
      <c r="W34" s="61">
        <v>1000000</v>
      </c>
    </row>
    <row r="35" customFormat="1" ht="21.75" customHeight="1" spans="1:23">
      <c r="A35" s="190" t="s">
        <v>365</v>
      </c>
      <c r="B35" s="190" t="s">
        <v>414</v>
      </c>
      <c r="C35" s="190" t="s">
        <v>415</v>
      </c>
      <c r="D35" s="190" t="s">
        <v>67</v>
      </c>
      <c r="E35" s="190" t="s">
        <v>128</v>
      </c>
      <c r="F35" s="190" t="s">
        <v>127</v>
      </c>
      <c r="G35" s="190" t="s">
        <v>337</v>
      </c>
      <c r="H35" s="190" t="s">
        <v>338</v>
      </c>
      <c r="I35" s="61">
        <v>500000</v>
      </c>
      <c r="J35" s="61"/>
      <c r="K35" s="61"/>
      <c r="L35" s="61"/>
      <c r="M35" s="61"/>
      <c r="N35" s="61"/>
      <c r="O35" s="61"/>
      <c r="P35" s="61"/>
      <c r="Q35" s="61"/>
      <c r="R35" s="61">
        <v>500000</v>
      </c>
      <c r="S35" s="61"/>
      <c r="T35" s="61"/>
      <c r="U35" s="61"/>
      <c r="V35" s="61"/>
      <c r="W35" s="61">
        <v>500000</v>
      </c>
    </row>
    <row r="36" customFormat="1" ht="21.75" customHeight="1" spans="1:23">
      <c r="A36" s="190" t="s">
        <v>365</v>
      </c>
      <c r="B36" s="190" t="s">
        <v>416</v>
      </c>
      <c r="C36" s="190" t="s">
        <v>417</v>
      </c>
      <c r="D36" s="190" t="s">
        <v>67</v>
      </c>
      <c r="E36" s="190" t="s">
        <v>128</v>
      </c>
      <c r="F36" s="190" t="s">
        <v>127</v>
      </c>
      <c r="G36" s="190" t="s">
        <v>337</v>
      </c>
      <c r="H36" s="190" t="s">
        <v>338</v>
      </c>
      <c r="I36" s="61">
        <v>200000</v>
      </c>
      <c r="J36" s="61"/>
      <c r="K36" s="61"/>
      <c r="L36" s="61"/>
      <c r="M36" s="61"/>
      <c r="N36" s="61"/>
      <c r="O36" s="61"/>
      <c r="P36" s="61"/>
      <c r="Q36" s="61"/>
      <c r="R36" s="61">
        <v>200000</v>
      </c>
      <c r="S36" s="61"/>
      <c r="T36" s="61"/>
      <c r="U36" s="61"/>
      <c r="V36" s="61"/>
      <c r="W36" s="61">
        <v>200000</v>
      </c>
    </row>
    <row r="37" customFormat="1" ht="21.75" customHeight="1" spans="1:23">
      <c r="A37" s="190" t="s">
        <v>365</v>
      </c>
      <c r="B37" s="190" t="s">
        <v>418</v>
      </c>
      <c r="C37" s="190" t="s">
        <v>419</v>
      </c>
      <c r="D37" s="190" t="s">
        <v>67</v>
      </c>
      <c r="E37" s="190" t="s">
        <v>128</v>
      </c>
      <c r="F37" s="190" t="s">
        <v>127</v>
      </c>
      <c r="G37" s="190" t="s">
        <v>337</v>
      </c>
      <c r="H37" s="190" t="s">
        <v>338</v>
      </c>
      <c r="I37" s="61">
        <v>1000000</v>
      </c>
      <c r="J37" s="61"/>
      <c r="K37" s="61"/>
      <c r="L37" s="61"/>
      <c r="M37" s="61"/>
      <c r="N37" s="61"/>
      <c r="O37" s="61"/>
      <c r="P37" s="61"/>
      <c r="Q37" s="61"/>
      <c r="R37" s="61">
        <v>1000000</v>
      </c>
      <c r="S37" s="61"/>
      <c r="T37" s="61"/>
      <c r="U37" s="61"/>
      <c r="V37" s="61"/>
      <c r="W37" s="61">
        <v>1000000</v>
      </c>
    </row>
    <row r="38" customFormat="1" ht="21.75" customHeight="1" spans="1:23">
      <c r="A38" s="190" t="s">
        <v>365</v>
      </c>
      <c r="B38" s="190" t="s">
        <v>420</v>
      </c>
      <c r="C38" s="190" t="s">
        <v>421</v>
      </c>
      <c r="D38" s="190" t="s">
        <v>67</v>
      </c>
      <c r="E38" s="190" t="s">
        <v>128</v>
      </c>
      <c r="F38" s="190" t="s">
        <v>127</v>
      </c>
      <c r="G38" s="190" t="s">
        <v>337</v>
      </c>
      <c r="H38" s="190" t="s">
        <v>338</v>
      </c>
      <c r="I38" s="61">
        <v>50000</v>
      </c>
      <c r="J38" s="61"/>
      <c r="K38" s="61"/>
      <c r="L38" s="61"/>
      <c r="M38" s="61"/>
      <c r="N38" s="61"/>
      <c r="O38" s="61"/>
      <c r="P38" s="61"/>
      <c r="Q38" s="61"/>
      <c r="R38" s="61">
        <v>50000</v>
      </c>
      <c r="S38" s="61"/>
      <c r="T38" s="61"/>
      <c r="U38" s="61"/>
      <c r="V38" s="61"/>
      <c r="W38" s="61">
        <v>50000</v>
      </c>
    </row>
    <row r="39" customFormat="1" ht="21.75" customHeight="1" spans="1:23">
      <c r="A39" s="190" t="s">
        <v>365</v>
      </c>
      <c r="B39" s="190" t="s">
        <v>422</v>
      </c>
      <c r="C39" s="190" t="s">
        <v>423</v>
      </c>
      <c r="D39" s="190" t="s">
        <v>67</v>
      </c>
      <c r="E39" s="190" t="s">
        <v>128</v>
      </c>
      <c r="F39" s="190" t="s">
        <v>127</v>
      </c>
      <c r="G39" s="190" t="s">
        <v>337</v>
      </c>
      <c r="H39" s="190" t="s">
        <v>338</v>
      </c>
      <c r="I39" s="61">
        <v>100000</v>
      </c>
      <c r="J39" s="61"/>
      <c r="K39" s="61"/>
      <c r="L39" s="61"/>
      <c r="M39" s="61"/>
      <c r="N39" s="61"/>
      <c r="O39" s="61"/>
      <c r="P39" s="61"/>
      <c r="Q39" s="61"/>
      <c r="R39" s="61">
        <v>100000</v>
      </c>
      <c r="S39" s="61"/>
      <c r="T39" s="61"/>
      <c r="U39" s="61"/>
      <c r="V39" s="61"/>
      <c r="W39" s="61">
        <v>100000</v>
      </c>
    </row>
    <row r="40" customFormat="1" ht="21.75" customHeight="1" spans="1:23">
      <c r="A40" s="190" t="s">
        <v>365</v>
      </c>
      <c r="B40" s="190" t="s">
        <v>424</v>
      </c>
      <c r="C40" s="190" t="s">
        <v>425</v>
      </c>
      <c r="D40" s="190" t="s">
        <v>67</v>
      </c>
      <c r="E40" s="190" t="s">
        <v>128</v>
      </c>
      <c r="F40" s="190" t="s">
        <v>127</v>
      </c>
      <c r="G40" s="190" t="s">
        <v>337</v>
      </c>
      <c r="H40" s="190" t="s">
        <v>338</v>
      </c>
      <c r="I40" s="61">
        <v>21300000</v>
      </c>
      <c r="J40" s="61"/>
      <c r="K40" s="61"/>
      <c r="L40" s="61"/>
      <c r="M40" s="61"/>
      <c r="N40" s="61"/>
      <c r="O40" s="61"/>
      <c r="P40" s="61"/>
      <c r="Q40" s="61"/>
      <c r="R40" s="61">
        <v>21300000</v>
      </c>
      <c r="S40" s="61"/>
      <c r="T40" s="61"/>
      <c r="U40" s="61"/>
      <c r="V40" s="61"/>
      <c r="W40" s="61">
        <v>21300000</v>
      </c>
    </row>
    <row r="41" customFormat="1" ht="21.75" customHeight="1" spans="1:23">
      <c r="A41" s="190" t="s">
        <v>365</v>
      </c>
      <c r="B41" s="190" t="s">
        <v>426</v>
      </c>
      <c r="C41" s="190" t="s">
        <v>427</v>
      </c>
      <c r="D41" s="190" t="s">
        <v>67</v>
      </c>
      <c r="E41" s="190" t="s">
        <v>128</v>
      </c>
      <c r="F41" s="190" t="s">
        <v>127</v>
      </c>
      <c r="G41" s="190" t="s">
        <v>337</v>
      </c>
      <c r="H41" s="190" t="s">
        <v>338</v>
      </c>
      <c r="I41" s="61">
        <v>1544400</v>
      </c>
      <c r="J41" s="61">
        <v>1544400</v>
      </c>
      <c r="K41" s="61">
        <v>1544400</v>
      </c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customFormat="1" ht="21.75" customHeight="1" spans="1:23">
      <c r="A42" s="190" t="s">
        <v>365</v>
      </c>
      <c r="B42" s="190" t="s">
        <v>428</v>
      </c>
      <c r="C42" s="190" t="s">
        <v>429</v>
      </c>
      <c r="D42" s="190" t="s">
        <v>67</v>
      </c>
      <c r="E42" s="190" t="s">
        <v>230</v>
      </c>
      <c r="F42" s="190" t="s">
        <v>231</v>
      </c>
      <c r="G42" s="190" t="s">
        <v>337</v>
      </c>
      <c r="H42" s="190" t="s">
        <v>338</v>
      </c>
      <c r="I42" s="61">
        <v>53216</v>
      </c>
      <c r="J42" s="61"/>
      <c r="K42" s="61"/>
      <c r="L42" s="61"/>
      <c r="M42" s="61">
        <v>53216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</row>
    <row r="43" customFormat="1" ht="21.75" customHeight="1" spans="1:23">
      <c r="A43" s="190" t="s">
        <v>365</v>
      </c>
      <c r="B43" s="190" t="s">
        <v>430</v>
      </c>
      <c r="C43" s="190" t="s">
        <v>431</v>
      </c>
      <c r="D43" s="190" t="s">
        <v>67</v>
      </c>
      <c r="E43" s="190" t="s">
        <v>218</v>
      </c>
      <c r="F43" s="190" t="s">
        <v>219</v>
      </c>
      <c r="G43" s="190" t="s">
        <v>432</v>
      </c>
      <c r="H43" s="190" t="s">
        <v>433</v>
      </c>
      <c r="I43" s="61">
        <v>200000</v>
      </c>
      <c r="J43" s="61">
        <v>200000</v>
      </c>
      <c r="K43" s="61">
        <v>200000</v>
      </c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</row>
    <row r="44" customFormat="1" ht="21.75" customHeight="1" spans="1:23">
      <c r="A44" s="190" t="s">
        <v>365</v>
      </c>
      <c r="B44" s="190" t="s">
        <v>434</v>
      </c>
      <c r="C44" s="190" t="s">
        <v>435</v>
      </c>
      <c r="D44" s="190" t="s">
        <v>67</v>
      </c>
      <c r="E44" s="190" t="s">
        <v>218</v>
      </c>
      <c r="F44" s="190" t="s">
        <v>219</v>
      </c>
      <c r="G44" s="190" t="s">
        <v>432</v>
      </c>
      <c r="H44" s="190" t="s">
        <v>433</v>
      </c>
      <c r="I44" s="61">
        <v>6300000</v>
      </c>
      <c r="J44" s="61">
        <v>6300000</v>
      </c>
      <c r="K44" s="61">
        <v>6300000</v>
      </c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</row>
    <row r="45" customFormat="1" ht="21.75" customHeight="1" spans="1:23">
      <c r="A45" s="190" t="s">
        <v>436</v>
      </c>
      <c r="B45" s="190" t="s">
        <v>437</v>
      </c>
      <c r="C45" s="190" t="s">
        <v>438</v>
      </c>
      <c r="D45" s="190" t="s">
        <v>67</v>
      </c>
      <c r="E45" s="190" t="s">
        <v>214</v>
      </c>
      <c r="F45" s="190" t="s">
        <v>215</v>
      </c>
      <c r="G45" s="190" t="s">
        <v>337</v>
      </c>
      <c r="H45" s="190" t="s">
        <v>338</v>
      </c>
      <c r="I45" s="61">
        <v>659866.36</v>
      </c>
      <c r="J45" s="61">
        <v>659866.36</v>
      </c>
      <c r="K45" s="61">
        <v>659866.36</v>
      </c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</row>
    <row r="46" customFormat="1" ht="21.75" customHeight="1" spans="1:23">
      <c r="A46" s="190" t="s">
        <v>439</v>
      </c>
      <c r="B46" s="190" t="s">
        <v>440</v>
      </c>
      <c r="C46" s="190" t="s">
        <v>441</v>
      </c>
      <c r="D46" s="190" t="s">
        <v>67</v>
      </c>
      <c r="E46" s="190" t="s">
        <v>120</v>
      </c>
      <c r="F46" s="190" t="s">
        <v>121</v>
      </c>
      <c r="G46" s="190" t="s">
        <v>337</v>
      </c>
      <c r="H46" s="190" t="s">
        <v>338</v>
      </c>
      <c r="I46" s="61">
        <v>270173.8</v>
      </c>
      <c r="J46" s="61">
        <v>270173.8</v>
      </c>
      <c r="K46" s="61">
        <v>270173.8</v>
      </c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customFormat="1" ht="21.75" customHeight="1" spans="1:23">
      <c r="A47" s="190" t="s">
        <v>439</v>
      </c>
      <c r="B47" s="190" t="s">
        <v>442</v>
      </c>
      <c r="C47" s="190" t="s">
        <v>443</v>
      </c>
      <c r="D47" s="190" t="s">
        <v>67</v>
      </c>
      <c r="E47" s="190" t="s">
        <v>102</v>
      </c>
      <c r="F47" s="190" t="s">
        <v>99</v>
      </c>
      <c r="G47" s="190" t="s">
        <v>337</v>
      </c>
      <c r="H47" s="190" t="s">
        <v>338</v>
      </c>
      <c r="I47" s="61">
        <v>5827311.14</v>
      </c>
      <c r="J47" s="61">
        <v>5827311.14</v>
      </c>
      <c r="K47" s="61">
        <v>5827311.14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customFormat="1" ht="18.75" customHeight="1" spans="1:23">
      <c r="A48" s="196" t="s">
        <v>268</v>
      </c>
      <c r="B48" s="197"/>
      <c r="C48" s="197"/>
      <c r="D48" s="197"/>
      <c r="E48" s="197"/>
      <c r="F48" s="197"/>
      <c r="G48" s="197"/>
      <c r="H48" s="198"/>
      <c r="I48" s="61">
        <v>61897616</v>
      </c>
      <c r="J48" s="61">
        <v>25044400</v>
      </c>
      <c r="K48" s="61">
        <v>25044400</v>
      </c>
      <c r="L48" s="61"/>
      <c r="M48" s="61">
        <v>53216</v>
      </c>
      <c r="N48" s="61"/>
      <c r="O48" s="61"/>
      <c r="P48" s="61"/>
      <c r="Q48" s="61"/>
      <c r="R48" s="61">
        <v>36800000</v>
      </c>
      <c r="S48" s="61"/>
      <c r="T48" s="61"/>
      <c r="U48" s="61"/>
      <c r="V48" s="61"/>
      <c r="W48" s="61">
        <v>36800000</v>
      </c>
    </row>
  </sheetData>
  <mergeCells count="28">
    <mergeCell ref="A3:W3"/>
    <mergeCell ref="A4:H4"/>
    <mergeCell ref="J5:M5"/>
    <mergeCell ref="N5:P5"/>
    <mergeCell ref="R5:W5"/>
    <mergeCell ref="A48:H4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9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6" width="23.575" customWidth="1"/>
    <col min="7" max="7" width="25.1416666666667" customWidth="1"/>
    <col min="8" max="9" width="23.575" customWidth="1"/>
    <col min="10" max="10" width="36.85" customWidth="1"/>
  </cols>
  <sheetData>
    <row r="1" customFormat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1" ht="18" customHeight="1" spans="10:10">
      <c r="J2" s="170"/>
    </row>
    <row r="3" customFormat="1" ht="39.75" customHeight="1" spans="1:10">
      <c r="A3" s="188" t="str">
        <f>"2025"&amp;"年部门项目支出绩效目标表（本级）"</f>
        <v>2025年部门项目支出绩效目标表（本级）</v>
      </c>
      <c r="B3" s="44"/>
      <c r="C3" s="44"/>
      <c r="D3" s="44"/>
      <c r="E3" s="44"/>
      <c r="F3" s="132"/>
      <c r="G3" s="44"/>
      <c r="H3" s="132"/>
      <c r="I3" s="132"/>
      <c r="J3" s="44"/>
    </row>
    <row r="4" customFormat="1" ht="17.25" customHeight="1" spans="1:1">
      <c r="A4" s="45" t="str">
        <f>"单位名称："&amp;"昆明市晋宁区昆阳街道办事处"</f>
        <v>单位名称：昆明市晋宁区昆阳街道办事处</v>
      </c>
    </row>
    <row r="5" customFormat="1" ht="44.25" customHeight="1" spans="1:10">
      <c r="A5" s="18" t="s">
        <v>278</v>
      </c>
      <c r="B5" s="18" t="s">
        <v>444</v>
      </c>
      <c r="C5" s="18" t="s">
        <v>445</v>
      </c>
      <c r="D5" s="18" t="s">
        <v>446</v>
      </c>
      <c r="E5" s="18" t="s">
        <v>447</v>
      </c>
      <c r="F5" s="183" t="s">
        <v>448</v>
      </c>
      <c r="G5" s="18" t="s">
        <v>449</v>
      </c>
      <c r="H5" s="183" t="s">
        <v>450</v>
      </c>
      <c r="I5" s="183" t="s">
        <v>451</v>
      </c>
      <c r="J5" s="18" t="s">
        <v>452</v>
      </c>
    </row>
    <row r="6" customFormat="1" ht="18.75" customHeight="1" spans="1:10">
      <c r="A6" s="189">
        <v>1</v>
      </c>
      <c r="B6" s="189">
        <v>2</v>
      </c>
      <c r="C6" s="189">
        <v>3</v>
      </c>
      <c r="D6" s="189">
        <v>4</v>
      </c>
      <c r="E6" s="189">
        <v>5</v>
      </c>
      <c r="F6" s="69">
        <v>6</v>
      </c>
      <c r="G6" s="189">
        <v>7</v>
      </c>
      <c r="H6" s="69">
        <v>8</v>
      </c>
      <c r="I6" s="69">
        <v>9</v>
      </c>
      <c r="J6" s="189">
        <v>10</v>
      </c>
    </row>
    <row r="7" customFormat="1" ht="27.75" customHeight="1" spans="1:10">
      <c r="A7" s="19" t="s">
        <v>67</v>
      </c>
      <c r="B7" s="190"/>
      <c r="C7" s="190"/>
      <c r="D7" s="190"/>
      <c r="E7" s="35"/>
      <c r="F7" s="191"/>
      <c r="G7" s="35"/>
      <c r="H7" s="191"/>
      <c r="I7" s="191"/>
      <c r="J7" s="35"/>
    </row>
    <row r="8" customFormat="1" ht="30" customHeight="1" spans="1:10">
      <c r="A8" s="192" t="s">
        <v>67</v>
      </c>
      <c r="B8" s="27"/>
      <c r="C8" s="27"/>
      <c r="D8" s="27"/>
      <c r="E8" s="27"/>
      <c r="F8" s="27"/>
      <c r="G8" s="27"/>
      <c r="H8" s="27"/>
      <c r="I8" s="27"/>
      <c r="J8" s="27"/>
    </row>
    <row r="9" customFormat="1" ht="30" customHeight="1" spans="1:10">
      <c r="A9" s="193" t="s">
        <v>407</v>
      </c>
      <c r="B9" s="27" t="s">
        <v>407</v>
      </c>
      <c r="C9" s="27" t="s">
        <v>453</v>
      </c>
      <c r="D9" s="27" t="s">
        <v>454</v>
      </c>
      <c r="E9" s="27" t="s">
        <v>455</v>
      </c>
      <c r="F9" s="27" t="s">
        <v>456</v>
      </c>
      <c r="G9" s="27" t="s">
        <v>457</v>
      </c>
      <c r="H9" s="27" t="s">
        <v>458</v>
      </c>
      <c r="I9" s="27" t="s">
        <v>459</v>
      </c>
      <c r="J9" s="27" t="s">
        <v>407</v>
      </c>
    </row>
    <row r="10" customFormat="1" ht="30" customHeight="1" spans="1:10">
      <c r="A10" s="193"/>
      <c r="B10" s="27"/>
      <c r="C10" s="27" t="s">
        <v>460</v>
      </c>
      <c r="D10" s="27" t="s">
        <v>461</v>
      </c>
      <c r="E10" s="27" t="s">
        <v>462</v>
      </c>
      <c r="F10" s="27" t="s">
        <v>456</v>
      </c>
      <c r="G10" s="27" t="s">
        <v>463</v>
      </c>
      <c r="H10" s="27" t="s">
        <v>464</v>
      </c>
      <c r="I10" s="27" t="s">
        <v>459</v>
      </c>
      <c r="J10" s="27" t="s">
        <v>407</v>
      </c>
    </row>
    <row r="11" customFormat="1" ht="30" customHeight="1" spans="1:10">
      <c r="A11" s="193"/>
      <c r="B11" s="27"/>
      <c r="C11" s="27" t="s">
        <v>465</v>
      </c>
      <c r="D11" s="27" t="s">
        <v>466</v>
      </c>
      <c r="E11" s="27" t="s">
        <v>467</v>
      </c>
      <c r="F11" s="27" t="s">
        <v>468</v>
      </c>
      <c r="G11" s="27" t="s">
        <v>469</v>
      </c>
      <c r="H11" s="27" t="s">
        <v>470</v>
      </c>
      <c r="I11" s="27" t="s">
        <v>459</v>
      </c>
      <c r="J11" s="27" t="s">
        <v>407</v>
      </c>
    </row>
    <row r="12" customFormat="1" ht="30" customHeight="1" spans="1:10">
      <c r="A12" s="193" t="s">
        <v>427</v>
      </c>
      <c r="B12" s="27" t="s">
        <v>471</v>
      </c>
      <c r="C12" s="27" t="s">
        <v>453</v>
      </c>
      <c r="D12" s="27" t="s">
        <v>454</v>
      </c>
      <c r="E12" s="27" t="s">
        <v>472</v>
      </c>
      <c r="F12" s="27" t="s">
        <v>456</v>
      </c>
      <c r="G12" s="27" t="s">
        <v>84</v>
      </c>
      <c r="H12" s="27" t="s">
        <v>458</v>
      </c>
      <c r="I12" s="27" t="s">
        <v>459</v>
      </c>
      <c r="J12" s="27" t="s">
        <v>471</v>
      </c>
    </row>
    <row r="13" customFormat="1" ht="30" customHeight="1" spans="1:10">
      <c r="A13" s="193"/>
      <c r="B13" s="27"/>
      <c r="C13" s="27" t="s">
        <v>453</v>
      </c>
      <c r="D13" s="27" t="s">
        <v>473</v>
      </c>
      <c r="E13" s="27" t="s">
        <v>474</v>
      </c>
      <c r="F13" s="27" t="s">
        <v>456</v>
      </c>
      <c r="G13" s="27" t="s">
        <v>475</v>
      </c>
      <c r="H13" s="27" t="s">
        <v>476</v>
      </c>
      <c r="I13" s="27" t="s">
        <v>459</v>
      </c>
      <c r="J13" s="27" t="s">
        <v>471</v>
      </c>
    </row>
    <row r="14" customFormat="1" ht="30" customHeight="1" spans="1:10">
      <c r="A14" s="193"/>
      <c r="B14" s="27"/>
      <c r="C14" s="27" t="s">
        <v>460</v>
      </c>
      <c r="D14" s="27" t="s">
        <v>477</v>
      </c>
      <c r="E14" s="27" t="s">
        <v>478</v>
      </c>
      <c r="F14" s="27" t="s">
        <v>456</v>
      </c>
      <c r="G14" s="27" t="s">
        <v>475</v>
      </c>
      <c r="H14" s="27" t="s">
        <v>476</v>
      </c>
      <c r="I14" s="27" t="s">
        <v>459</v>
      </c>
      <c r="J14" s="27" t="s">
        <v>471</v>
      </c>
    </row>
    <row r="15" customFormat="1" ht="30" customHeight="1" spans="1:10">
      <c r="A15" s="193"/>
      <c r="B15" s="27"/>
      <c r="C15" s="27" t="s">
        <v>465</v>
      </c>
      <c r="D15" s="27" t="s">
        <v>466</v>
      </c>
      <c r="E15" s="27" t="s">
        <v>466</v>
      </c>
      <c r="F15" s="27" t="s">
        <v>468</v>
      </c>
      <c r="G15" s="27" t="s">
        <v>469</v>
      </c>
      <c r="H15" s="27" t="s">
        <v>470</v>
      </c>
      <c r="I15" s="27" t="s">
        <v>459</v>
      </c>
      <c r="J15" s="27" t="s">
        <v>471</v>
      </c>
    </row>
    <row r="16" customFormat="1" ht="30" customHeight="1" spans="1:10">
      <c r="A16" s="193" t="s">
        <v>419</v>
      </c>
      <c r="B16" s="27" t="s">
        <v>419</v>
      </c>
      <c r="C16" s="27" t="s">
        <v>453</v>
      </c>
      <c r="D16" s="27" t="s">
        <v>454</v>
      </c>
      <c r="E16" s="27" t="s">
        <v>479</v>
      </c>
      <c r="F16" s="27" t="s">
        <v>456</v>
      </c>
      <c r="G16" s="27" t="s">
        <v>457</v>
      </c>
      <c r="H16" s="27" t="s">
        <v>458</v>
      </c>
      <c r="I16" s="27" t="s">
        <v>459</v>
      </c>
      <c r="J16" s="27" t="s">
        <v>419</v>
      </c>
    </row>
    <row r="17" customFormat="1" ht="30" customHeight="1" spans="1:10">
      <c r="A17" s="193"/>
      <c r="B17" s="27"/>
      <c r="C17" s="27" t="s">
        <v>460</v>
      </c>
      <c r="D17" s="27" t="s">
        <v>477</v>
      </c>
      <c r="E17" s="27" t="s">
        <v>419</v>
      </c>
      <c r="F17" s="27" t="s">
        <v>456</v>
      </c>
      <c r="G17" s="27" t="s">
        <v>463</v>
      </c>
      <c r="H17" s="27" t="s">
        <v>480</v>
      </c>
      <c r="I17" s="27" t="s">
        <v>459</v>
      </c>
      <c r="J17" s="27" t="s">
        <v>419</v>
      </c>
    </row>
    <row r="18" customFormat="1" ht="30" customHeight="1" spans="1:10">
      <c r="A18" s="193"/>
      <c r="B18" s="27"/>
      <c r="C18" s="27" t="s">
        <v>465</v>
      </c>
      <c r="D18" s="27" t="s">
        <v>466</v>
      </c>
      <c r="E18" s="27" t="s">
        <v>467</v>
      </c>
      <c r="F18" s="27" t="s">
        <v>468</v>
      </c>
      <c r="G18" s="27" t="s">
        <v>469</v>
      </c>
      <c r="H18" s="27" t="s">
        <v>470</v>
      </c>
      <c r="I18" s="27" t="s">
        <v>459</v>
      </c>
      <c r="J18" s="27" t="s">
        <v>419</v>
      </c>
    </row>
    <row r="19" customFormat="1" ht="30" customHeight="1" spans="1:10">
      <c r="A19" s="193" t="s">
        <v>409</v>
      </c>
      <c r="B19" s="27" t="s">
        <v>409</v>
      </c>
      <c r="C19" s="27" t="s">
        <v>453</v>
      </c>
      <c r="D19" s="27" t="s">
        <v>454</v>
      </c>
      <c r="E19" s="27" t="s">
        <v>455</v>
      </c>
      <c r="F19" s="27" t="s">
        <v>456</v>
      </c>
      <c r="G19" s="27" t="s">
        <v>457</v>
      </c>
      <c r="H19" s="27" t="s">
        <v>458</v>
      </c>
      <c r="I19" s="27" t="s">
        <v>459</v>
      </c>
      <c r="J19" s="27" t="s">
        <v>409</v>
      </c>
    </row>
    <row r="20" customFormat="1" ht="30" customHeight="1" spans="1:10">
      <c r="A20" s="193"/>
      <c r="B20" s="27"/>
      <c r="C20" s="27" t="s">
        <v>460</v>
      </c>
      <c r="D20" s="27" t="s">
        <v>461</v>
      </c>
      <c r="E20" s="27" t="s">
        <v>481</v>
      </c>
      <c r="F20" s="27" t="s">
        <v>456</v>
      </c>
      <c r="G20" s="27" t="s">
        <v>463</v>
      </c>
      <c r="H20" s="27" t="s">
        <v>480</v>
      </c>
      <c r="I20" s="27" t="s">
        <v>459</v>
      </c>
      <c r="J20" s="27" t="s">
        <v>409</v>
      </c>
    </row>
    <row r="21" customFormat="1" ht="30" customHeight="1" spans="1:10">
      <c r="A21" s="193"/>
      <c r="B21" s="27"/>
      <c r="C21" s="27" t="s">
        <v>465</v>
      </c>
      <c r="D21" s="27" t="s">
        <v>466</v>
      </c>
      <c r="E21" s="27" t="s">
        <v>482</v>
      </c>
      <c r="F21" s="27" t="s">
        <v>456</v>
      </c>
      <c r="G21" s="27" t="s">
        <v>469</v>
      </c>
      <c r="H21" s="27" t="s">
        <v>470</v>
      </c>
      <c r="I21" s="27" t="s">
        <v>459</v>
      </c>
      <c r="J21" s="27" t="s">
        <v>409</v>
      </c>
    </row>
    <row r="22" customFormat="1" ht="30" customHeight="1" spans="1:10">
      <c r="A22" s="193" t="s">
        <v>417</v>
      </c>
      <c r="B22" s="27" t="s">
        <v>417</v>
      </c>
      <c r="C22" s="27" t="s">
        <v>453</v>
      </c>
      <c r="D22" s="27" t="s">
        <v>454</v>
      </c>
      <c r="E22" s="27" t="s">
        <v>479</v>
      </c>
      <c r="F22" s="27" t="s">
        <v>456</v>
      </c>
      <c r="G22" s="27" t="s">
        <v>457</v>
      </c>
      <c r="H22" s="27" t="s">
        <v>458</v>
      </c>
      <c r="I22" s="27" t="s">
        <v>459</v>
      </c>
      <c r="J22" s="27" t="s">
        <v>417</v>
      </c>
    </row>
    <row r="23" customFormat="1" ht="30" customHeight="1" spans="1:10">
      <c r="A23" s="193"/>
      <c r="B23" s="27"/>
      <c r="C23" s="27" t="s">
        <v>460</v>
      </c>
      <c r="D23" s="27" t="s">
        <v>461</v>
      </c>
      <c r="E23" s="27" t="s">
        <v>417</v>
      </c>
      <c r="F23" s="27" t="s">
        <v>456</v>
      </c>
      <c r="G23" s="27" t="s">
        <v>483</v>
      </c>
      <c r="H23" s="27" t="s">
        <v>480</v>
      </c>
      <c r="I23" s="27" t="s">
        <v>459</v>
      </c>
      <c r="J23" s="27" t="s">
        <v>417</v>
      </c>
    </row>
    <row r="24" customFormat="1" ht="30" customHeight="1" spans="1:10">
      <c r="A24" s="193"/>
      <c r="B24" s="27"/>
      <c r="C24" s="27" t="s">
        <v>465</v>
      </c>
      <c r="D24" s="27" t="s">
        <v>466</v>
      </c>
      <c r="E24" s="27" t="s">
        <v>467</v>
      </c>
      <c r="F24" s="27" t="s">
        <v>468</v>
      </c>
      <c r="G24" s="27" t="s">
        <v>469</v>
      </c>
      <c r="H24" s="27" t="s">
        <v>470</v>
      </c>
      <c r="I24" s="27" t="s">
        <v>459</v>
      </c>
      <c r="J24" s="27" t="s">
        <v>417</v>
      </c>
    </row>
    <row r="25" customFormat="1" ht="30" customHeight="1" spans="1:10">
      <c r="A25" s="193" t="s">
        <v>391</v>
      </c>
      <c r="B25" s="27" t="s">
        <v>391</v>
      </c>
      <c r="C25" s="27" t="s">
        <v>453</v>
      </c>
      <c r="D25" s="27" t="s">
        <v>484</v>
      </c>
      <c r="E25" s="27" t="s">
        <v>485</v>
      </c>
      <c r="F25" s="27" t="s">
        <v>456</v>
      </c>
      <c r="G25" s="27" t="s">
        <v>486</v>
      </c>
      <c r="H25" s="27" t="s">
        <v>486</v>
      </c>
      <c r="I25" s="27" t="s">
        <v>459</v>
      </c>
      <c r="J25" s="27" t="s">
        <v>391</v>
      </c>
    </row>
    <row r="26" customFormat="1" ht="30" customHeight="1" spans="1:10">
      <c r="A26" s="193"/>
      <c r="B26" s="27"/>
      <c r="C26" s="27" t="s">
        <v>460</v>
      </c>
      <c r="D26" s="27" t="s">
        <v>461</v>
      </c>
      <c r="E26" s="27" t="s">
        <v>487</v>
      </c>
      <c r="F26" s="27" t="s">
        <v>456</v>
      </c>
      <c r="G26" s="27" t="s">
        <v>488</v>
      </c>
      <c r="H26" s="27" t="s">
        <v>480</v>
      </c>
      <c r="I26" s="27" t="s">
        <v>459</v>
      </c>
      <c r="J26" s="27" t="s">
        <v>391</v>
      </c>
    </row>
    <row r="27" customFormat="1" ht="30" customHeight="1" spans="1:10">
      <c r="A27" s="193"/>
      <c r="B27" s="27"/>
      <c r="C27" s="27" t="s">
        <v>465</v>
      </c>
      <c r="D27" s="27" t="s">
        <v>466</v>
      </c>
      <c r="E27" s="27" t="s">
        <v>467</v>
      </c>
      <c r="F27" s="27" t="s">
        <v>456</v>
      </c>
      <c r="G27" s="27" t="s">
        <v>469</v>
      </c>
      <c r="H27" s="27" t="s">
        <v>470</v>
      </c>
      <c r="I27" s="27" t="s">
        <v>459</v>
      </c>
      <c r="J27" s="27" t="s">
        <v>391</v>
      </c>
    </row>
    <row r="28" customFormat="1" ht="30" customHeight="1" spans="1:10">
      <c r="A28" s="193" t="s">
        <v>413</v>
      </c>
      <c r="B28" s="27" t="s">
        <v>413</v>
      </c>
      <c r="C28" s="27" t="s">
        <v>453</v>
      </c>
      <c r="D28" s="27" t="s">
        <v>454</v>
      </c>
      <c r="E28" s="27" t="s">
        <v>455</v>
      </c>
      <c r="F28" s="27" t="s">
        <v>456</v>
      </c>
      <c r="G28" s="27" t="s">
        <v>457</v>
      </c>
      <c r="H28" s="27" t="s">
        <v>458</v>
      </c>
      <c r="I28" s="27" t="s">
        <v>459</v>
      </c>
      <c r="J28" s="27" t="s">
        <v>413</v>
      </c>
    </row>
    <row r="29" customFormat="1" ht="30" customHeight="1" spans="1:10">
      <c r="A29" s="193"/>
      <c r="B29" s="27"/>
      <c r="C29" s="27" t="s">
        <v>460</v>
      </c>
      <c r="D29" s="27" t="s">
        <v>461</v>
      </c>
      <c r="E29" s="27" t="s">
        <v>413</v>
      </c>
      <c r="F29" s="27" t="s">
        <v>456</v>
      </c>
      <c r="G29" s="27" t="s">
        <v>463</v>
      </c>
      <c r="H29" s="27" t="s">
        <v>480</v>
      </c>
      <c r="I29" s="27" t="s">
        <v>459</v>
      </c>
      <c r="J29" s="27" t="s">
        <v>413</v>
      </c>
    </row>
    <row r="30" customFormat="1" ht="30" customHeight="1" spans="1:10">
      <c r="A30" s="193"/>
      <c r="B30" s="27"/>
      <c r="C30" s="27" t="s">
        <v>465</v>
      </c>
      <c r="D30" s="27" t="s">
        <v>466</v>
      </c>
      <c r="E30" s="27" t="s">
        <v>467</v>
      </c>
      <c r="F30" s="27" t="s">
        <v>456</v>
      </c>
      <c r="G30" s="27" t="s">
        <v>469</v>
      </c>
      <c r="H30" s="27" t="s">
        <v>470</v>
      </c>
      <c r="I30" s="27" t="s">
        <v>459</v>
      </c>
      <c r="J30" s="27" t="s">
        <v>413</v>
      </c>
    </row>
    <row r="31" customFormat="1" ht="30" customHeight="1" spans="1:10">
      <c r="A31" s="193" t="s">
        <v>389</v>
      </c>
      <c r="B31" s="27" t="s">
        <v>489</v>
      </c>
      <c r="C31" s="27" t="s">
        <v>453</v>
      </c>
      <c r="D31" s="27" t="s">
        <v>454</v>
      </c>
      <c r="E31" s="27" t="s">
        <v>490</v>
      </c>
      <c r="F31" s="27" t="s">
        <v>456</v>
      </c>
      <c r="G31" s="27" t="s">
        <v>457</v>
      </c>
      <c r="H31" s="27" t="s">
        <v>458</v>
      </c>
      <c r="I31" s="27" t="s">
        <v>459</v>
      </c>
      <c r="J31" s="27" t="s">
        <v>491</v>
      </c>
    </row>
    <row r="32" customFormat="1" ht="30" customHeight="1" spans="1:10">
      <c r="A32" s="193"/>
      <c r="B32" s="27"/>
      <c r="C32" s="27" t="s">
        <v>460</v>
      </c>
      <c r="D32" s="27" t="s">
        <v>461</v>
      </c>
      <c r="E32" s="27" t="s">
        <v>492</v>
      </c>
      <c r="F32" s="27" t="s">
        <v>456</v>
      </c>
      <c r="G32" s="27" t="s">
        <v>493</v>
      </c>
      <c r="H32" s="27" t="s">
        <v>476</v>
      </c>
      <c r="I32" s="27" t="s">
        <v>459</v>
      </c>
      <c r="J32" s="27" t="s">
        <v>491</v>
      </c>
    </row>
    <row r="33" customFormat="1" ht="30" customHeight="1" spans="1:10">
      <c r="A33" s="193"/>
      <c r="B33" s="27"/>
      <c r="C33" s="27" t="s">
        <v>465</v>
      </c>
      <c r="D33" s="27" t="s">
        <v>466</v>
      </c>
      <c r="E33" s="27" t="s">
        <v>466</v>
      </c>
      <c r="F33" s="27" t="s">
        <v>468</v>
      </c>
      <c r="G33" s="27" t="s">
        <v>469</v>
      </c>
      <c r="H33" s="27" t="s">
        <v>470</v>
      </c>
      <c r="I33" s="27" t="s">
        <v>459</v>
      </c>
      <c r="J33" s="27" t="s">
        <v>466</v>
      </c>
    </row>
    <row r="34" customFormat="1" ht="30" customHeight="1" spans="1:10">
      <c r="A34" s="193" t="s">
        <v>438</v>
      </c>
      <c r="B34" s="27" t="s">
        <v>494</v>
      </c>
      <c r="C34" s="27" t="s">
        <v>453</v>
      </c>
      <c r="D34" s="27" t="s">
        <v>454</v>
      </c>
      <c r="E34" s="27" t="s">
        <v>495</v>
      </c>
      <c r="F34" s="27" t="s">
        <v>456</v>
      </c>
      <c r="G34" s="27" t="s">
        <v>457</v>
      </c>
      <c r="H34" s="27" t="s">
        <v>458</v>
      </c>
      <c r="I34" s="27" t="s">
        <v>496</v>
      </c>
      <c r="J34" s="27" t="s">
        <v>497</v>
      </c>
    </row>
    <row r="35" customFormat="1" ht="30" customHeight="1" spans="1:10">
      <c r="A35" s="193"/>
      <c r="B35" s="27"/>
      <c r="C35" s="27" t="s">
        <v>453</v>
      </c>
      <c r="D35" s="27" t="s">
        <v>498</v>
      </c>
      <c r="E35" s="27" t="s">
        <v>499</v>
      </c>
      <c r="F35" s="27" t="s">
        <v>456</v>
      </c>
      <c r="G35" s="27" t="s">
        <v>500</v>
      </c>
      <c r="H35" s="27" t="s">
        <v>458</v>
      </c>
      <c r="I35" s="27" t="s">
        <v>496</v>
      </c>
      <c r="J35" s="27" t="s">
        <v>497</v>
      </c>
    </row>
    <row r="36" customFormat="1" ht="30" customHeight="1" spans="1:10">
      <c r="A36" s="193"/>
      <c r="B36" s="27"/>
      <c r="C36" s="27" t="s">
        <v>453</v>
      </c>
      <c r="D36" s="27" t="s">
        <v>484</v>
      </c>
      <c r="E36" s="27" t="s">
        <v>501</v>
      </c>
      <c r="F36" s="27" t="s">
        <v>456</v>
      </c>
      <c r="G36" s="27" t="s">
        <v>485</v>
      </c>
      <c r="H36" s="27" t="s">
        <v>486</v>
      </c>
      <c r="I36" s="27" t="s">
        <v>496</v>
      </c>
      <c r="J36" s="27" t="s">
        <v>497</v>
      </c>
    </row>
    <row r="37" customFormat="1" ht="30" customHeight="1" spans="1:10">
      <c r="A37" s="193"/>
      <c r="B37" s="27"/>
      <c r="C37" s="27" t="s">
        <v>460</v>
      </c>
      <c r="D37" s="27" t="s">
        <v>502</v>
      </c>
      <c r="E37" s="27" t="s">
        <v>503</v>
      </c>
      <c r="F37" s="27" t="s">
        <v>456</v>
      </c>
      <c r="G37" s="27" t="s">
        <v>504</v>
      </c>
      <c r="H37" s="27" t="s">
        <v>476</v>
      </c>
      <c r="I37" s="27" t="s">
        <v>496</v>
      </c>
      <c r="J37" s="27" t="s">
        <v>497</v>
      </c>
    </row>
    <row r="38" customFormat="1" ht="30" customHeight="1" spans="1:10">
      <c r="A38" s="193"/>
      <c r="B38" s="27"/>
      <c r="C38" s="27" t="s">
        <v>460</v>
      </c>
      <c r="D38" s="27" t="s">
        <v>461</v>
      </c>
      <c r="E38" s="27" t="s">
        <v>505</v>
      </c>
      <c r="F38" s="27" t="s">
        <v>468</v>
      </c>
      <c r="G38" s="27" t="s">
        <v>469</v>
      </c>
      <c r="H38" s="27" t="s">
        <v>470</v>
      </c>
      <c r="I38" s="27" t="s">
        <v>496</v>
      </c>
      <c r="J38" s="27" t="s">
        <v>497</v>
      </c>
    </row>
    <row r="39" customFormat="1" ht="30" customHeight="1" spans="1:10">
      <c r="A39" s="193"/>
      <c r="B39" s="27"/>
      <c r="C39" s="27" t="s">
        <v>460</v>
      </c>
      <c r="D39" s="27" t="s">
        <v>506</v>
      </c>
      <c r="E39" s="27" t="s">
        <v>507</v>
      </c>
      <c r="F39" s="27" t="s">
        <v>456</v>
      </c>
      <c r="G39" s="27" t="s">
        <v>508</v>
      </c>
      <c r="H39" s="27" t="s">
        <v>509</v>
      </c>
      <c r="I39" s="27" t="s">
        <v>496</v>
      </c>
      <c r="J39" s="27" t="s">
        <v>497</v>
      </c>
    </row>
    <row r="40" customFormat="1" ht="30" customHeight="1" spans="1:10">
      <c r="A40" s="193"/>
      <c r="B40" s="27"/>
      <c r="C40" s="27" t="s">
        <v>460</v>
      </c>
      <c r="D40" s="27" t="s">
        <v>477</v>
      </c>
      <c r="E40" s="27" t="s">
        <v>510</v>
      </c>
      <c r="F40" s="27" t="s">
        <v>456</v>
      </c>
      <c r="G40" s="27" t="s">
        <v>81</v>
      </c>
      <c r="H40" s="27" t="s">
        <v>486</v>
      </c>
      <c r="I40" s="27" t="s">
        <v>496</v>
      </c>
      <c r="J40" s="27" t="s">
        <v>497</v>
      </c>
    </row>
    <row r="41" customFormat="1" ht="30" customHeight="1" spans="1:10">
      <c r="A41" s="193"/>
      <c r="B41" s="27"/>
      <c r="C41" s="27" t="s">
        <v>465</v>
      </c>
      <c r="D41" s="27" t="s">
        <v>466</v>
      </c>
      <c r="E41" s="27" t="s">
        <v>511</v>
      </c>
      <c r="F41" s="27" t="s">
        <v>468</v>
      </c>
      <c r="G41" s="27" t="s">
        <v>512</v>
      </c>
      <c r="H41" s="27" t="s">
        <v>470</v>
      </c>
      <c r="I41" s="27" t="s">
        <v>496</v>
      </c>
      <c r="J41" s="27" t="s">
        <v>511</v>
      </c>
    </row>
    <row r="42" customFormat="1" ht="30" customHeight="1" spans="1:10">
      <c r="A42" s="193" t="s">
        <v>431</v>
      </c>
      <c r="B42" s="27" t="s">
        <v>513</v>
      </c>
      <c r="C42" s="27" t="s">
        <v>453</v>
      </c>
      <c r="D42" s="27" t="s">
        <v>454</v>
      </c>
      <c r="E42" s="27" t="s">
        <v>514</v>
      </c>
      <c r="F42" s="27" t="s">
        <v>468</v>
      </c>
      <c r="G42" s="27" t="s">
        <v>515</v>
      </c>
      <c r="H42" s="27" t="s">
        <v>470</v>
      </c>
      <c r="I42" s="27" t="s">
        <v>459</v>
      </c>
      <c r="J42" s="27" t="s">
        <v>514</v>
      </c>
    </row>
    <row r="43" customFormat="1" ht="30" customHeight="1" spans="1:10">
      <c r="A43" s="193"/>
      <c r="B43" s="27"/>
      <c r="C43" s="27" t="s">
        <v>460</v>
      </c>
      <c r="D43" s="27" t="s">
        <v>461</v>
      </c>
      <c r="E43" s="27" t="s">
        <v>516</v>
      </c>
      <c r="F43" s="27" t="s">
        <v>456</v>
      </c>
      <c r="G43" s="27" t="s">
        <v>463</v>
      </c>
      <c r="H43" s="27" t="s">
        <v>470</v>
      </c>
      <c r="I43" s="27" t="s">
        <v>459</v>
      </c>
      <c r="J43" s="27" t="s">
        <v>516</v>
      </c>
    </row>
    <row r="44" customFormat="1" ht="30" customHeight="1" spans="1:10">
      <c r="A44" s="193"/>
      <c r="B44" s="27"/>
      <c r="C44" s="27" t="s">
        <v>465</v>
      </c>
      <c r="D44" s="27" t="s">
        <v>466</v>
      </c>
      <c r="E44" s="27" t="s">
        <v>517</v>
      </c>
      <c r="F44" s="27" t="s">
        <v>468</v>
      </c>
      <c r="G44" s="27" t="s">
        <v>512</v>
      </c>
      <c r="H44" s="27" t="s">
        <v>470</v>
      </c>
      <c r="I44" s="27" t="s">
        <v>459</v>
      </c>
      <c r="J44" s="27" t="s">
        <v>517</v>
      </c>
    </row>
    <row r="45" customFormat="1" ht="30" customHeight="1" spans="1:10">
      <c r="A45" s="193" t="s">
        <v>429</v>
      </c>
      <c r="B45" s="27" t="s">
        <v>518</v>
      </c>
      <c r="C45" s="27" t="s">
        <v>453</v>
      </c>
      <c r="D45" s="27" t="s">
        <v>454</v>
      </c>
      <c r="E45" s="27" t="s">
        <v>519</v>
      </c>
      <c r="F45" s="27" t="s">
        <v>456</v>
      </c>
      <c r="G45" s="27" t="s">
        <v>463</v>
      </c>
      <c r="H45" s="27" t="s">
        <v>470</v>
      </c>
      <c r="I45" s="27" t="s">
        <v>459</v>
      </c>
      <c r="J45" s="27" t="s">
        <v>519</v>
      </c>
    </row>
    <row r="46" customFormat="1" ht="30" customHeight="1" spans="1:10">
      <c r="A46" s="193"/>
      <c r="B46" s="27"/>
      <c r="C46" s="27" t="s">
        <v>460</v>
      </c>
      <c r="D46" s="27" t="s">
        <v>502</v>
      </c>
      <c r="E46" s="27" t="s">
        <v>520</v>
      </c>
      <c r="F46" s="27" t="s">
        <v>456</v>
      </c>
      <c r="G46" s="27" t="s">
        <v>463</v>
      </c>
      <c r="H46" s="27" t="s">
        <v>470</v>
      </c>
      <c r="I46" s="27" t="s">
        <v>459</v>
      </c>
      <c r="J46" s="27" t="s">
        <v>520</v>
      </c>
    </row>
    <row r="47" customFormat="1" ht="30" customHeight="1" spans="1:10">
      <c r="A47" s="193"/>
      <c r="B47" s="27"/>
      <c r="C47" s="27" t="s">
        <v>465</v>
      </c>
      <c r="D47" s="27" t="s">
        <v>466</v>
      </c>
      <c r="E47" s="27" t="s">
        <v>521</v>
      </c>
      <c r="F47" s="27" t="s">
        <v>468</v>
      </c>
      <c r="G47" s="27" t="s">
        <v>522</v>
      </c>
      <c r="H47" s="27" t="s">
        <v>470</v>
      </c>
      <c r="I47" s="27" t="s">
        <v>459</v>
      </c>
      <c r="J47" s="27" t="s">
        <v>521</v>
      </c>
    </row>
    <row r="48" customFormat="1" ht="30" customHeight="1" spans="1:10">
      <c r="A48" s="193" t="s">
        <v>375</v>
      </c>
      <c r="B48" s="27" t="s">
        <v>523</v>
      </c>
      <c r="C48" s="27" t="s">
        <v>453</v>
      </c>
      <c r="D48" s="27" t="s">
        <v>454</v>
      </c>
      <c r="E48" s="27" t="s">
        <v>524</v>
      </c>
      <c r="F48" s="27" t="s">
        <v>456</v>
      </c>
      <c r="G48" s="27" t="s">
        <v>525</v>
      </c>
      <c r="H48" s="27" t="s">
        <v>526</v>
      </c>
      <c r="I48" s="27" t="s">
        <v>496</v>
      </c>
      <c r="J48" s="27" t="s">
        <v>527</v>
      </c>
    </row>
    <row r="49" customFormat="1" ht="30" customHeight="1" spans="1:10">
      <c r="A49" s="193"/>
      <c r="B49" s="27"/>
      <c r="C49" s="27" t="s">
        <v>453</v>
      </c>
      <c r="D49" s="27" t="s">
        <v>498</v>
      </c>
      <c r="E49" s="27" t="s">
        <v>528</v>
      </c>
      <c r="F49" s="27" t="s">
        <v>456</v>
      </c>
      <c r="G49" s="27" t="s">
        <v>529</v>
      </c>
      <c r="H49" s="27" t="s">
        <v>476</v>
      </c>
      <c r="I49" s="27" t="s">
        <v>496</v>
      </c>
      <c r="J49" s="27" t="s">
        <v>527</v>
      </c>
    </row>
    <row r="50" customFormat="1" ht="30" customHeight="1" spans="1:10">
      <c r="A50" s="193"/>
      <c r="B50" s="27"/>
      <c r="C50" s="27" t="s">
        <v>453</v>
      </c>
      <c r="D50" s="27" t="s">
        <v>484</v>
      </c>
      <c r="E50" s="27" t="s">
        <v>501</v>
      </c>
      <c r="F50" s="27" t="s">
        <v>456</v>
      </c>
      <c r="G50" s="27" t="s">
        <v>485</v>
      </c>
      <c r="H50" s="27" t="s">
        <v>486</v>
      </c>
      <c r="I50" s="27" t="s">
        <v>496</v>
      </c>
      <c r="J50" s="27" t="s">
        <v>527</v>
      </c>
    </row>
    <row r="51" customFormat="1" ht="30" customHeight="1" spans="1:10">
      <c r="A51" s="193"/>
      <c r="B51" s="27"/>
      <c r="C51" s="27" t="s">
        <v>460</v>
      </c>
      <c r="D51" s="27" t="s">
        <v>502</v>
      </c>
      <c r="E51" s="27" t="s">
        <v>530</v>
      </c>
      <c r="F51" s="27" t="s">
        <v>456</v>
      </c>
      <c r="G51" s="27" t="s">
        <v>457</v>
      </c>
      <c r="H51" s="27" t="s">
        <v>458</v>
      </c>
      <c r="I51" s="27" t="s">
        <v>496</v>
      </c>
      <c r="J51" s="27" t="s">
        <v>527</v>
      </c>
    </row>
    <row r="52" customFormat="1" ht="30" customHeight="1" spans="1:10">
      <c r="A52" s="193"/>
      <c r="B52" s="27"/>
      <c r="C52" s="27" t="s">
        <v>460</v>
      </c>
      <c r="D52" s="27" t="s">
        <v>461</v>
      </c>
      <c r="E52" s="27" t="s">
        <v>531</v>
      </c>
      <c r="F52" s="27" t="s">
        <v>468</v>
      </c>
      <c r="G52" s="27" t="s">
        <v>469</v>
      </c>
      <c r="H52" s="27" t="s">
        <v>470</v>
      </c>
      <c r="I52" s="27" t="s">
        <v>496</v>
      </c>
      <c r="J52" s="27" t="s">
        <v>527</v>
      </c>
    </row>
    <row r="53" customFormat="1" ht="30" customHeight="1" spans="1:10">
      <c r="A53" s="193"/>
      <c r="B53" s="27"/>
      <c r="C53" s="27" t="s">
        <v>460</v>
      </c>
      <c r="D53" s="27" t="s">
        <v>477</v>
      </c>
      <c r="E53" s="27" t="s">
        <v>532</v>
      </c>
      <c r="F53" s="27" t="s">
        <v>456</v>
      </c>
      <c r="G53" s="27" t="s">
        <v>81</v>
      </c>
      <c r="H53" s="27" t="s">
        <v>486</v>
      </c>
      <c r="I53" s="27" t="s">
        <v>496</v>
      </c>
      <c r="J53" s="27" t="s">
        <v>527</v>
      </c>
    </row>
    <row r="54" customFormat="1" ht="30" customHeight="1" spans="1:10">
      <c r="A54" s="193"/>
      <c r="B54" s="27"/>
      <c r="C54" s="27" t="s">
        <v>465</v>
      </c>
      <c r="D54" s="27" t="s">
        <v>466</v>
      </c>
      <c r="E54" s="27" t="s">
        <v>517</v>
      </c>
      <c r="F54" s="27" t="s">
        <v>468</v>
      </c>
      <c r="G54" s="27" t="s">
        <v>512</v>
      </c>
      <c r="H54" s="27" t="s">
        <v>470</v>
      </c>
      <c r="I54" s="27" t="s">
        <v>496</v>
      </c>
      <c r="J54" s="27" t="s">
        <v>533</v>
      </c>
    </row>
    <row r="55" customFormat="1" ht="30" customHeight="1" spans="1:10">
      <c r="A55" s="193" t="s">
        <v>399</v>
      </c>
      <c r="B55" s="27" t="s">
        <v>399</v>
      </c>
      <c r="C55" s="27" t="s">
        <v>453</v>
      </c>
      <c r="D55" s="27" t="s">
        <v>454</v>
      </c>
      <c r="E55" s="27" t="s">
        <v>495</v>
      </c>
      <c r="F55" s="27" t="s">
        <v>456</v>
      </c>
      <c r="G55" s="27" t="s">
        <v>457</v>
      </c>
      <c r="H55" s="27" t="s">
        <v>458</v>
      </c>
      <c r="I55" s="27" t="s">
        <v>459</v>
      </c>
      <c r="J55" s="27" t="s">
        <v>399</v>
      </c>
    </row>
    <row r="56" customFormat="1" ht="30" customHeight="1" spans="1:10">
      <c r="A56" s="193"/>
      <c r="B56" s="27"/>
      <c r="C56" s="27" t="s">
        <v>460</v>
      </c>
      <c r="D56" s="27" t="s">
        <v>461</v>
      </c>
      <c r="E56" s="27" t="s">
        <v>534</v>
      </c>
      <c r="F56" s="27" t="s">
        <v>456</v>
      </c>
      <c r="G56" s="27" t="s">
        <v>486</v>
      </c>
      <c r="H56" s="27" t="s">
        <v>486</v>
      </c>
      <c r="I56" s="27" t="s">
        <v>459</v>
      </c>
      <c r="J56" s="27" t="s">
        <v>399</v>
      </c>
    </row>
    <row r="57" customFormat="1" ht="30" customHeight="1" spans="1:10">
      <c r="A57" s="193"/>
      <c r="B57" s="27"/>
      <c r="C57" s="27" t="s">
        <v>465</v>
      </c>
      <c r="D57" s="27" t="s">
        <v>466</v>
      </c>
      <c r="E57" s="27" t="s">
        <v>467</v>
      </c>
      <c r="F57" s="27" t="s">
        <v>468</v>
      </c>
      <c r="G57" s="27" t="s">
        <v>512</v>
      </c>
      <c r="H57" s="27" t="s">
        <v>470</v>
      </c>
      <c r="I57" s="27" t="s">
        <v>459</v>
      </c>
      <c r="J57" s="27" t="s">
        <v>399</v>
      </c>
    </row>
    <row r="58" customFormat="1" ht="30" customHeight="1" spans="1:10">
      <c r="A58" s="193" t="s">
        <v>371</v>
      </c>
      <c r="B58" s="27" t="s">
        <v>535</v>
      </c>
      <c r="C58" s="27" t="s">
        <v>453</v>
      </c>
      <c r="D58" s="27" t="s">
        <v>454</v>
      </c>
      <c r="E58" s="27" t="s">
        <v>536</v>
      </c>
      <c r="F58" s="27" t="s">
        <v>456</v>
      </c>
      <c r="G58" s="27" t="s">
        <v>537</v>
      </c>
      <c r="H58" s="27" t="s">
        <v>538</v>
      </c>
      <c r="I58" s="27" t="s">
        <v>496</v>
      </c>
      <c r="J58" s="27" t="s">
        <v>539</v>
      </c>
    </row>
    <row r="59" customFormat="1" ht="30" customHeight="1" spans="1:10">
      <c r="A59" s="193"/>
      <c r="B59" s="27"/>
      <c r="C59" s="27" t="s">
        <v>453</v>
      </c>
      <c r="D59" s="27" t="s">
        <v>498</v>
      </c>
      <c r="E59" s="27" t="s">
        <v>540</v>
      </c>
      <c r="F59" s="27" t="s">
        <v>456</v>
      </c>
      <c r="G59" s="27" t="s">
        <v>541</v>
      </c>
      <c r="H59" s="27" t="s">
        <v>470</v>
      </c>
      <c r="I59" s="27" t="s">
        <v>496</v>
      </c>
      <c r="J59" s="27" t="s">
        <v>539</v>
      </c>
    </row>
    <row r="60" customFormat="1" ht="30" customHeight="1" spans="1:10">
      <c r="A60" s="193"/>
      <c r="B60" s="27"/>
      <c r="C60" s="27" t="s">
        <v>453</v>
      </c>
      <c r="D60" s="27" t="s">
        <v>484</v>
      </c>
      <c r="E60" s="27" t="s">
        <v>542</v>
      </c>
      <c r="F60" s="27" t="s">
        <v>456</v>
      </c>
      <c r="G60" s="27" t="s">
        <v>543</v>
      </c>
      <c r="H60" s="27" t="s">
        <v>486</v>
      </c>
      <c r="I60" s="27" t="s">
        <v>496</v>
      </c>
      <c r="J60" s="27" t="s">
        <v>539</v>
      </c>
    </row>
    <row r="61" customFormat="1" ht="30" customHeight="1" spans="1:10">
      <c r="A61" s="193"/>
      <c r="B61" s="27"/>
      <c r="C61" s="27" t="s">
        <v>460</v>
      </c>
      <c r="D61" s="27" t="s">
        <v>502</v>
      </c>
      <c r="E61" s="27" t="s">
        <v>510</v>
      </c>
      <c r="F61" s="27" t="s">
        <v>456</v>
      </c>
      <c r="G61" s="27" t="s">
        <v>544</v>
      </c>
      <c r="H61" s="27" t="s">
        <v>458</v>
      </c>
      <c r="I61" s="27" t="s">
        <v>496</v>
      </c>
      <c r="J61" s="27" t="s">
        <v>539</v>
      </c>
    </row>
    <row r="62" customFormat="1" ht="30" customHeight="1" spans="1:10">
      <c r="A62" s="193"/>
      <c r="B62" s="27"/>
      <c r="C62" s="27" t="s">
        <v>460</v>
      </c>
      <c r="D62" s="27" t="s">
        <v>461</v>
      </c>
      <c r="E62" s="27" t="s">
        <v>545</v>
      </c>
      <c r="F62" s="27" t="s">
        <v>456</v>
      </c>
      <c r="G62" s="27" t="s">
        <v>546</v>
      </c>
      <c r="H62" s="27" t="s">
        <v>547</v>
      </c>
      <c r="I62" s="27" t="s">
        <v>496</v>
      </c>
      <c r="J62" s="27" t="s">
        <v>539</v>
      </c>
    </row>
    <row r="63" customFormat="1" ht="30" customHeight="1" spans="1:10">
      <c r="A63" s="193"/>
      <c r="B63" s="27"/>
      <c r="C63" s="27" t="s">
        <v>460</v>
      </c>
      <c r="D63" s="27" t="s">
        <v>506</v>
      </c>
      <c r="E63" s="27" t="s">
        <v>548</v>
      </c>
      <c r="F63" s="27" t="s">
        <v>456</v>
      </c>
      <c r="G63" s="27" t="s">
        <v>549</v>
      </c>
      <c r="H63" s="27" t="s">
        <v>476</v>
      </c>
      <c r="I63" s="27" t="s">
        <v>496</v>
      </c>
      <c r="J63" s="27" t="s">
        <v>539</v>
      </c>
    </row>
    <row r="64" customFormat="1" ht="30" customHeight="1" spans="1:10">
      <c r="A64" s="193"/>
      <c r="B64" s="27"/>
      <c r="C64" s="27" t="s">
        <v>460</v>
      </c>
      <c r="D64" s="27" t="s">
        <v>477</v>
      </c>
      <c r="E64" s="27" t="s">
        <v>510</v>
      </c>
      <c r="F64" s="27" t="s">
        <v>456</v>
      </c>
      <c r="G64" s="27" t="s">
        <v>81</v>
      </c>
      <c r="H64" s="27" t="s">
        <v>486</v>
      </c>
      <c r="I64" s="27" t="s">
        <v>496</v>
      </c>
      <c r="J64" s="27" t="s">
        <v>539</v>
      </c>
    </row>
    <row r="65" customFormat="1" ht="30" customHeight="1" spans="1:10">
      <c r="A65" s="193"/>
      <c r="B65" s="27"/>
      <c r="C65" s="27" t="s">
        <v>465</v>
      </c>
      <c r="D65" s="27" t="s">
        <v>466</v>
      </c>
      <c r="E65" s="27" t="s">
        <v>511</v>
      </c>
      <c r="F65" s="27" t="s">
        <v>468</v>
      </c>
      <c r="G65" s="27" t="s">
        <v>512</v>
      </c>
      <c r="H65" s="27" t="s">
        <v>470</v>
      </c>
      <c r="I65" s="27" t="s">
        <v>496</v>
      </c>
      <c r="J65" s="27" t="s">
        <v>533</v>
      </c>
    </row>
    <row r="66" customFormat="1" ht="30" customHeight="1" spans="1:10">
      <c r="A66" s="193" t="s">
        <v>385</v>
      </c>
      <c r="B66" s="27" t="s">
        <v>550</v>
      </c>
      <c r="C66" s="27" t="s">
        <v>453</v>
      </c>
      <c r="D66" s="27" t="s">
        <v>454</v>
      </c>
      <c r="E66" s="27" t="s">
        <v>551</v>
      </c>
      <c r="F66" s="27" t="s">
        <v>456</v>
      </c>
      <c r="G66" s="27" t="s">
        <v>83</v>
      </c>
      <c r="H66" s="27" t="s">
        <v>480</v>
      </c>
      <c r="I66" s="27" t="s">
        <v>496</v>
      </c>
      <c r="J66" s="27" t="s">
        <v>552</v>
      </c>
    </row>
    <row r="67" customFormat="1" ht="30" customHeight="1" spans="1:10">
      <c r="A67" s="193"/>
      <c r="B67" s="27"/>
      <c r="C67" s="27" t="s">
        <v>453</v>
      </c>
      <c r="D67" s="27" t="s">
        <v>498</v>
      </c>
      <c r="E67" s="27" t="s">
        <v>553</v>
      </c>
      <c r="F67" s="27" t="s">
        <v>456</v>
      </c>
      <c r="G67" s="27" t="s">
        <v>83</v>
      </c>
      <c r="H67" s="27" t="s">
        <v>476</v>
      </c>
      <c r="I67" s="27" t="s">
        <v>496</v>
      </c>
      <c r="J67" s="27" t="s">
        <v>552</v>
      </c>
    </row>
    <row r="68" customFormat="1" ht="30" customHeight="1" spans="1:10">
      <c r="A68" s="193"/>
      <c r="B68" s="27"/>
      <c r="C68" s="27" t="s">
        <v>453</v>
      </c>
      <c r="D68" s="27" t="s">
        <v>484</v>
      </c>
      <c r="E68" s="27" t="s">
        <v>501</v>
      </c>
      <c r="F68" s="27" t="s">
        <v>456</v>
      </c>
      <c r="G68" s="27" t="s">
        <v>485</v>
      </c>
      <c r="H68" s="27" t="s">
        <v>486</v>
      </c>
      <c r="I68" s="27" t="s">
        <v>496</v>
      </c>
      <c r="J68" s="27" t="s">
        <v>552</v>
      </c>
    </row>
    <row r="69" customFormat="1" ht="30" customHeight="1" spans="1:10">
      <c r="A69" s="193"/>
      <c r="B69" s="27"/>
      <c r="C69" s="27" t="s">
        <v>460</v>
      </c>
      <c r="D69" s="27" t="s">
        <v>502</v>
      </c>
      <c r="E69" s="27" t="s">
        <v>554</v>
      </c>
      <c r="F69" s="27" t="s">
        <v>456</v>
      </c>
      <c r="G69" s="27" t="s">
        <v>83</v>
      </c>
      <c r="H69" s="27" t="s">
        <v>480</v>
      </c>
      <c r="I69" s="27" t="s">
        <v>496</v>
      </c>
      <c r="J69" s="27" t="s">
        <v>552</v>
      </c>
    </row>
    <row r="70" customFormat="1" ht="30" customHeight="1" spans="1:10">
      <c r="A70" s="193"/>
      <c r="B70" s="27"/>
      <c r="C70" s="27" t="s">
        <v>460</v>
      </c>
      <c r="D70" s="27" t="s">
        <v>461</v>
      </c>
      <c r="E70" s="27" t="s">
        <v>554</v>
      </c>
      <c r="F70" s="27" t="s">
        <v>456</v>
      </c>
      <c r="G70" s="27" t="s">
        <v>83</v>
      </c>
      <c r="H70" s="27" t="s">
        <v>480</v>
      </c>
      <c r="I70" s="27" t="s">
        <v>496</v>
      </c>
      <c r="J70" s="27" t="s">
        <v>552</v>
      </c>
    </row>
    <row r="71" customFormat="1" ht="30" customHeight="1" spans="1:10">
      <c r="A71" s="193"/>
      <c r="B71" s="27"/>
      <c r="C71" s="27" t="s">
        <v>460</v>
      </c>
      <c r="D71" s="27" t="s">
        <v>506</v>
      </c>
      <c r="E71" s="27" t="s">
        <v>555</v>
      </c>
      <c r="F71" s="27" t="s">
        <v>456</v>
      </c>
      <c r="G71" s="27" t="s">
        <v>83</v>
      </c>
      <c r="H71" s="27" t="s">
        <v>480</v>
      </c>
      <c r="I71" s="27" t="s">
        <v>496</v>
      </c>
      <c r="J71" s="27" t="s">
        <v>552</v>
      </c>
    </row>
    <row r="72" customFormat="1" ht="30" customHeight="1" spans="1:10">
      <c r="A72" s="193"/>
      <c r="B72" s="27"/>
      <c r="C72" s="27" t="s">
        <v>460</v>
      </c>
      <c r="D72" s="27" t="s">
        <v>477</v>
      </c>
      <c r="E72" s="27" t="s">
        <v>556</v>
      </c>
      <c r="F72" s="27" t="s">
        <v>456</v>
      </c>
      <c r="G72" s="27" t="s">
        <v>83</v>
      </c>
      <c r="H72" s="27" t="s">
        <v>480</v>
      </c>
      <c r="I72" s="27" t="s">
        <v>496</v>
      </c>
      <c r="J72" s="27" t="s">
        <v>552</v>
      </c>
    </row>
    <row r="73" customFormat="1" ht="30" customHeight="1" spans="1:10">
      <c r="A73" s="193"/>
      <c r="B73" s="27"/>
      <c r="C73" s="27" t="s">
        <v>465</v>
      </c>
      <c r="D73" s="27" t="s">
        <v>466</v>
      </c>
      <c r="E73" s="27" t="s">
        <v>533</v>
      </c>
      <c r="F73" s="27" t="s">
        <v>468</v>
      </c>
      <c r="G73" s="27" t="s">
        <v>512</v>
      </c>
      <c r="H73" s="27" t="s">
        <v>470</v>
      </c>
      <c r="I73" s="27" t="s">
        <v>496</v>
      </c>
      <c r="J73" s="27" t="s">
        <v>533</v>
      </c>
    </row>
    <row r="74" customFormat="1" ht="30" customHeight="1" spans="1:10">
      <c r="A74" s="193" t="s">
        <v>367</v>
      </c>
      <c r="B74" s="27" t="s">
        <v>557</v>
      </c>
      <c r="C74" s="27" t="s">
        <v>453</v>
      </c>
      <c r="D74" s="27" t="s">
        <v>454</v>
      </c>
      <c r="E74" s="27" t="s">
        <v>524</v>
      </c>
      <c r="F74" s="27" t="s">
        <v>456</v>
      </c>
      <c r="G74" s="27" t="s">
        <v>558</v>
      </c>
      <c r="H74" s="27" t="s">
        <v>559</v>
      </c>
      <c r="I74" s="27" t="s">
        <v>496</v>
      </c>
      <c r="J74" s="27" t="s">
        <v>560</v>
      </c>
    </row>
    <row r="75" customFormat="1" ht="30" customHeight="1" spans="1:10">
      <c r="A75" s="193"/>
      <c r="B75" s="27"/>
      <c r="C75" s="27" t="s">
        <v>453</v>
      </c>
      <c r="D75" s="27" t="s">
        <v>498</v>
      </c>
      <c r="E75" s="27" t="s">
        <v>561</v>
      </c>
      <c r="F75" s="27" t="s">
        <v>456</v>
      </c>
      <c r="G75" s="27" t="s">
        <v>562</v>
      </c>
      <c r="H75" s="27" t="s">
        <v>476</v>
      </c>
      <c r="I75" s="27" t="s">
        <v>496</v>
      </c>
      <c r="J75" s="27" t="s">
        <v>560</v>
      </c>
    </row>
    <row r="76" customFormat="1" ht="30" customHeight="1" spans="1:10">
      <c r="A76" s="193"/>
      <c r="B76" s="27"/>
      <c r="C76" s="27" t="s">
        <v>453</v>
      </c>
      <c r="D76" s="27" t="s">
        <v>484</v>
      </c>
      <c r="E76" s="27" t="s">
        <v>501</v>
      </c>
      <c r="F76" s="27" t="s">
        <v>456</v>
      </c>
      <c r="G76" s="27" t="s">
        <v>485</v>
      </c>
      <c r="H76" s="27" t="s">
        <v>486</v>
      </c>
      <c r="I76" s="27" t="s">
        <v>496</v>
      </c>
      <c r="J76" s="27" t="s">
        <v>560</v>
      </c>
    </row>
    <row r="77" customFormat="1" ht="30" customHeight="1" spans="1:10">
      <c r="A77" s="193"/>
      <c r="B77" s="27"/>
      <c r="C77" s="27" t="s">
        <v>460</v>
      </c>
      <c r="D77" s="27" t="s">
        <v>502</v>
      </c>
      <c r="E77" s="27" t="s">
        <v>561</v>
      </c>
      <c r="F77" s="27" t="s">
        <v>456</v>
      </c>
      <c r="G77" s="27" t="s">
        <v>562</v>
      </c>
      <c r="H77" s="27" t="s">
        <v>486</v>
      </c>
      <c r="I77" s="27" t="s">
        <v>496</v>
      </c>
      <c r="J77" s="27" t="s">
        <v>560</v>
      </c>
    </row>
    <row r="78" customFormat="1" ht="30" customHeight="1" spans="1:10">
      <c r="A78" s="193"/>
      <c r="B78" s="27"/>
      <c r="C78" s="27" t="s">
        <v>460</v>
      </c>
      <c r="D78" s="27" t="s">
        <v>461</v>
      </c>
      <c r="E78" s="27" t="s">
        <v>505</v>
      </c>
      <c r="F78" s="27" t="s">
        <v>468</v>
      </c>
      <c r="G78" s="27" t="s">
        <v>469</v>
      </c>
      <c r="H78" s="27" t="s">
        <v>470</v>
      </c>
      <c r="I78" s="27" t="s">
        <v>496</v>
      </c>
      <c r="J78" s="27" t="s">
        <v>560</v>
      </c>
    </row>
    <row r="79" customFormat="1" ht="30" customHeight="1" spans="1:10">
      <c r="A79" s="193"/>
      <c r="B79" s="27"/>
      <c r="C79" s="27" t="s">
        <v>460</v>
      </c>
      <c r="D79" s="27" t="s">
        <v>506</v>
      </c>
      <c r="E79" s="27" t="s">
        <v>563</v>
      </c>
      <c r="F79" s="27" t="s">
        <v>456</v>
      </c>
      <c r="G79" s="27" t="s">
        <v>546</v>
      </c>
      <c r="H79" s="27" t="s">
        <v>547</v>
      </c>
      <c r="I79" s="27" t="s">
        <v>496</v>
      </c>
      <c r="J79" s="27" t="s">
        <v>560</v>
      </c>
    </row>
    <row r="80" customFormat="1" ht="30" customHeight="1" spans="1:10">
      <c r="A80" s="193"/>
      <c r="B80" s="27"/>
      <c r="C80" s="27" t="s">
        <v>460</v>
      </c>
      <c r="D80" s="27" t="s">
        <v>477</v>
      </c>
      <c r="E80" s="27" t="s">
        <v>564</v>
      </c>
      <c r="F80" s="27" t="s">
        <v>456</v>
      </c>
      <c r="G80" s="27" t="s">
        <v>81</v>
      </c>
      <c r="H80" s="27" t="s">
        <v>486</v>
      </c>
      <c r="I80" s="27" t="s">
        <v>496</v>
      </c>
      <c r="J80" s="27" t="s">
        <v>560</v>
      </c>
    </row>
    <row r="81" customFormat="1" ht="30" customHeight="1" spans="1:10">
      <c r="A81" s="193"/>
      <c r="B81" s="27"/>
      <c r="C81" s="27" t="s">
        <v>465</v>
      </c>
      <c r="D81" s="27" t="s">
        <v>466</v>
      </c>
      <c r="E81" s="27" t="s">
        <v>533</v>
      </c>
      <c r="F81" s="27" t="s">
        <v>468</v>
      </c>
      <c r="G81" s="27" t="s">
        <v>512</v>
      </c>
      <c r="H81" s="27" t="s">
        <v>470</v>
      </c>
      <c r="I81" s="27" t="s">
        <v>496</v>
      </c>
      <c r="J81" s="27" t="s">
        <v>517</v>
      </c>
    </row>
    <row r="82" customFormat="1" ht="30" customHeight="1" spans="1:10">
      <c r="A82" s="193" t="s">
        <v>411</v>
      </c>
      <c r="B82" s="27" t="s">
        <v>411</v>
      </c>
      <c r="C82" s="27" t="s">
        <v>453</v>
      </c>
      <c r="D82" s="27" t="s">
        <v>454</v>
      </c>
      <c r="E82" s="27" t="s">
        <v>455</v>
      </c>
      <c r="F82" s="27" t="s">
        <v>456</v>
      </c>
      <c r="G82" s="27" t="s">
        <v>457</v>
      </c>
      <c r="H82" s="27" t="s">
        <v>458</v>
      </c>
      <c r="I82" s="27" t="s">
        <v>459</v>
      </c>
      <c r="J82" s="27" t="s">
        <v>411</v>
      </c>
    </row>
    <row r="83" customFormat="1" ht="30" customHeight="1" spans="1:10">
      <c r="A83" s="193"/>
      <c r="B83" s="27"/>
      <c r="C83" s="27" t="s">
        <v>460</v>
      </c>
      <c r="D83" s="27" t="s">
        <v>461</v>
      </c>
      <c r="E83" s="27" t="s">
        <v>565</v>
      </c>
      <c r="F83" s="27" t="s">
        <v>456</v>
      </c>
      <c r="G83" s="27" t="s">
        <v>463</v>
      </c>
      <c r="H83" s="27" t="s">
        <v>480</v>
      </c>
      <c r="I83" s="27" t="s">
        <v>459</v>
      </c>
      <c r="J83" s="27" t="s">
        <v>411</v>
      </c>
    </row>
    <row r="84" customFormat="1" ht="30" customHeight="1" spans="1:10">
      <c r="A84" s="193"/>
      <c r="B84" s="27"/>
      <c r="C84" s="27" t="s">
        <v>465</v>
      </c>
      <c r="D84" s="27" t="s">
        <v>466</v>
      </c>
      <c r="E84" s="27" t="s">
        <v>482</v>
      </c>
      <c r="F84" s="27" t="s">
        <v>468</v>
      </c>
      <c r="G84" s="27" t="s">
        <v>469</v>
      </c>
      <c r="H84" s="27" t="s">
        <v>470</v>
      </c>
      <c r="I84" s="27" t="s">
        <v>459</v>
      </c>
      <c r="J84" s="27" t="s">
        <v>411</v>
      </c>
    </row>
    <row r="85" customFormat="1" ht="30" customHeight="1" spans="1:10">
      <c r="A85" s="193" t="s">
        <v>387</v>
      </c>
      <c r="B85" s="27" t="s">
        <v>566</v>
      </c>
      <c r="C85" s="27" t="s">
        <v>453</v>
      </c>
      <c r="D85" s="27" t="s">
        <v>454</v>
      </c>
      <c r="E85" s="27" t="s">
        <v>524</v>
      </c>
      <c r="F85" s="27" t="s">
        <v>456</v>
      </c>
      <c r="G85" s="27" t="s">
        <v>567</v>
      </c>
      <c r="H85" s="27" t="s">
        <v>476</v>
      </c>
      <c r="I85" s="27" t="s">
        <v>496</v>
      </c>
      <c r="J85" s="27" t="s">
        <v>568</v>
      </c>
    </row>
    <row r="86" customFormat="1" ht="30" customHeight="1" spans="1:10">
      <c r="A86" s="193"/>
      <c r="B86" s="27"/>
      <c r="C86" s="27" t="s">
        <v>453</v>
      </c>
      <c r="D86" s="27" t="s">
        <v>498</v>
      </c>
      <c r="E86" s="27" t="s">
        <v>569</v>
      </c>
      <c r="F86" s="27" t="s">
        <v>456</v>
      </c>
      <c r="G86" s="27" t="s">
        <v>570</v>
      </c>
      <c r="H86" s="27" t="s">
        <v>476</v>
      </c>
      <c r="I86" s="27" t="s">
        <v>496</v>
      </c>
      <c r="J86" s="27" t="s">
        <v>568</v>
      </c>
    </row>
    <row r="87" customFormat="1" ht="30" customHeight="1" spans="1:10">
      <c r="A87" s="193"/>
      <c r="B87" s="27"/>
      <c r="C87" s="27" t="s">
        <v>453</v>
      </c>
      <c r="D87" s="27" t="s">
        <v>484</v>
      </c>
      <c r="E87" s="27" t="s">
        <v>571</v>
      </c>
      <c r="F87" s="27" t="s">
        <v>456</v>
      </c>
      <c r="G87" s="27" t="s">
        <v>485</v>
      </c>
      <c r="H87" s="27" t="s">
        <v>486</v>
      </c>
      <c r="I87" s="27" t="s">
        <v>496</v>
      </c>
      <c r="J87" s="27" t="s">
        <v>568</v>
      </c>
    </row>
    <row r="88" customFormat="1" ht="30" customHeight="1" spans="1:10">
      <c r="A88" s="193"/>
      <c r="B88" s="27"/>
      <c r="C88" s="27" t="s">
        <v>460</v>
      </c>
      <c r="D88" s="27" t="s">
        <v>502</v>
      </c>
      <c r="E88" s="27" t="s">
        <v>572</v>
      </c>
      <c r="F88" s="27" t="s">
        <v>456</v>
      </c>
      <c r="G88" s="27" t="s">
        <v>570</v>
      </c>
      <c r="H88" s="27" t="s">
        <v>476</v>
      </c>
      <c r="I88" s="27" t="s">
        <v>496</v>
      </c>
      <c r="J88" s="27" t="s">
        <v>568</v>
      </c>
    </row>
    <row r="89" customFormat="1" ht="30" customHeight="1" spans="1:10">
      <c r="A89" s="193"/>
      <c r="B89" s="27"/>
      <c r="C89" s="27" t="s">
        <v>460</v>
      </c>
      <c r="D89" s="27" t="s">
        <v>461</v>
      </c>
      <c r="E89" s="27" t="s">
        <v>572</v>
      </c>
      <c r="F89" s="27" t="s">
        <v>456</v>
      </c>
      <c r="G89" s="27" t="s">
        <v>570</v>
      </c>
      <c r="H89" s="27" t="s">
        <v>476</v>
      </c>
      <c r="I89" s="27" t="s">
        <v>496</v>
      </c>
      <c r="J89" s="27" t="s">
        <v>568</v>
      </c>
    </row>
    <row r="90" customFormat="1" ht="30" customHeight="1" spans="1:10">
      <c r="A90" s="193"/>
      <c r="B90" s="27"/>
      <c r="C90" s="27" t="s">
        <v>460</v>
      </c>
      <c r="D90" s="27" t="s">
        <v>506</v>
      </c>
      <c r="E90" s="27" t="s">
        <v>573</v>
      </c>
      <c r="F90" s="27" t="s">
        <v>456</v>
      </c>
      <c r="G90" s="27" t="s">
        <v>570</v>
      </c>
      <c r="H90" s="27" t="s">
        <v>476</v>
      </c>
      <c r="I90" s="27" t="s">
        <v>496</v>
      </c>
      <c r="J90" s="27" t="s">
        <v>568</v>
      </c>
    </row>
    <row r="91" customFormat="1" ht="30" customHeight="1" spans="1:10">
      <c r="A91" s="193"/>
      <c r="B91" s="27"/>
      <c r="C91" s="27" t="s">
        <v>460</v>
      </c>
      <c r="D91" s="27" t="s">
        <v>477</v>
      </c>
      <c r="E91" s="27" t="s">
        <v>572</v>
      </c>
      <c r="F91" s="27" t="s">
        <v>456</v>
      </c>
      <c r="G91" s="27" t="s">
        <v>570</v>
      </c>
      <c r="H91" s="27" t="s">
        <v>476</v>
      </c>
      <c r="I91" s="27" t="s">
        <v>496</v>
      </c>
      <c r="J91" s="27" t="s">
        <v>568</v>
      </c>
    </row>
    <row r="92" customFormat="1" ht="30" customHeight="1" spans="1:10">
      <c r="A92" s="193"/>
      <c r="B92" s="27"/>
      <c r="C92" s="27" t="s">
        <v>465</v>
      </c>
      <c r="D92" s="27" t="s">
        <v>466</v>
      </c>
      <c r="E92" s="27" t="s">
        <v>533</v>
      </c>
      <c r="F92" s="27" t="s">
        <v>468</v>
      </c>
      <c r="G92" s="27" t="s">
        <v>512</v>
      </c>
      <c r="H92" s="27" t="s">
        <v>470</v>
      </c>
      <c r="I92" s="27" t="s">
        <v>496</v>
      </c>
      <c r="J92" s="27" t="s">
        <v>533</v>
      </c>
    </row>
    <row r="93" customFormat="1" ht="30" customHeight="1" spans="1:10">
      <c r="A93" s="193" t="s">
        <v>369</v>
      </c>
      <c r="B93" s="27" t="s">
        <v>574</v>
      </c>
      <c r="C93" s="27" t="s">
        <v>453</v>
      </c>
      <c r="D93" s="27" t="s">
        <v>454</v>
      </c>
      <c r="E93" s="27" t="s">
        <v>575</v>
      </c>
      <c r="F93" s="27" t="s">
        <v>576</v>
      </c>
      <c r="G93" s="27" t="s">
        <v>577</v>
      </c>
      <c r="H93" s="27" t="s">
        <v>464</v>
      </c>
      <c r="I93" s="27" t="s">
        <v>496</v>
      </c>
      <c r="J93" s="27" t="s">
        <v>578</v>
      </c>
    </row>
    <row r="94" customFormat="1" ht="30" customHeight="1" spans="1:10">
      <c r="A94" s="193"/>
      <c r="B94" s="27"/>
      <c r="C94" s="27" t="s">
        <v>453</v>
      </c>
      <c r="D94" s="27" t="s">
        <v>498</v>
      </c>
      <c r="E94" s="27" t="s">
        <v>579</v>
      </c>
      <c r="F94" s="27" t="s">
        <v>456</v>
      </c>
      <c r="G94" s="27" t="s">
        <v>509</v>
      </c>
      <c r="H94" s="27" t="s">
        <v>486</v>
      </c>
      <c r="I94" s="27" t="s">
        <v>496</v>
      </c>
      <c r="J94" s="27" t="s">
        <v>580</v>
      </c>
    </row>
    <row r="95" customFormat="1" ht="30" customHeight="1" spans="1:10">
      <c r="A95" s="193"/>
      <c r="B95" s="27"/>
      <c r="C95" s="27" t="s">
        <v>453</v>
      </c>
      <c r="D95" s="27" t="s">
        <v>484</v>
      </c>
      <c r="E95" s="27" t="s">
        <v>581</v>
      </c>
      <c r="F95" s="27" t="s">
        <v>456</v>
      </c>
      <c r="G95" s="27" t="s">
        <v>463</v>
      </c>
      <c r="H95" s="27" t="s">
        <v>470</v>
      </c>
      <c r="I95" s="27" t="s">
        <v>496</v>
      </c>
      <c r="J95" s="27" t="s">
        <v>582</v>
      </c>
    </row>
    <row r="96" customFormat="1" ht="30" customHeight="1" spans="1:10">
      <c r="A96" s="193"/>
      <c r="B96" s="27"/>
      <c r="C96" s="27" t="s">
        <v>460</v>
      </c>
      <c r="D96" s="27" t="s">
        <v>502</v>
      </c>
      <c r="E96" s="27" t="s">
        <v>583</v>
      </c>
      <c r="F96" s="27" t="s">
        <v>468</v>
      </c>
      <c r="G96" s="27" t="s">
        <v>584</v>
      </c>
      <c r="H96" s="27" t="s">
        <v>476</v>
      </c>
      <c r="I96" s="27" t="s">
        <v>496</v>
      </c>
      <c r="J96" s="27" t="s">
        <v>583</v>
      </c>
    </row>
    <row r="97" customFormat="1" ht="30" customHeight="1" spans="1:10">
      <c r="A97" s="193"/>
      <c r="B97" s="27"/>
      <c r="C97" s="27" t="s">
        <v>460</v>
      </c>
      <c r="D97" s="27" t="s">
        <v>461</v>
      </c>
      <c r="E97" s="27" t="s">
        <v>585</v>
      </c>
      <c r="F97" s="27" t="s">
        <v>468</v>
      </c>
      <c r="G97" s="27" t="s">
        <v>586</v>
      </c>
      <c r="H97" s="27" t="s">
        <v>587</v>
      </c>
      <c r="I97" s="27" t="s">
        <v>496</v>
      </c>
      <c r="J97" s="27" t="s">
        <v>585</v>
      </c>
    </row>
    <row r="98" customFormat="1" ht="30" customHeight="1" spans="1:10">
      <c r="A98" s="193"/>
      <c r="B98" s="27"/>
      <c r="C98" s="27" t="s">
        <v>460</v>
      </c>
      <c r="D98" s="27" t="s">
        <v>506</v>
      </c>
      <c r="E98" s="27" t="s">
        <v>588</v>
      </c>
      <c r="F98" s="27" t="s">
        <v>468</v>
      </c>
      <c r="G98" s="27" t="s">
        <v>584</v>
      </c>
      <c r="H98" s="27" t="s">
        <v>476</v>
      </c>
      <c r="I98" s="27" t="s">
        <v>496</v>
      </c>
      <c r="J98" s="27" t="s">
        <v>507</v>
      </c>
    </row>
    <row r="99" customFormat="1" ht="30" customHeight="1" spans="1:10">
      <c r="A99" s="193"/>
      <c r="B99" s="27"/>
      <c r="C99" s="27" t="s">
        <v>460</v>
      </c>
      <c r="D99" s="27" t="s">
        <v>477</v>
      </c>
      <c r="E99" s="27" t="s">
        <v>589</v>
      </c>
      <c r="F99" s="27" t="s">
        <v>468</v>
      </c>
      <c r="G99" s="27" t="s">
        <v>463</v>
      </c>
      <c r="H99" s="27" t="s">
        <v>470</v>
      </c>
      <c r="I99" s="27" t="s">
        <v>496</v>
      </c>
      <c r="J99" s="27" t="s">
        <v>467</v>
      </c>
    </row>
    <row r="100" customFormat="1" ht="30" customHeight="1" spans="1:10">
      <c r="A100" s="193"/>
      <c r="B100" s="27"/>
      <c r="C100" s="27" t="s">
        <v>465</v>
      </c>
      <c r="D100" s="27" t="s">
        <v>466</v>
      </c>
      <c r="E100" s="27" t="s">
        <v>466</v>
      </c>
      <c r="F100" s="27" t="s">
        <v>456</v>
      </c>
      <c r="G100" s="27" t="s">
        <v>463</v>
      </c>
      <c r="H100" s="27" t="s">
        <v>470</v>
      </c>
      <c r="I100" s="27" t="s">
        <v>496</v>
      </c>
      <c r="J100" s="27" t="s">
        <v>517</v>
      </c>
    </row>
    <row r="101" customFormat="1" ht="30" customHeight="1" spans="1:10">
      <c r="A101" s="193" t="s">
        <v>373</v>
      </c>
      <c r="B101" s="27" t="s">
        <v>590</v>
      </c>
      <c r="C101" s="27" t="s">
        <v>453</v>
      </c>
      <c r="D101" s="27" t="s">
        <v>454</v>
      </c>
      <c r="E101" s="27" t="s">
        <v>591</v>
      </c>
      <c r="F101" s="27" t="s">
        <v>456</v>
      </c>
      <c r="G101" s="27" t="s">
        <v>457</v>
      </c>
      <c r="H101" s="27" t="s">
        <v>458</v>
      </c>
      <c r="I101" s="27" t="s">
        <v>496</v>
      </c>
      <c r="J101" s="27" t="s">
        <v>592</v>
      </c>
    </row>
    <row r="102" customFormat="1" ht="30" customHeight="1" spans="1:10">
      <c r="A102" s="193"/>
      <c r="B102" s="27"/>
      <c r="C102" s="27" t="s">
        <v>453</v>
      </c>
      <c r="D102" s="27" t="s">
        <v>498</v>
      </c>
      <c r="E102" s="27" t="s">
        <v>593</v>
      </c>
      <c r="F102" s="27" t="s">
        <v>456</v>
      </c>
      <c r="G102" s="27" t="s">
        <v>81</v>
      </c>
      <c r="H102" s="27" t="s">
        <v>480</v>
      </c>
      <c r="I102" s="27" t="s">
        <v>496</v>
      </c>
      <c r="J102" s="27" t="s">
        <v>592</v>
      </c>
    </row>
    <row r="103" customFormat="1" ht="30" customHeight="1" spans="1:10">
      <c r="A103" s="193"/>
      <c r="B103" s="27"/>
      <c r="C103" s="27" t="s">
        <v>453</v>
      </c>
      <c r="D103" s="27" t="s">
        <v>484</v>
      </c>
      <c r="E103" s="27" t="s">
        <v>501</v>
      </c>
      <c r="F103" s="27" t="s">
        <v>456</v>
      </c>
      <c r="G103" s="27" t="s">
        <v>509</v>
      </c>
      <c r="H103" s="27" t="s">
        <v>486</v>
      </c>
      <c r="I103" s="27" t="s">
        <v>496</v>
      </c>
      <c r="J103" s="27" t="s">
        <v>592</v>
      </c>
    </row>
    <row r="104" customFormat="1" ht="30" customHeight="1" spans="1:10">
      <c r="A104" s="193"/>
      <c r="B104" s="27"/>
      <c r="C104" s="27" t="s">
        <v>460</v>
      </c>
      <c r="D104" s="27" t="s">
        <v>502</v>
      </c>
      <c r="E104" s="27" t="s">
        <v>594</v>
      </c>
      <c r="F104" s="27" t="s">
        <v>456</v>
      </c>
      <c r="G104" s="27" t="s">
        <v>546</v>
      </c>
      <c r="H104" s="27" t="s">
        <v>547</v>
      </c>
      <c r="I104" s="27" t="s">
        <v>496</v>
      </c>
      <c r="J104" s="27" t="s">
        <v>592</v>
      </c>
    </row>
    <row r="105" customFormat="1" ht="30" customHeight="1" spans="1:10">
      <c r="A105" s="193"/>
      <c r="B105" s="27"/>
      <c r="C105" s="27" t="s">
        <v>460</v>
      </c>
      <c r="D105" s="27" t="s">
        <v>461</v>
      </c>
      <c r="E105" s="27" t="s">
        <v>531</v>
      </c>
      <c r="F105" s="27" t="s">
        <v>468</v>
      </c>
      <c r="G105" s="27" t="s">
        <v>469</v>
      </c>
      <c r="H105" s="27" t="s">
        <v>470</v>
      </c>
      <c r="I105" s="27" t="s">
        <v>496</v>
      </c>
      <c r="J105" s="27" t="s">
        <v>531</v>
      </c>
    </row>
    <row r="106" customFormat="1" ht="30" customHeight="1" spans="1:10">
      <c r="A106" s="193"/>
      <c r="B106" s="27"/>
      <c r="C106" s="27" t="s">
        <v>460</v>
      </c>
      <c r="D106" s="27" t="s">
        <v>477</v>
      </c>
      <c r="E106" s="27" t="s">
        <v>595</v>
      </c>
      <c r="F106" s="27" t="s">
        <v>456</v>
      </c>
      <c r="G106" s="27" t="s">
        <v>81</v>
      </c>
      <c r="H106" s="27" t="s">
        <v>486</v>
      </c>
      <c r="I106" s="27" t="s">
        <v>496</v>
      </c>
      <c r="J106" s="27" t="s">
        <v>592</v>
      </c>
    </row>
    <row r="107" customFormat="1" ht="30" customHeight="1" spans="1:10">
      <c r="A107" s="193"/>
      <c r="B107" s="27"/>
      <c r="C107" s="27" t="s">
        <v>465</v>
      </c>
      <c r="D107" s="27" t="s">
        <v>466</v>
      </c>
      <c r="E107" s="27" t="s">
        <v>511</v>
      </c>
      <c r="F107" s="27" t="s">
        <v>456</v>
      </c>
      <c r="G107" s="27" t="s">
        <v>512</v>
      </c>
      <c r="H107" s="27" t="s">
        <v>470</v>
      </c>
      <c r="I107" s="27" t="s">
        <v>496</v>
      </c>
      <c r="J107" s="27" t="s">
        <v>511</v>
      </c>
    </row>
    <row r="108" customFormat="1" ht="30" customHeight="1" spans="1:10">
      <c r="A108" s="193" t="s">
        <v>405</v>
      </c>
      <c r="B108" s="27" t="s">
        <v>405</v>
      </c>
      <c r="C108" s="27" t="s">
        <v>453</v>
      </c>
      <c r="D108" s="27" t="s">
        <v>454</v>
      </c>
      <c r="E108" s="27" t="s">
        <v>455</v>
      </c>
      <c r="F108" s="27" t="s">
        <v>456</v>
      </c>
      <c r="G108" s="27" t="s">
        <v>457</v>
      </c>
      <c r="H108" s="27" t="s">
        <v>458</v>
      </c>
      <c r="I108" s="27" t="s">
        <v>459</v>
      </c>
      <c r="J108" s="27" t="s">
        <v>405</v>
      </c>
    </row>
    <row r="109" customFormat="1" ht="30" customHeight="1" spans="1:10">
      <c r="A109" s="193"/>
      <c r="B109" s="27"/>
      <c r="C109" s="27" t="s">
        <v>460</v>
      </c>
      <c r="D109" s="27" t="s">
        <v>461</v>
      </c>
      <c r="E109" s="27" t="s">
        <v>596</v>
      </c>
      <c r="F109" s="27" t="s">
        <v>456</v>
      </c>
      <c r="G109" s="27" t="s">
        <v>597</v>
      </c>
      <c r="H109" s="27" t="s">
        <v>476</v>
      </c>
      <c r="I109" s="27" t="s">
        <v>459</v>
      </c>
      <c r="J109" s="27" t="s">
        <v>405</v>
      </c>
    </row>
    <row r="110" customFormat="1" ht="30" customHeight="1" spans="1:10">
      <c r="A110" s="193"/>
      <c r="B110" s="27"/>
      <c r="C110" s="27" t="s">
        <v>465</v>
      </c>
      <c r="D110" s="27" t="s">
        <v>466</v>
      </c>
      <c r="E110" s="27" t="s">
        <v>466</v>
      </c>
      <c r="F110" s="27" t="s">
        <v>468</v>
      </c>
      <c r="G110" s="27" t="s">
        <v>512</v>
      </c>
      <c r="H110" s="27" t="s">
        <v>470</v>
      </c>
      <c r="I110" s="27" t="s">
        <v>459</v>
      </c>
      <c r="J110" s="27" t="s">
        <v>405</v>
      </c>
    </row>
    <row r="111" customFormat="1" ht="30" customHeight="1" spans="1:10">
      <c r="A111" s="193" t="s">
        <v>415</v>
      </c>
      <c r="B111" s="27" t="s">
        <v>415</v>
      </c>
      <c r="C111" s="27" t="s">
        <v>453</v>
      </c>
      <c r="D111" s="27" t="s">
        <v>454</v>
      </c>
      <c r="E111" s="27" t="s">
        <v>455</v>
      </c>
      <c r="F111" s="27" t="s">
        <v>456</v>
      </c>
      <c r="G111" s="27" t="s">
        <v>457</v>
      </c>
      <c r="H111" s="27" t="s">
        <v>458</v>
      </c>
      <c r="I111" s="27" t="s">
        <v>459</v>
      </c>
      <c r="J111" s="27" t="s">
        <v>415</v>
      </c>
    </row>
    <row r="112" customFormat="1" ht="30" customHeight="1" spans="1:10">
      <c r="A112" s="193"/>
      <c r="B112" s="27"/>
      <c r="C112" s="27" t="s">
        <v>460</v>
      </c>
      <c r="D112" s="27" t="s">
        <v>461</v>
      </c>
      <c r="E112" s="27" t="s">
        <v>415</v>
      </c>
      <c r="F112" s="27" t="s">
        <v>456</v>
      </c>
      <c r="G112" s="27" t="s">
        <v>598</v>
      </c>
      <c r="H112" s="27" t="s">
        <v>509</v>
      </c>
      <c r="I112" s="27" t="s">
        <v>459</v>
      </c>
      <c r="J112" s="27" t="s">
        <v>415</v>
      </c>
    </row>
    <row r="113" customFormat="1" ht="30" customHeight="1" spans="1:10">
      <c r="A113" s="193"/>
      <c r="B113" s="27"/>
      <c r="C113" s="27" t="s">
        <v>465</v>
      </c>
      <c r="D113" s="27" t="s">
        <v>466</v>
      </c>
      <c r="E113" s="27" t="s">
        <v>467</v>
      </c>
      <c r="F113" s="27" t="s">
        <v>468</v>
      </c>
      <c r="G113" s="27" t="s">
        <v>469</v>
      </c>
      <c r="H113" s="27" t="s">
        <v>470</v>
      </c>
      <c r="I113" s="27" t="s">
        <v>459</v>
      </c>
      <c r="J113" s="27" t="s">
        <v>415</v>
      </c>
    </row>
    <row r="114" customFormat="1" ht="30" customHeight="1" spans="1:10">
      <c r="A114" s="193" t="s">
        <v>423</v>
      </c>
      <c r="B114" s="27" t="s">
        <v>423</v>
      </c>
      <c r="C114" s="27" t="s">
        <v>453</v>
      </c>
      <c r="D114" s="27" t="s">
        <v>454</v>
      </c>
      <c r="E114" s="27" t="s">
        <v>479</v>
      </c>
      <c r="F114" s="27" t="s">
        <v>456</v>
      </c>
      <c r="G114" s="27" t="s">
        <v>457</v>
      </c>
      <c r="H114" s="27" t="s">
        <v>458</v>
      </c>
      <c r="I114" s="27" t="s">
        <v>459</v>
      </c>
      <c r="J114" s="27" t="s">
        <v>423</v>
      </c>
    </row>
    <row r="115" customFormat="1" ht="30" customHeight="1" spans="1:10">
      <c r="A115" s="193"/>
      <c r="B115" s="27"/>
      <c r="C115" s="27" t="s">
        <v>460</v>
      </c>
      <c r="D115" s="27" t="s">
        <v>477</v>
      </c>
      <c r="E115" s="27" t="s">
        <v>599</v>
      </c>
      <c r="F115" s="27" t="s">
        <v>456</v>
      </c>
      <c r="G115" s="27" t="s">
        <v>600</v>
      </c>
      <c r="H115" s="27" t="s">
        <v>476</v>
      </c>
      <c r="I115" s="27" t="s">
        <v>459</v>
      </c>
      <c r="J115" s="27" t="s">
        <v>423</v>
      </c>
    </row>
    <row r="116" customFormat="1" ht="30" customHeight="1" spans="1:10">
      <c r="A116" s="193"/>
      <c r="B116" s="27"/>
      <c r="C116" s="27" t="s">
        <v>465</v>
      </c>
      <c r="D116" s="27" t="s">
        <v>466</v>
      </c>
      <c r="E116" s="27" t="s">
        <v>466</v>
      </c>
      <c r="F116" s="27" t="s">
        <v>468</v>
      </c>
      <c r="G116" s="27" t="s">
        <v>469</v>
      </c>
      <c r="H116" s="27" t="s">
        <v>470</v>
      </c>
      <c r="I116" s="27" t="s">
        <v>459</v>
      </c>
      <c r="J116" s="27" t="s">
        <v>423</v>
      </c>
    </row>
    <row r="117" customFormat="1" ht="30" customHeight="1" spans="1:10">
      <c r="A117" s="193" t="s">
        <v>443</v>
      </c>
      <c r="B117" s="27" t="s">
        <v>443</v>
      </c>
      <c r="C117" s="27" t="s">
        <v>453</v>
      </c>
      <c r="D117" s="27" t="s">
        <v>454</v>
      </c>
      <c r="E117" s="27" t="s">
        <v>443</v>
      </c>
      <c r="F117" s="27" t="s">
        <v>456</v>
      </c>
      <c r="G117" s="27" t="s">
        <v>601</v>
      </c>
      <c r="H117" s="27" t="s">
        <v>480</v>
      </c>
      <c r="I117" s="27" t="s">
        <v>459</v>
      </c>
      <c r="J117" s="27" t="s">
        <v>602</v>
      </c>
    </row>
    <row r="118" customFormat="1" ht="30" customHeight="1" spans="1:10">
      <c r="A118" s="193"/>
      <c r="B118" s="27"/>
      <c r="C118" s="27" t="s">
        <v>453</v>
      </c>
      <c r="D118" s="27" t="s">
        <v>484</v>
      </c>
      <c r="E118" s="27" t="s">
        <v>509</v>
      </c>
      <c r="F118" s="27" t="s">
        <v>456</v>
      </c>
      <c r="G118" s="27" t="s">
        <v>90</v>
      </c>
      <c r="H118" s="27" t="s">
        <v>603</v>
      </c>
      <c r="I118" s="27" t="s">
        <v>459</v>
      </c>
      <c r="J118" s="27" t="s">
        <v>602</v>
      </c>
    </row>
    <row r="119" customFormat="1" ht="30" customHeight="1" spans="1:10">
      <c r="A119" s="193"/>
      <c r="B119" s="27"/>
      <c r="C119" s="27" t="s">
        <v>460</v>
      </c>
      <c r="D119" s="27" t="s">
        <v>502</v>
      </c>
      <c r="E119" s="27" t="s">
        <v>604</v>
      </c>
      <c r="F119" s="27" t="s">
        <v>456</v>
      </c>
      <c r="G119" s="27" t="s">
        <v>601</v>
      </c>
      <c r="H119" s="27" t="s">
        <v>480</v>
      </c>
      <c r="I119" s="27" t="s">
        <v>459</v>
      </c>
      <c r="J119" s="27" t="s">
        <v>602</v>
      </c>
    </row>
    <row r="120" customFormat="1" ht="30" customHeight="1" spans="1:10">
      <c r="A120" s="193"/>
      <c r="B120" s="27"/>
      <c r="C120" s="27" t="s">
        <v>465</v>
      </c>
      <c r="D120" s="27" t="s">
        <v>466</v>
      </c>
      <c r="E120" s="27" t="s">
        <v>533</v>
      </c>
      <c r="F120" s="27" t="s">
        <v>468</v>
      </c>
      <c r="G120" s="27" t="s">
        <v>605</v>
      </c>
      <c r="H120" s="27" t="s">
        <v>470</v>
      </c>
      <c r="I120" s="27" t="s">
        <v>459</v>
      </c>
      <c r="J120" s="27" t="s">
        <v>533</v>
      </c>
    </row>
    <row r="121" customFormat="1" ht="30" customHeight="1" spans="1:10">
      <c r="A121" s="193" t="s">
        <v>401</v>
      </c>
      <c r="B121" s="27" t="s">
        <v>401</v>
      </c>
      <c r="C121" s="27" t="s">
        <v>453</v>
      </c>
      <c r="D121" s="27" t="s">
        <v>454</v>
      </c>
      <c r="E121" s="27" t="s">
        <v>495</v>
      </c>
      <c r="F121" s="27" t="s">
        <v>456</v>
      </c>
      <c r="G121" s="27" t="s">
        <v>457</v>
      </c>
      <c r="H121" s="27" t="s">
        <v>458</v>
      </c>
      <c r="I121" s="27" t="s">
        <v>459</v>
      </c>
      <c r="J121" s="27" t="s">
        <v>401</v>
      </c>
    </row>
    <row r="122" customFormat="1" ht="30" customHeight="1" spans="1:10">
      <c r="A122" s="193"/>
      <c r="B122" s="27"/>
      <c r="C122" s="27" t="s">
        <v>460</v>
      </c>
      <c r="D122" s="27" t="s">
        <v>461</v>
      </c>
      <c r="E122" s="27" t="s">
        <v>606</v>
      </c>
      <c r="F122" s="27" t="s">
        <v>456</v>
      </c>
      <c r="G122" s="27" t="s">
        <v>88</v>
      </c>
      <c r="H122" s="27" t="s">
        <v>480</v>
      </c>
      <c r="I122" s="27" t="s">
        <v>459</v>
      </c>
      <c r="J122" s="27" t="s">
        <v>401</v>
      </c>
    </row>
    <row r="123" customFormat="1" ht="30" customHeight="1" spans="1:10">
      <c r="A123" s="193"/>
      <c r="B123" s="27"/>
      <c r="C123" s="27" t="s">
        <v>465</v>
      </c>
      <c r="D123" s="27" t="s">
        <v>466</v>
      </c>
      <c r="E123" s="27" t="s">
        <v>467</v>
      </c>
      <c r="F123" s="27" t="s">
        <v>456</v>
      </c>
      <c r="G123" s="27" t="s">
        <v>469</v>
      </c>
      <c r="H123" s="27" t="s">
        <v>470</v>
      </c>
      <c r="I123" s="27" t="s">
        <v>459</v>
      </c>
      <c r="J123" s="27" t="s">
        <v>401</v>
      </c>
    </row>
    <row r="124" customFormat="1" ht="30" customHeight="1" spans="1:10">
      <c r="A124" s="193" t="s">
        <v>435</v>
      </c>
      <c r="B124" s="27" t="s">
        <v>607</v>
      </c>
      <c r="C124" s="27" t="s">
        <v>453</v>
      </c>
      <c r="D124" s="27" t="s">
        <v>454</v>
      </c>
      <c r="E124" s="27" t="s">
        <v>608</v>
      </c>
      <c r="F124" s="27" t="s">
        <v>468</v>
      </c>
      <c r="G124" s="27" t="s">
        <v>609</v>
      </c>
      <c r="H124" s="27" t="s">
        <v>610</v>
      </c>
      <c r="I124" s="27" t="s">
        <v>459</v>
      </c>
      <c r="J124" s="27" t="s">
        <v>608</v>
      </c>
    </row>
    <row r="125" customFormat="1" ht="30" customHeight="1" spans="1:10">
      <c r="A125" s="193"/>
      <c r="B125" s="27"/>
      <c r="C125" s="27" t="s">
        <v>453</v>
      </c>
      <c r="D125" s="27" t="s">
        <v>454</v>
      </c>
      <c r="E125" s="27" t="s">
        <v>611</v>
      </c>
      <c r="F125" s="27" t="s">
        <v>468</v>
      </c>
      <c r="G125" s="27" t="s">
        <v>88</v>
      </c>
      <c r="H125" s="27" t="s">
        <v>458</v>
      </c>
      <c r="I125" s="27" t="s">
        <v>459</v>
      </c>
      <c r="J125" s="27" t="s">
        <v>611</v>
      </c>
    </row>
    <row r="126" customFormat="1" ht="30" customHeight="1" spans="1:10">
      <c r="A126" s="193"/>
      <c r="B126" s="27"/>
      <c r="C126" s="27" t="s">
        <v>453</v>
      </c>
      <c r="D126" s="27" t="s">
        <v>498</v>
      </c>
      <c r="E126" s="27" t="s">
        <v>612</v>
      </c>
      <c r="F126" s="27" t="s">
        <v>456</v>
      </c>
      <c r="G126" s="27" t="s">
        <v>463</v>
      </c>
      <c r="H126" s="27" t="s">
        <v>470</v>
      </c>
      <c r="I126" s="27" t="s">
        <v>459</v>
      </c>
      <c r="J126" s="27" t="s">
        <v>612</v>
      </c>
    </row>
    <row r="127" customFormat="1" ht="30" customHeight="1" spans="1:10">
      <c r="A127" s="193"/>
      <c r="B127" s="27"/>
      <c r="C127" s="27" t="s">
        <v>453</v>
      </c>
      <c r="D127" s="27" t="s">
        <v>498</v>
      </c>
      <c r="E127" s="27" t="s">
        <v>613</v>
      </c>
      <c r="F127" s="27" t="s">
        <v>456</v>
      </c>
      <c r="G127" s="27" t="s">
        <v>463</v>
      </c>
      <c r="H127" s="27" t="s">
        <v>470</v>
      </c>
      <c r="I127" s="27" t="s">
        <v>459</v>
      </c>
      <c r="J127" s="27" t="s">
        <v>613</v>
      </c>
    </row>
    <row r="128" customFormat="1" ht="30" customHeight="1" spans="1:10">
      <c r="A128" s="193"/>
      <c r="B128" s="27"/>
      <c r="C128" s="27" t="s">
        <v>453</v>
      </c>
      <c r="D128" s="27" t="s">
        <v>484</v>
      </c>
      <c r="E128" s="27" t="s">
        <v>614</v>
      </c>
      <c r="F128" s="27" t="s">
        <v>456</v>
      </c>
      <c r="G128" s="27" t="s">
        <v>463</v>
      </c>
      <c r="H128" s="27" t="s">
        <v>470</v>
      </c>
      <c r="I128" s="27" t="s">
        <v>459</v>
      </c>
      <c r="J128" s="27" t="s">
        <v>614</v>
      </c>
    </row>
    <row r="129" customFormat="1" ht="30" customHeight="1" spans="1:10">
      <c r="A129" s="193"/>
      <c r="B129" s="27"/>
      <c r="C129" s="27" t="s">
        <v>453</v>
      </c>
      <c r="D129" s="27" t="s">
        <v>484</v>
      </c>
      <c r="E129" s="27" t="s">
        <v>615</v>
      </c>
      <c r="F129" s="27" t="s">
        <v>456</v>
      </c>
      <c r="G129" s="27" t="s">
        <v>463</v>
      </c>
      <c r="H129" s="27" t="s">
        <v>470</v>
      </c>
      <c r="I129" s="27" t="s">
        <v>459</v>
      </c>
      <c r="J129" s="27" t="s">
        <v>615</v>
      </c>
    </row>
    <row r="130" customFormat="1" ht="30" customHeight="1" spans="1:10">
      <c r="A130" s="193"/>
      <c r="B130" s="27"/>
      <c r="C130" s="27" t="s">
        <v>460</v>
      </c>
      <c r="D130" s="27" t="s">
        <v>502</v>
      </c>
      <c r="E130" s="27" t="s">
        <v>616</v>
      </c>
      <c r="F130" s="27" t="s">
        <v>468</v>
      </c>
      <c r="G130" s="27" t="s">
        <v>488</v>
      </c>
      <c r="H130" s="27" t="s">
        <v>480</v>
      </c>
      <c r="I130" s="27" t="s">
        <v>459</v>
      </c>
      <c r="J130" s="27" t="s">
        <v>616</v>
      </c>
    </row>
    <row r="131" customFormat="1" ht="30" customHeight="1" spans="1:10">
      <c r="A131" s="193"/>
      <c r="B131" s="27"/>
      <c r="C131" s="27" t="s">
        <v>460</v>
      </c>
      <c r="D131" s="27" t="s">
        <v>502</v>
      </c>
      <c r="E131" s="27" t="s">
        <v>617</v>
      </c>
      <c r="F131" s="27" t="s">
        <v>468</v>
      </c>
      <c r="G131" s="27" t="s">
        <v>618</v>
      </c>
      <c r="H131" s="27" t="s">
        <v>619</v>
      </c>
      <c r="I131" s="27" t="s">
        <v>459</v>
      </c>
      <c r="J131" s="27" t="s">
        <v>617</v>
      </c>
    </row>
    <row r="132" customFormat="1" ht="30" customHeight="1" spans="1:10">
      <c r="A132" s="193"/>
      <c r="B132" s="27"/>
      <c r="C132" s="27" t="s">
        <v>465</v>
      </c>
      <c r="D132" s="27" t="s">
        <v>466</v>
      </c>
      <c r="E132" s="27" t="s">
        <v>466</v>
      </c>
      <c r="F132" s="27" t="s">
        <v>468</v>
      </c>
      <c r="G132" s="27" t="s">
        <v>512</v>
      </c>
      <c r="H132" s="27" t="s">
        <v>470</v>
      </c>
      <c r="I132" s="27" t="s">
        <v>459</v>
      </c>
      <c r="J132" s="27" t="s">
        <v>466</v>
      </c>
    </row>
    <row r="133" customFormat="1" ht="30" customHeight="1" spans="1:10">
      <c r="A133" s="193" t="s">
        <v>393</v>
      </c>
      <c r="B133" s="27" t="s">
        <v>393</v>
      </c>
      <c r="C133" s="27" t="s">
        <v>453</v>
      </c>
      <c r="D133" s="27" t="s">
        <v>484</v>
      </c>
      <c r="E133" s="27" t="s">
        <v>485</v>
      </c>
      <c r="F133" s="27" t="s">
        <v>456</v>
      </c>
      <c r="G133" s="27" t="s">
        <v>486</v>
      </c>
      <c r="H133" s="27" t="s">
        <v>486</v>
      </c>
      <c r="I133" s="27" t="s">
        <v>459</v>
      </c>
      <c r="J133" s="27" t="s">
        <v>393</v>
      </c>
    </row>
    <row r="134" customFormat="1" ht="30" customHeight="1" spans="1:10">
      <c r="A134" s="193"/>
      <c r="B134" s="27"/>
      <c r="C134" s="27" t="s">
        <v>460</v>
      </c>
      <c r="D134" s="27" t="s">
        <v>461</v>
      </c>
      <c r="E134" s="27" t="s">
        <v>620</v>
      </c>
      <c r="F134" s="27" t="s">
        <v>456</v>
      </c>
      <c r="G134" s="27" t="s">
        <v>483</v>
      </c>
      <c r="H134" s="27" t="s">
        <v>480</v>
      </c>
      <c r="I134" s="27" t="s">
        <v>459</v>
      </c>
      <c r="J134" s="27" t="s">
        <v>393</v>
      </c>
    </row>
    <row r="135" customFormat="1" ht="30" customHeight="1" spans="1:10">
      <c r="A135" s="193"/>
      <c r="B135" s="27"/>
      <c r="C135" s="27" t="s">
        <v>465</v>
      </c>
      <c r="D135" s="27" t="s">
        <v>466</v>
      </c>
      <c r="E135" s="27" t="s">
        <v>467</v>
      </c>
      <c r="F135" s="27" t="s">
        <v>456</v>
      </c>
      <c r="G135" s="27" t="s">
        <v>469</v>
      </c>
      <c r="H135" s="27" t="s">
        <v>470</v>
      </c>
      <c r="I135" s="27" t="s">
        <v>459</v>
      </c>
      <c r="J135" s="27" t="s">
        <v>393</v>
      </c>
    </row>
    <row r="136" customFormat="1" ht="30" customHeight="1" spans="1:10">
      <c r="A136" s="193" t="s">
        <v>381</v>
      </c>
      <c r="B136" s="27" t="s">
        <v>621</v>
      </c>
      <c r="C136" s="27" t="s">
        <v>453</v>
      </c>
      <c r="D136" s="27" t="s">
        <v>454</v>
      </c>
      <c r="E136" s="27" t="s">
        <v>622</v>
      </c>
      <c r="F136" s="27" t="s">
        <v>456</v>
      </c>
      <c r="G136" s="27" t="s">
        <v>457</v>
      </c>
      <c r="H136" s="27" t="s">
        <v>458</v>
      </c>
      <c r="I136" s="27" t="s">
        <v>496</v>
      </c>
      <c r="J136" s="27" t="s">
        <v>623</v>
      </c>
    </row>
    <row r="137" customFormat="1" ht="30" customHeight="1" spans="1:10">
      <c r="A137" s="193"/>
      <c r="B137" s="27"/>
      <c r="C137" s="27" t="s">
        <v>453</v>
      </c>
      <c r="D137" s="27" t="s">
        <v>498</v>
      </c>
      <c r="E137" s="27" t="s">
        <v>624</v>
      </c>
      <c r="F137" s="27" t="s">
        <v>456</v>
      </c>
      <c r="G137" s="27" t="s">
        <v>524</v>
      </c>
      <c r="H137" s="27" t="s">
        <v>458</v>
      </c>
      <c r="I137" s="27" t="s">
        <v>496</v>
      </c>
      <c r="J137" s="27" t="s">
        <v>623</v>
      </c>
    </row>
    <row r="138" customFormat="1" ht="30" customHeight="1" spans="1:10">
      <c r="A138" s="193"/>
      <c r="B138" s="27"/>
      <c r="C138" s="27" t="s">
        <v>453</v>
      </c>
      <c r="D138" s="27" t="s">
        <v>484</v>
      </c>
      <c r="E138" s="27" t="s">
        <v>501</v>
      </c>
      <c r="F138" s="27" t="s">
        <v>456</v>
      </c>
      <c r="G138" s="27" t="s">
        <v>625</v>
      </c>
      <c r="H138" s="27" t="s">
        <v>486</v>
      </c>
      <c r="I138" s="27" t="s">
        <v>496</v>
      </c>
      <c r="J138" s="27" t="s">
        <v>623</v>
      </c>
    </row>
    <row r="139" customFormat="1" ht="30" customHeight="1" spans="1:10">
      <c r="A139" s="193"/>
      <c r="B139" s="27"/>
      <c r="C139" s="27" t="s">
        <v>460</v>
      </c>
      <c r="D139" s="27" t="s">
        <v>502</v>
      </c>
      <c r="E139" s="27" t="s">
        <v>626</v>
      </c>
      <c r="F139" s="27" t="s">
        <v>456</v>
      </c>
      <c r="G139" s="27" t="s">
        <v>627</v>
      </c>
      <c r="H139" s="27" t="s">
        <v>476</v>
      </c>
      <c r="I139" s="27" t="s">
        <v>496</v>
      </c>
      <c r="J139" s="27" t="s">
        <v>623</v>
      </c>
    </row>
    <row r="140" customFormat="1" ht="30" customHeight="1" spans="1:10">
      <c r="A140" s="193"/>
      <c r="B140" s="27"/>
      <c r="C140" s="27" t="s">
        <v>460</v>
      </c>
      <c r="D140" s="27" t="s">
        <v>461</v>
      </c>
      <c r="E140" s="27" t="s">
        <v>517</v>
      </c>
      <c r="F140" s="27" t="s">
        <v>468</v>
      </c>
      <c r="G140" s="27" t="s">
        <v>469</v>
      </c>
      <c r="H140" s="27" t="s">
        <v>470</v>
      </c>
      <c r="I140" s="27" t="s">
        <v>496</v>
      </c>
      <c r="J140" s="27" t="s">
        <v>623</v>
      </c>
    </row>
    <row r="141" customFormat="1" ht="30" customHeight="1" spans="1:10">
      <c r="A141" s="193"/>
      <c r="B141" s="27"/>
      <c r="C141" s="27" t="s">
        <v>460</v>
      </c>
      <c r="D141" s="27" t="s">
        <v>506</v>
      </c>
      <c r="E141" s="27" t="s">
        <v>628</v>
      </c>
      <c r="F141" s="27" t="s">
        <v>456</v>
      </c>
      <c r="G141" s="27" t="s">
        <v>524</v>
      </c>
      <c r="H141" s="27" t="s">
        <v>458</v>
      </c>
      <c r="I141" s="27" t="s">
        <v>496</v>
      </c>
      <c r="J141" s="27" t="s">
        <v>623</v>
      </c>
    </row>
    <row r="142" customFormat="1" ht="30" customHeight="1" spans="1:10">
      <c r="A142" s="193"/>
      <c r="B142" s="27"/>
      <c r="C142" s="27" t="s">
        <v>460</v>
      </c>
      <c r="D142" s="27" t="s">
        <v>477</v>
      </c>
      <c r="E142" s="27" t="s">
        <v>629</v>
      </c>
      <c r="F142" s="27" t="s">
        <v>456</v>
      </c>
      <c r="G142" s="27" t="s">
        <v>81</v>
      </c>
      <c r="H142" s="27" t="s">
        <v>486</v>
      </c>
      <c r="I142" s="27" t="s">
        <v>496</v>
      </c>
      <c r="J142" s="27" t="s">
        <v>623</v>
      </c>
    </row>
    <row r="143" customFormat="1" ht="30" customHeight="1" spans="1:10">
      <c r="A143" s="193"/>
      <c r="B143" s="27"/>
      <c r="C143" s="27" t="s">
        <v>465</v>
      </c>
      <c r="D143" s="27" t="s">
        <v>466</v>
      </c>
      <c r="E143" s="27" t="s">
        <v>467</v>
      </c>
      <c r="F143" s="27" t="s">
        <v>468</v>
      </c>
      <c r="G143" s="27" t="s">
        <v>630</v>
      </c>
      <c r="H143" s="27" t="s">
        <v>470</v>
      </c>
      <c r="I143" s="27" t="s">
        <v>496</v>
      </c>
      <c r="J143" s="27" t="s">
        <v>623</v>
      </c>
    </row>
    <row r="144" customFormat="1" ht="30" customHeight="1" spans="1:10">
      <c r="A144" s="193" t="s">
        <v>441</v>
      </c>
      <c r="B144" s="27" t="s">
        <v>631</v>
      </c>
      <c r="C144" s="27" t="s">
        <v>453</v>
      </c>
      <c r="D144" s="27" t="s">
        <v>454</v>
      </c>
      <c r="E144" s="27" t="s">
        <v>490</v>
      </c>
      <c r="F144" s="27" t="s">
        <v>456</v>
      </c>
      <c r="G144" s="27" t="s">
        <v>457</v>
      </c>
      <c r="H144" s="27" t="s">
        <v>458</v>
      </c>
      <c r="I144" s="27" t="s">
        <v>496</v>
      </c>
      <c r="J144" s="27" t="s">
        <v>632</v>
      </c>
    </row>
    <row r="145" customFormat="1" ht="30" customHeight="1" spans="1:10">
      <c r="A145" s="193"/>
      <c r="B145" s="27"/>
      <c r="C145" s="27" t="s">
        <v>453</v>
      </c>
      <c r="D145" s="27" t="s">
        <v>498</v>
      </c>
      <c r="E145" s="27" t="s">
        <v>633</v>
      </c>
      <c r="F145" s="27" t="s">
        <v>456</v>
      </c>
      <c r="G145" s="27" t="s">
        <v>83</v>
      </c>
      <c r="H145" s="27" t="s">
        <v>458</v>
      </c>
      <c r="I145" s="27" t="s">
        <v>496</v>
      </c>
      <c r="J145" s="27" t="s">
        <v>632</v>
      </c>
    </row>
    <row r="146" customFormat="1" ht="30" customHeight="1" spans="1:10">
      <c r="A146" s="193"/>
      <c r="B146" s="27"/>
      <c r="C146" s="27" t="s">
        <v>453</v>
      </c>
      <c r="D146" s="27" t="s">
        <v>484</v>
      </c>
      <c r="E146" s="27" t="s">
        <v>501</v>
      </c>
      <c r="F146" s="27" t="s">
        <v>456</v>
      </c>
      <c r="G146" s="27" t="s">
        <v>625</v>
      </c>
      <c r="H146" s="27" t="s">
        <v>486</v>
      </c>
      <c r="I146" s="27" t="s">
        <v>496</v>
      </c>
      <c r="J146" s="27" t="s">
        <v>632</v>
      </c>
    </row>
    <row r="147" customFormat="1" ht="30" customHeight="1" spans="1:10">
      <c r="A147" s="193"/>
      <c r="B147" s="27"/>
      <c r="C147" s="27" t="s">
        <v>460</v>
      </c>
      <c r="D147" s="27" t="s">
        <v>502</v>
      </c>
      <c r="E147" s="27" t="s">
        <v>634</v>
      </c>
      <c r="F147" s="27" t="s">
        <v>456</v>
      </c>
      <c r="G147" s="27" t="s">
        <v>635</v>
      </c>
      <c r="H147" s="27" t="s">
        <v>619</v>
      </c>
      <c r="I147" s="27" t="s">
        <v>496</v>
      </c>
      <c r="J147" s="27" t="s">
        <v>632</v>
      </c>
    </row>
    <row r="148" customFormat="1" ht="30" customHeight="1" spans="1:10">
      <c r="A148" s="193"/>
      <c r="B148" s="27"/>
      <c r="C148" s="27" t="s">
        <v>460</v>
      </c>
      <c r="D148" s="27" t="s">
        <v>461</v>
      </c>
      <c r="E148" s="27" t="s">
        <v>505</v>
      </c>
      <c r="F148" s="27" t="s">
        <v>468</v>
      </c>
      <c r="G148" s="27" t="s">
        <v>469</v>
      </c>
      <c r="H148" s="27" t="s">
        <v>470</v>
      </c>
      <c r="I148" s="27" t="s">
        <v>496</v>
      </c>
      <c r="J148" s="27" t="s">
        <v>632</v>
      </c>
    </row>
    <row r="149" customFormat="1" ht="30" customHeight="1" spans="1:10">
      <c r="A149" s="193"/>
      <c r="B149" s="27"/>
      <c r="C149" s="27" t="s">
        <v>460</v>
      </c>
      <c r="D149" s="27" t="s">
        <v>506</v>
      </c>
      <c r="E149" s="27" t="s">
        <v>507</v>
      </c>
      <c r="F149" s="27" t="s">
        <v>456</v>
      </c>
      <c r="G149" s="27" t="s">
        <v>636</v>
      </c>
      <c r="H149" s="27" t="s">
        <v>458</v>
      </c>
      <c r="I149" s="27" t="s">
        <v>496</v>
      </c>
      <c r="J149" s="27" t="s">
        <v>632</v>
      </c>
    </row>
    <row r="150" customFormat="1" ht="30" customHeight="1" spans="1:10">
      <c r="A150" s="193"/>
      <c r="B150" s="27"/>
      <c r="C150" s="27" t="s">
        <v>460</v>
      </c>
      <c r="D150" s="27" t="s">
        <v>477</v>
      </c>
      <c r="E150" s="27" t="s">
        <v>532</v>
      </c>
      <c r="F150" s="27" t="s">
        <v>456</v>
      </c>
      <c r="G150" s="27" t="s">
        <v>81</v>
      </c>
      <c r="H150" s="27" t="s">
        <v>486</v>
      </c>
      <c r="I150" s="27" t="s">
        <v>496</v>
      </c>
      <c r="J150" s="27" t="s">
        <v>632</v>
      </c>
    </row>
    <row r="151" customFormat="1" ht="30" customHeight="1" spans="1:10">
      <c r="A151" s="193"/>
      <c r="B151" s="27"/>
      <c r="C151" s="27" t="s">
        <v>465</v>
      </c>
      <c r="D151" s="27" t="s">
        <v>466</v>
      </c>
      <c r="E151" s="27" t="s">
        <v>533</v>
      </c>
      <c r="F151" s="27" t="s">
        <v>468</v>
      </c>
      <c r="G151" s="27" t="s">
        <v>637</v>
      </c>
      <c r="H151" s="27" t="s">
        <v>470</v>
      </c>
      <c r="I151" s="27" t="s">
        <v>496</v>
      </c>
      <c r="J151" s="27" t="s">
        <v>533</v>
      </c>
    </row>
    <row r="152" customFormat="1" ht="30" customHeight="1" spans="1:10">
      <c r="A152" s="193" t="s">
        <v>397</v>
      </c>
      <c r="B152" s="27" t="s">
        <v>397</v>
      </c>
      <c r="C152" s="27" t="s">
        <v>453</v>
      </c>
      <c r="D152" s="27" t="s">
        <v>484</v>
      </c>
      <c r="E152" s="27" t="s">
        <v>485</v>
      </c>
      <c r="F152" s="27" t="s">
        <v>456</v>
      </c>
      <c r="G152" s="27" t="s">
        <v>486</v>
      </c>
      <c r="H152" s="27" t="s">
        <v>486</v>
      </c>
      <c r="I152" s="27" t="s">
        <v>459</v>
      </c>
      <c r="J152" s="27" t="s">
        <v>397</v>
      </c>
    </row>
    <row r="153" customFormat="1" ht="30" customHeight="1" spans="1:10">
      <c r="A153" s="193"/>
      <c r="B153" s="27"/>
      <c r="C153" s="27" t="s">
        <v>460</v>
      </c>
      <c r="D153" s="27" t="s">
        <v>461</v>
      </c>
      <c r="E153" s="27" t="s">
        <v>638</v>
      </c>
      <c r="F153" s="27" t="s">
        <v>456</v>
      </c>
      <c r="G153" s="27" t="s">
        <v>488</v>
      </c>
      <c r="H153" s="27" t="s">
        <v>480</v>
      </c>
      <c r="I153" s="27" t="s">
        <v>459</v>
      </c>
      <c r="J153" s="27" t="s">
        <v>397</v>
      </c>
    </row>
    <row r="154" customFormat="1" ht="30" customHeight="1" spans="1:10">
      <c r="A154" s="193"/>
      <c r="B154" s="27"/>
      <c r="C154" s="27" t="s">
        <v>465</v>
      </c>
      <c r="D154" s="27" t="s">
        <v>466</v>
      </c>
      <c r="E154" s="27" t="s">
        <v>517</v>
      </c>
      <c r="F154" s="27" t="s">
        <v>468</v>
      </c>
      <c r="G154" s="27" t="s">
        <v>469</v>
      </c>
      <c r="H154" s="27" t="s">
        <v>470</v>
      </c>
      <c r="I154" s="27" t="s">
        <v>459</v>
      </c>
      <c r="J154" s="27" t="s">
        <v>397</v>
      </c>
    </row>
    <row r="155" customFormat="1" ht="30" customHeight="1" spans="1:10">
      <c r="A155" s="193" t="s">
        <v>421</v>
      </c>
      <c r="B155" s="27" t="s">
        <v>421</v>
      </c>
      <c r="C155" s="27" t="s">
        <v>453</v>
      </c>
      <c r="D155" s="27" t="s">
        <v>454</v>
      </c>
      <c r="E155" s="27" t="s">
        <v>479</v>
      </c>
      <c r="F155" s="27" t="s">
        <v>456</v>
      </c>
      <c r="G155" s="27" t="s">
        <v>457</v>
      </c>
      <c r="H155" s="27" t="s">
        <v>458</v>
      </c>
      <c r="I155" s="27" t="s">
        <v>459</v>
      </c>
      <c r="J155" s="27" t="s">
        <v>421</v>
      </c>
    </row>
    <row r="156" customFormat="1" ht="30" customHeight="1" spans="1:10">
      <c r="A156" s="193"/>
      <c r="B156" s="27"/>
      <c r="C156" s="27" t="s">
        <v>460</v>
      </c>
      <c r="D156" s="27" t="s">
        <v>477</v>
      </c>
      <c r="E156" s="27" t="s">
        <v>421</v>
      </c>
      <c r="F156" s="27" t="s">
        <v>456</v>
      </c>
      <c r="G156" s="27" t="s">
        <v>597</v>
      </c>
      <c r="H156" s="27" t="s">
        <v>476</v>
      </c>
      <c r="I156" s="27" t="s">
        <v>459</v>
      </c>
      <c r="J156" s="27" t="s">
        <v>421</v>
      </c>
    </row>
    <row r="157" customFormat="1" ht="30" customHeight="1" spans="1:10">
      <c r="A157" s="193"/>
      <c r="B157" s="27"/>
      <c r="C157" s="27" t="s">
        <v>465</v>
      </c>
      <c r="D157" s="27" t="s">
        <v>466</v>
      </c>
      <c r="E157" s="27" t="s">
        <v>639</v>
      </c>
      <c r="F157" s="27" t="s">
        <v>468</v>
      </c>
      <c r="G157" s="27" t="s">
        <v>469</v>
      </c>
      <c r="H157" s="27" t="s">
        <v>470</v>
      </c>
      <c r="I157" s="27" t="s">
        <v>459</v>
      </c>
      <c r="J157" s="27" t="s">
        <v>421</v>
      </c>
    </row>
    <row r="158" customFormat="1" ht="30" customHeight="1" spans="1:10">
      <c r="A158" s="193" t="s">
        <v>403</v>
      </c>
      <c r="B158" s="27" t="s">
        <v>403</v>
      </c>
      <c r="C158" s="27" t="s">
        <v>453</v>
      </c>
      <c r="D158" s="27" t="s">
        <v>454</v>
      </c>
      <c r="E158" s="27" t="s">
        <v>455</v>
      </c>
      <c r="F158" s="27" t="s">
        <v>456</v>
      </c>
      <c r="G158" s="27" t="s">
        <v>457</v>
      </c>
      <c r="H158" s="27" t="s">
        <v>458</v>
      </c>
      <c r="I158" s="27" t="s">
        <v>459</v>
      </c>
      <c r="J158" s="27" t="s">
        <v>403</v>
      </c>
    </row>
    <row r="159" customFormat="1" ht="30" customHeight="1" spans="1:10">
      <c r="A159" s="193"/>
      <c r="B159" s="27"/>
      <c r="C159" s="27" t="s">
        <v>460</v>
      </c>
      <c r="D159" s="27" t="s">
        <v>461</v>
      </c>
      <c r="E159" s="27" t="s">
        <v>640</v>
      </c>
      <c r="F159" s="27" t="s">
        <v>456</v>
      </c>
      <c r="G159" s="27" t="s">
        <v>641</v>
      </c>
      <c r="H159" s="27" t="s">
        <v>464</v>
      </c>
      <c r="I159" s="27" t="s">
        <v>459</v>
      </c>
      <c r="J159" s="27" t="s">
        <v>403</v>
      </c>
    </row>
    <row r="160" customFormat="1" ht="30" customHeight="1" spans="1:10">
      <c r="A160" s="193"/>
      <c r="B160" s="27"/>
      <c r="C160" s="27" t="s">
        <v>465</v>
      </c>
      <c r="D160" s="27" t="s">
        <v>466</v>
      </c>
      <c r="E160" s="27" t="s">
        <v>639</v>
      </c>
      <c r="F160" s="27" t="s">
        <v>468</v>
      </c>
      <c r="G160" s="27" t="s">
        <v>469</v>
      </c>
      <c r="H160" s="27" t="s">
        <v>470</v>
      </c>
      <c r="I160" s="27" t="s">
        <v>459</v>
      </c>
      <c r="J160" s="27" t="s">
        <v>403</v>
      </c>
    </row>
    <row r="161" customFormat="1" ht="30" customHeight="1" spans="1:10">
      <c r="A161" s="193" t="s">
        <v>379</v>
      </c>
      <c r="B161" s="27" t="s">
        <v>642</v>
      </c>
      <c r="C161" s="27" t="s">
        <v>453</v>
      </c>
      <c r="D161" s="27" t="s">
        <v>454</v>
      </c>
      <c r="E161" s="27" t="s">
        <v>643</v>
      </c>
      <c r="F161" s="27" t="s">
        <v>456</v>
      </c>
      <c r="G161" s="27" t="s">
        <v>644</v>
      </c>
      <c r="H161" s="27" t="s">
        <v>619</v>
      </c>
      <c r="I161" s="27" t="s">
        <v>496</v>
      </c>
      <c r="J161" s="27" t="s">
        <v>645</v>
      </c>
    </row>
    <row r="162" customFormat="1" ht="30" customHeight="1" spans="1:10">
      <c r="A162" s="193"/>
      <c r="B162" s="27"/>
      <c r="C162" s="27" t="s">
        <v>453</v>
      </c>
      <c r="D162" s="27" t="s">
        <v>498</v>
      </c>
      <c r="E162" s="27" t="s">
        <v>646</v>
      </c>
      <c r="F162" s="27" t="s">
        <v>456</v>
      </c>
      <c r="G162" s="27" t="s">
        <v>647</v>
      </c>
      <c r="H162" s="27" t="s">
        <v>526</v>
      </c>
      <c r="I162" s="27" t="s">
        <v>496</v>
      </c>
      <c r="J162" s="27" t="s">
        <v>645</v>
      </c>
    </row>
    <row r="163" customFormat="1" ht="30" customHeight="1" spans="1:10">
      <c r="A163" s="193"/>
      <c r="B163" s="27"/>
      <c r="C163" s="27" t="s">
        <v>453</v>
      </c>
      <c r="D163" s="27" t="s">
        <v>484</v>
      </c>
      <c r="E163" s="27" t="s">
        <v>501</v>
      </c>
      <c r="F163" s="27" t="s">
        <v>456</v>
      </c>
      <c r="G163" s="27" t="s">
        <v>509</v>
      </c>
      <c r="H163" s="27" t="s">
        <v>486</v>
      </c>
      <c r="I163" s="27" t="s">
        <v>496</v>
      </c>
      <c r="J163" s="27" t="s">
        <v>645</v>
      </c>
    </row>
    <row r="164" customFormat="1" ht="30" customHeight="1" spans="1:10">
      <c r="A164" s="193"/>
      <c r="B164" s="27"/>
      <c r="C164" s="27" t="s">
        <v>460</v>
      </c>
      <c r="D164" s="27" t="s">
        <v>502</v>
      </c>
      <c r="E164" s="27" t="s">
        <v>646</v>
      </c>
      <c r="F164" s="27" t="s">
        <v>456</v>
      </c>
      <c r="G164" s="27" t="s">
        <v>647</v>
      </c>
      <c r="H164" s="27" t="s">
        <v>526</v>
      </c>
      <c r="I164" s="27" t="s">
        <v>496</v>
      </c>
      <c r="J164" s="27" t="s">
        <v>645</v>
      </c>
    </row>
    <row r="165" customFormat="1" ht="30" customHeight="1" spans="1:10">
      <c r="A165" s="193"/>
      <c r="B165" s="27"/>
      <c r="C165" s="27" t="s">
        <v>460</v>
      </c>
      <c r="D165" s="27" t="s">
        <v>461</v>
      </c>
      <c r="E165" s="27" t="s">
        <v>646</v>
      </c>
      <c r="F165" s="27" t="s">
        <v>456</v>
      </c>
      <c r="G165" s="27" t="s">
        <v>647</v>
      </c>
      <c r="H165" s="27" t="s">
        <v>526</v>
      </c>
      <c r="I165" s="27" t="s">
        <v>496</v>
      </c>
      <c r="J165" s="27" t="s">
        <v>645</v>
      </c>
    </row>
    <row r="166" customFormat="1" ht="30" customHeight="1" spans="1:10">
      <c r="A166" s="193"/>
      <c r="B166" s="27"/>
      <c r="C166" s="27" t="s">
        <v>460</v>
      </c>
      <c r="D166" s="27" t="s">
        <v>477</v>
      </c>
      <c r="E166" s="27" t="s">
        <v>646</v>
      </c>
      <c r="F166" s="27" t="s">
        <v>456</v>
      </c>
      <c r="G166" s="27" t="s">
        <v>647</v>
      </c>
      <c r="H166" s="27" t="s">
        <v>526</v>
      </c>
      <c r="I166" s="27" t="s">
        <v>496</v>
      </c>
      <c r="J166" s="27" t="s">
        <v>645</v>
      </c>
    </row>
    <row r="167" customFormat="1" ht="30" customHeight="1" spans="1:10">
      <c r="A167" s="193"/>
      <c r="B167" s="27"/>
      <c r="C167" s="27" t="s">
        <v>465</v>
      </c>
      <c r="D167" s="27" t="s">
        <v>466</v>
      </c>
      <c r="E167" s="27" t="s">
        <v>648</v>
      </c>
      <c r="F167" s="27" t="s">
        <v>468</v>
      </c>
      <c r="G167" s="27" t="s">
        <v>512</v>
      </c>
      <c r="H167" s="27" t="s">
        <v>470</v>
      </c>
      <c r="I167" s="27" t="s">
        <v>496</v>
      </c>
      <c r="J167" s="27" t="s">
        <v>649</v>
      </c>
    </row>
    <row r="168" customFormat="1" ht="30" customHeight="1" spans="1:10">
      <c r="A168" s="193" t="s">
        <v>383</v>
      </c>
      <c r="B168" s="27" t="s">
        <v>650</v>
      </c>
      <c r="C168" s="27" t="s">
        <v>453</v>
      </c>
      <c r="D168" s="27" t="s">
        <v>454</v>
      </c>
      <c r="E168" s="27" t="s">
        <v>622</v>
      </c>
      <c r="F168" s="27" t="s">
        <v>456</v>
      </c>
      <c r="G168" s="27" t="s">
        <v>457</v>
      </c>
      <c r="H168" s="27" t="s">
        <v>458</v>
      </c>
      <c r="I168" s="27" t="s">
        <v>496</v>
      </c>
      <c r="J168" s="27" t="s">
        <v>651</v>
      </c>
    </row>
    <row r="169" customFormat="1" ht="30" customHeight="1" spans="1:10">
      <c r="A169" s="193"/>
      <c r="B169" s="27"/>
      <c r="C169" s="27" t="s">
        <v>453</v>
      </c>
      <c r="D169" s="27" t="s">
        <v>498</v>
      </c>
      <c r="E169" s="27" t="s">
        <v>652</v>
      </c>
      <c r="F169" s="27" t="s">
        <v>456</v>
      </c>
      <c r="G169" s="27" t="s">
        <v>457</v>
      </c>
      <c r="H169" s="27" t="s">
        <v>458</v>
      </c>
      <c r="I169" s="27" t="s">
        <v>496</v>
      </c>
      <c r="J169" s="27" t="s">
        <v>651</v>
      </c>
    </row>
    <row r="170" customFormat="1" ht="30" customHeight="1" spans="1:10">
      <c r="A170" s="193"/>
      <c r="B170" s="27"/>
      <c r="C170" s="27" t="s">
        <v>453</v>
      </c>
      <c r="D170" s="27" t="s">
        <v>484</v>
      </c>
      <c r="E170" s="27" t="s">
        <v>501</v>
      </c>
      <c r="F170" s="27" t="s">
        <v>456</v>
      </c>
      <c r="G170" s="27" t="s">
        <v>509</v>
      </c>
      <c r="H170" s="27" t="s">
        <v>486</v>
      </c>
      <c r="I170" s="27" t="s">
        <v>496</v>
      </c>
      <c r="J170" s="27" t="s">
        <v>651</v>
      </c>
    </row>
    <row r="171" customFormat="1" ht="30" customHeight="1" spans="1:10">
      <c r="A171" s="193"/>
      <c r="B171" s="27"/>
      <c r="C171" s="27" t="s">
        <v>460</v>
      </c>
      <c r="D171" s="27" t="s">
        <v>502</v>
      </c>
      <c r="E171" s="27" t="s">
        <v>510</v>
      </c>
      <c r="F171" s="27" t="s">
        <v>456</v>
      </c>
      <c r="G171" s="27" t="s">
        <v>524</v>
      </c>
      <c r="H171" s="27" t="s">
        <v>458</v>
      </c>
      <c r="I171" s="27" t="s">
        <v>496</v>
      </c>
      <c r="J171" s="27" t="s">
        <v>651</v>
      </c>
    </row>
    <row r="172" customFormat="1" ht="30" customHeight="1" spans="1:10">
      <c r="A172" s="193"/>
      <c r="B172" s="27"/>
      <c r="C172" s="27" t="s">
        <v>460</v>
      </c>
      <c r="D172" s="27" t="s">
        <v>461</v>
      </c>
      <c r="E172" s="27" t="s">
        <v>531</v>
      </c>
      <c r="F172" s="27" t="s">
        <v>456</v>
      </c>
      <c r="G172" s="27" t="s">
        <v>469</v>
      </c>
      <c r="H172" s="27" t="s">
        <v>470</v>
      </c>
      <c r="I172" s="27" t="s">
        <v>496</v>
      </c>
      <c r="J172" s="27" t="s">
        <v>651</v>
      </c>
    </row>
    <row r="173" customFormat="1" ht="30" customHeight="1" spans="1:10">
      <c r="A173" s="193"/>
      <c r="B173" s="27"/>
      <c r="C173" s="27" t="s">
        <v>460</v>
      </c>
      <c r="D173" s="27" t="s">
        <v>506</v>
      </c>
      <c r="E173" s="27" t="s">
        <v>653</v>
      </c>
      <c r="F173" s="27" t="s">
        <v>456</v>
      </c>
      <c r="G173" s="27" t="s">
        <v>457</v>
      </c>
      <c r="H173" s="27" t="s">
        <v>458</v>
      </c>
      <c r="I173" s="27" t="s">
        <v>496</v>
      </c>
      <c r="J173" s="27" t="s">
        <v>651</v>
      </c>
    </row>
    <row r="174" customFormat="1" ht="30" customHeight="1" spans="1:10">
      <c r="A174" s="193"/>
      <c r="B174" s="27"/>
      <c r="C174" s="27" t="s">
        <v>460</v>
      </c>
      <c r="D174" s="27" t="s">
        <v>477</v>
      </c>
      <c r="E174" s="27" t="s">
        <v>510</v>
      </c>
      <c r="F174" s="27" t="s">
        <v>456</v>
      </c>
      <c r="G174" s="27" t="s">
        <v>81</v>
      </c>
      <c r="H174" s="27" t="s">
        <v>486</v>
      </c>
      <c r="I174" s="27" t="s">
        <v>496</v>
      </c>
      <c r="J174" s="27" t="s">
        <v>651</v>
      </c>
    </row>
    <row r="175" customFormat="1" ht="30" customHeight="1" spans="1:10">
      <c r="A175" s="193"/>
      <c r="B175" s="27"/>
      <c r="C175" s="27" t="s">
        <v>465</v>
      </c>
      <c r="D175" s="27" t="s">
        <v>466</v>
      </c>
      <c r="E175" s="27" t="s">
        <v>467</v>
      </c>
      <c r="F175" s="27" t="s">
        <v>456</v>
      </c>
      <c r="G175" s="27" t="s">
        <v>512</v>
      </c>
      <c r="H175" s="27" t="s">
        <v>470</v>
      </c>
      <c r="I175" s="27" t="s">
        <v>496</v>
      </c>
      <c r="J175" s="27" t="s">
        <v>467</v>
      </c>
    </row>
    <row r="176" customFormat="1" ht="30" customHeight="1" spans="1:10">
      <c r="A176" s="193" t="s">
        <v>377</v>
      </c>
      <c r="B176" s="27" t="s">
        <v>654</v>
      </c>
      <c r="C176" s="27" t="s">
        <v>453</v>
      </c>
      <c r="D176" s="27" t="s">
        <v>454</v>
      </c>
      <c r="E176" s="27" t="s">
        <v>524</v>
      </c>
      <c r="F176" s="27" t="s">
        <v>456</v>
      </c>
      <c r="G176" s="27" t="s">
        <v>655</v>
      </c>
      <c r="H176" s="27" t="s">
        <v>476</v>
      </c>
      <c r="I176" s="27" t="s">
        <v>496</v>
      </c>
      <c r="J176" s="27" t="s">
        <v>656</v>
      </c>
    </row>
    <row r="177" customFormat="1" ht="30" customHeight="1" spans="1:10">
      <c r="A177" s="193"/>
      <c r="B177" s="27"/>
      <c r="C177" s="27" t="s">
        <v>453</v>
      </c>
      <c r="D177" s="27" t="s">
        <v>498</v>
      </c>
      <c r="E177" s="27" t="s">
        <v>657</v>
      </c>
      <c r="F177" s="27" t="s">
        <v>456</v>
      </c>
      <c r="G177" s="27" t="s">
        <v>658</v>
      </c>
      <c r="H177" s="27" t="s">
        <v>458</v>
      </c>
      <c r="I177" s="27" t="s">
        <v>496</v>
      </c>
      <c r="J177" s="27" t="s">
        <v>656</v>
      </c>
    </row>
    <row r="178" customFormat="1" ht="30" customHeight="1" spans="1:10">
      <c r="A178" s="193"/>
      <c r="B178" s="27"/>
      <c r="C178" s="27" t="s">
        <v>453</v>
      </c>
      <c r="D178" s="27" t="s">
        <v>484</v>
      </c>
      <c r="E178" s="27" t="s">
        <v>501</v>
      </c>
      <c r="F178" s="27" t="s">
        <v>456</v>
      </c>
      <c r="G178" s="27" t="s">
        <v>509</v>
      </c>
      <c r="H178" s="27" t="s">
        <v>486</v>
      </c>
      <c r="I178" s="27" t="s">
        <v>496</v>
      </c>
      <c r="J178" s="27" t="s">
        <v>656</v>
      </c>
    </row>
    <row r="179" customFormat="1" ht="30" customHeight="1" spans="1:10">
      <c r="A179" s="193"/>
      <c r="B179" s="27"/>
      <c r="C179" s="27" t="s">
        <v>460</v>
      </c>
      <c r="D179" s="27" t="s">
        <v>502</v>
      </c>
      <c r="E179" s="27" t="s">
        <v>659</v>
      </c>
      <c r="F179" s="27" t="s">
        <v>456</v>
      </c>
      <c r="G179" s="27" t="s">
        <v>88</v>
      </c>
      <c r="H179" s="27" t="s">
        <v>458</v>
      </c>
      <c r="I179" s="27" t="s">
        <v>496</v>
      </c>
      <c r="J179" s="27" t="s">
        <v>656</v>
      </c>
    </row>
    <row r="180" customFormat="1" ht="30" customHeight="1" spans="1:10">
      <c r="A180" s="193"/>
      <c r="B180" s="27"/>
      <c r="C180" s="27" t="s">
        <v>460</v>
      </c>
      <c r="D180" s="27" t="s">
        <v>461</v>
      </c>
      <c r="E180" s="27" t="s">
        <v>510</v>
      </c>
      <c r="F180" s="27" t="s">
        <v>456</v>
      </c>
      <c r="G180" s="27" t="s">
        <v>88</v>
      </c>
      <c r="H180" s="27" t="s">
        <v>458</v>
      </c>
      <c r="I180" s="27" t="s">
        <v>496</v>
      </c>
      <c r="J180" s="27" t="s">
        <v>656</v>
      </c>
    </row>
    <row r="181" customFormat="1" ht="30" customHeight="1" spans="1:10">
      <c r="A181" s="193"/>
      <c r="B181" s="27"/>
      <c r="C181" s="27" t="s">
        <v>460</v>
      </c>
      <c r="D181" s="27" t="s">
        <v>506</v>
      </c>
      <c r="E181" s="27" t="s">
        <v>660</v>
      </c>
      <c r="F181" s="27" t="s">
        <v>456</v>
      </c>
      <c r="G181" s="27" t="s">
        <v>88</v>
      </c>
      <c r="H181" s="27" t="s">
        <v>458</v>
      </c>
      <c r="I181" s="27" t="s">
        <v>496</v>
      </c>
      <c r="J181" s="27" t="s">
        <v>656</v>
      </c>
    </row>
    <row r="182" customFormat="1" ht="30" customHeight="1" spans="1:10">
      <c r="A182" s="193"/>
      <c r="B182" s="27"/>
      <c r="C182" s="27" t="s">
        <v>460</v>
      </c>
      <c r="D182" s="27" t="s">
        <v>477</v>
      </c>
      <c r="E182" s="27" t="s">
        <v>510</v>
      </c>
      <c r="F182" s="27" t="s">
        <v>456</v>
      </c>
      <c r="G182" s="27" t="s">
        <v>81</v>
      </c>
      <c r="H182" s="27" t="s">
        <v>486</v>
      </c>
      <c r="I182" s="27" t="s">
        <v>496</v>
      </c>
      <c r="J182" s="27" t="s">
        <v>656</v>
      </c>
    </row>
    <row r="183" customFormat="1" ht="30" customHeight="1" spans="1:10">
      <c r="A183" s="193"/>
      <c r="B183" s="27"/>
      <c r="C183" s="27" t="s">
        <v>465</v>
      </c>
      <c r="D183" s="27" t="s">
        <v>466</v>
      </c>
      <c r="E183" s="27" t="s">
        <v>533</v>
      </c>
      <c r="F183" s="27" t="s">
        <v>468</v>
      </c>
      <c r="G183" s="27" t="s">
        <v>512</v>
      </c>
      <c r="H183" s="27" t="s">
        <v>470</v>
      </c>
      <c r="I183" s="27" t="s">
        <v>496</v>
      </c>
      <c r="J183" s="27" t="s">
        <v>533</v>
      </c>
    </row>
    <row r="184" customFormat="1" ht="30" customHeight="1" spans="1:10">
      <c r="A184" s="193" t="s">
        <v>425</v>
      </c>
      <c r="B184" s="27" t="s">
        <v>425</v>
      </c>
      <c r="C184" s="27" t="s">
        <v>453</v>
      </c>
      <c r="D184" s="27" t="s">
        <v>498</v>
      </c>
      <c r="E184" s="27" t="s">
        <v>661</v>
      </c>
      <c r="F184" s="27" t="s">
        <v>456</v>
      </c>
      <c r="G184" s="27" t="s">
        <v>662</v>
      </c>
      <c r="H184" s="27" t="s">
        <v>480</v>
      </c>
      <c r="I184" s="27" t="s">
        <v>459</v>
      </c>
      <c r="J184" s="27" t="s">
        <v>425</v>
      </c>
    </row>
    <row r="185" customFormat="1" ht="30" customHeight="1" spans="1:10">
      <c r="A185" s="193"/>
      <c r="B185" s="27"/>
      <c r="C185" s="27" t="s">
        <v>460</v>
      </c>
      <c r="D185" s="27" t="s">
        <v>502</v>
      </c>
      <c r="E185" s="27" t="s">
        <v>455</v>
      </c>
      <c r="F185" s="27" t="s">
        <v>468</v>
      </c>
      <c r="G185" s="27" t="s">
        <v>457</v>
      </c>
      <c r="H185" s="27" t="s">
        <v>458</v>
      </c>
      <c r="I185" s="27" t="s">
        <v>459</v>
      </c>
      <c r="J185" s="27" t="s">
        <v>425</v>
      </c>
    </row>
    <row r="186" customFormat="1" ht="30" customHeight="1" spans="1:10">
      <c r="A186" s="193"/>
      <c r="B186" s="27"/>
      <c r="C186" s="27" t="s">
        <v>465</v>
      </c>
      <c r="D186" s="27" t="s">
        <v>466</v>
      </c>
      <c r="E186" s="27" t="s">
        <v>466</v>
      </c>
      <c r="F186" s="27" t="s">
        <v>468</v>
      </c>
      <c r="G186" s="27" t="s">
        <v>605</v>
      </c>
      <c r="H186" s="27" t="s">
        <v>470</v>
      </c>
      <c r="I186" s="27" t="s">
        <v>459</v>
      </c>
      <c r="J186" s="27" t="s">
        <v>425</v>
      </c>
    </row>
    <row r="187" customFormat="1" ht="30" customHeight="1" spans="1:10">
      <c r="A187" s="193" t="s">
        <v>395</v>
      </c>
      <c r="B187" s="27" t="s">
        <v>395</v>
      </c>
      <c r="C187" s="27" t="s">
        <v>453</v>
      </c>
      <c r="D187" s="27" t="s">
        <v>454</v>
      </c>
      <c r="E187" s="27" t="s">
        <v>495</v>
      </c>
      <c r="F187" s="27" t="s">
        <v>456</v>
      </c>
      <c r="G187" s="27" t="s">
        <v>457</v>
      </c>
      <c r="H187" s="27" t="s">
        <v>458</v>
      </c>
      <c r="I187" s="27" t="s">
        <v>459</v>
      </c>
      <c r="J187" s="27" t="s">
        <v>395</v>
      </c>
    </row>
    <row r="188" customFormat="1" ht="30" customHeight="1" spans="1:10">
      <c r="A188" s="193"/>
      <c r="B188" s="27"/>
      <c r="C188" s="27" t="s">
        <v>460</v>
      </c>
      <c r="D188" s="27" t="s">
        <v>477</v>
      </c>
      <c r="E188" s="27" t="s">
        <v>663</v>
      </c>
      <c r="F188" s="27" t="s">
        <v>456</v>
      </c>
      <c r="G188" s="27" t="s">
        <v>509</v>
      </c>
      <c r="H188" s="27" t="s">
        <v>486</v>
      </c>
      <c r="I188" s="27" t="s">
        <v>459</v>
      </c>
      <c r="J188" s="27" t="s">
        <v>395</v>
      </c>
    </row>
    <row r="189" customFormat="1" ht="30" customHeight="1" spans="1:10">
      <c r="A189" s="193"/>
      <c r="B189" s="27"/>
      <c r="C189" s="27" t="s">
        <v>465</v>
      </c>
      <c r="D189" s="27" t="s">
        <v>466</v>
      </c>
      <c r="E189" s="27" t="s">
        <v>467</v>
      </c>
      <c r="F189" s="27" t="s">
        <v>468</v>
      </c>
      <c r="G189" s="27" t="s">
        <v>469</v>
      </c>
      <c r="H189" s="27" t="s">
        <v>470</v>
      </c>
      <c r="I189" s="27" t="s">
        <v>459</v>
      </c>
      <c r="J189" s="27" t="s">
        <v>395</v>
      </c>
    </row>
  </sheetData>
  <mergeCells count="76">
    <mergeCell ref="A3:J3"/>
    <mergeCell ref="A4:H4"/>
    <mergeCell ref="A9:A11"/>
    <mergeCell ref="A12:A15"/>
    <mergeCell ref="A16:A18"/>
    <mergeCell ref="A19:A21"/>
    <mergeCell ref="A22:A24"/>
    <mergeCell ref="A25:A27"/>
    <mergeCell ref="A28:A30"/>
    <mergeCell ref="A31:A33"/>
    <mergeCell ref="A34:A41"/>
    <mergeCell ref="A42:A44"/>
    <mergeCell ref="A45:A47"/>
    <mergeCell ref="A48:A54"/>
    <mergeCell ref="A55:A57"/>
    <mergeCell ref="A58:A65"/>
    <mergeCell ref="A66:A73"/>
    <mergeCell ref="A74:A81"/>
    <mergeCell ref="A82:A84"/>
    <mergeCell ref="A85:A92"/>
    <mergeCell ref="A93:A100"/>
    <mergeCell ref="A101:A107"/>
    <mergeCell ref="A108:A110"/>
    <mergeCell ref="A111:A113"/>
    <mergeCell ref="A114:A116"/>
    <mergeCell ref="A117:A120"/>
    <mergeCell ref="A121:A123"/>
    <mergeCell ref="A124:A132"/>
    <mergeCell ref="A133:A135"/>
    <mergeCell ref="A136:A143"/>
    <mergeCell ref="A144:A151"/>
    <mergeCell ref="A152:A154"/>
    <mergeCell ref="A155:A157"/>
    <mergeCell ref="A158:A160"/>
    <mergeCell ref="A161:A167"/>
    <mergeCell ref="A168:A175"/>
    <mergeCell ref="A176:A183"/>
    <mergeCell ref="A184:A186"/>
    <mergeCell ref="A187:A189"/>
    <mergeCell ref="B9:B11"/>
    <mergeCell ref="B12:B15"/>
    <mergeCell ref="B16:B18"/>
    <mergeCell ref="B19:B21"/>
    <mergeCell ref="B22:B24"/>
    <mergeCell ref="B25:B27"/>
    <mergeCell ref="B28:B30"/>
    <mergeCell ref="B31:B33"/>
    <mergeCell ref="B34:B41"/>
    <mergeCell ref="B42:B44"/>
    <mergeCell ref="B45:B47"/>
    <mergeCell ref="B48:B54"/>
    <mergeCell ref="B55:B57"/>
    <mergeCell ref="B58:B65"/>
    <mergeCell ref="B66:B73"/>
    <mergeCell ref="B74:B81"/>
    <mergeCell ref="B82:B84"/>
    <mergeCell ref="B85:B92"/>
    <mergeCell ref="B93:B100"/>
    <mergeCell ref="B101:B107"/>
    <mergeCell ref="B108:B110"/>
    <mergeCell ref="B111:B113"/>
    <mergeCell ref="B114:B116"/>
    <mergeCell ref="B117:B120"/>
    <mergeCell ref="B121:B123"/>
    <mergeCell ref="B124:B132"/>
    <mergeCell ref="B133:B135"/>
    <mergeCell ref="B136:B143"/>
    <mergeCell ref="B144:B151"/>
    <mergeCell ref="B152:B154"/>
    <mergeCell ref="B155:B157"/>
    <mergeCell ref="B158:B160"/>
    <mergeCell ref="B161:B167"/>
    <mergeCell ref="B168:B175"/>
    <mergeCell ref="B176:B183"/>
    <mergeCell ref="B184:B186"/>
    <mergeCell ref="B187:B18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2025-03-17T06:32:43Z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2052-12.1.0.18276</vt:lpwstr>
  </property>
</Properties>
</file>