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<sst xmlns="http://schemas.openxmlformats.org/spreadsheetml/2006/main" count="1765" uniqueCount="606">
  <si>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</si>
  <si>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</si>
  <si>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</si>
  <si>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</si>
  <si>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</si>
  <si>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</si>
  <si>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</si>
  <si>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</si>
  <si>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</si>
  <si>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</si>
  <si>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</si>
  <si>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</si>
  <si>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</si>
  <si>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</si>
  <si>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</si>
  <si>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</si>
  <si>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</si>
  <si>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</si>
  <si>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</si>
  <si>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</si>
  <si>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</si>
  <si>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</si>
  <si>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</si>
  <si>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</si>
  <si>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</si>
  <si>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</si>
  <si>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</si>
  <si>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</si>
  <si>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</si>
  <si>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</si>
  <si>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</si>
  <si>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</si>
  <si>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</si>
  <si>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</si>
  <si>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</si>
  <si>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</si>
  <si>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</si>
  <si>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</si>
  <si>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</si>
  <si>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</si>
  <si>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</si>
  <si>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</si>
  <si>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</si>
  <si>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</si>
  <si>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</si>
  <si>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</si>
  <si>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</si>
  <si>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</si>
  <si>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</si>
  <si>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</si>
  <si>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</si>
  <si>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</si>
  <si>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</si>
  <si>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</si>
  <si>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</si>
  <si>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</si>
  <si>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</si>
  <si>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</si>
  <si>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</si>
  <si>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</si>
  <si>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</si>
  <si>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</si>
  <si>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</si>
  <si>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</si>
  <si>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</si>
  <si>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</si>
  <si>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</si>
  <si>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</si>
  <si>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</si>
  <si>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129001</t>
  </si>
  <si>
    <t>昆明市晋宁区文化和旅游局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</si>
  <si>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</si>
  <si>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</si>
  <si>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</si>
  <si>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</si>
  <si>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</si>
  <si>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</si>
  <si>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</si>
  <si>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</si>
  <si>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</si>
  <si>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</si>
  <si>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</si>
  <si>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</si>
  <si>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</si>
  <si>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</si>
  <si>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</si>
  <si>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</si>
  <si>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</si>
  <si>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</si>
  <si>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</si>
  <si>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</si>
  <si>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</si>
  <si>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</si>
  <si>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</si>
  <si>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</si>
  <si>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</si>
  <si>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</si>
  <si>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</si>
  <si>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</si>
  <si>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</si>
  <si>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</si>
  <si>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</si>
  <si>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</si>
  <si>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2070109</t>
  </si>
  <si>
    <t>群众文化</t>
  </si>
  <si>
    <t>2070110</t>
  </si>
  <si>
    <t>文化和旅游交流与合作</t>
  </si>
  <si>
    <t>2070112</t>
  </si>
  <si>
    <t>文化和旅游市场管理</t>
  </si>
  <si>
    <t>2070113</t>
  </si>
  <si>
    <t>旅游宣传</t>
  </si>
  <si>
    <t>2070114</t>
  </si>
  <si>
    <t>文化和旅游管理事务</t>
  </si>
  <si>
    <t>20702</t>
  </si>
  <si>
    <t>文物</t>
  </si>
  <si>
    <t>2070204</t>
  </si>
  <si>
    <t>文物保护</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</si>
  <si>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</si>
  <si>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</si>
  <si>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</si>
  <si>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</si>
  <si>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</si>
  <si>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</si>
  <si>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</si>
  <si>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</si>
  <si>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</si>
  <si>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</si>
  <si>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</si>
  <si>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</si>
  <si>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</si>
  <si>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</si>
  <si>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</si>
  <si>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</si>
  <si>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</si>
  <si>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</si>
  <si>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</si>
  <si>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</si>
  <si>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</si>
  <si>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</si>
  <si>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</si>
  <si>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</si>
  <si>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</si>
  <si>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</si>
  <si>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</si>
  <si>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</si>
  <si>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</si>
  <si>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</si>
  <si>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</si>
  <si>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</si>
  <si>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</si>
  <si>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</si>
  <si>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</si>
  <si>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</si>
  <si>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</si>
  <si>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</si>
  <si>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</si>
  <si>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</si>
  <si>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</si>
  <si>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</si>
  <si>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</si>
  <si>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</si>
  <si>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</si>
  <si>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</si>
  <si>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</si>
  <si>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</si>
  <si>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</si>
  <si>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</si>
  <si>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</si>
  <si>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</si>
  <si>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</si>
  <si>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</si>
  <si>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</si>
  <si>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</si>
  <si>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</si>
  <si>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</si>
  <si>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</si>
  <si>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</si>
  <si>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</si>
  <si>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</si>
  <si>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</si>
  <si>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</si>
  <si>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</si>
  <si>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</si>
  <si>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</si>
  <si>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</si>
  <si>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</si>
  <si>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</si>
  <si>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</si>
  <si>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</si>
  <si>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</si>
  <si>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</si>
  <si>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</si>
  <si>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</si>
  <si>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</si>
  <si>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</si>
  <si>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</si>
  <si>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</si>
  <si>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</si>
  <si>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</si>
  <si>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</si>
  <si>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</si>
  <si>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</si>
  <si>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</si>
  <si>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</si>
  <si>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</si>
  <si>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</si>
  <si>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</si>
  <si>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</si>
  <si>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</si>
  <si>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</si>
  <si>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</si>
  <si>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</si>
  <si>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</si>
  <si>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530122210000000001587</t>
  </si>
  <si>
    <t>对个人和家庭的补助</t>
  </si>
  <si>
    <t>30305</t>
  </si>
  <si>
    <t>生活补助</t>
  </si>
  <si>
    <t>530122210000000001588</t>
  </si>
  <si>
    <t>公车购置及运维费</t>
  </si>
  <si>
    <t>30231</t>
  </si>
  <si>
    <t>公务用车运行维护费</t>
  </si>
  <si>
    <t>530122210000000001593</t>
  </si>
  <si>
    <t>行政人员支出工资</t>
  </si>
  <si>
    <t>30101</t>
  </si>
  <si>
    <t>基本工资</t>
  </si>
  <si>
    <t>30102</t>
  </si>
  <si>
    <t>津贴补贴</t>
  </si>
  <si>
    <t>30103</t>
  </si>
  <si>
    <t>奖金</t>
  </si>
  <si>
    <t>530122210000000001594</t>
  </si>
  <si>
    <t>事业人员支出工资</t>
  </si>
  <si>
    <t>30107</t>
  </si>
  <si>
    <t>绩效工资</t>
  </si>
  <si>
    <t>530122210000000001595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</si>
  <si>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</si>
  <si>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</si>
  <si>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</si>
  <si>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</si>
  <si>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</si>
  <si>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</si>
  <si>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</si>
  <si>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</si>
  <si>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</si>
  <si>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</si>
  <si>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</si>
  <si>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530122210000000001597</t>
  </si>
  <si>
    <t>30217</t>
  </si>
  <si>
    <t>530122210000000001598</t>
  </si>
  <si>
    <t>公务交通补贴</t>
  </si>
  <si>
    <t>30239</t>
  </si>
  <si>
    <t>其他交通费用</t>
  </si>
  <si>
    <t>530122210000000001599</t>
  </si>
  <si>
    <t>工会经费</t>
  </si>
  <si>
    <t>30228</t>
  </si>
  <si>
    <t>530122210000000001600</t>
  </si>
  <si>
    <t>一般公用经费</t>
  </si>
  <si>
    <t>30201</t>
  </si>
  <si>
    <t>办公费</t>
  </si>
  <si>
    <t>30211</t>
  </si>
  <si>
    <t>差旅费</t>
  </si>
  <si>
    <t>30227</t>
  </si>
  <si>
    <t>委托业务费</t>
  </si>
  <si>
    <t>30229</t>
  </si>
  <si>
    <t>福利费</t>
  </si>
  <si>
    <t>530122210000000003222</t>
  </si>
  <si>
    <t>住房公积金</t>
  </si>
  <si>
    <t>30113</t>
  </si>
  <si>
    <t>530122231100001221299</t>
  </si>
  <si>
    <t>离退休人员支出</t>
  </si>
  <si>
    <t>530122231100001417780</t>
  </si>
  <si>
    <t>行政人员绩效奖励</t>
  </si>
  <si>
    <t>530122231100001417794</t>
  </si>
  <si>
    <t>事业人员绩效奖励</t>
  </si>
  <si>
    <t>530122241100002233661</t>
  </si>
  <si>
    <t>其他人员支出</t>
  </si>
  <si>
    <t>30199</t>
  </si>
  <si>
    <t>其他工资福利支出</t>
  </si>
  <si>
    <t>预算05-1表</t>
  </si>
  <si>
    <t>项目分类</t>
  </si>
  <si>
    <t>项目单位</t>
  </si>
  <si>
    <t>经济科目编码</t>
  </si>
  <si>
    <t>经济科目名称</t>
  </si>
  <si>
    <t>本年拨款</t>
  </si>
  <si>
    <t>其中：本次下达</t>
  </si>
  <si>
    <t>专项业务类</t>
  </si>
  <si>
    <t>530122221100001084143</t>
  </si>
  <si>
    <t>支持旅游业纾困解难项目经费</t>
  </si>
  <si>
    <t>31204</t>
  </si>
  <si>
    <t>费用补贴</t>
  </si>
  <si>
    <t>2023年考古遗址公园建设补助资金</t>
  </si>
  <si>
    <t>30905</t>
  </si>
  <si>
    <t>基础设施建设</t>
  </si>
  <si>
    <t>530122251100003610682</t>
  </si>
  <si>
    <t>法治政府宣传与文化旅游市场培训经费</t>
  </si>
  <si>
    <t>530122251100003610747</t>
  </si>
  <si>
    <t>2025年“三馆一站”免费开放区级补助资金</t>
  </si>
  <si>
    <t>2025年基层公共文化服务区级专项资金</t>
  </si>
  <si>
    <t>530122251100003612204</t>
  </si>
  <si>
    <t>晋宁区文化市场法治宣传经费</t>
  </si>
  <si>
    <t>30202</t>
  </si>
  <si>
    <t>印刷费</t>
  </si>
  <si>
    <t>530122251100003621283</t>
  </si>
  <si>
    <t>金砂山看管人员经费</t>
  </si>
  <si>
    <t>30226</t>
  </si>
  <si>
    <t>劳务费</t>
  </si>
  <si>
    <t>530122251100003621330</t>
  </si>
  <si>
    <t>石寨山大遗址对外开放讲解、安保、保洁、水电工等人员经费</t>
  </si>
  <si>
    <t>530122251100003621397</t>
  </si>
  <si>
    <t>文物安全保障经费</t>
  </si>
  <si>
    <t>530122251100003632227</t>
  </si>
  <si>
    <t>2024年政协提案办理专项资金</t>
  </si>
  <si>
    <t>31005</t>
  </si>
  <si>
    <t>事业发展类</t>
  </si>
  <si>
    <t>530122241100002246240</t>
  </si>
  <si>
    <t>全域旅游统计调查测算资金</t>
  </si>
  <si>
    <t>530122241100002259014</t>
  </si>
  <si>
    <t>文旅项目精准招商工作经费</t>
  </si>
  <si>
    <t>530122251100003611619</t>
  </si>
  <si>
    <t>文旅云平台运维及旅游资源宣传推广经费</t>
  </si>
  <si>
    <t>预算05-2表</t>
  </si>
  <si>
    <t>项目年度绩效目标</t>
  </si>
  <si>
    <t>一级指标</t>
  </si>
  <si>
    <t>二级指标</t>
  </si>
  <si>
    <t>三级指标</t>
  </si>
  <si>
    <t>指标性质</t>
  </si>
  <si>
    <t>指标值</t>
  </si>
  <si>
    <t>度量单位</t>
  </si>
  <si>
    <t>指标属性</t>
  </si>
  <si>
    <t>指标内容</t>
  </si>
  <si>
    <t xml:space="preserve">    确保区图书馆、区文化馆、各乡镇（街道）文化站向社会免费开放，并提供基本公共文化服务，不断推进公共文化服务均等化。</t>
  </si>
  <si>
    <t>产出指标</t>
  </si>
  <si>
    <t>数量指标</t>
  </si>
  <si>
    <t>文化馆</t>
  </si>
  <si>
    <t>=</t>
  </si>
  <si>
    <t>1.28</t>
  </si>
  <si>
    <t>万元/个</t>
  </si>
  <si>
    <t>定量指标</t>
  </si>
  <si>
    <t>按照标准配套区级资金</t>
  </si>
  <si>
    <t>图书馆</t>
  </si>
  <si>
    <t>9个文化站</t>
  </si>
  <si>
    <t>0.32</t>
  </si>
  <si>
    <t>质量指标</t>
  </si>
  <si>
    <t>“三馆一站”免费开放开放开合通过率</t>
  </si>
  <si>
    <t>100</t>
  </si>
  <si>
    <t>%</t>
  </si>
  <si>
    <t>定性指标</t>
  </si>
  <si>
    <t>“三馆一站”免费开放年度考核指标完成率达到100%</t>
  </si>
  <si>
    <t>效益指标</t>
  </si>
  <si>
    <t>社会效益</t>
  </si>
  <si>
    <t>增强全区基层公共文化服务设施保障能力</t>
  </si>
  <si>
    <t>&gt;=</t>
  </si>
  <si>
    <t>成效明显</t>
  </si>
  <si>
    <t>是</t>
  </si>
  <si>
    <t>基本公共文化服务水平稳步提升</t>
  </si>
  <si>
    <t>满意度指标</t>
  </si>
  <si>
    <t>公众满意度</t>
  </si>
  <si>
    <t>95</t>
  </si>
  <si>
    <t>公众满意度不低于95%</t>
  </si>
  <si>
    <t>加快推进晋宁时至鞍山考古遗址公园建设项目与元谋人考古遗址公园建设项目，建设国家遗址公园的文物保护性设施、旅游服务配套设施和文旅融合示范区等项目，进一步提升考古遗址公园的品牌形象和旅游价值，那里将云南培育成国际知名、国内一流、区域内新的旅游目的地。</t>
  </si>
  <si>
    <t>精品文物展厅</t>
  </si>
  <si>
    <t>项</t>
  </si>
  <si>
    <t>晋宁石寨山古墓群（含上蒜一小发掘区域）科普研学展示建设项目实施方案</t>
  </si>
  <si>
    <t>加快推进晋宁时至鞍山考古遗址公园建设项目与元谋人考古遗址公园建设项目，建设国家遗址公园的文物保护性设施、旅游服务配套设施和文旅融合示范区等项目，进一步提升考古遗址公园的品牌形象和旅游价值，那里将云南培育成国际知名、国内一流、区域呢新的旅游目的地。</t>
  </si>
  <si>
    <t>沉浸式考古体验馆</t>
  </si>
  <si>
    <t>石寨山古墓群五次发掘区域标识</t>
  </si>
  <si>
    <t>3000</t>
  </si>
  <si>
    <t>平方米</t>
  </si>
  <si>
    <t>石寨山入口区域绿化景观提升</t>
  </si>
  <si>
    <t>1600</t>
  </si>
  <si>
    <t>公众考古体验空间</t>
  </si>
  <si>
    <t>200</t>
  </si>
  <si>
    <t>停车场</t>
  </si>
  <si>
    <t>1000</t>
  </si>
  <si>
    <t>时至鞍山古墓群展示与配套文化旅游公共服务设施</t>
  </si>
  <si>
    <t>套</t>
  </si>
  <si>
    <t>公共卫生设施</t>
  </si>
  <si>
    <t>河泊所遗址发掘区域保护大鹏</t>
  </si>
  <si>
    <t>河泊所遗址保护考古发掘及展示区域土地租用</t>
  </si>
  <si>
    <t>11333.33</t>
  </si>
  <si>
    <t>古典过的生产生活场景复原展示</t>
  </si>
  <si>
    <t>石寨山古墓群2号、6号（出图滇王之印）、71号墓复原展示</t>
  </si>
  <si>
    <t>300</t>
  </si>
  <si>
    <t>项目验收合格率</t>
  </si>
  <si>
    <t>98</t>
  </si>
  <si>
    <t>时效指标</t>
  </si>
  <si>
    <t>项目完成日期</t>
  </si>
  <si>
    <t>&lt;=</t>
  </si>
  <si>
    <t>2023年12月31日</t>
  </si>
  <si>
    <t>是/否</t>
  </si>
  <si>
    <t>经济效益</t>
  </si>
  <si>
    <t>年接待人次</t>
  </si>
  <si>
    <t>90万</t>
  </si>
  <si>
    <t>人/年</t>
  </si>
  <si>
    <t>文物保护展示效果</t>
  </si>
  <si>
    <t>效果显著</t>
  </si>
  <si>
    <t>可持续影响</t>
  </si>
  <si>
    <t>工程设计使用年限</t>
  </si>
  <si>
    <t>长期</t>
  </si>
  <si>
    <t>服务对象满意度</t>
  </si>
  <si>
    <t>受益人口满意度</t>
  </si>
  <si>
    <t>提高文化市场法治宣传.组建高素质综合执法队伍.提高经营者的全民素质。</t>
  </si>
  <si>
    <t>宣传的多样性</t>
  </si>
  <si>
    <t>增加</t>
  </si>
  <si>
    <t>增加宣传的多样性，提高普及率。</t>
  </si>
  <si>
    <t>提高知晓率</t>
  </si>
  <si>
    <t>85</t>
  </si>
  <si>
    <t>印制普法宣传产品，有效提高群众知晓率。</t>
  </si>
  <si>
    <t>群众满意率。</t>
  </si>
  <si>
    <t>90</t>
  </si>
  <si>
    <t>群众的满意度指标</t>
  </si>
  <si>
    <t>支持晋宁区旅游业发展，助力旅游企业纾困发展，提振旅游市场。</t>
  </si>
  <si>
    <t>企业获得帮扶资金</t>
  </si>
  <si>
    <t>促进文旅行业发展，专款专用</t>
  </si>
  <si>
    <t>促进文化旅游经济发展，宣传推广晋宁区精品旅游线路</t>
  </si>
  <si>
    <t>切实助力旅游企业纾困发展，提振旅游市场，鼓励开展“云南人游云南”，鼓励各级国家机关、企事业单位、发挥各级工会组织开展参观学习、红色教育等活动，鼓励基层工会利用会员会费购买符合规定的文旅产品和服务，鼓励省内高等学校、中小学校组织学生开展研学实践活动。</t>
  </si>
  <si>
    <t>文旅行业群众满意度提升</t>
  </si>
  <si>
    <t>提升晋宁区文化旅游品牌知名度，加强文化旅游业服务，营造文化旅游市场良好氛围。</t>
  </si>
  <si>
    <t>开展好石寨山古墓群、石寨山考古工作站的安全保卫及巡查，维护管理区域内的治安、消防、交通安全、保洁、绿化，做好接待讲解</t>
  </si>
  <si>
    <t>对石寨山大遗址进行看管巡查，做好文物安全、保洁、绿化、讲解</t>
  </si>
  <si>
    <t>1.00</t>
  </si>
  <si>
    <t>未开展相关安全巡查、未对外开放工作</t>
  </si>
  <si>
    <t>文物安全管理效果</t>
  </si>
  <si>
    <t>显著提高</t>
  </si>
  <si>
    <t>弘扬中华优秀传统文化，推进石寨山文化及文物保护展示利用，促进文旅融合发展</t>
  </si>
  <si>
    <t>文物管理单位满意率</t>
  </si>
  <si>
    <t>石寨山大遗址配齐文物保护单位安全保卫看守人员，保障文物安全。</t>
  </si>
  <si>
    <t>做好金砂山古墓群文物保护管理、安全巡查</t>
  </si>
  <si>
    <t>对金砂山古墓群进行保护巡查监管，保障安全</t>
  </si>
  <si>
    <t>完成金砂山古墓群的文物安全巡查看管</t>
  </si>
  <si>
    <t>安全事故</t>
  </si>
  <si>
    <t>&lt;</t>
  </si>
  <si>
    <t>保障文物保护单位安全</t>
  </si>
  <si>
    <t>加强文化遗产的保护，提升文化遗产的知名度，使文化遗产得到更有效的保护</t>
  </si>
  <si>
    <t>弘扬中华优秀传统文化，促进旅游经济收入</t>
  </si>
  <si>
    <t>文物是不可再生资源，地方人民支持项目的实施。</t>
  </si>
  <si>
    <t>提升文化自信</t>
  </si>
  <si>
    <t>加大晋宁区文旅宣传推介力度，创新文旅宣传方式载体。</t>
  </si>
  <si>
    <t>文旅云平台运维宣传册制作</t>
  </si>
  <si>
    <t>册</t>
  </si>
  <si>
    <t>宣传册制作册数</t>
  </si>
  <si>
    <t>文旅云平台运行</t>
  </si>
  <si>
    <t>稳步、高效</t>
  </si>
  <si>
    <t>文旅云平台的高效运行</t>
  </si>
  <si>
    <t>晋宁文旅知名度</t>
  </si>
  <si>
    <t>显著提升</t>
  </si>
  <si>
    <t>提升晋宁文旅知名度</t>
  </si>
  <si>
    <t>服务群众满意度</t>
  </si>
  <si>
    <t>提高旅游服务满意度</t>
  </si>
  <si>
    <t>保障全区重点文物的安全，防止安全事故的发生。</t>
  </si>
  <si>
    <t>对全区重点文物进行保护巡查监管，保障安全</t>
  </si>
  <si>
    <t>完成全区重点文物和保存情况较差的文物安全巡查看管，安全设施购买等</t>
  </si>
  <si>
    <t>安全事故及文物被盗发生率。</t>
  </si>
  <si>
    <t>保障全区文物安全</t>
  </si>
  <si>
    <t>加强文化遗产的保护，提升文化遗产的知名度，</t>
  </si>
  <si>
    <t>91</t>
  </si>
  <si>
    <t>通过长期对基层公共文化服务运行机制项目的实施，进一步满足人民群众基本文化需求，为广大群众提供更为便利、更为良好的公共文化服务，进一步建立健全公共文化服务，逐步实现公共文化服务均等化。</t>
  </si>
  <si>
    <t>人均公共文化服务专项资金标准</t>
  </si>
  <si>
    <t>20</t>
  </si>
  <si>
    <t>元/人</t>
  </si>
  <si>
    <t>人均不低于20元标准</t>
  </si>
  <si>
    <t>公共文化服务年度考核指标完成率</t>
  </si>
  <si>
    <t>80</t>
  </si>
  <si>
    <t>公共文化服务年度考核指标完成率达到80%</t>
  </si>
  <si>
    <t>公共文化数字文化资源建设完成率</t>
  </si>
  <si>
    <t>公共文化数字文化资源建设完成率95%</t>
  </si>
  <si>
    <t>基本公共文化服务水平</t>
  </si>
  <si>
    <t>稳步提升</t>
  </si>
  <si>
    <t>公众满意度不低于90%</t>
  </si>
  <si>
    <t>运用2024年政协提案办理专项资金，完善相关展教设施设备，设计制作石寨山文化特色艺术装置，打造石寨山文化研学品牌，培育石寨山品牌文化产业，设计制作一批石寨山文化特设文创产品及具有地方文化特色的农耕创意产品。</t>
  </si>
  <si>
    <t>展教设施设备</t>
  </si>
  <si>
    <t>购买展教设施设备</t>
  </si>
  <si>
    <t>科普研学设施设备</t>
  </si>
  <si>
    <t>科普研学设施设备数量</t>
  </si>
  <si>
    <t>公共文化服务设施设备</t>
  </si>
  <si>
    <t>公共文化服务设施设备数量</t>
  </si>
  <si>
    <t>文化旅游服务保障成效</t>
  </si>
  <si>
    <t>显著</t>
  </si>
  <si>
    <t>受益对象满意度</t>
  </si>
  <si>
    <t>开展法治政府宣传，向申办文化行业许可证的经营单位开展法治宣传工作</t>
  </si>
  <si>
    <t>开展文化市场行业培训及法治宣传</t>
  </si>
  <si>
    <t>场</t>
  </si>
  <si>
    <t>开展文化市场行业培训及法治宣传次数</t>
  </si>
  <si>
    <t>开展文旅市场培训</t>
  </si>
  <si>
    <t>次</t>
  </si>
  <si>
    <t>通过开展不全区文化市场行业培训及法制宣传，提升服务质量，加快办事效率</t>
  </si>
  <si>
    <t>群众满意度</t>
  </si>
  <si>
    <t>通过开展不全区文化市场行业培训及法制宣传，提高满意度</t>
  </si>
  <si>
    <t>做好全域旅游调查统计测算工作，形成数据分析报告，为晋宁区旅游经济发展提供决策依据。</t>
  </si>
  <si>
    <t>形成数据分析报告</t>
  </si>
  <si>
    <t>完成</t>
  </si>
  <si>
    <t>做好全域旅游调查统计测算工作，形成数据分析报告</t>
  </si>
  <si>
    <t>为晋宁区旅游经济发展提供决策依据</t>
  </si>
  <si>
    <t>游客满意度</t>
  </si>
  <si>
    <t>促进旅游市场健康运行，提升游客满意度</t>
  </si>
  <si>
    <t>制作文旅产业招商项目宣传资料、包装策划文旅项目并进行宣传推广。扩宽招商引资渠道，开展省外招商引资工作，引进相关企业到晋宁实地调研考察。</t>
  </si>
  <si>
    <t>2024年开展精准文旅招商活动</t>
  </si>
  <si>
    <t>30</t>
  </si>
  <si>
    <t>强化签约项目协调服务，提高项目落地率和资金到位率。</t>
  </si>
  <si>
    <t>进一步扩大文旅市场，使外界增大文旅项目的资金投入</t>
  </si>
  <si>
    <t>文旅市场得到有效的激活</t>
  </si>
  <si>
    <t>当地群众对公共文化服务满意度</t>
  </si>
  <si>
    <t>当地群众对工作满意率达到90%以上</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</si>
  <si>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</si>
  <si>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</si>
  <si>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</si>
  <si>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</si>
  <si>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</si>
  <si>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</si>
  <si>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</si>
  <si>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</si>
  <si>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</si>
  <si>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</si>
  <si>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</si>
  <si>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</si>
  <si>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</si>
  <si>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</si>
  <si>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</si>
  <si>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</si>
  <si>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加油服务</t>
  </si>
  <si>
    <t>车辆维修和保养服务</t>
  </si>
  <si>
    <t>元</t>
  </si>
  <si>
    <t>采购办公用纸</t>
  </si>
  <si>
    <t>复印纸</t>
  </si>
  <si>
    <t>办公软件</t>
  </si>
  <si>
    <t>基础软件</t>
  </si>
  <si>
    <t>办公研学桌椅</t>
  </si>
  <si>
    <t>家具</t>
  </si>
  <si>
    <t>设备</t>
  </si>
  <si>
    <t>预算08表</t>
  </si>
  <si>
    <t>政府购买服务项目</t>
  </si>
  <si>
    <t>政府购买服务指导性目录代码</t>
  </si>
  <si>
    <t>基本支出/项目支出</t>
  </si>
  <si>
    <t>所属服务类别</t>
  </si>
  <si>
    <t>所属服务领域</t>
  </si>
  <si>
    <t>购买内容简述</t>
  </si>
  <si>
    <t>备注：我单位无政府购买服务预算相关内容，该表以空表进行公开。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</si>
  <si>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</si>
  <si>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</si>
  <si>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</si>
  <si>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</si>
  <si>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</si>
  <si>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</si>
  <si>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</si>
  <si>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</si>
  <si>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</si>
  <si>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</si>
  <si>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</si>
  <si>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</si>
  <si>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</si>
  <si>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</si>
  <si>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</si>
  <si>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</si>
  <si>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</si>
  <si>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</si>
  <si>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</si>
  <si>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</si>
  <si>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</si>
  <si>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</si>
  <si>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</si>
  <si>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备注：我区已实行乡财县管，按照区与乡（镇）财政管理体制，乡（镇）按照一级部门预算管理，故无对下转移支付资金，该表以空表进行公开。</t>
  </si>
  <si>
    <t>预算09-2表</t>
  </si>
  <si>
    <t>预算10表</t>
  </si>
  <si>
    <t>资产类别</t>
  </si>
  <si>
    <t>资产分类代码.名称</t>
  </si>
  <si>
    <t>资产名称</t>
  </si>
  <si>
    <t>计量单位</t>
  </si>
  <si>
    <t>财政部门批复数（元）</t>
  </si>
  <si>
    <t>单价</t>
  </si>
  <si>
    <t>金额</t>
  </si>
  <si>
    <t>A02 设备</t>
  </si>
  <si>
    <t>A02030502 越野车</t>
  </si>
  <si>
    <t>公务用车</t>
  </si>
  <si>
    <t>预算11表</t>
  </si>
  <si>
    <t>上级补助</t>
  </si>
  <si>
    <t>备注：我单位无提前下达的上级转移支付补助项目支出预算。</t>
  </si>
  <si>
    <t>预算12表</t>
  </si>
  <si>
    <t>项目级次</t>
  </si>
  <si>
    <t>311 专项业务类</t>
  </si>
  <si>
    <t>本级</t>
  </si>
  <si>
    <t>313 事业发展类</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</si>
  <si>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</si>
  <si>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</si>
  <si>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</si>
  <si>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</si>
  <si>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</si>
  <si>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</si>
  <si>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</si>
  <si>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</si>
  <si>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</si>
  <si>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</si>
  <si>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</si>
  <si>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</si>
  <si>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</si>
  <si>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</si>
  <si>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</si>
  <si>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</si>
  <si>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</si>
  <si>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</si>
  <si>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</si>
  <si>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</si>
  <si>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</si>
  <si>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</si>
  <si>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</si>
  <si>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</si>
  <si>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</si>
  <si>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备注：我单位无年部门整体支出绩效目标表，该表以空表进行公开。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</si>
</sst>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
    </font>
    <font>
      <sz val="10"/>
      <name val="宋体"/>
      <charset val="1"/>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5" borderId="20" applyNumberFormat="0" applyAlignment="0" applyProtection="0">
      <alignment vertical="center"/>
    </xf>
    <xf numFmtId="0" fontId="31" fillId="6" borderId="21" applyNumberFormat="0" applyAlignment="0" applyProtection="0">
      <alignment vertical="center"/>
    </xf>
    <xf numFmtId="0" fontId="32" fillId="6" borderId="20" applyNumberFormat="0" applyAlignment="0" applyProtection="0">
      <alignment vertical="center"/>
    </xf>
    <xf numFmtId="0" fontId="33" fillId="7"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49" fontId="41" fillId="0" borderId="1">
      <alignment horizontal="left" vertical="center" wrapText="1"/>
    </xf>
    <xf numFmtId="176" fontId="41" fillId="0" borderId="1">
      <alignment horizontal="right" vertical="center"/>
    </xf>
    <xf numFmtId="177" fontId="41" fillId="0" borderId="1">
      <alignment horizontal="right" vertical="center"/>
    </xf>
    <xf numFmtId="178" fontId="41" fillId="0" borderId="1">
      <alignment horizontal="right" vertical="center"/>
    </xf>
    <xf numFmtId="179" fontId="41" fillId="0" borderId="1">
      <alignment horizontal="right" vertical="center"/>
    </xf>
    <xf numFmtId="10" fontId="41" fillId="0" borderId="1">
      <alignment horizontal="right" vertical="center"/>
    </xf>
    <xf numFmtId="180" fontId="41" fillId="0" borderId="1">
      <alignment horizontal="right" vertical="center"/>
    </xf>
    <xf numFmtId="0" fontId="42" fillId="0" borderId="0">
      <alignment vertical="top"/>
      <protection locked="0"/>
    </xf>
  </cellStyleXfs>
  <cellXfs count="231">
    <xf numFmtId="0" fontId="0" fillId="0" borderId="0" xfId="0" applyFont="1" applyBorder="1"/>
    <xf numFmtId="0" fontId="1" fillId="0" borderId="0" xfId="0" applyFont="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4" fontId="3" fillId="2" borderId="1" xfId="0" applyNumberFormat="1" applyFont="1" applyFill="1" applyBorder="1" applyAlignment="1" applyProtection="1">
      <alignment horizontal="right" vertical="center"/>
      <protection locked="0"/>
    </xf>
    <xf numFmtId="0" fontId="6" fillId="0" borderId="1" xfId="0" applyFont="1" applyBorder="1"/>
    <xf numFmtId="4" fontId="3" fillId="0" borderId="1" xfId="0" applyNumberFormat="1" applyFont="1" applyBorder="1" applyAlignment="1">
      <alignment horizontal="right" vertical="center"/>
    </xf>
    <xf numFmtId="0" fontId="7"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2" borderId="0" xfId="0" applyFont="1" applyFill="1" applyBorder="1" applyAlignment="1">
      <alignment horizontal="right" vertical="center" wrapText="1"/>
    </xf>
    <xf numFmtId="0" fontId="6" fillId="0" borderId="4" xfId="0" applyFont="1" applyBorder="1" applyAlignment="1">
      <alignment horizontal="center" vertical="center"/>
    </xf>
    <xf numFmtId="0" fontId="6" fillId="2" borderId="1" xfId="0" applyFont="1" applyFill="1" applyBorder="1" applyAlignment="1">
      <alignment horizontal="center" vertical="center"/>
    </xf>
    <xf numFmtId="49" fontId="6" fillId="0" borderId="1" xfId="0" applyNumberFormat="1" applyFont="1" applyBorder="1" applyAlignment="1">
      <alignment vertical="center" wrapText="1"/>
    </xf>
    <xf numFmtId="0" fontId="6" fillId="0" borderId="1" xfId="0" applyFont="1" applyBorder="1" applyAlignment="1">
      <alignment vertical="center" wrapText="1"/>
    </xf>
    <xf numFmtId="49" fontId="8" fillId="0" borderId="1" xfId="0" applyNumberFormat="1" applyFont="1" applyBorder="1" applyAlignment="1">
      <alignment horizontal="center" vertical="center"/>
    </xf>
    <xf numFmtId="49" fontId="4" fillId="0" borderId="0" xfId="0" applyNumberFormat="1" applyFont="1" applyBorder="1"/>
    <xf numFmtId="0" fontId="3"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6" fillId="0" borderId="0" xfId="0" applyFont="1" applyBorder="1" applyAlignment="1">
      <alignment horizontal="left" vertical="center"/>
    </xf>
    <xf numFmtId="0" fontId="6" fillId="0" borderId="0" xfId="0" applyFont="1" applyBorder="1"/>
    <xf numFmtId="0" fontId="3" fillId="0" borderId="0" xfId="0" applyFont="1" applyBorder="1" applyAlignment="1" applyProtection="1">
      <alignment horizontal="right"/>
      <protection locked="0"/>
    </xf>
    <xf numFmtId="0" fontId="6" fillId="0" borderId="5"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5" xfId="0" applyFont="1" applyBorder="1" applyAlignment="1">
      <alignment horizontal="center" vertical="center"/>
    </xf>
    <xf numFmtId="0" fontId="6" fillId="2" borderId="7" xfId="0" applyFont="1" applyFill="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2" borderId="5" xfId="0" applyFont="1" applyFill="1" applyBorder="1" applyAlignment="1">
      <alignment horizontal="center" vertical="center"/>
    </xf>
    <xf numFmtId="0" fontId="6" fillId="0" borderId="6" xfId="0" applyFont="1" applyBorder="1" applyAlignment="1">
      <alignment horizontal="center" vertical="center"/>
    </xf>
    <xf numFmtId="4" fontId="3" fillId="0" borderId="1" xfId="0" applyNumberFormat="1" applyFont="1" applyBorder="1" applyAlignment="1">
      <alignment horizontal="right" vertical="center" wrapText="1"/>
    </xf>
    <xf numFmtId="0" fontId="3" fillId="0" borderId="1"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4" fillId="0" borderId="1" xfId="0" applyFont="1" applyBorder="1" applyAlignment="1" applyProtection="1">
      <alignment horizontal="center" vertical="center"/>
      <protection locked="0"/>
    </xf>
    <xf numFmtId="4" fontId="10" fillId="0" borderId="1" xfId="51" applyNumberFormat="1" applyFont="1" applyBorder="1">
      <alignment horizontal="right" vertical="center"/>
    </xf>
    <xf numFmtId="0" fontId="3"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3"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right" vertical="center"/>
      <protection locked="0"/>
    </xf>
    <xf numFmtId="0" fontId="4" fillId="2" borderId="1" xfId="0" applyFont="1" applyFill="1" applyBorder="1" applyAlignment="1" applyProtection="1">
      <alignment horizontal="right"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wrapText="1"/>
    </xf>
    <xf numFmtId="3" fontId="3" fillId="2" borderId="1" xfId="0" applyNumberFormat="1" applyFont="1" applyFill="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2" borderId="1" xfId="0" applyFont="1" applyFill="1" applyBorder="1" applyAlignment="1">
      <alignment horizontal="right" vertical="center"/>
    </xf>
    <xf numFmtId="0" fontId="11" fillId="0" borderId="0" xfId="0" applyFont="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1" xfId="0" applyFont="1" applyBorder="1" applyAlignment="1">
      <alignment vertical="center" wrapText="1"/>
    </xf>
    <xf numFmtId="0" fontId="3" fillId="2" borderId="1"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wrapText="1"/>
    </xf>
    <xf numFmtId="0" fontId="4" fillId="0" borderId="0" xfId="0" applyFont="1" applyBorder="1" applyAlignment="1">
      <alignment horizontal="right" wrapText="1"/>
    </xf>
    <xf numFmtId="0" fontId="4" fillId="0" borderId="0" xfId="0" applyFont="1" applyBorder="1" applyAlignment="1">
      <alignment wrapText="1"/>
    </xf>
    <xf numFmtId="0" fontId="6"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4" fillId="0" borderId="2" xfId="0" applyFont="1" applyBorder="1" applyAlignment="1">
      <alignment horizontal="center" vertical="center"/>
    </xf>
    <xf numFmtId="176" fontId="10" fillId="0" borderId="1" xfId="0" applyNumberFormat="1" applyFont="1" applyBorder="1" applyAlignment="1">
      <alignment horizontal="right" vertical="center"/>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0" xfId="57" applyFont="1" applyFill="1" applyBorder="1" applyAlignment="1" applyProtection="1">
      <alignment vertical="top"/>
      <protection locked="0"/>
    </xf>
    <xf numFmtId="0" fontId="4" fillId="0" borderId="0" xfId="0" applyFont="1" applyBorder="1" applyProtection="1">
      <protection locked="0"/>
    </xf>
    <xf numFmtId="0" fontId="9" fillId="0" borderId="0" xfId="0" applyFont="1" applyBorder="1" applyAlignment="1">
      <alignment horizontal="center" vertical="center" wrapText="1"/>
    </xf>
    <xf numFmtId="0" fontId="6" fillId="0" borderId="0" xfId="0" applyFont="1" applyBorder="1" applyProtection="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0" xfId="0"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1" xfId="0" applyFont="1" applyBorder="1" applyAlignment="1" applyProtection="1">
      <alignment horizontal="center" vertical="center"/>
      <protection locked="0"/>
    </xf>
    <xf numFmtId="0" fontId="3" fillId="0" borderId="7"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xf>
    <xf numFmtId="0" fontId="15" fillId="0" borderId="0" xfId="57" applyFont="1" applyFill="1" applyBorder="1" applyAlignment="1" applyProtection="1"/>
    <xf numFmtId="0" fontId="3"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3" fillId="2"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6" fillId="0" borderId="13" xfId="0" applyFont="1" applyBorder="1" applyAlignment="1" applyProtection="1">
      <alignment horizontal="center" vertical="center"/>
      <protection locked="0"/>
    </xf>
    <xf numFmtId="0" fontId="6"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180" fontId="10" fillId="0" borderId="1" xfId="56" applyNumberFormat="1" applyFont="1" applyBorder="1" applyAlignment="1">
      <alignment horizontal="center" vertical="center"/>
    </xf>
    <xf numFmtId="180" fontId="10" fillId="0" borderId="1" xfId="0" applyNumberFormat="1" applyFont="1" applyBorder="1" applyAlignment="1">
      <alignment horizontal="center" vertical="center"/>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0" borderId="0" xfId="0" applyFont="1" applyBorder="1" applyAlignment="1">
      <alignment horizontal="right"/>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4"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6" fillId="0" borderId="5" xfId="0"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49" fontId="15" fillId="0" borderId="0" xfId="57" applyNumberFormat="1" applyFont="1" applyFill="1" applyBorder="1" applyAlignment="1" applyProtection="1"/>
    <xf numFmtId="0" fontId="3" fillId="0" borderId="14"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1" xfId="0" applyFont="1" applyBorder="1" applyAlignment="1">
      <alignment horizontal="left" vertical="center" wrapText="1" indent="1"/>
    </xf>
    <xf numFmtId="0" fontId="4" fillId="0" borderId="0" xfId="0" applyFont="1" applyBorder="1" applyAlignment="1">
      <alignment vertical="top"/>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pplyProtection="1">
      <alignment horizontal="center" vertical="center" wrapText="1"/>
      <protection locked="0"/>
    </xf>
    <xf numFmtId="0" fontId="6" fillId="0" borderId="11"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pplyProtection="1">
      <alignment vertical="top"/>
      <protection locked="0"/>
    </xf>
    <xf numFmtId="49" fontId="4" fillId="0" borderId="0" xfId="0" applyNumberFormat="1" applyFont="1" applyBorder="1" applyProtection="1">
      <protection locked="0"/>
    </xf>
    <xf numFmtId="0" fontId="6" fillId="0" borderId="0" xfId="0" applyFont="1" applyBorder="1" applyAlignment="1" applyProtection="1">
      <alignment horizontal="left" vertical="center"/>
      <protection locked="0"/>
    </xf>
    <xf numFmtId="0" fontId="6" fillId="0" borderId="7"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10" fillId="0" borderId="1" xfId="50" applyNumberFormat="1" applyFont="1" applyBorder="1">
      <alignment horizontal="left" vertical="center" wrapText="1"/>
    </xf>
    <xf numFmtId="0" fontId="6" fillId="0" borderId="4"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18" fillId="0" borderId="0" xfId="0" applyFont="1" applyBorder="1" applyAlignment="1">
      <alignment horizontal="center" vertical="center"/>
    </xf>
    <xf numFmtId="0" fontId="4"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0" fontId="3" fillId="0" borderId="1" xfId="0" applyFont="1" applyBorder="1" applyAlignment="1">
      <alignment horizontal="left" vertical="center" wrapText="1" indent="2"/>
    </xf>
    <xf numFmtId="0" fontId="4" fillId="0" borderId="4" xfId="0" applyFont="1" applyBorder="1" applyAlignment="1">
      <alignment horizontal="center" vertical="center"/>
    </xf>
    <xf numFmtId="0" fontId="11" fillId="2" borderId="0"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3"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76" fontId="21" fillId="0" borderId="1" xfId="0" applyNumberFormat="1" applyFont="1" applyBorder="1" applyAlignment="1">
      <alignment horizontal="right" vertical="center"/>
    </xf>
    <xf numFmtId="0" fontId="19" fillId="2" borderId="5"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2" borderId="7" xfId="0" applyFont="1" applyFill="1" applyBorder="1" applyAlignment="1" applyProtection="1">
      <alignment horizontal="center" vertical="center" wrapText="1"/>
      <protection locked="0"/>
    </xf>
    <xf numFmtId="0" fontId="19" fillId="0" borderId="7"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7" xfId="0" applyFont="1" applyFill="1" applyBorder="1" applyAlignment="1">
      <alignment horizontal="left" vertical="center"/>
    </xf>
    <xf numFmtId="0" fontId="3"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2" borderId="0" xfId="0" applyFont="1" applyFill="1" applyBorder="1" applyAlignment="1">
      <alignment horizontal="left" vertical="center"/>
    </xf>
    <xf numFmtId="0" fontId="4"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1" xfId="0" applyFont="1" applyBorder="1" applyAlignment="1" applyProtection="1">
      <alignment vertical="center"/>
      <protection locked="0"/>
    </xf>
    <xf numFmtId="0" fontId="3"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D13" sqref="D13:D25"/>
    </sheetView>
  </sheetViews>
  <sheetFormatPr defaultColWidth="8.575" defaultRowHeight="12.75" customHeight="1" outlineLevelCol="3"/>
  <cols>
    <col min="1" max="4" width="41" customWidth="1"/>
  </cols>
  <sheetData>
    <row r="1" customHeight="1" spans="1:4">
      <c r="A1" s="1"/>
      <c r="B1" s="1"/>
      <c r="C1" s="1"/>
      <c r="D1" s="1"/>
    </row>
    <row r="2" ht="15" customHeight="1" spans="1:4">
      <c r="A2" s="79"/>
      <c r="B2" s="79"/>
      <c r="C2" s="79"/>
      <c r="D2" s="94" t="s">
        <v>0</v>
      </c>
    </row>
    <row r="3" ht="41.25" customHeight="1" spans="1:1">
      <c r="A3" s="74" t="str">
        <f>"2025"&amp;"年部门财务收支预算总表"</f>
        <v>2025年部门财务收支预算总表</v>
      </c>
    </row>
    <row r="4" ht="17.25" customHeight="1" spans="1:4">
      <c r="A4" s="77" t="str">
        <f>"单位名称："&amp;"昆明市晋宁区文化和旅游局"</f>
        <v>单位名称：昆明市晋宁区文化和旅游局</v>
      </c>
      <c r="B4" s="195"/>
      <c r="D4" s="174" t="s">
        <v>1</v>
      </c>
    </row>
    <row r="5" ht="23.25" customHeight="1" spans="1:4">
      <c r="A5" s="196" t="s">
        <v>2</v>
      </c>
      <c r="B5" s="197"/>
      <c r="C5" s="196" t="s">
        <v>3</v>
      </c>
      <c r="D5" s="197"/>
    </row>
    <row r="6" ht="24" customHeight="1" spans="1:4">
      <c r="A6" s="196" t="s">
        <v>4</v>
      </c>
      <c r="B6" s="196" t="s">
        <v>5</v>
      </c>
      <c r="C6" s="196" t="s">
        <v>6</v>
      </c>
      <c r="D6" s="196" t="s">
        <v>5</v>
      </c>
    </row>
    <row r="7" ht="17.25" customHeight="1" spans="1:4">
      <c r="A7" s="198" t="s">
        <v>7</v>
      </c>
      <c r="B7" s="109">
        <v>6608977.18</v>
      </c>
      <c r="C7" s="198" t="s">
        <v>8</v>
      </c>
      <c r="D7" s="109"/>
    </row>
    <row r="8" ht="17.25" customHeight="1" spans="1:4">
      <c r="A8" s="198" t="s">
        <v>9</v>
      </c>
      <c r="B8" s="109"/>
      <c r="C8" s="198" t="s">
        <v>10</v>
      </c>
      <c r="D8" s="109"/>
    </row>
    <row r="9" ht="17.25" customHeight="1" spans="1:4">
      <c r="A9" s="198" t="s">
        <v>11</v>
      </c>
      <c r="B9" s="109"/>
      <c r="C9" s="230" t="s">
        <v>12</v>
      </c>
      <c r="D9" s="109"/>
    </row>
    <row r="10" ht="17.25" customHeight="1" spans="1:4">
      <c r="A10" s="198" t="s">
        <v>13</v>
      </c>
      <c r="B10" s="109"/>
      <c r="C10" s="230" t="s">
        <v>14</v>
      </c>
      <c r="D10" s="109"/>
    </row>
    <row r="11" ht="17.25" customHeight="1" spans="1:4">
      <c r="A11" s="198" t="s">
        <v>15</v>
      </c>
      <c r="B11" s="109"/>
      <c r="C11" s="230" t="s">
        <v>16</v>
      </c>
      <c r="D11" s="109"/>
    </row>
    <row r="12" ht="17.25" customHeight="1" spans="1:4">
      <c r="A12" s="198" t="s">
        <v>17</v>
      </c>
      <c r="B12" s="109"/>
      <c r="C12" s="230" t="s">
        <v>18</v>
      </c>
      <c r="D12" s="109"/>
    </row>
    <row r="13" ht="17.25" customHeight="1" spans="1:4">
      <c r="A13" s="198" t="s">
        <v>19</v>
      </c>
      <c r="B13" s="109"/>
      <c r="C13" s="65" t="s">
        <v>20</v>
      </c>
      <c r="D13" s="109">
        <v>5069324.89</v>
      </c>
    </row>
    <row r="14" ht="17.25" customHeight="1" spans="1:4">
      <c r="A14" s="198" t="s">
        <v>21</v>
      </c>
      <c r="B14" s="109"/>
      <c r="C14" s="65" t="s">
        <v>22</v>
      </c>
      <c r="D14" s="109">
        <v>723988.66</v>
      </c>
    </row>
    <row r="15" ht="17.25" customHeight="1" spans="1:4">
      <c r="A15" s="198" t="s">
        <v>23</v>
      </c>
      <c r="B15" s="109"/>
      <c r="C15" s="65" t="s">
        <v>24</v>
      </c>
      <c r="D15" s="109">
        <v>397474.19</v>
      </c>
    </row>
    <row r="16" ht="17.25" customHeight="1" spans="1:4">
      <c r="A16" s="198" t="s">
        <v>25</v>
      </c>
      <c r="B16" s="109"/>
      <c r="C16" s="65" t="s">
        <v>26</v>
      </c>
      <c r="D16" s="109"/>
    </row>
    <row r="17" ht="17.25" customHeight="1" spans="1:4">
      <c r="A17" s="22"/>
      <c r="B17" s="109"/>
      <c r="C17" s="65" t="s">
        <v>27</v>
      </c>
      <c r="D17" s="109"/>
    </row>
    <row r="18" ht="17.25" customHeight="1" spans="1:4">
      <c r="A18" s="199"/>
      <c r="B18" s="109"/>
      <c r="C18" s="65" t="s">
        <v>28</v>
      </c>
      <c r="D18" s="109"/>
    </row>
    <row r="19" ht="17.25" customHeight="1" spans="1:4">
      <c r="A19" s="199"/>
      <c r="B19" s="109"/>
      <c r="C19" s="65" t="s">
        <v>29</v>
      </c>
      <c r="D19" s="109"/>
    </row>
    <row r="20" ht="17.25" customHeight="1" spans="1:4">
      <c r="A20" s="199"/>
      <c r="B20" s="109"/>
      <c r="C20" s="65" t="s">
        <v>30</v>
      </c>
      <c r="D20" s="109"/>
    </row>
    <row r="21" ht="17.25" customHeight="1" spans="1:4">
      <c r="A21" s="199"/>
      <c r="B21" s="109"/>
      <c r="C21" s="65" t="s">
        <v>31</v>
      </c>
      <c r="D21" s="109"/>
    </row>
    <row r="22" ht="17.25" customHeight="1" spans="1:4">
      <c r="A22" s="199"/>
      <c r="B22" s="109"/>
      <c r="C22" s="65" t="s">
        <v>32</v>
      </c>
      <c r="D22" s="109"/>
    </row>
    <row r="23" ht="17.25" customHeight="1" spans="1:4">
      <c r="A23" s="199"/>
      <c r="B23" s="109"/>
      <c r="C23" s="65" t="s">
        <v>33</v>
      </c>
      <c r="D23" s="109"/>
    </row>
    <row r="24" ht="17.25" customHeight="1" spans="1:4">
      <c r="A24" s="199"/>
      <c r="B24" s="109"/>
      <c r="C24" s="65" t="s">
        <v>34</v>
      </c>
      <c r="D24" s="109"/>
    </row>
    <row r="25" ht="17.25" customHeight="1" spans="1:4">
      <c r="A25" s="199"/>
      <c r="B25" s="109"/>
      <c r="C25" s="65" t="s">
        <v>35</v>
      </c>
      <c r="D25" s="109">
        <v>418189.44</v>
      </c>
    </row>
    <row r="26" ht="17.25" customHeight="1" spans="1:4">
      <c r="A26" s="199"/>
      <c r="B26" s="109"/>
      <c r="C26" s="65" t="s">
        <v>36</v>
      </c>
      <c r="D26" s="109"/>
    </row>
    <row r="27" ht="17.25" customHeight="1" spans="1:4">
      <c r="A27" s="199"/>
      <c r="B27" s="109"/>
      <c r="C27" s="22" t="s">
        <v>37</v>
      </c>
      <c r="D27" s="109"/>
    </row>
    <row r="28" ht="17.25" customHeight="1" spans="1:4">
      <c r="A28" s="199"/>
      <c r="B28" s="109"/>
      <c r="C28" s="65" t="s">
        <v>38</v>
      </c>
      <c r="D28" s="109"/>
    </row>
    <row r="29" ht="16.5" customHeight="1" spans="1:4">
      <c r="A29" s="199"/>
      <c r="B29" s="109"/>
      <c r="C29" s="65" t="s">
        <v>39</v>
      </c>
      <c r="D29" s="109"/>
    </row>
    <row r="30" ht="16.5" customHeight="1" spans="1:4">
      <c r="A30" s="199"/>
      <c r="B30" s="109"/>
      <c r="C30" s="22" t="s">
        <v>40</v>
      </c>
      <c r="D30" s="109"/>
    </row>
    <row r="31" ht="17.25" customHeight="1" spans="1:4">
      <c r="A31" s="199"/>
      <c r="B31" s="109"/>
      <c r="C31" s="22" t="s">
        <v>41</v>
      </c>
      <c r="D31" s="109"/>
    </row>
    <row r="32" ht="17.25" customHeight="1" spans="1:4">
      <c r="A32" s="199"/>
      <c r="B32" s="109"/>
      <c r="C32" s="65" t="s">
        <v>42</v>
      </c>
      <c r="D32" s="109"/>
    </row>
    <row r="33" ht="16.5" customHeight="1" spans="1:4">
      <c r="A33" s="199" t="s">
        <v>43</v>
      </c>
      <c r="B33" s="109">
        <v>6608977.18</v>
      </c>
      <c r="C33" s="199" t="s">
        <v>44</v>
      </c>
      <c r="D33" s="109">
        <v>6608977.18</v>
      </c>
    </row>
    <row r="34" ht="16.5" customHeight="1" spans="1:4">
      <c r="A34" s="22" t="s">
        <v>45</v>
      </c>
      <c r="B34" s="109"/>
      <c r="C34" s="22" t="s">
        <v>46</v>
      </c>
      <c r="D34" s="109"/>
    </row>
    <row r="35" ht="16.5" customHeight="1" spans="1:4">
      <c r="A35" s="65" t="s">
        <v>47</v>
      </c>
      <c r="B35" s="109"/>
      <c r="C35" s="65" t="s">
        <v>47</v>
      </c>
      <c r="D35" s="109"/>
    </row>
    <row r="36" ht="16.5" customHeight="1" spans="1:4">
      <c r="A36" s="65" t="s">
        <v>48</v>
      </c>
      <c r="B36" s="109"/>
      <c r="C36" s="65" t="s">
        <v>49</v>
      </c>
      <c r="D36" s="109"/>
    </row>
    <row r="37" ht="16.5" customHeight="1" spans="1:4">
      <c r="A37" s="200" t="s">
        <v>50</v>
      </c>
      <c r="B37" s="109">
        <v>6608977.18</v>
      </c>
      <c r="C37" s="200" t="s">
        <v>51</v>
      </c>
      <c r="D37" s="109">
        <v>6608977.18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10" activePane="bottomLeft" state="frozen"/>
      <selection/>
      <selection pane="bottomLeft" activeCell="A11" sqref="A11"/>
    </sheetView>
  </sheetViews>
  <sheetFormatPr defaultColWidth="9.14166666666667" defaultRowHeight="14.25" customHeight="1" outlineLevelCol="5"/>
  <cols>
    <col min="1" max="7" width="23.125" customWidth="1"/>
  </cols>
  <sheetData>
    <row r="1" customHeight="1" spans="1:6">
      <c r="A1" s="1"/>
      <c r="B1" s="1"/>
      <c r="C1" s="1"/>
      <c r="D1" s="1"/>
      <c r="E1" s="1"/>
      <c r="F1" s="1"/>
    </row>
    <row r="2" ht="12" customHeight="1" spans="1:6">
      <c r="A2" s="151">
        <v>1</v>
      </c>
      <c r="B2" s="152">
        <v>0</v>
      </c>
      <c r="C2" s="151">
        <v>1</v>
      </c>
      <c r="D2" s="153"/>
      <c r="E2" s="153"/>
      <c r="F2" s="150" t="s">
        <v>502</v>
      </c>
    </row>
    <row r="3" ht="42" customHeight="1" spans="1:6">
      <c r="A3" s="154" t="str">
        <f>"2025"&amp;"年部门政府性基金预算支出预算表"</f>
        <v>2025年部门政府性基金预算支出预算表</v>
      </c>
      <c r="B3" s="154" t="s">
        <v>503</v>
      </c>
      <c r="C3" s="155"/>
      <c r="D3" s="156"/>
      <c r="E3" s="156"/>
      <c r="F3" s="156"/>
    </row>
    <row r="4" ht="13.5" customHeight="1" spans="1:6">
      <c r="A4" s="44" t="str">
        <f>"单位名称："&amp;"昆明市晋宁区文化和旅游局"</f>
        <v>单位名称：昆明市晋宁区文化和旅游局</v>
      </c>
      <c r="B4" s="44" t="s">
        <v>504</v>
      </c>
      <c r="C4" s="151"/>
      <c r="D4" s="153"/>
      <c r="E4" s="153"/>
      <c r="F4" s="150" t="s">
        <v>1</v>
      </c>
    </row>
    <row r="5" ht="19.5" customHeight="1" spans="1:6">
      <c r="A5" s="157" t="s">
        <v>196</v>
      </c>
      <c r="B5" s="158" t="s">
        <v>72</v>
      </c>
      <c r="C5" s="157" t="s">
        <v>73</v>
      </c>
      <c r="D5" s="13" t="s">
        <v>505</v>
      </c>
      <c r="E5" s="14"/>
      <c r="F5" s="36"/>
    </row>
    <row r="6" ht="18.75" customHeight="1" spans="1:6">
      <c r="A6" s="159"/>
      <c r="B6" s="160"/>
      <c r="C6" s="159"/>
      <c r="D6" s="52" t="s">
        <v>55</v>
      </c>
      <c r="E6" s="13" t="s">
        <v>75</v>
      </c>
      <c r="F6" s="52" t="s">
        <v>76</v>
      </c>
    </row>
    <row r="7" ht="18.75" customHeight="1" spans="1:6">
      <c r="A7" s="97">
        <v>1</v>
      </c>
      <c r="B7" s="161" t="s">
        <v>83</v>
      </c>
      <c r="C7" s="97">
        <v>3</v>
      </c>
      <c r="D7" s="15">
        <v>4</v>
      </c>
      <c r="E7" s="15">
        <v>5</v>
      </c>
      <c r="F7" s="15">
        <v>6</v>
      </c>
    </row>
    <row r="8" ht="21" customHeight="1" spans="1:6">
      <c r="A8" s="33"/>
      <c r="B8" s="33"/>
      <c r="C8" s="33"/>
      <c r="D8" s="109"/>
      <c r="E8" s="109"/>
      <c r="F8" s="109"/>
    </row>
    <row r="9" ht="21" customHeight="1" spans="1:6">
      <c r="A9" s="33"/>
      <c r="B9" s="33"/>
      <c r="C9" s="33"/>
      <c r="D9" s="109"/>
      <c r="E9" s="109"/>
      <c r="F9" s="109"/>
    </row>
    <row r="10" ht="18.75" customHeight="1" spans="1:6">
      <c r="A10" s="162" t="s">
        <v>186</v>
      </c>
      <c r="B10" s="162" t="s">
        <v>186</v>
      </c>
      <c r="C10" s="163" t="s">
        <v>186</v>
      </c>
      <c r="D10" s="109"/>
      <c r="E10" s="109"/>
      <c r="F10" s="109"/>
    </row>
    <row r="11" s="132" customFormat="1" customHeight="1" spans="1:2">
      <c r="A11" s="132" t="s">
        <v>506</v>
      </c>
      <c r="B11" s="164"/>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7" activePane="bottomLeft" state="frozen"/>
      <selection/>
      <selection pane="bottomLeft" activeCell="F26" sqref="F2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6"/>
      <c r="C2" s="116"/>
      <c r="R2" s="42"/>
      <c r="S2" s="42" t="s">
        <v>507</v>
      </c>
    </row>
    <row r="3" ht="41.25" customHeight="1" spans="1:19">
      <c r="A3" s="101" t="str">
        <f>"2025"&amp;"年部门政府采购预算表"</f>
        <v>2025年部门政府采购预算表</v>
      </c>
      <c r="B3" s="96"/>
      <c r="C3" s="96"/>
      <c r="D3" s="43"/>
      <c r="E3" s="43"/>
      <c r="F3" s="43"/>
      <c r="G3" s="43"/>
      <c r="H3" s="43"/>
      <c r="I3" s="43"/>
      <c r="J3" s="43"/>
      <c r="K3" s="43"/>
      <c r="L3" s="43"/>
      <c r="M3" s="96"/>
      <c r="N3" s="43"/>
      <c r="O3" s="43"/>
      <c r="P3" s="96"/>
      <c r="Q3" s="43"/>
      <c r="R3" s="96"/>
      <c r="S3" s="96"/>
    </row>
    <row r="4" ht="18.75" customHeight="1" spans="1:19">
      <c r="A4" s="143" t="str">
        <f>"单位名称："&amp;"昆明市晋宁区文化和旅游局"</f>
        <v>单位名称：昆明市晋宁区文化和旅游局</v>
      </c>
      <c r="B4" s="118"/>
      <c r="C4" s="118"/>
      <c r="D4" s="46"/>
      <c r="E4" s="46"/>
      <c r="F4" s="46"/>
      <c r="G4" s="46"/>
      <c r="H4" s="46"/>
      <c r="I4" s="46"/>
      <c r="J4" s="46"/>
      <c r="K4" s="46"/>
      <c r="L4" s="46"/>
      <c r="R4" s="47"/>
      <c r="S4" s="150" t="s">
        <v>1</v>
      </c>
    </row>
    <row r="5" ht="15.75" customHeight="1" spans="1:19">
      <c r="A5" s="49" t="s">
        <v>195</v>
      </c>
      <c r="B5" s="144" t="s">
        <v>196</v>
      </c>
      <c r="C5" s="144" t="s">
        <v>508</v>
      </c>
      <c r="D5" s="120" t="s">
        <v>509</v>
      </c>
      <c r="E5" s="120" t="s">
        <v>510</v>
      </c>
      <c r="F5" s="120" t="s">
        <v>511</v>
      </c>
      <c r="G5" s="120" t="s">
        <v>512</v>
      </c>
      <c r="H5" s="120" t="s">
        <v>513</v>
      </c>
      <c r="I5" s="135" t="s">
        <v>203</v>
      </c>
      <c r="J5" s="135"/>
      <c r="K5" s="135"/>
      <c r="L5" s="135"/>
      <c r="M5" s="136"/>
      <c r="N5" s="135"/>
      <c r="O5" s="135"/>
      <c r="P5" s="110"/>
      <c r="Q5" s="135"/>
      <c r="R5" s="136"/>
      <c r="S5" s="111"/>
    </row>
    <row r="6" ht="17.25" customHeight="1" spans="1:19">
      <c r="A6" s="51"/>
      <c r="B6" s="145"/>
      <c r="C6" s="145"/>
      <c r="D6" s="122"/>
      <c r="E6" s="122"/>
      <c r="F6" s="122"/>
      <c r="G6" s="122"/>
      <c r="H6" s="122"/>
      <c r="I6" s="122" t="s">
        <v>55</v>
      </c>
      <c r="J6" s="122" t="s">
        <v>58</v>
      </c>
      <c r="K6" s="122" t="s">
        <v>514</v>
      </c>
      <c r="L6" s="122" t="s">
        <v>515</v>
      </c>
      <c r="M6" s="121" t="s">
        <v>516</v>
      </c>
      <c r="N6" s="137" t="s">
        <v>517</v>
      </c>
      <c r="O6" s="137"/>
      <c r="P6" s="141"/>
      <c r="Q6" s="137"/>
      <c r="R6" s="142"/>
      <c r="S6" s="125"/>
    </row>
    <row r="7" ht="54" customHeight="1" spans="1:19">
      <c r="A7" s="54"/>
      <c r="B7" s="125"/>
      <c r="C7" s="125"/>
      <c r="D7" s="124"/>
      <c r="E7" s="124"/>
      <c r="F7" s="124"/>
      <c r="G7" s="124"/>
      <c r="H7" s="124"/>
      <c r="I7" s="124"/>
      <c r="J7" s="124" t="s">
        <v>57</v>
      </c>
      <c r="K7" s="124"/>
      <c r="L7" s="124"/>
      <c r="M7" s="123"/>
      <c r="N7" s="124" t="s">
        <v>57</v>
      </c>
      <c r="O7" s="124" t="s">
        <v>64</v>
      </c>
      <c r="P7" s="125" t="s">
        <v>65</v>
      </c>
      <c r="Q7" s="124" t="s">
        <v>66</v>
      </c>
      <c r="R7" s="123" t="s">
        <v>67</v>
      </c>
      <c r="S7" s="125" t="s">
        <v>68</v>
      </c>
    </row>
    <row r="8" ht="18" customHeight="1" spans="1:19">
      <c r="A8" s="146">
        <v>1</v>
      </c>
      <c r="B8" s="146" t="s">
        <v>83</v>
      </c>
      <c r="C8" s="147">
        <v>3</v>
      </c>
      <c r="D8" s="147">
        <v>4</v>
      </c>
      <c r="E8" s="146">
        <v>5</v>
      </c>
      <c r="F8" s="146">
        <v>6</v>
      </c>
      <c r="G8" s="146">
        <v>7</v>
      </c>
      <c r="H8" s="146">
        <v>8</v>
      </c>
      <c r="I8" s="146">
        <v>9</v>
      </c>
      <c r="J8" s="146">
        <v>10</v>
      </c>
      <c r="K8" s="146">
        <v>11</v>
      </c>
      <c r="L8" s="146">
        <v>12</v>
      </c>
      <c r="M8" s="146">
        <v>13</v>
      </c>
      <c r="N8" s="146">
        <v>14</v>
      </c>
      <c r="O8" s="146">
        <v>15</v>
      </c>
      <c r="P8" s="146">
        <v>16</v>
      </c>
      <c r="Q8" s="146">
        <v>17</v>
      </c>
      <c r="R8" s="146">
        <v>18</v>
      </c>
      <c r="S8" s="146">
        <v>19</v>
      </c>
    </row>
    <row r="9" ht="21" customHeight="1" spans="1:19">
      <c r="A9" s="126" t="s">
        <v>70</v>
      </c>
      <c r="B9" s="127" t="s">
        <v>70</v>
      </c>
      <c r="C9" s="127" t="s">
        <v>218</v>
      </c>
      <c r="D9" s="128" t="s">
        <v>518</v>
      </c>
      <c r="E9" s="128" t="s">
        <v>519</v>
      </c>
      <c r="F9" s="128" t="s">
        <v>520</v>
      </c>
      <c r="G9" s="148">
        <v>1</v>
      </c>
      <c r="H9" s="109">
        <v>18300</v>
      </c>
      <c r="I9" s="109">
        <v>18300</v>
      </c>
      <c r="J9" s="109">
        <v>18300</v>
      </c>
      <c r="K9" s="109"/>
      <c r="L9" s="109"/>
      <c r="M9" s="109"/>
      <c r="N9" s="109"/>
      <c r="O9" s="109"/>
      <c r="P9" s="109"/>
      <c r="Q9" s="109"/>
      <c r="R9" s="109"/>
      <c r="S9" s="109"/>
    </row>
    <row r="10" ht="21" customHeight="1" spans="1:19">
      <c r="A10" s="126" t="s">
        <v>70</v>
      </c>
      <c r="B10" s="127" t="s">
        <v>70</v>
      </c>
      <c r="C10" s="127" t="s">
        <v>255</v>
      </c>
      <c r="D10" s="128" t="s">
        <v>521</v>
      </c>
      <c r="E10" s="128" t="s">
        <v>522</v>
      </c>
      <c r="F10" s="128" t="s">
        <v>520</v>
      </c>
      <c r="G10" s="148">
        <v>1</v>
      </c>
      <c r="H10" s="109">
        <v>5000</v>
      </c>
      <c r="I10" s="109">
        <v>5000</v>
      </c>
      <c r="J10" s="109">
        <v>5000</v>
      </c>
      <c r="K10" s="109"/>
      <c r="L10" s="109"/>
      <c r="M10" s="109"/>
      <c r="N10" s="109"/>
      <c r="O10" s="109"/>
      <c r="P10" s="109"/>
      <c r="Q10" s="109"/>
      <c r="R10" s="109"/>
      <c r="S10" s="109"/>
    </row>
    <row r="11" ht="21" customHeight="1" spans="1:19">
      <c r="A11" s="126" t="s">
        <v>70</v>
      </c>
      <c r="B11" s="127" t="s">
        <v>70</v>
      </c>
      <c r="C11" s="127" t="s">
        <v>310</v>
      </c>
      <c r="D11" s="128" t="s">
        <v>523</v>
      </c>
      <c r="E11" s="128" t="s">
        <v>524</v>
      </c>
      <c r="F11" s="128" t="s">
        <v>520</v>
      </c>
      <c r="G11" s="148">
        <v>1</v>
      </c>
      <c r="H11" s="109">
        <v>8200</v>
      </c>
      <c r="I11" s="109">
        <v>8200</v>
      </c>
      <c r="J11" s="109">
        <v>8200</v>
      </c>
      <c r="K11" s="109"/>
      <c r="L11" s="109"/>
      <c r="M11" s="109"/>
      <c r="N11" s="109"/>
      <c r="O11" s="109"/>
      <c r="P11" s="109"/>
      <c r="Q11" s="109"/>
      <c r="R11" s="109"/>
      <c r="S11" s="109"/>
    </row>
    <row r="12" ht="21" customHeight="1" spans="1:19">
      <c r="A12" s="126" t="s">
        <v>70</v>
      </c>
      <c r="B12" s="127" t="s">
        <v>70</v>
      </c>
      <c r="C12" s="127" t="s">
        <v>310</v>
      </c>
      <c r="D12" s="128" t="s">
        <v>525</v>
      </c>
      <c r="E12" s="128" t="s">
        <v>526</v>
      </c>
      <c r="F12" s="128" t="s">
        <v>520</v>
      </c>
      <c r="G12" s="148">
        <v>1</v>
      </c>
      <c r="H12" s="109">
        <v>10280</v>
      </c>
      <c r="I12" s="109">
        <v>10280</v>
      </c>
      <c r="J12" s="109">
        <v>10280</v>
      </c>
      <c r="K12" s="109"/>
      <c r="L12" s="109"/>
      <c r="M12" s="109"/>
      <c r="N12" s="109"/>
      <c r="O12" s="109"/>
      <c r="P12" s="109"/>
      <c r="Q12" s="109"/>
      <c r="R12" s="109"/>
      <c r="S12" s="109"/>
    </row>
    <row r="13" ht="21" customHeight="1" spans="1:19">
      <c r="A13" s="126" t="s">
        <v>70</v>
      </c>
      <c r="B13" s="127" t="s">
        <v>70</v>
      </c>
      <c r="C13" s="127" t="s">
        <v>310</v>
      </c>
      <c r="D13" s="128">
        <v>5069324.89</v>
      </c>
      <c r="E13" s="128" t="s">
        <v>527</v>
      </c>
      <c r="F13" s="128" t="s">
        <v>520</v>
      </c>
      <c r="G13" s="148">
        <v>1</v>
      </c>
      <c r="H13" s="109">
        <v>61100</v>
      </c>
      <c r="I13" s="109">
        <v>61100</v>
      </c>
      <c r="J13" s="109">
        <v>61100</v>
      </c>
      <c r="K13" s="109"/>
      <c r="L13" s="109"/>
      <c r="M13" s="109"/>
      <c r="N13" s="109"/>
      <c r="O13" s="109"/>
      <c r="P13" s="109"/>
      <c r="Q13" s="109"/>
      <c r="R13" s="109"/>
      <c r="S13" s="109"/>
    </row>
    <row r="14" ht="21" customHeight="1" spans="1:19">
      <c r="A14" s="129" t="s">
        <v>186</v>
      </c>
      <c r="B14" s="130"/>
      <c r="C14" s="130"/>
      <c r="D14" s="131"/>
      <c r="E14" s="131"/>
      <c r="F14" s="131"/>
      <c r="G14" s="149"/>
      <c r="H14" s="109">
        <v>102880</v>
      </c>
      <c r="I14" s="109">
        <v>102880</v>
      </c>
      <c r="J14" s="109">
        <v>102880</v>
      </c>
      <c r="K14" s="109"/>
      <c r="L14" s="109"/>
      <c r="M14" s="109"/>
      <c r="N14" s="109"/>
      <c r="O14" s="109"/>
      <c r="P14" s="109"/>
      <c r="Q14" s="109"/>
      <c r="R14" s="109"/>
      <c r="S14" s="109"/>
    </row>
  </sheetData>
  <mergeCells count="18">
    <mergeCell ref="A3:S3"/>
    <mergeCell ref="A4:H4"/>
    <mergeCell ref="I5:S5"/>
    <mergeCell ref="N6:S6"/>
    <mergeCell ref="A14:G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6" activePane="bottomLeft" state="frozen"/>
      <selection/>
      <selection pane="bottomLeft" activeCell="A11" sqref="A11"/>
    </sheetView>
  </sheetViews>
  <sheetFormatPr defaultColWidth="9.14166666666667" defaultRowHeight="14.25" customHeight="1"/>
  <cols>
    <col min="1" max="9" width="7.75" customWidth="1"/>
    <col min="10" max="15" width="6.5" customWidth="1"/>
    <col min="16" max="20" width="10.1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5"/>
      <c r="B2" s="116"/>
      <c r="C2" s="116"/>
      <c r="D2" s="116"/>
      <c r="E2" s="116"/>
      <c r="F2" s="116"/>
      <c r="G2" s="116"/>
      <c r="H2" s="105"/>
      <c r="I2" s="105"/>
      <c r="J2" s="105"/>
      <c r="K2" s="105"/>
      <c r="L2" s="105"/>
      <c r="M2" s="105"/>
      <c r="N2" s="133"/>
      <c r="O2" s="105"/>
      <c r="P2" s="105"/>
      <c r="Q2" s="116"/>
      <c r="R2" s="105"/>
      <c r="S2" s="139"/>
      <c r="T2" s="139" t="s">
        <v>528</v>
      </c>
    </row>
    <row r="3" ht="41.25" customHeight="1" spans="1:20">
      <c r="A3" s="101" t="str">
        <f>"2025"&amp;"年部门政府购买服务预算表"</f>
        <v>2025年部门政府购买服务预算表</v>
      </c>
      <c r="B3" s="96"/>
      <c r="C3" s="96"/>
      <c r="D3" s="96"/>
      <c r="E3" s="96"/>
      <c r="F3" s="96"/>
      <c r="G3" s="96"/>
      <c r="H3" s="117"/>
      <c r="I3" s="117"/>
      <c r="J3" s="117"/>
      <c r="K3" s="117"/>
      <c r="L3" s="117"/>
      <c r="M3" s="117"/>
      <c r="N3" s="134"/>
      <c r="O3" s="117"/>
      <c r="P3" s="117"/>
      <c r="Q3" s="96"/>
      <c r="R3" s="117"/>
      <c r="S3" s="134"/>
      <c r="T3" s="96"/>
    </row>
    <row r="4" ht="22.5" customHeight="1" spans="1:20">
      <c r="A4" s="102" t="str">
        <f>"单位名称："&amp;"昆明市晋宁区文化和旅游局"</f>
        <v>单位名称：昆明市晋宁区文化和旅游局</v>
      </c>
      <c r="B4" s="118"/>
      <c r="C4" s="118"/>
      <c r="D4" s="118"/>
      <c r="E4" s="118"/>
      <c r="F4" s="118"/>
      <c r="G4" s="118"/>
      <c r="H4" s="103"/>
      <c r="I4" s="103"/>
      <c r="J4" s="103"/>
      <c r="K4" s="103"/>
      <c r="L4" s="103"/>
      <c r="M4" s="103"/>
      <c r="N4" s="133"/>
      <c r="O4" s="105"/>
      <c r="P4" s="105"/>
      <c r="Q4" s="116"/>
      <c r="R4" s="105"/>
      <c r="S4" s="140"/>
      <c r="T4" s="139" t="s">
        <v>1</v>
      </c>
    </row>
    <row r="5" ht="24" customHeight="1" spans="1:20">
      <c r="A5" s="49" t="s">
        <v>195</v>
      </c>
      <c r="B5" s="119" t="s">
        <v>196</v>
      </c>
      <c r="C5" s="119" t="s">
        <v>508</v>
      </c>
      <c r="D5" s="119" t="s">
        <v>529</v>
      </c>
      <c r="E5" s="119" t="s">
        <v>530</v>
      </c>
      <c r="F5" s="119" t="s">
        <v>531</v>
      </c>
      <c r="G5" s="119" t="s">
        <v>532</v>
      </c>
      <c r="H5" s="120" t="s">
        <v>533</v>
      </c>
      <c r="I5" s="120" t="s">
        <v>534</v>
      </c>
      <c r="J5" s="135" t="s">
        <v>203</v>
      </c>
      <c r="K5" s="135"/>
      <c r="L5" s="135"/>
      <c r="M5" s="135"/>
      <c r="N5" s="136"/>
      <c r="O5" s="135"/>
      <c r="P5" s="135"/>
      <c r="Q5" s="110"/>
      <c r="R5" s="135"/>
      <c r="S5" s="136"/>
      <c r="T5" s="111"/>
    </row>
    <row r="6" ht="24" customHeight="1" spans="1:20">
      <c r="A6" s="51"/>
      <c r="B6" s="121"/>
      <c r="C6" s="121"/>
      <c r="D6" s="121"/>
      <c r="E6" s="121"/>
      <c r="F6" s="121"/>
      <c r="G6" s="121"/>
      <c r="H6" s="122"/>
      <c r="I6" s="122"/>
      <c r="J6" s="122" t="s">
        <v>55</v>
      </c>
      <c r="K6" s="122" t="s">
        <v>58</v>
      </c>
      <c r="L6" s="122" t="s">
        <v>514</v>
      </c>
      <c r="M6" s="122" t="s">
        <v>515</v>
      </c>
      <c r="N6" s="121" t="s">
        <v>516</v>
      </c>
      <c r="O6" s="137" t="s">
        <v>517</v>
      </c>
      <c r="P6" s="137"/>
      <c r="Q6" s="141"/>
      <c r="R6" s="137"/>
      <c r="S6" s="142"/>
      <c r="T6" s="125"/>
    </row>
    <row r="7" ht="54" customHeight="1" spans="1:20">
      <c r="A7" s="54"/>
      <c r="B7" s="123"/>
      <c r="C7" s="123"/>
      <c r="D7" s="123"/>
      <c r="E7" s="123"/>
      <c r="F7" s="123"/>
      <c r="G7" s="123"/>
      <c r="H7" s="124"/>
      <c r="I7" s="124"/>
      <c r="J7" s="124"/>
      <c r="K7" s="124" t="s">
        <v>57</v>
      </c>
      <c r="L7" s="124"/>
      <c r="M7" s="124"/>
      <c r="N7" s="123"/>
      <c r="O7" s="124" t="s">
        <v>57</v>
      </c>
      <c r="P7" s="124" t="s">
        <v>64</v>
      </c>
      <c r="Q7" s="123" t="s">
        <v>65</v>
      </c>
      <c r="R7" s="124" t="s">
        <v>66</v>
      </c>
      <c r="S7" s="123" t="s">
        <v>67</v>
      </c>
      <c r="T7" s="125" t="s">
        <v>68</v>
      </c>
    </row>
    <row r="8" ht="17.25" customHeight="1" spans="1:20">
      <c r="A8" s="55">
        <v>1</v>
      </c>
      <c r="B8" s="125">
        <v>2</v>
      </c>
      <c r="C8" s="55">
        <v>3</v>
      </c>
      <c r="D8" s="55">
        <v>4</v>
      </c>
      <c r="E8" s="125">
        <v>5</v>
      </c>
      <c r="F8" s="55">
        <v>6</v>
      </c>
      <c r="G8" s="55">
        <v>7</v>
      </c>
      <c r="H8" s="125">
        <v>8</v>
      </c>
      <c r="I8" s="55">
        <v>9</v>
      </c>
      <c r="J8" s="55">
        <v>10</v>
      </c>
      <c r="K8" s="125">
        <v>11</v>
      </c>
      <c r="L8" s="55">
        <v>12</v>
      </c>
      <c r="M8" s="55">
        <v>13</v>
      </c>
      <c r="N8" s="125">
        <v>14</v>
      </c>
      <c r="O8" s="55">
        <v>15</v>
      </c>
      <c r="P8" s="55">
        <v>16</v>
      </c>
      <c r="Q8" s="125">
        <v>17</v>
      </c>
      <c r="R8" s="55">
        <v>18</v>
      </c>
      <c r="S8" s="55">
        <v>19</v>
      </c>
      <c r="T8" s="55">
        <v>20</v>
      </c>
    </row>
    <row r="9" ht="21" customHeight="1" spans="1:20">
      <c r="A9" s="126"/>
      <c r="B9" s="127"/>
      <c r="C9" s="127"/>
      <c r="D9" s="127"/>
      <c r="E9" s="127"/>
      <c r="F9" s="127"/>
      <c r="G9" s="127"/>
      <c r="H9" s="128"/>
      <c r="I9" s="128"/>
      <c r="J9" s="109"/>
      <c r="K9" s="109"/>
      <c r="L9" s="109"/>
      <c r="M9" s="109"/>
      <c r="N9" s="109"/>
      <c r="O9" s="109"/>
      <c r="P9" s="109"/>
      <c r="Q9" s="109"/>
      <c r="R9" s="109"/>
      <c r="S9" s="109"/>
      <c r="T9" s="109"/>
    </row>
    <row r="10" ht="21" customHeight="1" spans="1:20">
      <c r="A10" s="129" t="s">
        <v>186</v>
      </c>
      <c r="B10" s="130"/>
      <c r="C10" s="130"/>
      <c r="D10" s="130"/>
      <c r="E10" s="130"/>
      <c r="F10" s="130"/>
      <c r="G10" s="130"/>
      <c r="H10" s="131"/>
      <c r="I10" s="138"/>
      <c r="J10" s="109"/>
      <c r="K10" s="109"/>
      <c r="L10" s="109"/>
      <c r="M10" s="109"/>
      <c r="N10" s="109"/>
      <c r="O10" s="109"/>
      <c r="P10" s="109"/>
      <c r="Q10" s="109"/>
      <c r="R10" s="109"/>
      <c r="S10" s="109"/>
      <c r="T10" s="109"/>
    </row>
    <row r="11" s="115" customFormat="1" customHeight="1" spans="1:18">
      <c r="A11" s="132" t="s">
        <v>535</v>
      </c>
      <c r="H11" s="132"/>
      <c r="I11" s="132"/>
      <c r="J11" s="132"/>
      <c r="K11" s="132"/>
      <c r="L11" s="132"/>
      <c r="M11" s="132"/>
      <c r="O11" s="132"/>
      <c r="P11" s="132"/>
      <c r="R11" s="132"/>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35" sqref="$A35:$XFD35"/>
    </sheetView>
  </sheetViews>
  <sheetFormatPr defaultColWidth="9.14166666666667" defaultRowHeight="14.25" customHeight="1"/>
  <cols>
    <col min="1" max="1" width="8.75" customWidth="1"/>
    <col min="2" max="4" width="8.625" customWidth="1"/>
    <col min="5" max="17" width="5.875" customWidth="1"/>
    <col min="18" max="24" width="8.6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0"/>
      <c r="W2" s="42"/>
      <c r="X2" s="42" t="s">
        <v>536</v>
      </c>
    </row>
    <row r="3" ht="41.25" customHeight="1" spans="1:24">
      <c r="A3" s="101"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96"/>
      <c r="X3" s="96"/>
    </row>
    <row r="4" ht="18" customHeight="1" spans="1:24">
      <c r="A4" s="102" t="str">
        <f>"单位名称："&amp;"昆明市晋宁区文化和旅游局"</f>
        <v>单位名称：昆明市晋宁区文化和旅游局</v>
      </c>
      <c r="B4" s="103"/>
      <c r="C4" s="103"/>
      <c r="D4" s="104"/>
      <c r="E4" s="105"/>
      <c r="F4" s="105"/>
      <c r="G4" s="105"/>
      <c r="H4" s="105"/>
      <c r="I4" s="105"/>
      <c r="W4" s="47"/>
      <c r="X4" s="47" t="s">
        <v>1</v>
      </c>
    </row>
    <row r="5" ht="19.5" customHeight="1" spans="1:24">
      <c r="A5" s="106" t="s">
        <v>537</v>
      </c>
      <c r="B5" s="13" t="s">
        <v>203</v>
      </c>
      <c r="C5" s="14"/>
      <c r="D5" s="14"/>
      <c r="E5" s="13" t="s">
        <v>538</v>
      </c>
      <c r="F5" s="14"/>
      <c r="G5" s="14"/>
      <c r="H5" s="14"/>
      <c r="I5" s="14"/>
      <c r="J5" s="14"/>
      <c r="K5" s="14"/>
      <c r="L5" s="14"/>
      <c r="M5" s="14"/>
      <c r="N5" s="14"/>
      <c r="O5" s="14"/>
      <c r="P5" s="14"/>
      <c r="Q5" s="14"/>
      <c r="R5" s="14"/>
      <c r="S5" s="14"/>
      <c r="T5" s="14"/>
      <c r="U5" s="14"/>
      <c r="V5" s="14"/>
      <c r="W5" s="110"/>
      <c r="X5" s="111"/>
    </row>
    <row r="6" ht="40.5" customHeight="1" spans="1:24">
      <c r="A6" s="54"/>
      <c r="B6" s="63" t="s">
        <v>55</v>
      </c>
      <c r="C6" s="49" t="s">
        <v>58</v>
      </c>
      <c r="D6" s="107" t="s">
        <v>514</v>
      </c>
      <c r="E6" s="81" t="s">
        <v>539</v>
      </c>
      <c r="F6" s="81" t="s">
        <v>540</v>
      </c>
      <c r="G6" s="81" t="s">
        <v>541</v>
      </c>
      <c r="H6" s="81" t="s">
        <v>542</v>
      </c>
      <c r="I6" s="81" t="s">
        <v>543</v>
      </c>
      <c r="J6" s="81" t="s">
        <v>544</v>
      </c>
      <c r="K6" s="81" t="s">
        <v>545</v>
      </c>
      <c r="L6" s="81" t="s">
        <v>546</v>
      </c>
      <c r="M6" s="81" t="s">
        <v>547</v>
      </c>
      <c r="N6" s="81" t="s">
        <v>548</v>
      </c>
      <c r="O6" s="81" t="s">
        <v>549</v>
      </c>
      <c r="P6" s="81" t="s">
        <v>550</v>
      </c>
      <c r="Q6" s="81" t="s">
        <v>551</v>
      </c>
      <c r="R6" s="82" t="s">
        <v>552</v>
      </c>
      <c r="S6" s="82" t="s">
        <v>553</v>
      </c>
      <c r="T6" s="82" t="s">
        <v>554</v>
      </c>
      <c r="U6" s="82" t="s">
        <v>555</v>
      </c>
      <c r="V6" s="82" t="s">
        <v>556</v>
      </c>
      <c r="W6" s="82" t="s">
        <v>557</v>
      </c>
      <c r="X6" s="112" t="s">
        <v>558</v>
      </c>
    </row>
    <row r="7" ht="19.5" customHeight="1" spans="1:24">
      <c r="A7" s="56">
        <v>1</v>
      </c>
      <c r="B7" s="56">
        <v>2</v>
      </c>
      <c r="C7" s="56">
        <v>3</v>
      </c>
      <c r="D7" s="108">
        <v>4</v>
      </c>
      <c r="E7" s="69">
        <v>5</v>
      </c>
      <c r="F7" s="56">
        <v>6</v>
      </c>
      <c r="G7" s="56">
        <v>7</v>
      </c>
      <c r="H7" s="108">
        <v>8</v>
      </c>
      <c r="I7" s="56">
        <v>9</v>
      </c>
      <c r="J7" s="56">
        <v>10</v>
      </c>
      <c r="K7" s="56">
        <v>11</v>
      </c>
      <c r="L7" s="108">
        <v>12</v>
      </c>
      <c r="M7" s="56">
        <v>13</v>
      </c>
      <c r="N7" s="56">
        <v>14</v>
      </c>
      <c r="O7" s="56">
        <v>15</v>
      </c>
      <c r="P7" s="108">
        <v>16</v>
      </c>
      <c r="Q7" s="56">
        <v>17</v>
      </c>
      <c r="R7" s="113">
        <v>18</v>
      </c>
      <c r="S7" s="113">
        <v>19</v>
      </c>
      <c r="T7" s="114">
        <v>20</v>
      </c>
      <c r="U7" s="114">
        <v>21</v>
      </c>
      <c r="V7" s="114">
        <v>22</v>
      </c>
      <c r="W7" s="80">
        <v>23</v>
      </c>
      <c r="X7" s="80">
        <v>24</v>
      </c>
    </row>
    <row r="8" ht="19.5" customHeight="1" spans="1:24">
      <c r="A8" s="19"/>
      <c r="B8" s="109"/>
      <c r="C8" s="109"/>
      <c r="D8" s="109"/>
      <c r="E8" s="109"/>
      <c r="F8" s="109"/>
      <c r="G8" s="109"/>
      <c r="H8" s="109"/>
      <c r="I8" s="109"/>
      <c r="J8" s="109"/>
      <c r="K8" s="109"/>
      <c r="L8" s="109"/>
      <c r="M8" s="109"/>
      <c r="N8" s="109"/>
      <c r="O8" s="109"/>
      <c r="P8" s="109"/>
      <c r="Q8" s="109"/>
      <c r="R8" s="109"/>
      <c r="S8" s="109"/>
      <c r="T8" s="109"/>
      <c r="U8" s="109"/>
      <c r="V8" s="109"/>
      <c r="W8" s="109"/>
      <c r="X8" s="109"/>
    </row>
    <row r="9" ht="19.5" customHeight="1" spans="1:24">
      <c r="A9" s="98"/>
      <c r="B9" s="109"/>
      <c r="C9" s="109"/>
      <c r="D9" s="109"/>
      <c r="E9" s="109"/>
      <c r="F9" s="109"/>
      <c r="G9" s="109"/>
      <c r="H9" s="109"/>
      <c r="I9" s="109"/>
      <c r="J9" s="109"/>
      <c r="K9" s="109"/>
      <c r="L9" s="109"/>
      <c r="M9" s="109"/>
      <c r="N9" s="109"/>
      <c r="O9" s="109"/>
      <c r="P9" s="109"/>
      <c r="Q9" s="109"/>
      <c r="R9" s="109"/>
      <c r="S9" s="109"/>
      <c r="T9" s="109"/>
      <c r="U9" s="109"/>
      <c r="V9" s="109"/>
      <c r="W9" s="109"/>
      <c r="X9" s="109"/>
    </row>
    <row r="10" customHeight="1" spans="1:1">
      <c r="A10" t="s">
        <v>559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6" activePane="bottomLeft" state="frozen"/>
      <selection/>
      <selection pane="bottomLeft" activeCell="D15" sqref="D15"/>
    </sheetView>
  </sheetViews>
  <sheetFormatPr defaultColWidth="9.14166666666667" defaultRowHeight="12" customHeight="1"/>
  <cols>
    <col min="1" max="1" width="9.25" customWidth="1"/>
    <col min="2" max="10" width="10.125" customWidth="1"/>
  </cols>
  <sheetData>
    <row r="1" customHeight="1" spans="1:10">
      <c r="A1" s="1"/>
      <c r="B1" s="1"/>
      <c r="C1" s="1"/>
      <c r="D1" s="1"/>
      <c r="E1" s="1"/>
      <c r="F1" s="1"/>
      <c r="G1" s="1"/>
      <c r="H1" s="1"/>
      <c r="I1" s="1"/>
      <c r="J1" s="1"/>
    </row>
    <row r="2" ht="16.5" customHeight="1" spans="10:10">
      <c r="J2" s="42" t="s">
        <v>560</v>
      </c>
    </row>
    <row r="3" ht="41.25" customHeight="1" spans="1:10">
      <c r="A3" s="95" t="str">
        <f>"2025"&amp;"年对下转移支付绩效目标表"</f>
        <v>2025年对下转移支付绩效目标表</v>
      </c>
      <c r="B3" s="43"/>
      <c r="C3" s="43"/>
      <c r="D3" s="43"/>
      <c r="E3" s="43"/>
      <c r="F3" s="96"/>
      <c r="G3" s="43"/>
      <c r="H3" s="96"/>
      <c r="I3" s="96"/>
      <c r="J3" s="43"/>
    </row>
    <row r="4" ht="17.25" customHeight="1" spans="1:1">
      <c r="A4" s="44" t="str">
        <f>"单位名称："&amp;"昆明市晋宁区文化和旅游局"</f>
        <v>单位名称：昆明市晋宁区文化和旅游局</v>
      </c>
    </row>
    <row r="5" ht="44.25" customHeight="1" spans="1:10">
      <c r="A5" s="18" t="s">
        <v>537</v>
      </c>
      <c r="B5" s="18" t="s">
        <v>320</v>
      </c>
      <c r="C5" s="18" t="s">
        <v>321</v>
      </c>
      <c r="D5" s="18" t="s">
        <v>322</v>
      </c>
      <c r="E5" s="18" t="s">
        <v>323</v>
      </c>
      <c r="F5" s="97" t="s">
        <v>324</v>
      </c>
      <c r="G5" s="18" t="s">
        <v>325</v>
      </c>
      <c r="H5" s="97" t="s">
        <v>326</v>
      </c>
      <c r="I5" s="97" t="s">
        <v>327</v>
      </c>
      <c r="J5" s="18" t="s">
        <v>328</v>
      </c>
    </row>
    <row r="6" ht="14.25" customHeight="1" spans="1:10">
      <c r="A6" s="18">
        <v>1</v>
      </c>
      <c r="B6" s="18">
        <v>2</v>
      </c>
      <c r="C6" s="18">
        <v>3</v>
      </c>
      <c r="D6" s="18">
        <v>4</v>
      </c>
      <c r="E6" s="18">
        <v>5</v>
      </c>
      <c r="F6" s="97">
        <v>6</v>
      </c>
      <c r="G6" s="18">
        <v>7</v>
      </c>
      <c r="H6" s="97">
        <v>8</v>
      </c>
      <c r="I6" s="97">
        <v>9</v>
      </c>
      <c r="J6" s="18">
        <v>10</v>
      </c>
    </row>
    <row r="7" ht="42" customHeight="1" spans="1:10">
      <c r="A7" s="19"/>
      <c r="B7" s="98"/>
      <c r="C7" s="98"/>
      <c r="D7" s="98"/>
      <c r="E7" s="34"/>
      <c r="F7" s="99"/>
      <c r="G7" s="34"/>
      <c r="H7" s="99"/>
      <c r="I7" s="99"/>
      <c r="J7" s="34"/>
    </row>
    <row r="8" ht="42" customHeight="1" spans="1:10">
      <c r="A8" s="19"/>
      <c r="B8" s="33"/>
      <c r="C8" s="33"/>
      <c r="D8" s="33"/>
      <c r="E8" s="19"/>
      <c r="F8" s="33"/>
      <c r="G8" s="19"/>
      <c r="H8" s="33"/>
      <c r="I8" s="33"/>
      <c r="J8" s="19"/>
    </row>
    <row r="9" customHeight="1" spans="1:1">
      <c r="A9" t="s">
        <v>559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14" activePane="bottomLeft" state="frozen"/>
      <selection/>
      <selection pane="bottomLeft" activeCell="B24" sqref="B24"/>
    </sheetView>
  </sheetViews>
  <sheetFormatPr defaultColWidth="10.425" defaultRowHeight="14.25" customHeight="1"/>
  <cols>
    <col min="1" max="1" width="21.25" customWidth="1"/>
    <col min="2" max="2" width="20.625" customWidth="1"/>
    <col min="3" max="3" width="21.625" customWidth="1"/>
    <col min="4" max="4" width="20.875" customWidth="1"/>
    <col min="5" max="9" width="18.5" customWidth="1"/>
  </cols>
  <sheetData>
    <row r="1" customHeight="1" spans="1:9">
      <c r="A1" s="1"/>
      <c r="B1" s="1"/>
      <c r="C1" s="1"/>
      <c r="D1" s="1"/>
      <c r="E1" s="1"/>
      <c r="F1" s="1"/>
      <c r="G1" s="1"/>
      <c r="H1" s="1"/>
      <c r="I1" s="1"/>
    </row>
    <row r="2" customHeight="1" spans="1:9">
      <c r="A2" s="71"/>
      <c r="B2" s="72"/>
      <c r="C2" s="72"/>
      <c r="D2" s="73"/>
      <c r="E2" s="73"/>
      <c r="F2" s="73"/>
      <c r="G2" s="72"/>
      <c r="H2" s="72"/>
      <c r="I2" s="93" t="s">
        <v>561</v>
      </c>
    </row>
    <row r="3" ht="41.25" customHeight="1" spans="1:9">
      <c r="A3" s="74" t="str">
        <f>"2025"&amp;"年新增资产配置预算表"</f>
        <v>2025年新增资产配置预算表</v>
      </c>
      <c r="B3" s="75"/>
      <c r="C3" s="75"/>
      <c r="D3" s="76"/>
      <c r="E3" s="76"/>
      <c r="F3" s="76"/>
      <c r="G3" s="75"/>
      <c r="H3" s="75"/>
      <c r="I3" s="76"/>
    </row>
    <row r="4" customHeight="1" spans="1:9">
      <c r="A4" s="77" t="str">
        <f>"单位名称："&amp;"昆明市晋宁区文化和旅游局"</f>
        <v>单位名称：昆明市晋宁区文化和旅游局</v>
      </c>
      <c r="B4" s="78"/>
      <c r="C4" s="78"/>
      <c r="D4" s="79"/>
      <c r="F4" s="76"/>
      <c r="G4" s="75"/>
      <c r="H4" s="75"/>
      <c r="I4" s="94" t="s">
        <v>1</v>
      </c>
    </row>
    <row r="5" ht="28.5" customHeight="1" spans="1:9">
      <c r="A5" s="80" t="s">
        <v>195</v>
      </c>
      <c r="B5" s="81" t="s">
        <v>196</v>
      </c>
      <c r="C5" s="82" t="s">
        <v>562</v>
      </c>
      <c r="D5" s="80" t="s">
        <v>563</v>
      </c>
      <c r="E5" s="80" t="s">
        <v>564</v>
      </c>
      <c r="F5" s="80" t="s">
        <v>565</v>
      </c>
      <c r="G5" s="81" t="s">
        <v>566</v>
      </c>
      <c r="H5" s="69"/>
      <c r="I5" s="80"/>
    </row>
    <row r="6" ht="21" customHeight="1" spans="1:9">
      <c r="A6" s="82"/>
      <c r="B6" s="83"/>
      <c r="C6" s="83"/>
      <c r="D6" s="84"/>
      <c r="E6" s="83"/>
      <c r="F6" s="83"/>
      <c r="G6" s="81" t="s">
        <v>512</v>
      </c>
      <c r="H6" s="81" t="s">
        <v>567</v>
      </c>
      <c r="I6" s="81" t="s">
        <v>568</v>
      </c>
    </row>
    <row r="7" ht="17.25" customHeight="1" spans="1:9">
      <c r="A7" s="85" t="s">
        <v>82</v>
      </c>
      <c r="B7" s="32" t="s">
        <v>83</v>
      </c>
      <c r="C7" s="85" t="s">
        <v>84</v>
      </c>
      <c r="D7" s="34" t="s">
        <v>85</v>
      </c>
      <c r="E7" s="85" t="s">
        <v>86</v>
      </c>
      <c r="F7" s="32" t="s">
        <v>87</v>
      </c>
      <c r="G7" s="86" t="s">
        <v>88</v>
      </c>
      <c r="H7" s="34" t="s">
        <v>89</v>
      </c>
      <c r="I7" s="34">
        <v>9</v>
      </c>
    </row>
    <row r="8" ht="19.5" customHeight="1" spans="1:9">
      <c r="A8" s="87" t="s">
        <v>70</v>
      </c>
      <c r="B8" s="65" t="s">
        <v>70</v>
      </c>
      <c r="C8" s="65" t="s">
        <v>569</v>
      </c>
      <c r="D8" s="19" t="s">
        <v>570</v>
      </c>
      <c r="E8" s="33" t="s">
        <v>571</v>
      </c>
      <c r="F8" s="86" t="s">
        <v>520</v>
      </c>
      <c r="G8" s="88">
        <v>1</v>
      </c>
      <c r="H8" s="89">
        <v>179900</v>
      </c>
      <c r="I8" s="89">
        <v>179900</v>
      </c>
    </row>
    <row r="9" ht="19.5" customHeight="1" spans="1:9">
      <c r="A9" s="21" t="s">
        <v>55</v>
      </c>
      <c r="B9" s="90"/>
      <c r="C9" s="90"/>
      <c r="D9" s="91"/>
      <c r="E9" s="92"/>
      <c r="F9" s="92"/>
      <c r="G9" s="88">
        <v>1</v>
      </c>
      <c r="H9" s="89">
        <v>179900</v>
      </c>
      <c r="I9" s="89">
        <v>179900</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9" activePane="bottomLeft" state="frozen"/>
      <selection/>
      <selection pane="bottomLeft" activeCell="A12" sqref="A12"/>
    </sheetView>
  </sheetViews>
  <sheetFormatPr defaultColWidth="9.14166666666667" defaultRowHeight="14.25" customHeight="1"/>
  <cols>
    <col min="1" max="1" width="8" customWidth="1"/>
    <col min="2" max="2" width="10.25" customWidth="1"/>
    <col min="3" max="3" width="10.5" customWidth="1"/>
    <col min="4" max="4" width="11.1416666666667" customWidth="1"/>
    <col min="5" max="5" width="17.7083333333333" customWidth="1"/>
    <col min="6" max="6" width="9.85" customWidth="1"/>
    <col min="7" max="7" width="17.7083333333333" customWidth="1"/>
    <col min="8" max="8" width="7.875" customWidth="1"/>
    <col min="9" max="11" width="14" customWidth="1"/>
  </cols>
  <sheetData>
    <row r="1" customHeight="1" spans="1:11">
      <c r="A1" s="1"/>
      <c r="B1" s="1"/>
      <c r="C1" s="1"/>
      <c r="D1" s="1"/>
      <c r="E1" s="1"/>
      <c r="F1" s="1"/>
      <c r="G1" s="1"/>
      <c r="H1" s="1"/>
      <c r="I1" s="1"/>
      <c r="J1" s="1"/>
      <c r="K1" s="1"/>
    </row>
    <row r="2" customHeight="1" spans="4:11">
      <c r="D2" s="41"/>
      <c r="E2" s="41"/>
      <c r="F2" s="41"/>
      <c r="G2" s="41"/>
      <c r="K2" s="42" t="s">
        <v>572</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"单位名称："&amp;"昆明市晋宁区文化和旅游局"</f>
        <v>单位名称：昆明市晋宁区文化和旅游局</v>
      </c>
      <c r="B4" s="45"/>
      <c r="C4" s="45"/>
      <c r="D4" s="45"/>
      <c r="E4" s="45"/>
      <c r="F4" s="45"/>
      <c r="G4" s="45"/>
      <c r="H4" s="46"/>
      <c r="I4" s="46"/>
      <c r="J4" s="46"/>
      <c r="K4" s="47" t="s">
        <v>1</v>
      </c>
    </row>
    <row r="5" ht="21.75" customHeight="1" spans="1:11">
      <c r="A5" s="48" t="s">
        <v>278</v>
      </c>
      <c r="B5" s="48" t="s">
        <v>198</v>
      </c>
      <c r="C5" s="48" t="s">
        <v>279</v>
      </c>
      <c r="D5" s="49" t="s">
        <v>199</v>
      </c>
      <c r="E5" s="49" t="s">
        <v>200</v>
      </c>
      <c r="F5" s="49" t="s">
        <v>280</v>
      </c>
      <c r="G5" s="49" t="s">
        <v>281</v>
      </c>
      <c r="H5" s="62" t="s">
        <v>55</v>
      </c>
      <c r="I5" s="13" t="s">
        <v>573</v>
      </c>
      <c r="J5" s="14"/>
      <c r="K5" s="36"/>
    </row>
    <row r="6" ht="21.75" customHeight="1" spans="1:11">
      <c r="A6" s="50"/>
      <c r="B6" s="50"/>
      <c r="C6" s="50"/>
      <c r="D6" s="51"/>
      <c r="E6" s="51"/>
      <c r="F6" s="51"/>
      <c r="G6" s="51"/>
      <c r="H6" s="63"/>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69">
        <v>10</v>
      </c>
      <c r="K8" s="69">
        <v>11</v>
      </c>
    </row>
    <row r="9" ht="18.75" customHeight="1" spans="1:11">
      <c r="A9" s="19"/>
      <c r="B9" s="33"/>
      <c r="C9" s="19"/>
      <c r="D9" s="19"/>
      <c r="E9" s="19"/>
      <c r="F9" s="19"/>
      <c r="G9" s="19"/>
      <c r="H9" s="64"/>
      <c r="I9" s="70"/>
      <c r="J9" s="70"/>
      <c r="K9" s="64"/>
    </row>
    <row r="10" ht="18.75" customHeight="1" spans="1:11">
      <c r="A10" s="65"/>
      <c r="B10" s="33"/>
      <c r="C10" s="33"/>
      <c r="D10" s="33"/>
      <c r="E10" s="33"/>
      <c r="F10" s="33"/>
      <c r="G10" s="33"/>
      <c r="H10" s="58"/>
      <c r="I10" s="58"/>
      <c r="J10" s="58"/>
      <c r="K10" s="64"/>
    </row>
    <row r="11" ht="18.75" customHeight="1" spans="1:11">
      <c r="A11" s="66" t="s">
        <v>186</v>
      </c>
      <c r="B11" s="67"/>
      <c r="C11" s="67"/>
      <c r="D11" s="67"/>
      <c r="E11" s="67"/>
      <c r="F11" s="67"/>
      <c r="G11" s="68"/>
      <c r="H11" s="58"/>
      <c r="I11" s="58"/>
      <c r="J11" s="58"/>
      <c r="K11" s="64"/>
    </row>
    <row r="12" customHeight="1" spans="1:1">
      <c r="A12" t="s">
        <v>574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15" activePane="bottomLeft" state="frozen"/>
      <selection/>
      <selection pane="bottomLeft" activeCell="A32" sqref="$A32:$XFD39"/>
    </sheetView>
  </sheetViews>
  <sheetFormatPr defaultColWidth="9.14166666666667" defaultRowHeight="14.25" customHeight="1" outlineLevelCol="6"/>
  <cols>
    <col min="1" max="1" width="22.5" customWidth="1"/>
    <col min="2" max="4" width="28" customWidth="1"/>
    <col min="5" max="7" width="23.85" customWidth="1"/>
  </cols>
  <sheetData>
    <row r="1" customHeight="1" spans="1:7">
      <c r="A1" s="1"/>
      <c r="B1" s="1"/>
      <c r="C1" s="1"/>
      <c r="D1" s="1"/>
      <c r="E1" s="1"/>
      <c r="F1" s="1"/>
      <c r="G1" s="1"/>
    </row>
    <row r="2" ht="13.5" customHeight="1" spans="4:7">
      <c r="D2" s="41"/>
      <c r="G2" s="42" t="s">
        <v>575</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"单位名称："&amp;"昆明市晋宁区文化和旅游局"</f>
        <v>单位名称：昆明市晋宁区文化和旅游局</v>
      </c>
      <c r="B4" s="45"/>
      <c r="C4" s="45"/>
      <c r="D4" s="45"/>
      <c r="E4" s="46"/>
      <c r="F4" s="46"/>
      <c r="G4" s="47" t="s">
        <v>1</v>
      </c>
    </row>
    <row r="5" ht="21.75" customHeight="1" spans="1:7">
      <c r="A5" s="48" t="s">
        <v>279</v>
      </c>
      <c r="B5" s="48" t="s">
        <v>278</v>
      </c>
      <c r="C5" s="48" t="s">
        <v>198</v>
      </c>
      <c r="D5" s="49" t="s">
        <v>576</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1120900</v>
      </c>
      <c r="F9" s="58"/>
      <c r="G9" s="58"/>
    </row>
    <row r="10" ht="18.75" customHeight="1" spans="1:7">
      <c r="A10" s="33" t="s">
        <v>70</v>
      </c>
      <c r="B10" s="33" t="s">
        <v>577</v>
      </c>
      <c r="C10" s="33" t="s">
        <v>286</v>
      </c>
      <c r="D10" s="33" t="s">
        <v>578</v>
      </c>
      <c r="E10" s="58">
        <v>61670</v>
      </c>
      <c r="F10" s="58"/>
      <c r="G10" s="58"/>
    </row>
    <row r="11" ht="18.75" customHeight="1" spans="1:7">
      <c r="A11" s="33" t="s">
        <v>70</v>
      </c>
      <c r="B11" s="33" t="s">
        <v>577</v>
      </c>
      <c r="C11" s="33" t="s">
        <v>289</v>
      </c>
      <c r="D11" s="33" t="s">
        <v>578</v>
      </c>
      <c r="E11" s="58">
        <v>78780</v>
      </c>
      <c r="F11" s="58"/>
      <c r="G11" s="58"/>
    </row>
    <row r="12" ht="18.75" customHeight="1" spans="1:7">
      <c r="A12" s="33" t="s">
        <v>70</v>
      </c>
      <c r="B12" s="33" t="s">
        <v>577</v>
      </c>
      <c r="C12" s="33" t="s">
        <v>293</v>
      </c>
      <c r="D12" s="33" t="s">
        <v>578</v>
      </c>
      <c r="E12" s="58">
        <v>13245</v>
      </c>
      <c r="F12" s="58"/>
      <c r="G12" s="58"/>
    </row>
    <row r="13" ht="24" customHeight="1" spans="1:7">
      <c r="A13" s="33" t="s">
        <v>70</v>
      </c>
      <c r="B13" s="33" t="s">
        <v>577</v>
      </c>
      <c r="C13" s="33" t="s">
        <v>295</v>
      </c>
      <c r="D13" s="33">
        <v>5069324.89</v>
      </c>
      <c r="E13" s="58">
        <v>54400</v>
      </c>
      <c r="F13" s="58"/>
      <c r="G13" s="58"/>
    </row>
    <row r="14" ht="18.75" customHeight="1" spans="1:7">
      <c r="A14" s="33" t="s">
        <v>70</v>
      </c>
      <c r="B14" s="33" t="s">
        <v>577</v>
      </c>
      <c r="C14" s="33" t="s">
        <v>296</v>
      </c>
      <c r="D14" s="33" t="s">
        <v>578</v>
      </c>
      <c r="E14" s="58">
        <v>130000</v>
      </c>
      <c r="F14" s="58"/>
      <c r="G14" s="58"/>
    </row>
    <row r="15" ht="18.75" customHeight="1" spans="1:7">
      <c r="A15" s="33" t="s">
        <v>70</v>
      </c>
      <c r="B15" s="33" t="s">
        <v>577</v>
      </c>
      <c r="C15" s="33" t="s">
        <v>298</v>
      </c>
      <c r="D15" s="33" t="s">
        <v>578</v>
      </c>
      <c r="E15" s="58">
        <v>11335</v>
      </c>
      <c r="F15" s="58"/>
      <c r="G15" s="58"/>
    </row>
    <row r="16" ht="18.75" customHeight="1" spans="1:7">
      <c r="A16" s="33" t="s">
        <v>70</v>
      </c>
      <c r="B16" s="33" t="s">
        <v>577</v>
      </c>
      <c r="C16" s="33" t="s">
        <v>302</v>
      </c>
      <c r="D16" s="33" t="s">
        <v>578</v>
      </c>
      <c r="E16" s="58">
        <v>66000</v>
      </c>
      <c r="F16" s="58"/>
      <c r="G16" s="58"/>
    </row>
    <row r="17" ht="33" customHeight="1" spans="1:7">
      <c r="A17" s="33" t="s">
        <v>70</v>
      </c>
      <c r="B17" s="33" t="s">
        <v>577</v>
      </c>
      <c r="C17" s="33" t="s">
        <v>306</v>
      </c>
      <c r="D17" s="33" t="s">
        <v>578</v>
      </c>
      <c r="E17" s="58">
        <v>319200</v>
      </c>
      <c r="F17" s="58"/>
      <c r="G17" s="58"/>
    </row>
    <row r="18" ht="18.75" customHeight="1" spans="1:7">
      <c r="A18" s="33" t="s">
        <v>70</v>
      </c>
      <c r="B18" s="33" t="s">
        <v>577</v>
      </c>
      <c r="C18" s="33" t="s">
        <v>308</v>
      </c>
      <c r="D18" s="33" t="s">
        <v>578</v>
      </c>
      <c r="E18" s="58">
        <v>50000</v>
      </c>
      <c r="F18" s="58"/>
      <c r="G18" s="58"/>
    </row>
    <row r="19" ht="18.75" customHeight="1" spans="1:7">
      <c r="A19" s="33" t="s">
        <v>70</v>
      </c>
      <c r="B19" s="33" t="s">
        <v>577</v>
      </c>
      <c r="C19" s="33" t="s">
        <v>310</v>
      </c>
      <c r="D19" s="33" t="s">
        <v>578</v>
      </c>
      <c r="E19" s="58">
        <v>93270</v>
      </c>
      <c r="F19" s="58"/>
      <c r="G19" s="58"/>
    </row>
    <row r="20" ht="18.75" customHeight="1" spans="1:7">
      <c r="A20" s="33" t="s">
        <v>70</v>
      </c>
      <c r="B20" s="33" t="s">
        <v>579</v>
      </c>
      <c r="C20" s="33" t="s">
        <v>314</v>
      </c>
      <c r="D20" s="33" t="s">
        <v>578</v>
      </c>
      <c r="E20" s="58">
        <v>113000</v>
      </c>
      <c r="F20" s="58"/>
      <c r="G20" s="58"/>
    </row>
    <row r="21" ht="18.75" customHeight="1" spans="1:7">
      <c r="A21" s="33" t="s">
        <v>70</v>
      </c>
      <c r="B21" s="33" t="s">
        <v>579</v>
      </c>
      <c r="C21" s="33" t="s">
        <v>316</v>
      </c>
      <c r="D21" s="33" t="s">
        <v>578</v>
      </c>
      <c r="E21" s="58">
        <v>80000</v>
      </c>
      <c r="F21" s="58"/>
      <c r="G21" s="58"/>
    </row>
    <row r="22" ht="18.75" customHeight="1" spans="1:7">
      <c r="A22" s="33" t="s">
        <v>70</v>
      </c>
      <c r="B22" s="33" t="s">
        <v>579</v>
      </c>
      <c r="C22" s="33" t="s">
        <v>318</v>
      </c>
      <c r="D22" s="33" t="s">
        <v>578</v>
      </c>
      <c r="E22" s="58">
        <v>50000</v>
      </c>
      <c r="F22" s="58"/>
      <c r="G22" s="58"/>
    </row>
    <row r="23" ht="18.75" customHeight="1" spans="1:7">
      <c r="A23" s="59" t="s">
        <v>55</v>
      </c>
      <c r="B23" s="60" t="s">
        <v>580</v>
      </c>
      <c r="C23" s="60"/>
      <c r="D23" s="61"/>
      <c r="E23" s="58">
        <v>1120900</v>
      </c>
      <c r="F23" s="58"/>
      <c r="G23" s="58"/>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pane ySplit="1" topLeftCell="A15" activePane="bottomLeft" state="frozen"/>
      <selection/>
      <selection pane="bottomLeft" activeCell="E23" sqref="E23"/>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5" t="s">
        <v>581</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"单位名称："&amp;"昆明市晋宁区文化和旅游局"</f>
        <v>单位名称：昆明市晋宁区文化和旅游局</v>
      </c>
      <c r="B4" s="4"/>
      <c r="C4" s="5"/>
      <c r="D4" s="6"/>
      <c r="E4" s="6"/>
      <c r="F4" s="6"/>
      <c r="G4" s="6"/>
      <c r="H4" s="6"/>
      <c r="I4" s="6"/>
      <c r="J4" s="231" t="s">
        <v>1</v>
      </c>
    </row>
    <row r="5" ht="30" customHeight="1" spans="1:10">
      <c r="A5" s="7" t="s">
        <v>582</v>
      </c>
      <c r="B5" s="8"/>
      <c r="C5" s="9"/>
      <c r="D5" s="9"/>
      <c r="E5" s="10"/>
      <c r="F5" s="11" t="s">
        <v>583</v>
      </c>
      <c r="G5" s="10"/>
      <c r="H5" s="12"/>
      <c r="I5" s="9"/>
      <c r="J5" s="10"/>
    </row>
    <row r="6" ht="32.25" customHeight="1" spans="1:10">
      <c r="A6" s="13" t="s">
        <v>584</v>
      </c>
      <c r="B6" s="14"/>
      <c r="C6" s="14"/>
      <c r="D6" s="14"/>
      <c r="E6" s="14"/>
      <c r="F6" s="14"/>
      <c r="G6" s="14"/>
      <c r="H6" s="14"/>
      <c r="I6" s="36"/>
      <c r="J6" s="37" t="s">
        <v>585</v>
      </c>
    </row>
    <row r="7" ht="99.75" customHeight="1" spans="1:10">
      <c r="A7" s="15" t="s">
        <v>586</v>
      </c>
      <c r="B7" s="16" t="s">
        <v>587</v>
      </c>
      <c r="C7" s="17"/>
      <c r="D7" s="17"/>
      <c r="E7" s="17"/>
      <c r="F7" s="17"/>
      <c r="G7" s="17"/>
      <c r="H7" s="17"/>
      <c r="I7" s="17"/>
      <c r="J7" s="38" t="s">
        <v>588</v>
      </c>
    </row>
    <row r="8" ht="99.75" customHeight="1" spans="1:10">
      <c r="A8" s="15"/>
      <c r="B8" s="16" t="str">
        <f>"总体绩效目标（"&amp;"2025"&amp;"-"&amp;("2025"+2)&amp;"年期间）"</f>
        <v>总体绩效目标（2025-2027年期间）</v>
      </c>
      <c r="C8" s="17"/>
      <c r="D8" s="17"/>
      <c r="E8" s="17"/>
      <c r="F8" s="17"/>
      <c r="G8" s="17"/>
      <c r="H8" s="17"/>
      <c r="I8" s="17"/>
      <c r="J8" s="38" t="s">
        <v>589</v>
      </c>
    </row>
    <row r="9" ht="75" customHeight="1" spans="1:10">
      <c r="A9" s="16" t="s">
        <v>590</v>
      </c>
      <c r="B9" s="18" t="str">
        <f>"预算年度（"&amp;"2025"&amp;"年）绩效目标"</f>
        <v>预算年度（2025年）绩效目标</v>
      </c>
      <c r="C9" s="19"/>
      <c r="D9" s="19"/>
      <c r="E9" s="19"/>
      <c r="F9" s="19"/>
      <c r="G9" s="19"/>
      <c r="H9" s="19"/>
      <c r="I9" s="19"/>
      <c r="J9" s="39" t="s">
        <v>591</v>
      </c>
    </row>
    <row r="10" ht="32.25" customHeight="1" spans="1:10">
      <c r="A10" s="20" t="s">
        <v>592</v>
      </c>
      <c r="B10" s="20"/>
      <c r="C10" s="20"/>
      <c r="D10" s="20"/>
      <c r="E10" s="20"/>
      <c r="F10" s="20"/>
      <c r="G10" s="20"/>
      <c r="H10" s="20"/>
      <c r="I10" s="20"/>
      <c r="J10" s="20"/>
    </row>
    <row r="11" ht="32.25" customHeight="1" spans="1:10">
      <c r="A11" s="16" t="s">
        <v>593</v>
      </c>
      <c r="B11" s="16"/>
      <c r="C11" s="15" t="s">
        <v>594</v>
      </c>
      <c r="D11" s="15"/>
      <c r="E11" s="15"/>
      <c r="F11" s="15" t="s">
        <v>595</v>
      </c>
      <c r="G11" s="15"/>
      <c r="H11" s="15" t="s">
        <v>596</v>
      </c>
      <c r="I11" s="15"/>
      <c r="J11" s="15"/>
    </row>
    <row r="12" ht="32.25" customHeight="1" spans="1:10">
      <c r="A12" s="16"/>
      <c r="B12" s="16"/>
      <c r="C12" s="15"/>
      <c r="D12" s="15"/>
      <c r="E12" s="15"/>
      <c r="F12" s="15"/>
      <c r="G12" s="15"/>
      <c r="H12" s="16" t="s">
        <v>597</v>
      </c>
      <c r="I12" s="16" t="s">
        <v>598</v>
      </c>
      <c r="J12" s="16" t="s">
        <v>599</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600</v>
      </c>
      <c r="B15" s="20"/>
      <c r="C15" s="20"/>
      <c r="D15" s="20"/>
      <c r="E15" s="20"/>
      <c r="F15" s="20"/>
      <c r="G15" s="20"/>
      <c r="H15" s="20"/>
      <c r="I15" s="20"/>
      <c r="J15" s="20"/>
    </row>
    <row r="16" ht="32.25" customHeight="1" spans="1:10">
      <c r="A16" s="27" t="s">
        <v>601</v>
      </c>
      <c r="B16" s="27"/>
      <c r="C16" s="27"/>
      <c r="D16" s="27"/>
      <c r="E16" s="27"/>
      <c r="F16" s="27"/>
      <c r="G16" s="27"/>
      <c r="H16" s="28" t="s">
        <v>602</v>
      </c>
      <c r="I16" s="40" t="s">
        <v>328</v>
      </c>
      <c r="J16" s="28" t="s">
        <v>603</v>
      </c>
    </row>
    <row r="17" ht="36" customHeight="1" spans="1:10">
      <c r="A17" s="29" t="s">
        <v>321</v>
      </c>
      <c r="B17" s="29" t="s">
        <v>604</v>
      </c>
      <c r="C17" s="30" t="s">
        <v>323</v>
      </c>
      <c r="D17" s="30" t="s">
        <v>324</v>
      </c>
      <c r="E17" s="30" t="s">
        <v>325</v>
      </c>
      <c r="F17" s="30" t="s">
        <v>326</v>
      </c>
      <c r="G17" s="30" t="s">
        <v>327</v>
      </c>
      <c r="H17" s="31"/>
      <c r="I17" s="31"/>
      <c r="J17" s="31"/>
    </row>
    <row r="18" ht="32.25" customHeight="1" spans="1:10">
      <c r="A18" s="32"/>
      <c r="B18" s="32"/>
      <c r="C18" s="33"/>
      <c r="D18" s="32"/>
      <c r="E18" s="32"/>
      <c r="F18" s="32"/>
      <c r="G18" s="32"/>
      <c r="H18" s="34"/>
      <c r="I18" s="19"/>
      <c r="J18" s="34"/>
    </row>
    <row r="19" customHeight="1" spans="1:1">
      <c r="A19" t="s">
        <v>605</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GridLines="0" showZeros="0" topLeftCell="C1" workbookViewId="0">
      <pane ySplit="1" topLeftCell="A2" activePane="bottomLeft" state="frozen"/>
      <selection/>
      <selection pane="bottomLeft" activeCell="D25" sqref="D25"/>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4" t="s">
        <v>52</v>
      </c>
    </row>
    <row r="3" ht="41.25" customHeight="1" spans="1:1">
      <c r="A3" s="74" t="str">
        <f>"2025"&amp;"年部门收入预算表"</f>
        <v>2025年部门收入预算表</v>
      </c>
    </row>
    <row r="4" ht="17.25" customHeight="1" spans="1:19">
      <c r="A4" s="77" t="str">
        <f>"单位名称："&amp;"昆明市晋宁区文化和旅游局"</f>
        <v>单位名称：昆明市晋宁区文化和旅游局</v>
      </c>
      <c r="S4" s="79" t="s">
        <v>1</v>
      </c>
    </row>
    <row r="5" ht="21.75" customHeight="1" spans="1:19">
      <c r="A5" s="216" t="s">
        <v>53</v>
      </c>
      <c r="B5" s="217" t="s">
        <v>54</v>
      </c>
      <c r="C5" s="217" t="s">
        <v>55</v>
      </c>
      <c r="D5" s="218" t="s">
        <v>56</v>
      </c>
      <c r="E5" s="218"/>
      <c r="F5" s="218"/>
      <c r="G5" s="218"/>
      <c r="H5" s="218"/>
      <c r="I5" s="162"/>
      <c r="J5" s="218"/>
      <c r="K5" s="218"/>
      <c r="L5" s="218"/>
      <c r="M5" s="218"/>
      <c r="N5" s="225"/>
      <c r="O5" s="218" t="s">
        <v>45</v>
      </c>
      <c r="P5" s="218"/>
      <c r="Q5" s="218"/>
      <c r="R5" s="218"/>
      <c r="S5" s="225"/>
    </row>
    <row r="6" ht="27" customHeight="1" spans="1:19">
      <c r="A6" s="219"/>
      <c r="B6" s="220"/>
      <c r="C6" s="220"/>
      <c r="D6" s="220" t="s">
        <v>57</v>
      </c>
      <c r="E6" s="220" t="s">
        <v>58</v>
      </c>
      <c r="F6" s="220" t="s">
        <v>59</v>
      </c>
      <c r="G6" s="220" t="s">
        <v>60</v>
      </c>
      <c r="H6" s="220" t="s">
        <v>61</v>
      </c>
      <c r="I6" s="226" t="s">
        <v>62</v>
      </c>
      <c r="J6" s="227"/>
      <c r="K6" s="227"/>
      <c r="L6" s="227"/>
      <c r="M6" s="227"/>
      <c r="N6" s="228"/>
      <c r="O6" s="220" t="s">
        <v>57</v>
      </c>
      <c r="P6" s="220" t="s">
        <v>58</v>
      </c>
      <c r="Q6" s="220" t="s">
        <v>59</v>
      </c>
      <c r="R6" s="220" t="s">
        <v>60</v>
      </c>
      <c r="S6" s="220" t="s">
        <v>63</v>
      </c>
    </row>
    <row r="7" ht="30" customHeight="1" spans="1:19">
      <c r="A7" s="221"/>
      <c r="B7" s="138"/>
      <c r="C7" s="149"/>
      <c r="D7" s="149"/>
      <c r="E7" s="149"/>
      <c r="F7" s="149"/>
      <c r="G7" s="149"/>
      <c r="H7" s="149"/>
      <c r="I7" s="99" t="s">
        <v>57</v>
      </c>
      <c r="J7" s="228" t="s">
        <v>64</v>
      </c>
      <c r="K7" s="228" t="s">
        <v>65</v>
      </c>
      <c r="L7" s="228" t="s">
        <v>66</v>
      </c>
      <c r="M7" s="228" t="s">
        <v>67</v>
      </c>
      <c r="N7" s="228" t="s">
        <v>68</v>
      </c>
      <c r="O7" s="229"/>
      <c r="P7" s="229"/>
      <c r="Q7" s="229"/>
      <c r="R7" s="229"/>
      <c r="S7" s="149"/>
    </row>
    <row r="8" ht="15" customHeight="1" spans="1:19">
      <c r="A8" s="222">
        <v>1</v>
      </c>
      <c r="B8" s="222">
        <v>2</v>
      </c>
      <c r="C8" s="222">
        <v>3</v>
      </c>
      <c r="D8" s="222">
        <v>4</v>
      </c>
      <c r="E8" s="222">
        <v>5</v>
      </c>
      <c r="F8" s="222">
        <v>6</v>
      </c>
      <c r="G8" s="222">
        <v>7</v>
      </c>
      <c r="H8" s="222">
        <v>8</v>
      </c>
      <c r="I8" s="99">
        <v>9</v>
      </c>
      <c r="J8" s="222">
        <v>10</v>
      </c>
      <c r="K8" s="222">
        <v>11</v>
      </c>
      <c r="L8" s="222">
        <v>12</v>
      </c>
      <c r="M8" s="222">
        <v>13</v>
      </c>
      <c r="N8" s="222">
        <v>14</v>
      </c>
      <c r="O8" s="222">
        <v>15</v>
      </c>
      <c r="P8" s="222">
        <v>16</v>
      </c>
      <c r="Q8" s="222">
        <v>17</v>
      </c>
      <c r="R8" s="222">
        <v>18</v>
      </c>
      <c r="S8" s="222">
        <v>19</v>
      </c>
    </row>
    <row r="9" ht="18" customHeight="1" spans="1:19">
      <c r="A9" s="33" t="s">
        <v>69</v>
      </c>
      <c r="B9" s="33" t="s">
        <v>70</v>
      </c>
      <c r="C9" s="109">
        <v>6608977.18</v>
      </c>
      <c r="D9" s="109">
        <v>6608977.18</v>
      </c>
      <c r="E9" s="109">
        <v>6608977.18</v>
      </c>
      <c r="F9" s="109"/>
      <c r="G9" s="109"/>
      <c r="H9" s="109"/>
      <c r="I9" s="109"/>
      <c r="J9" s="109"/>
      <c r="K9" s="109"/>
      <c r="L9" s="109"/>
      <c r="M9" s="109"/>
      <c r="N9" s="109"/>
      <c r="O9" s="109"/>
      <c r="P9" s="109"/>
      <c r="Q9" s="109"/>
      <c r="R9" s="109"/>
      <c r="S9" s="109"/>
    </row>
    <row r="10" ht="18" customHeight="1" spans="1:19">
      <c r="A10" s="82" t="s">
        <v>55</v>
      </c>
      <c r="B10" s="223"/>
      <c r="C10" s="109">
        <v>6608977.18</v>
      </c>
      <c r="D10" s="109">
        <v>6608977.18</v>
      </c>
      <c r="E10" s="109">
        <v>6608977.18</v>
      </c>
      <c r="F10" s="109"/>
      <c r="G10" s="109"/>
      <c r="H10" s="109"/>
      <c r="I10" s="109"/>
      <c r="J10" s="109"/>
      <c r="K10" s="109"/>
      <c r="L10" s="109"/>
      <c r="M10" s="109"/>
      <c r="N10" s="109"/>
      <c r="O10" s="109"/>
      <c r="P10" s="109"/>
      <c r="Q10" s="109"/>
      <c r="R10" s="109"/>
      <c r="S10" s="109"/>
    </row>
    <row r="33" customHeight="1" spans="2:4">
      <c r="B33" s="224"/>
      <c r="D33" s="224"/>
    </row>
    <row r="37" customHeight="1" spans="2:4">
      <c r="B37" s="224"/>
      <c r="D37" s="224"/>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topLeftCell="F1" workbookViewId="0">
      <pane ySplit="1" topLeftCell="A10" activePane="bottomLeft" state="frozen"/>
      <selection/>
      <selection pane="bottomLeft" activeCell="E34" sqref="E34:F3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79" t="s">
        <v>71</v>
      </c>
    </row>
    <row r="3" ht="41.25" customHeight="1" spans="1:1">
      <c r="A3" s="74" t="str">
        <f>"2025"&amp;"年部门支出预算表"</f>
        <v>2025年部门支出预算表</v>
      </c>
    </row>
    <row r="4" ht="17.25" customHeight="1" spans="1:15">
      <c r="A4" s="77" t="str">
        <f>"单位名称："&amp;"昆明市晋宁区文化和旅游局"</f>
        <v>单位名称：昆明市晋宁区文化和旅游局</v>
      </c>
      <c r="O4" s="79" t="s">
        <v>1</v>
      </c>
    </row>
    <row r="5" ht="27" customHeight="1" spans="1:15">
      <c r="A5" s="202" t="s">
        <v>72</v>
      </c>
      <c r="B5" s="202" t="s">
        <v>73</v>
      </c>
      <c r="C5" s="202" t="s">
        <v>55</v>
      </c>
      <c r="D5" s="203" t="s">
        <v>58</v>
      </c>
      <c r="E5" s="204"/>
      <c r="F5" s="205"/>
      <c r="G5" s="206" t="s">
        <v>59</v>
      </c>
      <c r="H5" s="206" t="s">
        <v>60</v>
      </c>
      <c r="I5" s="206" t="s">
        <v>74</v>
      </c>
      <c r="J5" s="203" t="s">
        <v>62</v>
      </c>
      <c r="K5" s="204"/>
      <c r="L5" s="204"/>
      <c r="M5" s="204"/>
      <c r="N5" s="213"/>
      <c r="O5" s="214"/>
    </row>
    <row r="6" ht="42" customHeight="1" spans="1:15">
      <c r="A6" s="207"/>
      <c r="B6" s="207"/>
      <c r="C6" s="208"/>
      <c r="D6" s="209" t="s">
        <v>57</v>
      </c>
      <c r="E6" s="209" t="s">
        <v>75</v>
      </c>
      <c r="F6" s="209" t="s">
        <v>76</v>
      </c>
      <c r="G6" s="208"/>
      <c r="H6" s="208"/>
      <c r="I6" s="215"/>
      <c r="J6" s="209" t="s">
        <v>57</v>
      </c>
      <c r="K6" s="196" t="s">
        <v>77</v>
      </c>
      <c r="L6" s="196" t="s">
        <v>78</v>
      </c>
      <c r="M6" s="196" t="s">
        <v>79</v>
      </c>
      <c r="N6" s="196" t="s">
        <v>80</v>
      </c>
      <c r="O6" s="196" t="s">
        <v>81</v>
      </c>
    </row>
    <row r="7" ht="18" customHeight="1" spans="1:15">
      <c r="A7" s="85" t="s">
        <v>82</v>
      </c>
      <c r="B7" s="85" t="s">
        <v>83</v>
      </c>
      <c r="C7" s="85" t="s">
        <v>84</v>
      </c>
      <c r="D7" s="86" t="s">
        <v>85</v>
      </c>
      <c r="E7" s="86" t="s">
        <v>86</v>
      </c>
      <c r="F7" s="86" t="s">
        <v>87</v>
      </c>
      <c r="G7" s="86" t="s">
        <v>88</v>
      </c>
      <c r="H7" s="86" t="s">
        <v>89</v>
      </c>
      <c r="I7" s="86" t="s">
        <v>90</v>
      </c>
      <c r="J7" s="86" t="s">
        <v>91</v>
      </c>
      <c r="K7" s="86" t="s">
        <v>92</v>
      </c>
      <c r="L7" s="86" t="s">
        <v>93</v>
      </c>
      <c r="M7" s="86" t="s">
        <v>94</v>
      </c>
      <c r="N7" s="85" t="s">
        <v>95</v>
      </c>
      <c r="O7" s="86" t="s">
        <v>96</v>
      </c>
    </row>
    <row r="8" ht="21" customHeight="1" spans="1:15">
      <c r="A8" s="87" t="s">
        <v>97</v>
      </c>
      <c r="B8" s="87" t="s">
        <v>98</v>
      </c>
      <c r="C8" s="109">
        <v>5069324.89</v>
      </c>
      <c r="D8" s="109">
        <v>5069324.89</v>
      </c>
      <c r="E8" s="109">
        <v>3948424.89</v>
      </c>
      <c r="F8" s="109">
        <v>1120900</v>
      </c>
      <c r="G8" s="109"/>
      <c r="H8" s="109"/>
      <c r="I8" s="109"/>
      <c r="J8" s="109"/>
      <c r="K8" s="109"/>
      <c r="L8" s="109"/>
      <c r="M8" s="109"/>
      <c r="N8" s="109"/>
      <c r="O8" s="109"/>
    </row>
    <row r="9" ht="21" customHeight="1" spans="1:15">
      <c r="A9" s="210" t="s">
        <v>99</v>
      </c>
      <c r="B9" s="210" t="s">
        <v>100</v>
      </c>
      <c r="C9" s="109">
        <v>4019747.72</v>
      </c>
      <c r="D9" s="109">
        <v>4019747.72</v>
      </c>
      <c r="E9" s="109">
        <v>3506097.72</v>
      </c>
      <c r="F9" s="109">
        <v>513650</v>
      </c>
      <c r="G9" s="109"/>
      <c r="H9" s="109"/>
      <c r="I9" s="109"/>
      <c r="J9" s="109"/>
      <c r="K9" s="109"/>
      <c r="L9" s="109"/>
      <c r="M9" s="109"/>
      <c r="N9" s="109"/>
      <c r="O9" s="109"/>
    </row>
    <row r="10" ht="21" customHeight="1" spans="1:15">
      <c r="A10" s="211" t="s">
        <v>101</v>
      </c>
      <c r="B10" s="211" t="s">
        <v>102</v>
      </c>
      <c r="C10" s="109">
        <v>3506097.72</v>
      </c>
      <c r="D10" s="109">
        <v>3506097.72</v>
      </c>
      <c r="E10" s="109">
        <v>3506097.72</v>
      </c>
      <c r="F10" s="109"/>
      <c r="G10" s="109"/>
      <c r="H10" s="109"/>
      <c r="I10" s="109"/>
      <c r="J10" s="109"/>
      <c r="K10" s="109"/>
      <c r="L10" s="109"/>
      <c r="M10" s="109"/>
      <c r="N10" s="109"/>
      <c r="O10" s="109"/>
    </row>
    <row r="11" ht="21" customHeight="1" spans="1:15">
      <c r="A11" s="211" t="s">
        <v>103</v>
      </c>
      <c r="B11" s="211" t="s">
        <v>104</v>
      </c>
      <c r="C11" s="109">
        <v>184400</v>
      </c>
      <c r="D11" s="109">
        <v>184400</v>
      </c>
      <c r="E11" s="109"/>
      <c r="F11" s="109">
        <v>184400</v>
      </c>
      <c r="G11" s="109"/>
      <c r="H11" s="109"/>
      <c r="I11" s="109"/>
      <c r="J11" s="109"/>
      <c r="K11" s="109"/>
      <c r="L11" s="109"/>
      <c r="M11" s="109"/>
      <c r="N11" s="109"/>
      <c r="O11" s="109"/>
    </row>
    <row r="12" ht="21" customHeight="1" spans="1:15">
      <c r="A12" s="211" t="s">
        <v>105</v>
      </c>
      <c r="B12" s="211" t="s">
        <v>106</v>
      </c>
      <c r="C12" s="109">
        <v>104580</v>
      </c>
      <c r="D12" s="109">
        <v>104580</v>
      </c>
      <c r="E12" s="109"/>
      <c r="F12" s="109">
        <v>104580</v>
      </c>
      <c r="G12" s="109"/>
      <c r="H12" s="109"/>
      <c r="I12" s="109"/>
      <c r="J12" s="109"/>
      <c r="K12" s="109"/>
      <c r="L12" s="109"/>
      <c r="M12" s="109"/>
      <c r="N12" s="109"/>
      <c r="O12" s="109"/>
    </row>
    <row r="13" ht="21" customHeight="1" spans="1:15">
      <c r="A13" s="211" t="s">
        <v>107</v>
      </c>
      <c r="B13" s="211" t="s">
        <v>108</v>
      </c>
      <c r="C13" s="109">
        <v>61670</v>
      </c>
      <c r="D13" s="109">
        <v>5069324.89</v>
      </c>
      <c r="E13" s="109"/>
      <c r="F13" s="109">
        <v>61670</v>
      </c>
      <c r="G13" s="109"/>
      <c r="H13" s="109"/>
      <c r="I13" s="109"/>
      <c r="J13" s="109"/>
      <c r="K13" s="109"/>
      <c r="L13" s="109"/>
      <c r="M13" s="109"/>
      <c r="N13" s="109"/>
      <c r="O13" s="109"/>
    </row>
    <row r="14" ht="21" customHeight="1" spans="1:15">
      <c r="A14" s="211" t="s">
        <v>109</v>
      </c>
      <c r="B14" s="211" t="s">
        <v>110</v>
      </c>
      <c r="C14" s="109">
        <v>50000</v>
      </c>
      <c r="D14" s="109">
        <v>50000</v>
      </c>
      <c r="E14" s="109"/>
      <c r="F14" s="109">
        <v>50000</v>
      </c>
      <c r="G14" s="109"/>
      <c r="H14" s="109"/>
      <c r="I14" s="109"/>
      <c r="J14" s="109"/>
      <c r="K14" s="109"/>
      <c r="L14" s="109"/>
      <c r="M14" s="109"/>
      <c r="N14" s="109"/>
      <c r="O14" s="109"/>
    </row>
    <row r="15" ht="21" customHeight="1" spans="1:15">
      <c r="A15" s="211" t="s">
        <v>111</v>
      </c>
      <c r="B15" s="211" t="s">
        <v>112</v>
      </c>
      <c r="C15" s="109">
        <v>113000</v>
      </c>
      <c r="D15" s="109">
        <v>113000</v>
      </c>
      <c r="E15" s="109"/>
      <c r="F15" s="109">
        <v>113000</v>
      </c>
      <c r="G15" s="109"/>
      <c r="H15" s="109"/>
      <c r="I15" s="109"/>
      <c r="J15" s="109"/>
      <c r="K15" s="109"/>
      <c r="L15" s="109"/>
      <c r="M15" s="109"/>
      <c r="N15" s="109"/>
      <c r="O15" s="109"/>
    </row>
    <row r="16" ht="21" customHeight="1" spans="1:15">
      <c r="A16" s="210" t="s">
        <v>113</v>
      </c>
      <c r="B16" s="210" t="s">
        <v>114</v>
      </c>
      <c r="C16" s="109">
        <v>1049577.17</v>
      </c>
      <c r="D16" s="109">
        <v>1049577.17</v>
      </c>
      <c r="E16" s="109">
        <v>442327.17</v>
      </c>
      <c r="F16" s="109">
        <v>607250</v>
      </c>
      <c r="G16" s="109"/>
      <c r="H16" s="109"/>
      <c r="I16" s="109"/>
      <c r="J16" s="109"/>
      <c r="K16" s="109"/>
      <c r="L16" s="109"/>
      <c r="M16" s="109"/>
      <c r="N16" s="109"/>
      <c r="O16" s="109"/>
    </row>
    <row r="17" ht="21" customHeight="1" spans="1:15">
      <c r="A17" s="211" t="s">
        <v>115</v>
      </c>
      <c r="B17" s="211" t="s">
        <v>116</v>
      </c>
      <c r="C17" s="109">
        <v>1049577.17</v>
      </c>
      <c r="D17" s="109">
        <v>1049577.17</v>
      </c>
      <c r="E17" s="109">
        <v>442327.17</v>
      </c>
      <c r="F17" s="109">
        <v>607250</v>
      </c>
      <c r="G17" s="109"/>
      <c r="H17" s="109"/>
      <c r="I17" s="109"/>
      <c r="J17" s="109"/>
      <c r="K17" s="109"/>
      <c r="L17" s="109"/>
      <c r="M17" s="109"/>
      <c r="N17" s="109"/>
      <c r="O17" s="109"/>
    </row>
    <row r="18" ht="21" customHeight="1" spans="1:15">
      <c r="A18" s="87" t="s">
        <v>117</v>
      </c>
      <c r="B18" s="87" t="s">
        <v>118</v>
      </c>
      <c r="C18" s="109">
        <v>723988.66</v>
      </c>
      <c r="D18" s="109">
        <v>723988.66</v>
      </c>
      <c r="E18" s="109">
        <v>723988.66</v>
      </c>
      <c r="F18" s="109"/>
      <c r="G18" s="109"/>
      <c r="H18" s="109"/>
      <c r="I18" s="109"/>
      <c r="J18" s="109"/>
      <c r="K18" s="109"/>
      <c r="L18" s="109"/>
      <c r="M18" s="109"/>
      <c r="N18" s="109"/>
      <c r="O18" s="109"/>
    </row>
    <row r="19" ht="21" customHeight="1" spans="1:15">
      <c r="A19" s="210" t="s">
        <v>119</v>
      </c>
      <c r="B19" s="210" t="s">
        <v>120</v>
      </c>
      <c r="C19" s="109">
        <v>712522.66</v>
      </c>
      <c r="D19" s="109">
        <v>712522.66</v>
      </c>
      <c r="E19" s="109">
        <v>712522.66</v>
      </c>
      <c r="F19" s="109"/>
      <c r="G19" s="109"/>
      <c r="H19" s="109"/>
      <c r="I19" s="109"/>
      <c r="J19" s="109"/>
      <c r="K19" s="109"/>
      <c r="L19" s="109"/>
      <c r="M19" s="109"/>
      <c r="N19" s="109"/>
      <c r="O19" s="109"/>
    </row>
    <row r="20" ht="21" customHeight="1" spans="1:15">
      <c r="A20" s="211" t="s">
        <v>121</v>
      </c>
      <c r="B20" s="211" t="s">
        <v>122</v>
      </c>
      <c r="C20" s="109">
        <v>244800</v>
      </c>
      <c r="D20" s="109">
        <v>244800</v>
      </c>
      <c r="E20" s="109">
        <v>244800</v>
      </c>
      <c r="F20" s="109"/>
      <c r="G20" s="109"/>
      <c r="H20" s="109"/>
      <c r="I20" s="109"/>
      <c r="J20" s="109"/>
      <c r="K20" s="109"/>
      <c r="L20" s="109"/>
      <c r="M20" s="109"/>
      <c r="N20" s="109"/>
      <c r="O20" s="109"/>
    </row>
    <row r="21" ht="21" customHeight="1" spans="1:15">
      <c r="A21" s="211" t="s">
        <v>123</v>
      </c>
      <c r="B21" s="211" t="s">
        <v>124</v>
      </c>
      <c r="C21" s="109">
        <v>387841.92</v>
      </c>
      <c r="D21" s="109">
        <v>387841.92</v>
      </c>
      <c r="E21" s="109">
        <v>387841.92</v>
      </c>
      <c r="F21" s="109"/>
      <c r="G21" s="109"/>
      <c r="H21" s="109"/>
      <c r="I21" s="109"/>
      <c r="J21" s="109"/>
      <c r="K21" s="109"/>
      <c r="L21" s="109"/>
      <c r="M21" s="109"/>
      <c r="N21" s="109"/>
      <c r="O21" s="109"/>
    </row>
    <row r="22" ht="21" customHeight="1" spans="1:15">
      <c r="A22" s="211" t="s">
        <v>125</v>
      </c>
      <c r="B22" s="211" t="s">
        <v>126</v>
      </c>
      <c r="C22" s="109">
        <v>79880.74</v>
      </c>
      <c r="D22" s="109">
        <v>79880.74</v>
      </c>
      <c r="E22" s="109">
        <v>79880.74</v>
      </c>
      <c r="F22" s="109"/>
      <c r="G22" s="109"/>
      <c r="H22" s="109"/>
      <c r="I22" s="109"/>
      <c r="J22" s="109"/>
      <c r="K22" s="109"/>
      <c r="L22" s="109"/>
      <c r="M22" s="109"/>
      <c r="N22" s="109"/>
      <c r="O22" s="109"/>
    </row>
    <row r="23" ht="21" customHeight="1" spans="1:15">
      <c r="A23" s="210" t="s">
        <v>127</v>
      </c>
      <c r="B23" s="210" t="s">
        <v>128</v>
      </c>
      <c r="C23" s="109">
        <v>11466</v>
      </c>
      <c r="D23" s="109">
        <v>11466</v>
      </c>
      <c r="E23" s="109">
        <v>11466</v>
      </c>
      <c r="F23" s="109"/>
      <c r="G23" s="109"/>
      <c r="H23" s="109"/>
      <c r="I23" s="109"/>
      <c r="J23" s="109"/>
      <c r="K23" s="109"/>
      <c r="L23" s="109"/>
      <c r="M23" s="109"/>
      <c r="N23" s="109"/>
      <c r="O23" s="109"/>
    </row>
    <row r="24" ht="21" customHeight="1" spans="1:15">
      <c r="A24" s="211" t="s">
        <v>129</v>
      </c>
      <c r="B24" s="211" t="s">
        <v>130</v>
      </c>
      <c r="C24" s="109">
        <v>11466</v>
      </c>
      <c r="D24" s="109">
        <v>11466</v>
      </c>
      <c r="E24" s="109">
        <v>11466</v>
      </c>
      <c r="F24" s="109"/>
      <c r="G24" s="109"/>
      <c r="H24" s="109"/>
      <c r="I24" s="109"/>
      <c r="J24" s="109"/>
      <c r="K24" s="109"/>
      <c r="L24" s="109"/>
      <c r="M24" s="109"/>
      <c r="N24" s="109"/>
      <c r="O24" s="109"/>
    </row>
    <row r="25" ht="21" customHeight="1" spans="1:15">
      <c r="A25" s="87" t="s">
        <v>131</v>
      </c>
      <c r="B25" s="87" t="s">
        <v>132</v>
      </c>
      <c r="C25" s="109">
        <v>397474.19</v>
      </c>
      <c r="D25" s="109">
        <v>397474.19</v>
      </c>
      <c r="E25" s="109">
        <v>397474.19</v>
      </c>
      <c r="F25" s="109"/>
      <c r="G25" s="109"/>
      <c r="H25" s="109"/>
      <c r="I25" s="109"/>
      <c r="J25" s="109"/>
      <c r="K25" s="109"/>
      <c r="L25" s="109"/>
      <c r="M25" s="109"/>
      <c r="N25" s="109"/>
      <c r="O25" s="109"/>
    </row>
    <row r="26" ht="21" customHeight="1" spans="1:15">
      <c r="A26" s="210" t="s">
        <v>133</v>
      </c>
      <c r="B26" s="210" t="s">
        <v>134</v>
      </c>
      <c r="C26" s="109">
        <v>397474.19</v>
      </c>
      <c r="D26" s="109">
        <v>397474.19</v>
      </c>
      <c r="E26" s="109">
        <v>397474.19</v>
      </c>
      <c r="F26" s="109"/>
      <c r="G26" s="109"/>
      <c r="H26" s="109"/>
      <c r="I26" s="109"/>
      <c r="J26" s="109"/>
      <c r="K26" s="109"/>
      <c r="L26" s="109"/>
      <c r="M26" s="109"/>
      <c r="N26" s="109"/>
      <c r="O26" s="109"/>
    </row>
    <row r="27" ht="21" customHeight="1" spans="1:15">
      <c r="A27" s="211" t="s">
        <v>135</v>
      </c>
      <c r="B27" s="211" t="s">
        <v>136</v>
      </c>
      <c r="C27" s="109">
        <v>162011.3</v>
      </c>
      <c r="D27" s="109">
        <v>162011.3</v>
      </c>
      <c r="E27" s="109">
        <v>162011.3</v>
      </c>
      <c r="F27" s="109"/>
      <c r="G27" s="109"/>
      <c r="H27" s="109"/>
      <c r="I27" s="109"/>
      <c r="J27" s="109"/>
      <c r="K27" s="109"/>
      <c r="L27" s="109"/>
      <c r="M27" s="109"/>
      <c r="N27" s="109"/>
      <c r="O27" s="109"/>
    </row>
    <row r="28" ht="21" customHeight="1" spans="1:15">
      <c r="A28" s="211" t="s">
        <v>137</v>
      </c>
      <c r="B28" s="211" t="s">
        <v>138</v>
      </c>
      <c r="C28" s="109">
        <v>24935.24</v>
      </c>
      <c r="D28" s="109">
        <v>24935.24</v>
      </c>
      <c r="E28" s="109">
        <v>24935.24</v>
      </c>
      <c r="F28" s="109"/>
      <c r="G28" s="109"/>
      <c r="H28" s="109"/>
      <c r="I28" s="109"/>
      <c r="J28" s="109"/>
      <c r="K28" s="109"/>
      <c r="L28" s="109"/>
      <c r="M28" s="109"/>
      <c r="N28" s="109"/>
      <c r="O28" s="109"/>
    </row>
    <row r="29" ht="21" customHeight="1" spans="1:15">
      <c r="A29" s="211" t="s">
        <v>139</v>
      </c>
      <c r="B29" s="211" t="s">
        <v>140</v>
      </c>
      <c r="C29" s="109">
        <v>186064.6</v>
      </c>
      <c r="D29" s="109">
        <v>186064.6</v>
      </c>
      <c r="E29" s="109">
        <v>186064.6</v>
      </c>
      <c r="F29" s="109"/>
      <c r="G29" s="109"/>
      <c r="H29" s="109"/>
      <c r="I29" s="109"/>
      <c r="J29" s="109"/>
      <c r="K29" s="109"/>
      <c r="L29" s="109"/>
      <c r="M29" s="109"/>
      <c r="N29" s="109"/>
      <c r="O29" s="109"/>
    </row>
    <row r="30" ht="21" customHeight="1" spans="1:15">
      <c r="A30" s="211" t="s">
        <v>141</v>
      </c>
      <c r="B30" s="211" t="s">
        <v>142</v>
      </c>
      <c r="C30" s="109">
        <v>24463.05</v>
      </c>
      <c r="D30" s="109">
        <v>24463.05</v>
      </c>
      <c r="E30" s="109">
        <v>24463.05</v>
      </c>
      <c r="F30" s="109"/>
      <c r="G30" s="109"/>
      <c r="H30" s="109"/>
      <c r="I30" s="109"/>
      <c r="J30" s="109"/>
      <c r="K30" s="109"/>
      <c r="L30" s="109"/>
      <c r="M30" s="109"/>
      <c r="N30" s="109"/>
      <c r="O30" s="109"/>
    </row>
    <row r="31" ht="21" customHeight="1" spans="1:15">
      <c r="A31" s="87" t="s">
        <v>143</v>
      </c>
      <c r="B31" s="87" t="s">
        <v>144</v>
      </c>
      <c r="C31" s="109">
        <v>418189.44</v>
      </c>
      <c r="D31" s="109">
        <v>418189.44</v>
      </c>
      <c r="E31" s="109">
        <v>418189.44</v>
      </c>
      <c r="F31" s="109"/>
      <c r="G31" s="109"/>
      <c r="H31" s="109"/>
      <c r="I31" s="109"/>
      <c r="J31" s="109"/>
      <c r="K31" s="109"/>
      <c r="L31" s="109"/>
      <c r="M31" s="109"/>
      <c r="N31" s="109"/>
      <c r="O31" s="109"/>
    </row>
    <row r="32" ht="21" customHeight="1" spans="1:15">
      <c r="A32" s="210" t="s">
        <v>145</v>
      </c>
      <c r="B32" s="210" t="s">
        <v>146</v>
      </c>
      <c r="C32" s="109">
        <v>418189.44</v>
      </c>
      <c r="D32" s="109">
        <v>418189.44</v>
      </c>
      <c r="E32" s="109">
        <v>418189.44</v>
      </c>
      <c r="F32" s="109"/>
      <c r="G32" s="109"/>
      <c r="H32" s="109"/>
      <c r="I32" s="109"/>
      <c r="J32" s="109"/>
      <c r="K32" s="109"/>
      <c r="L32" s="109"/>
      <c r="M32" s="109"/>
      <c r="N32" s="109"/>
      <c r="O32" s="109"/>
    </row>
    <row r="33" ht="21" customHeight="1" spans="1:15">
      <c r="A33" s="211" t="s">
        <v>147</v>
      </c>
      <c r="B33" s="85" t="s">
        <v>83</v>
      </c>
      <c r="C33" s="109">
        <v>418189.44</v>
      </c>
      <c r="D33" s="85" t="s">
        <v>83</v>
      </c>
      <c r="E33" s="109">
        <v>418189.44</v>
      </c>
      <c r="F33" s="109"/>
      <c r="G33" s="109"/>
      <c r="H33" s="109"/>
      <c r="I33" s="109"/>
      <c r="J33" s="109"/>
      <c r="K33" s="109"/>
      <c r="L33" s="109"/>
      <c r="M33" s="109"/>
      <c r="N33" s="109"/>
      <c r="O33" s="109"/>
    </row>
    <row r="34" ht="21" customHeight="1" spans="1:15">
      <c r="A34" s="212" t="s">
        <v>55</v>
      </c>
      <c r="B34" s="68"/>
      <c r="C34" s="109">
        <v>6608977.18</v>
      </c>
      <c r="D34" s="109">
        <v>6608977.18</v>
      </c>
      <c r="E34" s="109">
        <v>5488077.18</v>
      </c>
      <c r="F34" s="109">
        <v>1120900</v>
      </c>
      <c r="G34" s="109"/>
      <c r="H34" s="109"/>
      <c r="I34" s="109"/>
      <c r="J34" s="109"/>
      <c r="K34" s="109"/>
      <c r="L34" s="109"/>
      <c r="M34" s="109"/>
      <c r="N34" s="109"/>
      <c r="O34" s="109"/>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D14" sqref="D14:D28"/>
    </sheetView>
  </sheetViews>
  <sheetFormatPr defaultColWidth="8.575" defaultRowHeight="12.75" customHeight="1" outlineLevelCol="3"/>
  <cols>
    <col min="1" max="4" width="35.575" customWidth="1"/>
  </cols>
  <sheetData>
    <row r="1" customHeight="1" spans="1:4">
      <c r="A1" s="1"/>
      <c r="B1" s="1"/>
      <c r="C1" s="1"/>
      <c r="D1" s="1"/>
    </row>
    <row r="2" ht="15" customHeight="1" spans="1:4">
      <c r="A2" s="75"/>
      <c r="B2" s="79"/>
      <c r="C2" s="79"/>
      <c r="D2" s="79" t="s">
        <v>148</v>
      </c>
    </row>
    <row r="3" ht="41.25" customHeight="1" spans="1:1">
      <c r="A3" s="74" t="str">
        <f>"2025"&amp;"年部门财政拨款收支预算总表"</f>
        <v>2025年部门财政拨款收支预算总表</v>
      </c>
    </row>
    <row r="4" ht="17.25" customHeight="1" spans="1:4">
      <c r="A4" s="77" t="str">
        <f>"单位名称："&amp;"昆明市晋宁区文化和旅游局"</f>
        <v>单位名称：昆明市晋宁区文化和旅游局</v>
      </c>
      <c r="B4" s="195"/>
      <c r="D4" s="79" t="s">
        <v>1</v>
      </c>
    </row>
    <row r="5" ht="17.25" customHeight="1" spans="1:4">
      <c r="A5" s="196" t="s">
        <v>2</v>
      </c>
      <c r="B5" s="197"/>
      <c r="C5" s="196" t="s">
        <v>3</v>
      </c>
      <c r="D5" s="197"/>
    </row>
    <row r="6" ht="18.75" customHeight="1" spans="1:4">
      <c r="A6" s="196" t="s">
        <v>4</v>
      </c>
      <c r="B6" s="196" t="s">
        <v>5</v>
      </c>
      <c r="C6" s="196" t="s">
        <v>6</v>
      </c>
      <c r="D6" s="196" t="s">
        <v>5</v>
      </c>
    </row>
    <row r="7" ht="16.5" customHeight="1" spans="1:4">
      <c r="A7" s="198" t="s">
        <v>149</v>
      </c>
      <c r="B7" s="109">
        <v>6608977.18</v>
      </c>
      <c r="C7" s="198" t="s">
        <v>150</v>
      </c>
      <c r="D7" s="109">
        <v>6608977.18</v>
      </c>
    </row>
    <row r="8" ht="16.5" customHeight="1" spans="1:4">
      <c r="A8" s="198" t="s">
        <v>151</v>
      </c>
      <c r="B8" s="109">
        <v>6608977.18</v>
      </c>
      <c r="C8" s="198" t="s">
        <v>152</v>
      </c>
      <c r="D8" s="109"/>
    </row>
    <row r="9" ht="16.5" customHeight="1" spans="1:4">
      <c r="A9" s="198" t="s">
        <v>153</v>
      </c>
      <c r="B9" s="109"/>
      <c r="C9" s="198" t="s">
        <v>154</v>
      </c>
      <c r="D9" s="109"/>
    </row>
    <row r="10" ht="16.5" customHeight="1" spans="1:4">
      <c r="A10" s="198" t="s">
        <v>155</v>
      </c>
      <c r="B10" s="109"/>
      <c r="C10" s="198" t="s">
        <v>156</v>
      </c>
      <c r="D10" s="109"/>
    </row>
    <row r="11" ht="16.5" customHeight="1" spans="1:4">
      <c r="A11" s="198" t="s">
        <v>157</v>
      </c>
      <c r="B11" s="109"/>
      <c r="C11" s="198" t="s">
        <v>158</v>
      </c>
      <c r="D11" s="109"/>
    </row>
    <row r="12" ht="16.5" customHeight="1" spans="1:4">
      <c r="A12" s="198" t="s">
        <v>151</v>
      </c>
      <c r="B12" s="109"/>
      <c r="C12" s="198" t="s">
        <v>159</v>
      </c>
      <c r="D12" s="109"/>
    </row>
    <row r="13" ht="16.5" customHeight="1" spans="1:4">
      <c r="A13" s="22" t="s">
        <v>153</v>
      </c>
      <c r="B13" s="109"/>
      <c r="C13" s="98" t="s">
        <v>160</v>
      </c>
      <c r="D13" s="109"/>
    </row>
    <row r="14" ht="16.5" customHeight="1" spans="1:4">
      <c r="A14" s="22" t="s">
        <v>155</v>
      </c>
      <c r="B14" s="109"/>
      <c r="C14" s="98" t="s">
        <v>161</v>
      </c>
      <c r="D14" s="109">
        <v>5069324.89</v>
      </c>
    </row>
    <row r="15" ht="16.5" customHeight="1" spans="1:4">
      <c r="A15" s="199"/>
      <c r="B15" s="109"/>
      <c r="C15" s="98" t="s">
        <v>162</v>
      </c>
      <c r="D15" s="109">
        <v>723988.66</v>
      </c>
    </row>
    <row r="16" ht="16.5" customHeight="1" spans="1:4">
      <c r="A16" s="199"/>
      <c r="B16" s="109"/>
      <c r="C16" s="98" t="s">
        <v>163</v>
      </c>
      <c r="D16" s="109">
        <v>397474.19</v>
      </c>
    </row>
    <row r="17" ht="16.5" customHeight="1" spans="1:4">
      <c r="A17" s="199"/>
      <c r="B17" s="109"/>
      <c r="C17" s="98" t="s">
        <v>164</v>
      </c>
      <c r="D17" s="109"/>
    </row>
    <row r="18" ht="16.5" customHeight="1" spans="1:4">
      <c r="A18" s="199"/>
      <c r="B18" s="109"/>
      <c r="C18" s="98" t="s">
        <v>165</v>
      </c>
      <c r="D18" s="109"/>
    </row>
    <row r="19" ht="16.5" customHeight="1" spans="1:4">
      <c r="A19" s="199"/>
      <c r="B19" s="109"/>
      <c r="C19" s="98" t="s">
        <v>166</v>
      </c>
      <c r="D19" s="109"/>
    </row>
    <row r="20" ht="16.5" customHeight="1" spans="1:4">
      <c r="A20" s="199"/>
      <c r="B20" s="109"/>
      <c r="C20" s="98" t="s">
        <v>167</v>
      </c>
      <c r="D20" s="109"/>
    </row>
    <row r="21" ht="16.5" customHeight="1" spans="1:4">
      <c r="A21" s="199"/>
      <c r="B21" s="109"/>
      <c r="C21" s="98" t="s">
        <v>168</v>
      </c>
      <c r="D21" s="109"/>
    </row>
    <row r="22" ht="16.5" customHeight="1" spans="1:4">
      <c r="A22" s="199"/>
      <c r="B22" s="109"/>
      <c r="C22" s="98" t="s">
        <v>169</v>
      </c>
      <c r="D22" s="109"/>
    </row>
    <row r="23" ht="16.5" customHeight="1" spans="1:4">
      <c r="A23" s="199"/>
      <c r="B23" s="109"/>
      <c r="C23" s="98" t="s">
        <v>170</v>
      </c>
      <c r="D23" s="109"/>
    </row>
    <row r="24" ht="16.5" customHeight="1" spans="1:4">
      <c r="A24" s="199"/>
      <c r="B24" s="109"/>
      <c r="C24" s="98" t="s">
        <v>171</v>
      </c>
      <c r="D24" s="109"/>
    </row>
    <row r="25" ht="16.5" customHeight="1" spans="1:4">
      <c r="A25" s="199"/>
      <c r="B25" s="109"/>
      <c r="C25" s="98" t="s">
        <v>172</v>
      </c>
      <c r="D25" s="109"/>
    </row>
    <row r="26" ht="16.5" customHeight="1" spans="1:4">
      <c r="A26" s="199"/>
      <c r="B26" s="109"/>
      <c r="C26" s="98" t="s">
        <v>173</v>
      </c>
      <c r="D26" s="109">
        <v>418189.44</v>
      </c>
    </row>
    <row r="27" ht="16.5" customHeight="1" spans="1:4">
      <c r="A27" s="199"/>
      <c r="B27" s="109"/>
      <c r="C27" s="98" t="s">
        <v>174</v>
      </c>
      <c r="D27" s="109"/>
    </row>
    <row r="28" ht="16.5" customHeight="1" spans="1:4">
      <c r="A28" s="199"/>
      <c r="B28" s="109"/>
      <c r="C28" s="98" t="s">
        <v>175</v>
      </c>
      <c r="D28" s="109"/>
    </row>
    <row r="29" ht="16.5" customHeight="1" spans="1:4">
      <c r="A29" s="199"/>
      <c r="B29" s="109"/>
      <c r="C29" s="98" t="s">
        <v>176</v>
      </c>
      <c r="D29" s="109"/>
    </row>
    <row r="30" ht="16.5" customHeight="1" spans="1:4">
      <c r="A30" s="199"/>
      <c r="B30" s="109"/>
      <c r="C30" s="98" t="s">
        <v>177</v>
      </c>
      <c r="D30" s="109"/>
    </row>
    <row r="31" ht="16.5" customHeight="1" spans="1:4">
      <c r="A31" s="199"/>
      <c r="B31" s="109"/>
      <c r="C31" s="98" t="s">
        <v>178</v>
      </c>
      <c r="D31" s="109"/>
    </row>
    <row r="32" ht="16.5" customHeight="1" spans="1:4">
      <c r="A32" s="199"/>
      <c r="B32" s="109"/>
      <c r="C32" s="22" t="s">
        <v>179</v>
      </c>
      <c r="D32" s="109"/>
    </row>
    <row r="33" ht="16.5" customHeight="1" spans="1:4">
      <c r="A33" s="199"/>
      <c r="B33" s="109">
        <v>6608977.18</v>
      </c>
      <c r="C33" s="22" t="s">
        <v>180</v>
      </c>
      <c r="D33" s="109">
        <v>6608977.18</v>
      </c>
    </row>
    <row r="34" ht="16.5" customHeight="1" spans="1:4">
      <c r="A34" s="199"/>
      <c r="B34" s="109"/>
      <c r="C34" s="19" t="s">
        <v>181</v>
      </c>
      <c r="D34" s="109"/>
    </row>
    <row r="35" ht="15" customHeight="1" spans="1:4">
      <c r="A35" s="200" t="s">
        <v>50</v>
      </c>
      <c r="B35" s="201">
        <v>6608977.18</v>
      </c>
      <c r="C35" s="200" t="s">
        <v>51</v>
      </c>
      <c r="D35" s="201">
        <v>6608977.18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7" activePane="bottomLeft" state="frozen"/>
      <selection/>
      <selection pane="bottomLeft" activeCell="G11" sqref="G11:G1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9"/>
      <c r="F2" s="100"/>
      <c r="G2" s="174" t="s">
        <v>182</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44" t="str">
        <f>"单位名称："&amp;"昆明市晋宁区文化和旅游局"</f>
        <v>单位名称：昆明市晋宁区文化和旅游局</v>
      </c>
      <c r="F4" s="153"/>
      <c r="G4" s="174" t="s">
        <v>1</v>
      </c>
    </row>
    <row r="5" ht="20.25" customHeight="1" spans="1:7">
      <c r="A5" s="190" t="s">
        <v>183</v>
      </c>
      <c r="B5" s="191"/>
      <c r="C5" s="157" t="s">
        <v>55</v>
      </c>
      <c r="D5" s="181" t="s">
        <v>75</v>
      </c>
      <c r="E5" s="14"/>
      <c r="F5" s="36"/>
      <c r="G5" s="171" t="s">
        <v>76</v>
      </c>
    </row>
    <row r="6" ht="20.25" customHeight="1" spans="1:7">
      <c r="A6" s="192" t="s">
        <v>72</v>
      </c>
      <c r="B6" s="192" t="s">
        <v>73</v>
      </c>
      <c r="C6" s="55"/>
      <c r="D6" s="15" t="s">
        <v>57</v>
      </c>
      <c r="E6" s="15" t="s">
        <v>184</v>
      </c>
      <c r="F6" s="15" t="s">
        <v>185</v>
      </c>
      <c r="G6" s="173"/>
    </row>
    <row r="7" ht="15" customHeight="1" spans="1:7">
      <c r="A7" s="21" t="s">
        <v>82</v>
      </c>
      <c r="B7" s="21" t="s">
        <v>83</v>
      </c>
      <c r="C7" s="21" t="s">
        <v>84</v>
      </c>
      <c r="D7" s="21" t="s">
        <v>85</v>
      </c>
      <c r="E7" s="21" t="s">
        <v>86</v>
      </c>
      <c r="F7" s="21" t="s">
        <v>87</v>
      </c>
      <c r="G7" s="21" t="s">
        <v>88</v>
      </c>
    </row>
    <row r="8" ht="18" customHeight="1" spans="1:7">
      <c r="A8" s="19" t="s">
        <v>97</v>
      </c>
      <c r="B8" s="19" t="s">
        <v>98</v>
      </c>
      <c r="C8" s="109">
        <v>5069324.89</v>
      </c>
      <c r="D8" s="109">
        <v>3948424.89</v>
      </c>
      <c r="E8" s="109">
        <v>3409973.45</v>
      </c>
      <c r="F8" s="109">
        <v>538451.44</v>
      </c>
      <c r="G8" s="109">
        <v>1120900</v>
      </c>
    </row>
    <row r="9" ht="18" customHeight="1" spans="1:7">
      <c r="A9" s="168" t="s">
        <v>99</v>
      </c>
      <c r="B9" s="168" t="s">
        <v>100</v>
      </c>
      <c r="C9" s="109">
        <v>4019747.72</v>
      </c>
      <c r="D9" s="109">
        <v>3506097.72</v>
      </c>
      <c r="E9" s="109">
        <v>2998763</v>
      </c>
      <c r="F9" s="109">
        <v>507334.72</v>
      </c>
      <c r="G9" s="109">
        <v>513650</v>
      </c>
    </row>
    <row r="10" ht="18" customHeight="1" spans="1:7">
      <c r="A10" s="193" t="s">
        <v>101</v>
      </c>
      <c r="B10" s="193" t="s">
        <v>102</v>
      </c>
      <c r="C10" s="109">
        <v>3506097.72</v>
      </c>
      <c r="D10" s="109">
        <v>3506097.72</v>
      </c>
      <c r="E10" s="109">
        <v>2998763</v>
      </c>
      <c r="F10" s="109">
        <v>507334.72</v>
      </c>
      <c r="G10" s="109"/>
    </row>
    <row r="11" ht="18" customHeight="1" spans="1:7">
      <c r="A11" s="193" t="s">
        <v>103</v>
      </c>
      <c r="B11" s="193"/>
      <c r="C11" s="109">
        <v>184400</v>
      </c>
      <c r="D11" s="109"/>
      <c r="E11" s="109"/>
      <c r="F11" s="109"/>
      <c r="G11" s="109">
        <v>184400</v>
      </c>
    </row>
    <row r="12" ht="18" customHeight="1" spans="1:7">
      <c r="A12" s="193" t="s">
        <v>105</v>
      </c>
      <c r="B12" s="193" t="s">
        <v>106</v>
      </c>
      <c r="C12" s="109">
        <v>104580</v>
      </c>
      <c r="D12" s="109"/>
      <c r="E12" s="109"/>
      <c r="F12" s="109"/>
      <c r="G12" s="109">
        <v>104580</v>
      </c>
    </row>
    <row r="13" ht="18" customHeight="1" spans="1:7">
      <c r="A13" s="193" t="s">
        <v>107</v>
      </c>
      <c r="B13" s="193" t="s">
        <v>108</v>
      </c>
      <c r="C13" s="109">
        <v>61670</v>
      </c>
      <c r="D13" s="109">
        <v>5069324.89</v>
      </c>
      <c r="E13" s="109"/>
      <c r="F13" s="109"/>
      <c r="G13" s="109">
        <v>61670</v>
      </c>
    </row>
    <row r="14" ht="18" customHeight="1" spans="1:7">
      <c r="A14" s="193" t="s">
        <v>109</v>
      </c>
      <c r="B14" s="193"/>
      <c r="C14" s="109">
        <v>50000</v>
      </c>
      <c r="D14" s="109"/>
      <c r="E14" s="109"/>
      <c r="F14" s="109"/>
      <c r="G14" s="109">
        <v>50000</v>
      </c>
    </row>
    <row r="15" ht="18" customHeight="1" spans="1:7">
      <c r="A15" s="193" t="s">
        <v>111</v>
      </c>
      <c r="B15" s="193" t="s">
        <v>112</v>
      </c>
      <c r="C15" s="109">
        <v>113000</v>
      </c>
      <c r="D15" s="109"/>
      <c r="E15" s="109"/>
      <c r="F15" s="109"/>
      <c r="G15" s="109">
        <v>113000</v>
      </c>
    </row>
    <row r="16" ht="18" customHeight="1" spans="1:7">
      <c r="A16" s="168" t="s">
        <v>113</v>
      </c>
      <c r="B16" s="168" t="s">
        <v>114</v>
      </c>
      <c r="C16" s="109">
        <v>1049577.17</v>
      </c>
      <c r="D16" s="109">
        <v>442327.17</v>
      </c>
      <c r="E16" s="109">
        <v>411210.45</v>
      </c>
      <c r="F16" s="109">
        <v>31116.72</v>
      </c>
      <c r="G16" s="109">
        <v>607250</v>
      </c>
    </row>
    <row r="17" ht="18" customHeight="1" spans="1:7">
      <c r="A17" s="193" t="s">
        <v>115</v>
      </c>
      <c r="B17" s="193" t="s">
        <v>116</v>
      </c>
      <c r="C17" s="109">
        <v>1049577.17</v>
      </c>
      <c r="D17" s="109">
        <v>442327.17</v>
      </c>
      <c r="E17" s="109">
        <v>411210.45</v>
      </c>
      <c r="F17" s="109">
        <v>31116.72</v>
      </c>
      <c r="G17" s="109">
        <v>607250</v>
      </c>
    </row>
    <row r="18" ht="18" customHeight="1" spans="1:7">
      <c r="A18" s="19" t="s">
        <v>117</v>
      </c>
      <c r="B18" s="19" t="s">
        <v>118</v>
      </c>
      <c r="C18" s="109">
        <v>723988.66</v>
      </c>
      <c r="D18" s="109">
        <v>723988.66</v>
      </c>
      <c r="E18" s="109">
        <v>709588.66</v>
      </c>
      <c r="F18" s="109">
        <v>14400</v>
      </c>
      <c r="G18" s="109"/>
    </row>
    <row r="19" ht="18" customHeight="1" spans="1:7">
      <c r="A19" s="168" t="s">
        <v>119</v>
      </c>
      <c r="B19" s="168" t="s">
        <v>120</v>
      </c>
      <c r="C19" s="109">
        <v>712522.66</v>
      </c>
      <c r="D19" s="109">
        <v>712522.66</v>
      </c>
      <c r="E19" s="109">
        <v>698122.66</v>
      </c>
      <c r="F19" s="109">
        <v>14400</v>
      </c>
      <c r="G19" s="109"/>
    </row>
    <row r="20" ht="18" customHeight="1" spans="1:7">
      <c r="A20" s="193" t="s">
        <v>121</v>
      </c>
      <c r="B20" s="193" t="s">
        <v>122</v>
      </c>
      <c r="C20" s="109">
        <v>244800</v>
      </c>
      <c r="D20" s="109">
        <v>244800</v>
      </c>
      <c r="E20" s="109">
        <v>230400</v>
      </c>
      <c r="F20" s="109">
        <v>14400</v>
      </c>
      <c r="G20" s="109"/>
    </row>
    <row r="21" ht="18" customHeight="1" spans="1:7">
      <c r="A21" s="193" t="s">
        <v>123</v>
      </c>
      <c r="B21" s="193" t="s">
        <v>124</v>
      </c>
      <c r="C21" s="109">
        <v>387841.92</v>
      </c>
      <c r="D21" s="109">
        <v>387841.92</v>
      </c>
      <c r="E21" s="109">
        <v>387841.92</v>
      </c>
      <c r="F21" s="109"/>
      <c r="G21" s="109"/>
    </row>
    <row r="22" ht="18" customHeight="1" spans="1:7">
      <c r="A22" s="193" t="s">
        <v>125</v>
      </c>
      <c r="B22" s="193" t="s">
        <v>126</v>
      </c>
      <c r="C22" s="109">
        <v>79880.74</v>
      </c>
      <c r="D22" s="109">
        <v>79880.74</v>
      </c>
      <c r="E22" s="109">
        <v>79880.74</v>
      </c>
      <c r="F22" s="109"/>
      <c r="G22" s="109"/>
    </row>
    <row r="23" ht="18" customHeight="1" spans="1:7">
      <c r="A23" s="168" t="s">
        <v>127</v>
      </c>
      <c r="B23" s="168" t="s">
        <v>128</v>
      </c>
      <c r="C23" s="109">
        <v>11466</v>
      </c>
      <c r="D23" s="109">
        <v>11466</v>
      </c>
      <c r="E23" s="109">
        <v>11466</v>
      </c>
      <c r="F23" s="109"/>
      <c r="G23" s="109"/>
    </row>
    <row r="24" ht="18" customHeight="1" spans="1:7">
      <c r="A24" s="193" t="s">
        <v>129</v>
      </c>
      <c r="B24" s="193" t="s">
        <v>130</v>
      </c>
      <c r="C24" s="109">
        <v>11466</v>
      </c>
      <c r="D24" s="109">
        <v>11466</v>
      </c>
      <c r="E24" s="109">
        <v>11466</v>
      </c>
      <c r="F24" s="109"/>
      <c r="G24" s="109"/>
    </row>
    <row r="25" ht="18" customHeight="1" spans="1:7">
      <c r="A25" s="19" t="s">
        <v>131</v>
      </c>
      <c r="B25" s="19" t="s">
        <v>132</v>
      </c>
      <c r="C25" s="109">
        <v>397474.19</v>
      </c>
      <c r="D25" s="109">
        <v>397474.19</v>
      </c>
      <c r="E25" s="109">
        <v>397474.19</v>
      </c>
      <c r="F25" s="109"/>
      <c r="G25" s="109"/>
    </row>
    <row r="26" ht="18" customHeight="1" spans="1:7">
      <c r="A26" s="168" t="s">
        <v>133</v>
      </c>
      <c r="B26" s="168" t="s">
        <v>134</v>
      </c>
      <c r="C26" s="109">
        <v>397474.19</v>
      </c>
      <c r="D26" s="109">
        <v>397474.19</v>
      </c>
      <c r="E26" s="109">
        <v>397474.19</v>
      </c>
      <c r="F26" s="109"/>
      <c r="G26" s="109"/>
    </row>
    <row r="27" ht="18" customHeight="1" spans="1:7">
      <c r="A27" s="193" t="s">
        <v>135</v>
      </c>
      <c r="B27" s="193" t="s">
        <v>136</v>
      </c>
      <c r="C27" s="109">
        <v>162011.3</v>
      </c>
      <c r="D27" s="109">
        <v>162011.3</v>
      </c>
      <c r="E27" s="109">
        <v>162011.3</v>
      </c>
      <c r="F27" s="109"/>
      <c r="G27" s="109"/>
    </row>
    <row r="28" ht="18" customHeight="1" spans="1:7">
      <c r="A28" s="193" t="s">
        <v>137</v>
      </c>
      <c r="B28" s="193" t="s">
        <v>138</v>
      </c>
      <c r="C28" s="109">
        <v>24935.24</v>
      </c>
      <c r="D28" s="109">
        <v>24935.24</v>
      </c>
      <c r="E28" s="109">
        <v>24935.24</v>
      </c>
      <c r="F28" s="109"/>
      <c r="G28" s="109"/>
    </row>
    <row r="29" ht="18" customHeight="1" spans="1:7">
      <c r="A29" s="193" t="s">
        <v>139</v>
      </c>
      <c r="B29" s="193" t="s">
        <v>140</v>
      </c>
      <c r="C29" s="109">
        <v>186064.6</v>
      </c>
      <c r="D29" s="109">
        <v>186064.6</v>
      </c>
      <c r="E29" s="109">
        <v>186064.6</v>
      </c>
      <c r="F29" s="109"/>
      <c r="G29" s="109"/>
    </row>
    <row r="30" ht="18" customHeight="1" spans="1:7">
      <c r="A30" s="193" t="s">
        <v>141</v>
      </c>
      <c r="B30" s="193" t="s">
        <v>142</v>
      </c>
      <c r="C30" s="109">
        <v>24463.05</v>
      </c>
      <c r="D30" s="109">
        <v>24463.05</v>
      </c>
      <c r="E30" s="109">
        <v>24463.05</v>
      </c>
      <c r="F30" s="109"/>
      <c r="G30" s="109"/>
    </row>
    <row r="31" ht="18" customHeight="1" spans="1:7">
      <c r="A31" s="19" t="s">
        <v>143</v>
      </c>
      <c r="B31" s="19" t="s">
        <v>144</v>
      </c>
      <c r="C31" s="109">
        <v>418189.44</v>
      </c>
      <c r="D31" s="109">
        <v>418189.44</v>
      </c>
      <c r="E31" s="109">
        <v>418189.44</v>
      </c>
      <c r="F31" s="109"/>
      <c r="G31" s="109"/>
    </row>
    <row r="32" ht="18" customHeight="1" spans="1:7">
      <c r="A32" s="168" t="s">
        <v>145</v>
      </c>
      <c r="B32" s="168" t="s">
        <v>146</v>
      </c>
      <c r="C32" s="109">
        <v>418189.44</v>
      </c>
      <c r="D32" s="109">
        <v>418189.44</v>
      </c>
      <c r="E32" s="109">
        <v>418189.44</v>
      </c>
      <c r="F32" s="109"/>
      <c r="G32" s="109"/>
    </row>
    <row r="33" ht="18" customHeight="1" spans="1:7">
      <c r="A33" s="193" t="s">
        <v>147</v>
      </c>
      <c r="B33" s="21" t="s">
        <v>83</v>
      </c>
      <c r="C33" s="109">
        <v>418189.44</v>
      </c>
      <c r="D33" s="21" t="s">
        <v>83</v>
      </c>
      <c r="E33" s="109">
        <v>418189.44</v>
      </c>
      <c r="F33" s="109"/>
      <c r="G33" s="109"/>
    </row>
    <row r="34" ht="18" customHeight="1" spans="1:7">
      <c r="A34" s="108" t="s">
        <v>186</v>
      </c>
      <c r="B34" s="194" t="s">
        <v>186</v>
      </c>
      <c r="C34" s="109">
        <v>6608977.18</v>
      </c>
      <c r="D34" s="109">
        <v>5488077.18</v>
      </c>
      <c r="E34" s="109">
        <v>4935225.74</v>
      </c>
      <c r="F34" s="109">
        <v>552851.44</v>
      </c>
      <c r="G34" s="109">
        <v>1120900</v>
      </c>
    </row>
  </sheetData>
  <mergeCells count="6">
    <mergeCell ref="A3:G3"/>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E20" sqref="E20"/>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76"/>
      <c r="B2" s="76"/>
      <c r="C2" s="76"/>
      <c r="D2" s="76"/>
      <c r="E2" s="75"/>
      <c r="F2" s="186" t="s">
        <v>187</v>
      </c>
    </row>
    <row r="3" ht="41.25" customHeight="1" spans="1:6">
      <c r="A3" s="187" t="str">
        <f>"2025"&amp;"年一般公共预算“三公”经费支出预算表"</f>
        <v>2025年一般公共预算“三公”经费支出预算表</v>
      </c>
      <c r="B3" s="76"/>
      <c r="C3" s="76"/>
      <c r="D3" s="76"/>
      <c r="E3" s="75"/>
      <c r="F3" s="76"/>
    </row>
    <row r="4" customHeight="1" spans="1:6">
      <c r="A4" s="143" t="str">
        <f>"单位名称："&amp;"昆明市晋宁区文化和旅游局"</f>
        <v>单位名称：昆明市晋宁区文化和旅游局</v>
      </c>
      <c r="B4" s="188"/>
      <c r="D4" s="76"/>
      <c r="E4" s="75"/>
      <c r="F4" s="94" t="s">
        <v>1</v>
      </c>
    </row>
    <row r="5" ht="27" customHeight="1" spans="1:6">
      <c r="A5" s="80" t="s">
        <v>188</v>
      </c>
      <c r="B5" s="80" t="s">
        <v>189</v>
      </c>
      <c r="C5" s="82" t="s">
        <v>190</v>
      </c>
      <c r="D5" s="80"/>
      <c r="E5" s="81"/>
      <c r="F5" s="80" t="s">
        <v>191</v>
      </c>
    </row>
    <row r="6" ht="28.5" customHeight="1" spans="1:6">
      <c r="A6" s="189"/>
      <c r="B6" s="84"/>
      <c r="C6" s="81" t="s">
        <v>57</v>
      </c>
      <c r="D6" s="81" t="s">
        <v>192</v>
      </c>
      <c r="E6" s="81" t="s">
        <v>193</v>
      </c>
      <c r="F6" s="83"/>
    </row>
    <row r="7" ht="17.25" customHeight="1" spans="1:6">
      <c r="A7" s="86" t="s">
        <v>82</v>
      </c>
      <c r="B7" s="86" t="s">
        <v>83</v>
      </c>
      <c r="C7" s="86" t="s">
        <v>84</v>
      </c>
      <c r="D7" s="86" t="s">
        <v>85</v>
      </c>
      <c r="E7" s="86" t="s">
        <v>86</v>
      </c>
      <c r="F7" s="86" t="s">
        <v>87</v>
      </c>
    </row>
    <row r="8" ht="17.25" customHeight="1" spans="1:6">
      <c r="A8" s="109">
        <v>60000</v>
      </c>
      <c r="B8" s="109"/>
      <c r="C8" s="109">
        <v>20000</v>
      </c>
      <c r="D8" s="109"/>
      <c r="E8" s="109">
        <v>20000</v>
      </c>
      <c r="F8" s="109">
        <v>40000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5"/>
  <sheetViews>
    <sheetView showZeros="0" topLeftCell="D1" workbookViewId="0">
      <pane ySplit="1" topLeftCell="A56" activePane="bottomLeft" state="frozen"/>
      <selection/>
      <selection pane="bottomLeft" activeCell="F35" sqref="F35"/>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9"/>
      <c r="C2" s="175"/>
      <c r="E2" s="176"/>
      <c r="F2" s="176"/>
      <c r="G2" s="176"/>
      <c r="H2" s="176"/>
      <c r="I2" s="116"/>
      <c r="J2" s="116"/>
      <c r="K2" s="116"/>
      <c r="L2" s="116"/>
      <c r="M2" s="116"/>
      <c r="N2" s="116"/>
      <c r="R2" s="116"/>
      <c r="V2" s="175"/>
      <c r="X2" s="42" t="s">
        <v>194</v>
      </c>
    </row>
    <row r="3" ht="45.75" customHeight="1" spans="1:24">
      <c r="A3" s="96" t="str">
        <f>"2025"&amp;"年部门基本支出预算表"</f>
        <v>2025年部门基本支出预算表</v>
      </c>
      <c r="B3" s="43"/>
      <c r="C3" s="96"/>
      <c r="D3" s="96"/>
      <c r="E3" s="96"/>
      <c r="F3" s="96"/>
      <c r="G3" s="96"/>
      <c r="H3" s="96"/>
      <c r="I3" s="96"/>
      <c r="J3" s="96"/>
      <c r="K3" s="96"/>
      <c r="L3" s="96"/>
      <c r="M3" s="96"/>
      <c r="N3" s="96"/>
      <c r="O3" s="43"/>
      <c r="P3" s="43"/>
      <c r="Q3" s="43"/>
      <c r="R3" s="96"/>
      <c r="S3" s="96"/>
      <c r="T3" s="96"/>
      <c r="U3" s="96"/>
      <c r="V3" s="96"/>
      <c r="W3" s="96"/>
      <c r="X3" s="96"/>
    </row>
    <row r="4" ht="18.75" customHeight="1" spans="1:24">
      <c r="A4" s="44" t="str">
        <f>"单位名称："&amp;"昆明市晋宁区文化和旅游局"</f>
        <v>单位名称：昆明市晋宁区文化和旅游局</v>
      </c>
      <c r="B4" s="45"/>
      <c r="C4" s="177"/>
      <c r="D4" s="177"/>
      <c r="E4" s="177"/>
      <c r="F4" s="177"/>
      <c r="G4" s="177"/>
      <c r="H4" s="177"/>
      <c r="I4" s="118"/>
      <c r="J4" s="118"/>
      <c r="K4" s="118"/>
      <c r="L4" s="118"/>
      <c r="M4" s="118"/>
      <c r="N4" s="118"/>
      <c r="O4" s="46"/>
      <c r="P4" s="46"/>
      <c r="Q4" s="46"/>
      <c r="R4" s="118"/>
      <c r="V4" s="175"/>
      <c r="X4" s="42" t="s">
        <v>1</v>
      </c>
    </row>
    <row r="5" ht="18" customHeight="1" spans="1:24">
      <c r="A5" s="48" t="s">
        <v>195</v>
      </c>
      <c r="B5" s="48" t="s">
        <v>196</v>
      </c>
      <c r="C5" s="48" t="s">
        <v>197</v>
      </c>
      <c r="D5" s="48" t="s">
        <v>198</v>
      </c>
      <c r="E5" s="48" t="s">
        <v>199</v>
      </c>
      <c r="F5" s="48" t="s">
        <v>200</v>
      </c>
      <c r="G5" s="48" t="s">
        <v>201</v>
      </c>
      <c r="H5" s="48" t="s">
        <v>202</v>
      </c>
      <c r="I5" s="181" t="s">
        <v>203</v>
      </c>
      <c r="J5" s="110" t="s">
        <v>203</v>
      </c>
      <c r="K5" s="110"/>
      <c r="L5" s="110"/>
      <c r="M5" s="110"/>
      <c r="N5" s="110"/>
      <c r="O5" s="14"/>
      <c r="P5" s="14"/>
      <c r="Q5" s="14"/>
      <c r="R5" s="136" t="s">
        <v>61</v>
      </c>
      <c r="S5" s="110" t="s">
        <v>62</v>
      </c>
      <c r="T5" s="110"/>
      <c r="U5" s="110"/>
      <c r="V5" s="110"/>
      <c r="W5" s="110"/>
      <c r="X5" s="111"/>
    </row>
    <row r="6" ht="18" customHeight="1" spans="1:24">
      <c r="A6" s="50"/>
      <c r="B6" s="63"/>
      <c r="C6" s="159"/>
      <c r="D6" s="50"/>
      <c r="E6" s="50"/>
      <c r="F6" s="50"/>
      <c r="G6" s="50"/>
      <c r="H6" s="50"/>
      <c r="I6" s="157" t="s">
        <v>204</v>
      </c>
      <c r="J6" s="181" t="s">
        <v>58</v>
      </c>
      <c r="K6" s="110"/>
      <c r="L6" s="110"/>
      <c r="M6" s="110"/>
      <c r="N6" s="111"/>
      <c r="O6" s="13" t="s">
        <v>205</v>
      </c>
      <c r="P6" s="14"/>
      <c r="Q6" s="36"/>
      <c r="R6" s="48" t="s">
        <v>61</v>
      </c>
      <c r="S6" s="181" t="s">
        <v>62</v>
      </c>
      <c r="T6" s="136" t="s">
        <v>64</v>
      </c>
      <c r="U6" s="110" t="s">
        <v>62</v>
      </c>
      <c r="V6" s="136" t="s">
        <v>66</v>
      </c>
      <c r="W6" s="136" t="s">
        <v>67</v>
      </c>
      <c r="X6" s="185" t="s">
        <v>68</v>
      </c>
    </row>
    <row r="7" ht="19.5" customHeight="1" spans="1:24">
      <c r="A7" s="63"/>
      <c r="B7" s="63"/>
      <c r="C7" s="63"/>
      <c r="D7" s="63"/>
      <c r="E7" s="63"/>
      <c r="F7" s="63"/>
      <c r="G7" s="63"/>
      <c r="H7" s="63"/>
      <c r="I7" s="63"/>
      <c r="J7" s="182" t="s">
        <v>206</v>
      </c>
      <c r="K7" s="48" t="s">
        <v>207</v>
      </c>
      <c r="L7" s="48" t="s">
        <v>208</v>
      </c>
      <c r="M7" s="48" t="s">
        <v>209</v>
      </c>
      <c r="N7" s="48" t="s">
        <v>210</v>
      </c>
      <c r="O7" s="48" t="s">
        <v>58</v>
      </c>
      <c r="P7" s="48" t="s">
        <v>59</v>
      </c>
      <c r="Q7" s="48" t="s">
        <v>60</v>
      </c>
      <c r="R7" s="63"/>
      <c r="S7" s="48" t="s">
        <v>57</v>
      </c>
      <c r="T7" s="48" t="s">
        <v>64</v>
      </c>
      <c r="U7" s="48" t="s">
        <v>211</v>
      </c>
      <c r="V7" s="48" t="s">
        <v>66</v>
      </c>
      <c r="W7" s="48" t="s">
        <v>67</v>
      </c>
      <c r="X7" s="48" t="s">
        <v>68</v>
      </c>
    </row>
    <row r="8" ht="37.5" customHeight="1" spans="1:24">
      <c r="A8" s="178"/>
      <c r="B8" s="55"/>
      <c r="C8" s="178"/>
      <c r="D8" s="178"/>
      <c r="E8" s="178"/>
      <c r="F8" s="178"/>
      <c r="G8" s="178"/>
      <c r="H8" s="178"/>
      <c r="I8" s="178"/>
      <c r="J8" s="183" t="s">
        <v>57</v>
      </c>
      <c r="K8" s="53" t="s">
        <v>212</v>
      </c>
      <c r="L8" s="53" t="s">
        <v>208</v>
      </c>
      <c r="M8" s="53" t="s">
        <v>209</v>
      </c>
      <c r="N8" s="53" t="s">
        <v>210</v>
      </c>
      <c r="O8" s="53" t="s">
        <v>208</v>
      </c>
      <c r="P8" s="53" t="s">
        <v>209</v>
      </c>
      <c r="Q8" s="53" t="s">
        <v>210</v>
      </c>
      <c r="R8" s="53" t="s">
        <v>61</v>
      </c>
      <c r="S8" s="53" t="s">
        <v>57</v>
      </c>
      <c r="T8" s="53" t="s">
        <v>64</v>
      </c>
      <c r="U8" s="53" t="s">
        <v>211</v>
      </c>
      <c r="V8" s="53" t="s">
        <v>66</v>
      </c>
      <c r="W8" s="53" t="s">
        <v>67</v>
      </c>
      <c r="X8" s="53" t="s">
        <v>68</v>
      </c>
    </row>
    <row r="9" customHeight="1" spans="1:24">
      <c r="A9" s="69">
        <v>1</v>
      </c>
      <c r="B9" s="69">
        <v>2</v>
      </c>
      <c r="C9" s="69">
        <v>3</v>
      </c>
      <c r="D9" s="69">
        <v>4</v>
      </c>
      <c r="E9" s="69">
        <v>5</v>
      </c>
      <c r="F9" s="69">
        <v>6</v>
      </c>
      <c r="G9" s="69">
        <v>7</v>
      </c>
      <c r="H9" s="69">
        <v>8</v>
      </c>
      <c r="I9" s="69">
        <v>9</v>
      </c>
      <c r="J9" s="69">
        <v>10</v>
      </c>
      <c r="K9" s="69">
        <v>11</v>
      </c>
      <c r="L9" s="69">
        <v>12</v>
      </c>
      <c r="M9" s="69">
        <v>13</v>
      </c>
      <c r="N9" s="69">
        <v>14</v>
      </c>
      <c r="O9" s="69">
        <v>15</v>
      </c>
      <c r="P9" s="69">
        <v>16</v>
      </c>
      <c r="Q9" s="69">
        <v>17</v>
      </c>
      <c r="R9" s="69">
        <v>18</v>
      </c>
      <c r="S9" s="69">
        <v>19</v>
      </c>
      <c r="T9" s="69">
        <v>20</v>
      </c>
      <c r="U9" s="69">
        <v>21</v>
      </c>
      <c r="V9" s="69">
        <v>22</v>
      </c>
      <c r="W9" s="69">
        <v>23</v>
      </c>
      <c r="X9" s="69">
        <v>24</v>
      </c>
    </row>
    <row r="10" ht="20.25" customHeight="1" spans="1:24">
      <c r="A10" s="22" t="s">
        <v>70</v>
      </c>
      <c r="B10" s="22" t="s">
        <v>70</v>
      </c>
      <c r="C10" s="22" t="s">
        <v>213</v>
      </c>
      <c r="D10" s="22" t="s">
        <v>214</v>
      </c>
      <c r="E10" s="22" t="s">
        <v>129</v>
      </c>
      <c r="F10" s="22" t="s">
        <v>130</v>
      </c>
      <c r="G10" s="22" t="s">
        <v>215</v>
      </c>
      <c r="H10" s="22" t="s">
        <v>216</v>
      </c>
      <c r="I10" s="109">
        <v>11466</v>
      </c>
      <c r="J10" s="109">
        <v>11466</v>
      </c>
      <c r="K10" s="109"/>
      <c r="L10" s="109"/>
      <c r="M10" s="109">
        <v>11466</v>
      </c>
      <c r="N10" s="109"/>
      <c r="O10" s="109"/>
      <c r="P10" s="109"/>
      <c r="Q10" s="109"/>
      <c r="R10" s="109"/>
      <c r="S10" s="109"/>
      <c r="T10" s="109"/>
      <c r="U10" s="109"/>
      <c r="V10" s="109"/>
      <c r="W10" s="109"/>
      <c r="X10" s="109"/>
    </row>
    <row r="11" ht="20.25" customHeight="1" spans="1:24">
      <c r="A11" s="22" t="s">
        <v>70</v>
      </c>
      <c r="B11" s="22"/>
      <c r="C11" s="22" t="s">
        <v>217</v>
      </c>
      <c r="D11" s="22" t="s">
        <v>218</v>
      </c>
      <c r="E11" s="22" t="s">
        <v>101</v>
      </c>
      <c r="F11" s="22" t="s">
        <v>102</v>
      </c>
      <c r="G11" s="22" t="s">
        <v>219</v>
      </c>
      <c r="H11" s="22" t="s">
        <v>220</v>
      </c>
      <c r="I11" s="109">
        <v>20000</v>
      </c>
      <c r="J11" s="109">
        <v>20000</v>
      </c>
      <c r="K11" s="184"/>
      <c r="L11" s="184"/>
      <c r="M11" s="109">
        <v>20000</v>
      </c>
      <c r="N11" s="184"/>
      <c r="O11" s="109"/>
      <c r="P11" s="109"/>
      <c r="Q11" s="109"/>
      <c r="R11" s="109"/>
      <c r="S11" s="109"/>
      <c r="T11" s="109"/>
      <c r="U11" s="109"/>
      <c r="V11" s="109"/>
      <c r="W11" s="109"/>
      <c r="X11" s="109"/>
    </row>
    <row r="12" ht="20.25" customHeight="1" spans="1:24">
      <c r="A12" s="22" t="s">
        <v>70</v>
      </c>
      <c r="B12" s="22" t="s">
        <v>70</v>
      </c>
      <c r="C12" s="22" t="s">
        <v>221</v>
      </c>
      <c r="D12" s="22" t="s">
        <v>222</v>
      </c>
      <c r="E12" s="22" t="s">
        <v>101</v>
      </c>
      <c r="F12" s="22" t="s">
        <v>102</v>
      </c>
      <c r="G12" s="22" t="s">
        <v>223</v>
      </c>
      <c r="H12" s="22" t="s">
        <v>224</v>
      </c>
      <c r="I12" s="109">
        <v>775524</v>
      </c>
      <c r="J12" s="109">
        <v>775524</v>
      </c>
      <c r="K12" s="184"/>
      <c r="L12" s="184"/>
      <c r="M12" s="109">
        <v>775524</v>
      </c>
      <c r="N12" s="184"/>
      <c r="O12" s="109"/>
      <c r="P12" s="109"/>
      <c r="Q12" s="109"/>
      <c r="R12" s="109"/>
      <c r="S12" s="109"/>
      <c r="T12" s="109"/>
      <c r="U12" s="109"/>
      <c r="V12" s="109"/>
      <c r="W12" s="109"/>
      <c r="X12" s="109"/>
    </row>
    <row r="13" ht="20.25" customHeight="1" spans="1:24">
      <c r="A13" s="22" t="s">
        <v>70</v>
      </c>
      <c r="B13" s="22" t="s">
        <v>70</v>
      </c>
      <c r="C13" s="22" t="s">
        <v>221</v>
      </c>
      <c r="D13" s="22">
        <v>5069324.89</v>
      </c>
      <c r="E13" s="22" t="s">
        <v>101</v>
      </c>
      <c r="F13" s="22" t="s">
        <v>102</v>
      </c>
      <c r="G13" s="22" t="s">
        <v>225</v>
      </c>
      <c r="H13" s="22" t="s">
        <v>226</v>
      </c>
      <c r="I13" s="109">
        <v>1200480</v>
      </c>
      <c r="J13" s="109">
        <v>1200480</v>
      </c>
      <c r="K13" s="184"/>
      <c r="L13" s="184"/>
      <c r="M13" s="109">
        <v>1200480</v>
      </c>
      <c r="N13" s="184"/>
      <c r="O13" s="109"/>
      <c r="P13" s="109"/>
      <c r="Q13" s="109"/>
      <c r="R13" s="109"/>
      <c r="S13" s="109"/>
      <c r="T13" s="109"/>
      <c r="U13" s="109"/>
      <c r="V13" s="109"/>
      <c r="W13" s="109"/>
      <c r="X13" s="109"/>
    </row>
    <row r="14" ht="20.25" customHeight="1" spans="1:24">
      <c r="A14" s="22" t="s">
        <v>70</v>
      </c>
      <c r="B14" s="22"/>
      <c r="C14" s="22" t="s">
        <v>221</v>
      </c>
      <c r="D14" s="22" t="s">
        <v>222</v>
      </c>
      <c r="E14" s="22" t="s">
        <v>101</v>
      </c>
      <c r="F14" s="22" t="s">
        <v>102</v>
      </c>
      <c r="G14" s="22" t="s">
        <v>227</v>
      </c>
      <c r="H14" s="22" t="s">
        <v>228</v>
      </c>
      <c r="I14" s="109">
        <v>64627</v>
      </c>
      <c r="J14" s="109">
        <v>64627</v>
      </c>
      <c r="K14" s="184"/>
      <c r="L14" s="184"/>
      <c r="M14" s="109">
        <v>64627</v>
      </c>
      <c r="N14" s="184"/>
      <c r="O14" s="109"/>
      <c r="P14" s="109"/>
      <c r="Q14" s="109"/>
      <c r="R14" s="109"/>
      <c r="S14" s="109"/>
      <c r="T14" s="109"/>
      <c r="U14" s="109"/>
      <c r="V14" s="109"/>
      <c r="W14" s="109"/>
      <c r="X14" s="109"/>
    </row>
    <row r="15" ht="20.25" customHeight="1" spans="1:24">
      <c r="A15" s="22" t="s">
        <v>70</v>
      </c>
      <c r="B15" s="22" t="s">
        <v>70</v>
      </c>
      <c r="C15" s="22" t="s">
        <v>229</v>
      </c>
      <c r="D15" s="22" t="s">
        <v>230</v>
      </c>
      <c r="E15" s="22" t="s">
        <v>115</v>
      </c>
      <c r="F15" s="22" t="s">
        <v>116</v>
      </c>
      <c r="G15" s="22" t="s">
        <v>223</v>
      </c>
      <c r="H15" s="22" t="s">
        <v>224</v>
      </c>
      <c r="I15" s="109">
        <v>148380</v>
      </c>
      <c r="J15" s="109">
        <v>148380</v>
      </c>
      <c r="K15" s="184"/>
      <c r="L15" s="184"/>
      <c r="M15" s="109">
        <v>148380</v>
      </c>
      <c r="N15" s="184"/>
      <c r="O15" s="109"/>
      <c r="P15" s="109"/>
      <c r="Q15" s="109"/>
      <c r="R15" s="109"/>
      <c r="S15" s="109"/>
      <c r="T15" s="109"/>
      <c r="U15" s="109"/>
      <c r="V15" s="109"/>
      <c r="W15" s="109"/>
      <c r="X15" s="109"/>
    </row>
    <row r="16" ht="20.25" customHeight="1" spans="1:24">
      <c r="A16" s="22" t="s">
        <v>70</v>
      </c>
      <c r="B16" s="22" t="s">
        <v>70</v>
      </c>
      <c r="C16" s="22" t="s">
        <v>229</v>
      </c>
      <c r="D16" s="22" t="s">
        <v>230</v>
      </c>
      <c r="E16" s="22" t="s">
        <v>115</v>
      </c>
      <c r="F16" s="22" t="s">
        <v>116</v>
      </c>
      <c r="G16" s="22" t="s">
        <v>225</v>
      </c>
      <c r="H16" s="22" t="s">
        <v>226</v>
      </c>
      <c r="I16" s="109">
        <v>12264</v>
      </c>
      <c r="J16" s="109">
        <v>12264</v>
      </c>
      <c r="K16" s="184"/>
      <c r="L16" s="184"/>
      <c r="M16" s="109">
        <v>12264</v>
      </c>
      <c r="N16" s="184"/>
      <c r="O16" s="109"/>
      <c r="P16" s="109"/>
      <c r="Q16" s="109"/>
      <c r="R16" s="109"/>
      <c r="S16" s="109"/>
      <c r="T16" s="109"/>
      <c r="U16" s="109"/>
      <c r="V16" s="109"/>
      <c r="W16" s="109"/>
      <c r="X16" s="109"/>
    </row>
    <row r="17" ht="20.25" customHeight="1" spans="1:24">
      <c r="A17" s="22" t="s">
        <v>70</v>
      </c>
      <c r="B17" s="22" t="s">
        <v>70</v>
      </c>
      <c r="C17" s="22" t="s">
        <v>229</v>
      </c>
      <c r="D17" s="22" t="s">
        <v>230</v>
      </c>
      <c r="E17" s="22" t="s">
        <v>115</v>
      </c>
      <c r="F17" s="22" t="s">
        <v>116</v>
      </c>
      <c r="G17" s="22" t="s">
        <v>227</v>
      </c>
      <c r="H17" s="22" t="s">
        <v>228</v>
      </c>
      <c r="I17" s="109">
        <v>12365</v>
      </c>
      <c r="J17" s="109">
        <v>12365</v>
      </c>
      <c r="K17" s="184"/>
      <c r="L17" s="184"/>
      <c r="M17" s="109">
        <v>12365</v>
      </c>
      <c r="N17" s="184"/>
      <c r="O17" s="109"/>
      <c r="P17" s="109"/>
      <c r="Q17" s="109"/>
      <c r="R17" s="109"/>
      <c r="S17" s="109"/>
      <c r="T17" s="109"/>
      <c r="U17" s="109"/>
      <c r="V17" s="109"/>
      <c r="W17" s="109"/>
      <c r="X17" s="109"/>
    </row>
    <row r="18" ht="20.25" customHeight="1" spans="1:24">
      <c r="A18" s="22" t="s">
        <v>70</v>
      </c>
      <c r="B18" s="22" t="s">
        <v>70</v>
      </c>
      <c r="C18" s="22" t="s">
        <v>229</v>
      </c>
      <c r="D18" s="22" t="s">
        <v>230</v>
      </c>
      <c r="E18" s="22" t="s">
        <v>115</v>
      </c>
      <c r="F18" s="22" t="s">
        <v>116</v>
      </c>
      <c r="G18" s="22" t="s">
        <v>231</v>
      </c>
      <c r="H18" s="22" t="s">
        <v>232</v>
      </c>
      <c r="I18" s="109">
        <v>121152</v>
      </c>
      <c r="J18" s="109">
        <v>121152</v>
      </c>
      <c r="K18" s="184"/>
      <c r="L18" s="184"/>
      <c r="M18" s="109">
        <v>121152</v>
      </c>
      <c r="N18" s="184"/>
      <c r="O18" s="109"/>
      <c r="P18" s="109"/>
      <c r="Q18" s="109"/>
      <c r="R18" s="109"/>
      <c r="S18" s="109"/>
      <c r="T18" s="109"/>
      <c r="U18" s="109"/>
      <c r="V18" s="109"/>
      <c r="W18" s="109"/>
      <c r="X18" s="109"/>
    </row>
    <row r="19" ht="20.25" customHeight="1" spans="1:24">
      <c r="A19" s="22" t="s">
        <v>70</v>
      </c>
      <c r="B19" s="22" t="s">
        <v>70</v>
      </c>
      <c r="C19" s="22" t="s">
        <v>229</v>
      </c>
      <c r="D19" s="22" t="s">
        <v>230</v>
      </c>
      <c r="E19" s="22" t="s">
        <v>115</v>
      </c>
      <c r="F19" s="22" t="s">
        <v>116</v>
      </c>
      <c r="G19" s="22" t="s">
        <v>231</v>
      </c>
      <c r="H19" s="22" t="s">
        <v>232</v>
      </c>
      <c r="I19" s="109">
        <v>33840</v>
      </c>
      <c r="J19" s="109">
        <v>33840</v>
      </c>
      <c r="K19" s="184"/>
      <c r="L19" s="184"/>
      <c r="M19" s="109">
        <v>33840</v>
      </c>
      <c r="N19" s="184"/>
      <c r="O19" s="109"/>
      <c r="P19" s="109"/>
      <c r="Q19" s="109"/>
      <c r="R19" s="109"/>
      <c r="S19" s="109"/>
      <c r="T19" s="109"/>
      <c r="U19" s="109"/>
      <c r="V19" s="109"/>
      <c r="W19" s="109"/>
      <c r="X19" s="109"/>
    </row>
    <row r="20" ht="20.25" customHeight="1" spans="1:24">
      <c r="A20" s="22" t="s">
        <v>70</v>
      </c>
      <c r="B20" s="22" t="s">
        <v>70</v>
      </c>
      <c r="C20" s="22" t="s">
        <v>233</v>
      </c>
      <c r="D20" s="22" t="s">
        <v>234</v>
      </c>
      <c r="E20" s="22" t="s">
        <v>123</v>
      </c>
      <c r="F20" s="22" t="s">
        <v>124</v>
      </c>
      <c r="G20" s="22" t="s">
        <v>235</v>
      </c>
      <c r="H20" s="22" t="s">
        <v>236</v>
      </c>
      <c r="I20" s="109">
        <v>59717.76</v>
      </c>
      <c r="J20" s="109">
        <v>59717.76</v>
      </c>
      <c r="K20" s="184"/>
      <c r="L20" s="184"/>
      <c r="M20" s="109">
        <v>59717.76</v>
      </c>
      <c r="N20" s="184"/>
      <c r="O20" s="109"/>
      <c r="P20" s="109"/>
      <c r="Q20" s="109"/>
      <c r="R20" s="109"/>
      <c r="S20" s="109"/>
      <c r="T20" s="109"/>
      <c r="U20" s="109"/>
      <c r="V20" s="109"/>
      <c r="W20" s="109"/>
      <c r="X20" s="109"/>
    </row>
    <row r="21" ht="20.25" customHeight="1" spans="1:24">
      <c r="A21" s="22" t="s">
        <v>70</v>
      </c>
      <c r="B21" s="22" t="s">
        <v>70</v>
      </c>
      <c r="C21" s="22" t="s">
        <v>233</v>
      </c>
      <c r="D21" s="22" t="s">
        <v>234</v>
      </c>
      <c r="E21" s="22" t="s">
        <v>123</v>
      </c>
      <c r="F21" s="22" t="s">
        <v>124</v>
      </c>
      <c r="G21" s="22" t="s">
        <v>235</v>
      </c>
      <c r="H21" s="22" t="s">
        <v>236</v>
      </c>
      <c r="I21" s="109">
        <v>328124.16</v>
      </c>
      <c r="J21" s="109">
        <v>328124.16</v>
      </c>
      <c r="K21" s="184"/>
      <c r="L21" s="184"/>
      <c r="M21" s="109">
        <v>328124.16</v>
      </c>
      <c r="N21" s="184"/>
      <c r="O21" s="109"/>
      <c r="P21" s="109"/>
      <c r="Q21" s="109"/>
      <c r="R21" s="109"/>
      <c r="S21" s="109"/>
      <c r="T21" s="109"/>
      <c r="U21" s="109"/>
      <c r="V21" s="109"/>
      <c r="W21" s="109"/>
      <c r="X21" s="109"/>
    </row>
    <row r="22" ht="20.25" customHeight="1" spans="1:24">
      <c r="A22" s="22" t="s">
        <v>70</v>
      </c>
      <c r="B22" s="22" t="s">
        <v>70</v>
      </c>
      <c r="C22" s="22" t="s">
        <v>233</v>
      </c>
      <c r="D22" s="22" t="s">
        <v>234</v>
      </c>
      <c r="E22" s="22" t="s">
        <v>125</v>
      </c>
      <c r="F22" s="22" t="s">
        <v>126</v>
      </c>
      <c r="G22" s="22" t="s">
        <v>237</v>
      </c>
      <c r="H22" s="22" t="s">
        <v>238</v>
      </c>
      <c r="I22" s="109">
        <v>79880.74</v>
      </c>
      <c r="J22" s="109">
        <v>79880.74</v>
      </c>
      <c r="K22" s="184"/>
      <c r="L22" s="184"/>
      <c r="M22" s="109">
        <v>79880.74</v>
      </c>
      <c r="N22" s="184"/>
      <c r="O22" s="109"/>
      <c r="P22" s="109"/>
      <c r="Q22" s="109"/>
      <c r="R22" s="109"/>
      <c r="S22" s="109"/>
      <c r="T22" s="109"/>
      <c r="U22" s="109"/>
      <c r="V22" s="109"/>
      <c r="W22" s="109"/>
      <c r="X22" s="109"/>
    </row>
    <row r="23" ht="20.25" customHeight="1" spans="1:24">
      <c r="A23" s="22" t="s">
        <v>70</v>
      </c>
      <c r="B23" s="22" t="s">
        <v>70</v>
      </c>
      <c r="C23" s="22" t="s">
        <v>233</v>
      </c>
      <c r="D23" s="22" t="s">
        <v>234</v>
      </c>
      <c r="E23" s="22" t="s">
        <v>135</v>
      </c>
      <c r="F23" s="22" t="s">
        <v>136</v>
      </c>
      <c r="G23" s="22" t="s">
        <v>239</v>
      </c>
      <c r="H23" s="22" t="s">
        <v>240</v>
      </c>
      <c r="I23" s="109">
        <v>162011.3</v>
      </c>
      <c r="J23" s="109">
        <v>162011.3</v>
      </c>
      <c r="K23" s="184"/>
      <c r="L23" s="184"/>
      <c r="M23" s="109">
        <v>162011.3</v>
      </c>
      <c r="N23" s="184"/>
      <c r="O23" s="109"/>
      <c r="P23" s="109"/>
      <c r="Q23" s="109"/>
      <c r="R23" s="109"/>
      <c r="S23" s="109"/>
      <c r="T23" s="109"/>
      <c r="U23" s="109"/>
      <c r="V23" s="109"/>
      <c r="W23" s="109"/>
      <c r="X23" s="109"/>
    </row>
    <row r="24" ht="20.25" customHeight="1" spans="1:24">
      <c r="A24" s="22" t="s">
        <v>70</v>
      </c>
      <c r="B24" s="22" t="s">
        <v>70</v>
      </c>
      <c r="C24" s="22" t="s">
        <v>233</v>
      </c>
      <c r="D24" s="22" t="s">
        <v>234</v>
      </c>
      <c r="E24" s="22" t="s">
        <v>137</v>
      </c>
      <c r="F24" s="22" t="s">
        <v>138</v>
      </c>
      <c r="G24" s="22" t="s">
        <v>239</v>
      </c>
      <c r="H24" s="22" t="s">
        <v>240</v>
      </c>
      <c r="I24" s="109">
        <v>24935.24</v>
      </c>
      <c r="J24" s="109">
        <v>24935.24</v>
      </c>
      <c r="K24" s="184"/>
      <c r="L24" s="184"/>
      <c r="M24" s="109">
        <v>24935.24</v>
      </c>
      <c r="N24" s="184"/>
      <c r="O24" s="109"/>
      <c r="P24" s="109"/>
      <c r="Q24" s="109"/>
      <c r="R24" s="109"/>
      <c r="S24" s="109"/>
      <c r="T24" s="109"/>
      <c r="U24" s="109"/>
      <c r="V24" s="109"/>
      <c r="W24" s="109"/>
      <c r="X24" s="109"/>
    </row>
    <row r="25" ht="20.25" customHeight="1" spans="1:24">
      <c r="A25" s="22" t="s">
        <v>70</v>
      </c>
      <c r="B25" s="22" t="s">
        <v>70</v>
      </c>
      <c r="C25" s="22" t="s">
        <v>233</v>
      </c>
      <c r="D25" s="22" t="s">
        <v>234</v>
      </c>
      <c r="E25" s="22" t="s">
        <v>139</v>
      </c>
      <c r="F25" s="22" t="s">
        <v>140</v>
      </c>
      <c r="G25" s="22" t="s">
        <v>241</v>
      </c>
      <c r="H25" s="22" t="s">
        <v>242</v>
      </c>
      <c r="I25" s="109">
        <v>15781.8</v>
      </c>
      <c r="J25" s="109">
        <v>15781.8</v>
      </c>
      <c r="K25" s="184"/>
      <c r="L25" s="184"/>
      <c r="M25" s="109">
        <v>15781.8</v>
      </c>
      <c r="N25" s="184"/>
      <c r="O25" s="109"/>
      <c r="P25" s="109"/>
      <c r="Q25" s="109"/>
      <c r="R25" s="109"/>
      <c r="S25" s="109"/>
      <c r="T25" s="109"/>
      <c r="U25" s="109"/>
      <c r="V25" s="109"/>
      <c r="W25" s="109"/>
      <c r="X25" s="109"/>
    </row>
    <row r="26" ht="20.25" customHeight="1" spans="1:24">
      <c r="A26" s="22" t="s">
        <v>70</v>
      </c>
      <c r="B26" s="22" t="s">
        <v>70</v>
      </c>
      <c r="C26" s="22" t="s">
        <v>233</v>
      </c>
      <c r="D26" s="22" t="s">
        <v>234</v>
      </c>
      <c r="E26" s="22" t="s">
        <v>139</v>
      </c>
      <c r="F26" s="22" t="s">
        <v>140</v>
      </c>
      <c r="G26" s="22" t="s">
        <v>241</v>
      </c>
      <c r="H26" s="22" t="s">
        <v>242</v>
      </c>
      <c r="I26" s="109">
        <v>67744</v>
      </c>
      <c r="J26" s="109">
        <v>67744</v>
      </c>
      <c r="K26" s="184"/>
      <c r="L26" s="184"/>
      <c r="M26" s="109">
        <v>67744</v>
      </c>
      <c r="N26" s="184"/>
      <c r="O26" s="109"/>
      <c r="P26" s="109"/>
      <c r="Q26" s="109"/>
      <c r="R26" s="109"/>
      <c r="S26" s="109"/>
      <c r="T26" s="109"/>
      <c r="U26" s="109"/>
      <c r="V26" s="109"/>
      <c r="W26" s="109"/>
      <c r="X26" s="109"/>
    </row>
    <row r="27" ht="20.25" customHeight="1" spans="1:24">
      <c r="A27" s="22" t="s">
        <v>70</v>
      </c>
      <c r="B27" s="22" t="s">
        <v>70</v>
      </c>
      <c r="C27" s="22" t="s">
        <v>233</v>
      </c>
      <c r="D27" s="22" t="s">
        <v>234</v>
      </c>
      <c r="E27" s="22" t="s">
        <v>139</v>
      </c>
      <c r="F27" s="22" t="s">
        <v>140</v>
      </c>
      <c r="G27" s="22" t="s">
        <v>241</v>
      </c>
      <c r="H27" s="22" t="s">
        <v>242</v>
      </c>
      <c r="I27" s="109">
        <v>102538.8</v>
      </c>
      <c r="J27" s="109">
        <v>102538.8</v>
      </c>
      <c r="K27" s="184"/>
      <c r="L27" s="184"/>
      <c r="M27" s="109">
        <v>102538.8</v>
      </c>
      <c r="N27" s="184"/>
      <c r="O27" s="109"/>
      <c r="P27" s="109"/>
      <c r="Q27" s="109"/>
      <c r="R27" s="109"/>
      <c r="S27" s="109"/>
      <c r="T27" s="109"/>
      <c r="U27" s="109"/>
      <c r="V27" s="109"/>
      <c r="W27" s="109"/>
      <c r="X27" s="109"/>
    </row>
    <row r="28" ht="20.25" customHeight="1" spans="1:24">
      <c r="A28" s="22" t="s">
        <v>70</v>
      </c>
      <c r="B28" s="22" t="s">
        <v>70</v>
      </c>
      <c r="C28" s="22" t="s">
        <v>233</v>
      </c>
      <c r="D28" s="22" t="s">
        <v>234</v>
      </c>
      <c r="E28" s="22" t="s">
        <v>115</v>
      </c>
      <c r="F28" s="22" t="s">
        <v>116</v>
      </c>
      <c r="G28" s="22" t="s">
        <v>243</v>
      </c>
      <c r="H28" s="22" t="s">
        <v>244</v>
      </c>
      <c r="I28" s="109">
        <v>2209.45</v>
      </c>
      <c r="J28" s="109">
        <v>2209.45</v>
      </c>
      <c r="K28" s="184"/>
      <c r="L28" s="184"/>
      <c r="M28" s="109">
        <v>2209.45</v>
      </c>
      <c r="N28" s="184"/>
      <c r="O28" s="109"/>
      <c r="P28" s="109"/>
      <c r="Q28" s="109"/>
      <c r="R28" s="109"/>
      <c r="S28" s="109"/>
      <c r="T28" s="109"/>
      <c r="U28" s="109"/>
      <c r="V28" s="109"/>
      <c r="W28" s="109"/>
      <c r="X28" s="109"/>
    </row>
    <row r="29" ht="20.25" customHeight="1" spans="1:24">
      <c r="A29" s="22" t="s">
        <v>70</v>
      </c>
      <c r="B29" s="22" t="s">
        <v>70</v>
      </c>
      <c r="C29" s="22" t="s">
        <v>233</v>
      </c>
      <c r="D29" s="22" t="s">
        <v>234</v>
      </c>
      <c r="E29" s="22" t="s">
        <v>141</v>
      </c>
      <c r="F29" s="22" t="s">
        <v>142</v>
      </c>
      <c r="G29" s="22" t="s">
        <v>243</v>
      </c>
      <c r="H29" s="22" t="s">
        <v>244</v>
      </c>
      <c r="I29" s="109">
        <v>3691.4</v>
      </c>
      <c r="J29" s="109">
        <v>3691.4</v>
      </c>
      <c r="K29" s="184"/>
      <c r="L29" s="184"/>
      <c r="M29" s="109">
        <v>3691.4</v>
      </c>
      <c r="N29" s="184"/>
      <c r="O29" s="109"/>
      <c r="P29" s="109"/>
      <c r="Q29" s="109"/>
      <c r="R29" s="109"/>
      <c r="S29" s="109"/>
      <c r="T29" s="109"/>
      <c r="U29" s="109"/>
      <c r="V29" s="109"/>
      <c r="W29" s="109"/>
      <c r="X29" s="109"/>
    </row>
    <row r="30" ht="20.25" customHeight="1" spans="1:24">
      <c r="A30" s="22" t="s">
        <v>70</v>
      </c>
      <c r="B30" s="22" t="s">
        <v>70</v>
      </c>
      <c r="C30" s="22" t="s">
        <v>233</v>
      </c>
      <c r="D30" s="22" t="s">
        <v>234</v>
      </c>
      <c r="E30" s="22" t="s">
        <v>141</v>
      </c>
      <c r="F30" s="22" t="s">
        <v>142</v>
      </c>
      <c r="G30" s="22" t="s">
        <v>243</v>
      </c>
      <c r="H30" s="22" t="s">
        <v>244</v>
      </c>
      <c r="I30" s="109">
        <v>1136.29</v>
      </c>
      <c r="J30" s="109">
        <v>1136.29</v>
      </c>
      <c r="K30" s="184"/>
      <c r="L30" s="184"/>
      <c r="M30" s="109">
        <v>1136.29</v>
      </c>
      <c r="N30" s="184"/>
      <c r="O30" s="109"/>
      <c r="P30" s="109"/>
      <c r="Q30" s="109"/>
      <c r="R30" s="109"/>
      <c r="S30" s="109"/>
      <c r="T30" s="109"/>
      <c r="U30" s="109"/>
      <c r="V30" s="109"/>
      <c r="W30" s="109"/>
      <c r="X30" s="109"/>
    </row>
    <row r="31" ht="20.25" customHeight="1" spans="1:24">
      <c r="A31" s="22" t="s">
        <v>70</v>
      </c>
      <c r="B31" s="22" t="s">
        <v>70</v>
      </c>
      <c r="C31" s="22" t="s">
        <v>233</v>
      </c>
      <c r="D31" s="22" t="s">
        <v>234</v>
      </c>
      <c r="E31" s="22" t="s">
        <v>141</v>
      </c>
      <c r="F31" s="22" t="s">
        <v>142</v>
      </c>
      <c r="G31" s="22" t="s">
        <v>243</v>
      </c>
      <c r="H31" s="22" t="s">
        <v>244</v>
      </c>
      <c r="I31" s="109">
        <v>8267.52</v>
      </c>
      <c r="J31" s="109">
        <v>8267.52</v>
      </c>
      <c r="K31" s="184"/>
      <c r="L31" s="184"/>
      <c r="M31" s="109">
        <v>8267.52</v>
      </c>
      <c r="N31" s="184"/>
      <c r="O31" s="109"/>
      <c r="P31" s="109"/>
      <c r="Q31" s="109"/>
      <c r="R31" s="109"/>
      <c r="S31" s="109"/>
      <c r="T31" s="109"/>
      <c r="U31" s="109"/>
      <c r="V31" s="109"/>
      <c r="W31" s="109"/>
      <c r="X31" s="109"/>
    </row>
    <row r="32" ht="20.25" customHeight="1" spans="1:24">
      <c r="A32" s="22" t="s">
        <v>70</v>
      </c>
      <c r="B32" s="22" t="s">
        <v>70</v>
      </c>
      <c r="C32" s="22" t="s">
        <v>233</v>
      </c>
      <c r="D32" s="22" t="s">
        <v>234</v>
      </c>
      <c r="E32" s="22" t="s">
        <v>141</v>
      </c>
      <c r="F32" s="22" t="s">
        <v>142</v>
      </c>
      <c r="G32" s="22" t="s">
        <v>243</v>
      </c>
      <c r="H32" s="22" t="s">
        <v>244</v>
      </c>
      <c r="I32" s="109">
        <v>1550.16</v>
      </c>
      <c r="J32" s="109">
        <v>1550.16</v>
      </c>
      <c r="K32" s="184"/>
      <c r="L32" s="184"/>
      <c r="M32" s="109">
        <v>1550.16</v>
      </c>
      <c r="N32" s="184"/>
      <c r="O32" s="109"/>
      <c r="P32" s="109"/>
      <c r="Q32" s="109"/>
      <c r="R32" s="109"/>
      <c r="S32" s="109"/>
      <c r="T32" s="109"/>
      <c r="U32" s="109"/>
      <c r="V32" s="109"/>
      <c r="W32" s="109"/>
      <c r="X32" s="109"/>
    </row>
    <row r="33" ht="20.25" customHeight="1" spans="1:24">
      <c r="A33" s="22" t="s">
        <v>70</v>
      </c>
      <c r="B33" s="63"/>
      <c r="C33" s="22" t="s">
        <v>233</v>
      </c>
      <c r="D33" s="63"/>
      <c r="E33" s="22" t="s">
        <v>141</v>
      </c>
      <c r="F33" s="22" t="s">
        <v>142</v>
      </c>
      <c r="G33" s="22" t="s">
        <v>243</v>
      </c>
      <c r="H33" s="22" t="s">
        <v>244</v>
      </c>
      <c r="I33" s="109">
        <v>9817.68</v>
      </c>
      <c r="J33" s="109">
        <v>9817.68</v>
      </c>
      <c r="K33" s="184"/>
      <c r="L33" s="184"/>
      <c r="M33" s="109">
        <v>9817.68</v>
      </c>
      <c r="N33" s="184"/>
      <c r="O33" s="109"/>
      <c r="P33" s="109"/>
      <c r="Q33" s="109"/>
      <c r="R33" s="109"/>
      <c r="S33" s="109"/>
      <c r="T33" s="109"/>
      <c r="U33" s="109"/>
      <c r="V33" s="109"/>
      <c r="W33" s="109"/>
      <c r="X33" s="109"/>
    </row>
    <row r="34" ht="20.25" customHeight="1" spans="1:24">
      <c r="A34" s="22" t="s">
        <v>70</v>
      </c>
      <c r="B34" s="22" t="s">
        <v>70</v>
      </c>
      <c r="C34" s="22" t="s">
        <v>245</v>
      </c>
      <c r="D34" s="22" t="s">
        <v>191</v>
      </c>
      <c r="E34" s="22" t="s">
        <v>101</v>
      </c>
      <c r="F34" s="22" t="s">
        <v>102</v>
      </c>
      <c r="G34" s="22" t="s">
        <v>246</v>
      </c>
      <c r="H34" s="22" t="s">
        <v>191</v>
      </c>
      <c r="I34" s="109">
        <v>40000</v>
      </c>
      <c r="J34" s="109">
        <v>40000</v>
      </c>
      <c r="K34" s="184"/>
      <c r="L34" s="184"/>
      <c r="M34" s="109">
        <v>40000</v>
      </c>
      <c r="N34" s="184"/>
      <c r="O34" s="109"/>
      <c r="P34" s="109"/>
      <c r="Q34" s="109"/>
      <c r="R34" s="109"/>
      <c r="S34" s="109"/>
      <c r="T34" s="109"/>
      <c r="U34" s="109"/>
      <c r="V34" s="109"/>
      <c r="W34" s="109"/>
      <c r="X34" s="109"/>
    </row>
    <row r="35" ht="20.25" customHeight="1" spans="1:24">
      <c r="A35" s="22" t="s">
        <v>70</v>
      </c>
      <c r="B35" s="22" t="s">
        <v>70</v>
      </c>
      <c r="C35" s="22" t="s">
        <v>247</v>
      </c>
      <c r="D35" s="22" t="s">
        <v>248</v>
      </c>
      <c r="E35" s="22" t="s">
        <v>101</v>
      </c>
      <c r="F35" s="22" t="s">
        <v>102</v>
      </c>
      <c r="G35" s="22" t="s">
        <v>249</v>
      </c>
      <c r="H35" s="22" t="s">
        <v>250</v>
      </c>
      <c r="I35" s="109">
        <v>181800</v>
      </c>
      <c r="J35" s="109">
        <v>181800</v>
      </c>
      <c r="K35" s="184"/>
      <c r="L35" s="184"/>
      <c r="M35" s="109">
        <v>181800</v>
      </c>
      <c r="N35" s="184"/>
      <c r="O35" s="109"/>
      <c r="P35" s="109"/>
      <c r="Q35" s="109"/>
      <c r="R35" s="109"/>
      <c r="S35" s="109"/>
      <c r="T35" s="109"/>
      <c r="U35" s="109"/>
      <c r="V35" s="109"/>
      <c r="W35" s="109"/>
      <c r="X35" s="109"/>
    </row>
    <row r="36" ht="20.25" customHeight="1" spans="1:24">
      <c r="A36" s="22" t="s">
        <v>70</v>
      </c>
      <c r="B36" s="22" t="s">
        <v>70</v>
      </c>
      <c r="C36" s="22" t="s">
        <v>251</v>
      </c>
      <c r="D36" s="22" t="s">
        <v>252</v>
      </c>
      <c r="E36" s="22" t="s">
        <v>101</v>
      </c>
      <c r="F36" s="22" t="s">
        <v>102</v>
      </c>
      <c r="G36" s="22" t="s">
        <v>253</v>
      </c>
      <c r="H36" s="22" t="s">
        <v>252</v>
      </c>
      <c r="I36" s="109">
        <v>45282.72</v>
      </c>
      <c r="J36" s="109">
        <v>45282.72</v>
      </c>
      <c r="K36" s="184"/>
      <c r="L36" s="184"/>
      <c r="M36" s="109">
        <v>45282.72</v>
      </c>
      <c r="N36" s="184"/>
      <c r="O36" s="109"/>
      <c r="P36" s="109"/>
      <c r="Q36" s="109"/>
      <c r="R36" s="109"/>
      <c r="S36" s="109"/>
      <c r="T36" s="109"/>
      <c r="U36" s="109"/>
      <c r="V36" s="109"/>
      <c r="W36" s="109"/>
      <c r="X36" s="109"/>
    </row>
    <row r="37" ht="20.25" customHeight="1" spans="1:24">
      <c r="A37" s="22" t="s">
        <v>70</v>
      </c>
      <c r="B37" s="63"/>
      <c r="C37" s="22" t="s">
        <v>251</v>
      </c>
      <c r="D37" s="63"/>
      <c r="E37" s="22" t="s">
        <v>115</v>
      </c>
      <c r="F37" s="22" t="s">
        <v>116</v>
      </c>
      <c r="G37" s="22" t="s">
        <v>253</v>
      </c>
      <c r="H37" s="22" t="s">
        <v>252</v>
      </c>
      <c r="I37" s="109">
        <v>7392.72</v>
      </c>
      <c r="J37" s="109">
        <v>7392.72</v>
      </c>
      <c r="K37" s="184"/>
      <c r="L37" s="184"/>
      <c r="M37" s="109">
        <v>7392.72</v>
      </c>
      <c r="N37" s="184"/>
      <c r="O37" s="109"/>
      <c r="P37" s="109"/>
      <c r="Q37" s="109"/>
      <c r="R37" s="109"/>
      <c r="S37" s="109"/>
      <c r="T37" s="109"/>
      <c r="U37" s="109"/>
      <c r="V37" s="109"/>
      <c r="W37" s="109"/>
      <c r="X37" s="109"/>
    </row>
    <row r="38" ht="20.25" customHeight="1" spans="1:24">
      <c r="A38" s="22" t="s">
        <v>70</v>
      </c>
      <c r="B38" s="22" t="s">
        <v>70</v>
      </c>
      <c r="C38" s="22" t="s">
        <v>254</v>
      </c>
      <c r="D38" s="22" t="s">
        <v>255</v>
      </c>
      <c r="E38" s="22" t="s">
        <v>101</v>
      </c>
      <c r="F38" s="22" t="s">
        <v>102</v>
      </c>
      <c r="G38" s="22" t="s">
        <v>256</v>
      </c>
      <c r="H38" s="22" t="s">
        <v>257</v>
      </c>
      <c r="I38" s="109">
        <v>59052</v>
      </c>
      <c r="J38" s="109">
        <v>59052</v>
      </c>
      <c r="K38" s="184"/>
      <c r="L38" s="184"/>
      <c r="M38" s="109">
        <v>59052</v>
      </c>
      <c r="N38" s="184"/>
      <c r="O38" s="109"/>
      <c r="P38" s="109"/>
      <c r="Q38" s="109"/>
      <c r="R38" s="109"/>
      <c r="S38" s="109"/>
      <c r="T38" s="109"/>
      <c r="U38" s="109"/>
      <c r="V38" s="109"/>
      <c r="W38" s="109"/>
      <c r="X38" s="109"/>
    </row>
    <row r="39" ht="20.25" customHeight="1" spans="1:24">
      <c r="A39" s="22" t="s">
        <v>70</v>
      </c>
      <c r="B39" s="22" t="s">
        <v>70</v>
      </c>
      <c r="C39" s="22" t="s">
        <v>254</v>
      </c>
      <c r="D39" s="22" t="s">
        <v>255</v>
      </c>
      <c r="E39" s="22" t="s">
        <v>115</v>
      </c>
      <c r="F39" s="22" t="s">
        <v>116</v>
      </c>
      <c r="G39" s="22" t="s">
        <v>256</v>
      </c>
      <c r="H39" s="22" t="s">
        <v>257</v>
      </c>
      <c r="I39" s="109">
        <v>9324</v>
      </c>
      <c r="J39" s="109">
        <v>9324</v>
      </c>
      <c r="K39" s="184"/>
      <c r="L39" s="184"/>
      <c r="M39" s="109">
        <v>9324</v>
      </c>
      <c r="N39" s="184"/>
      <c r="O39" s="109"/>
      <c r="P39" s="109"/>
      <c r="Q39" s="109"/>
      <c r="R39" s="109"/>
      <c r="S39" s="109"/>
      <c r="T39" s="109"/>
      <c r="U39" s="109"/>
      <c r="V39" s="109"/>
      <c r="W39" s="109"/>
      <c r="X39" s="109"/>
    </row>
    <row r="40" ht="20.25" customHeight="1" spans="1:24">
      <c r="A40" s="22" t="s">
        <v>70</v>
      </c>
      <c r="B40" s="22" t="s">
        <v>70</v>
      </c>
      <c r="C40" s="22" t="s">
        <v>254</v>
      </c>
      <c r="D40" s="22" t="s">
        <v>255</v>
      </c>
      <c r="E40" s="22" t="s">
        <v>101</v>
      </c>
      <c r="F40" s="22" t="s">
        <v>102</v>
      </c>
      <c r="G40" s="22" t="s">
        <v>258</v>
      </c>
      <c r="H40" s="22" t="s">
        <v>259</v>
      </c>
      <c r="I40" s="109">
        <v>38000</v>
      </c>
      <c r="J40" s="109">
        <v>38000</v>
      </c>
      <c r="K40" s="184"/>
      <c r="L40" s="184"/>
      <c r="M40" s="109">
        <v>38000</v>
      </c>
      <c r="N40" s="184"/>
      <c r="O40" s="109"/>
      <c r="P40" s="109"/>
      <c r="Q40" s="109"/>
      <c r="R40" s="109"/>
      <c r="S40" s="109"/>
      <c r="T40" s="109"/>
      <c r="U40" s="109"/>
      <c r="V40" s="109"/>
      <c r="W40" s="109"/>
      <c r="X40" s="109"/>
    </row>
    <row r="41" ht="20.25" customHeight="1" spans="1:24">
      <c r="A41" s="22" t="s">
        <v>70</v>
      </c>
      <c r="B41" s="22" t="s">
        <v>70</v>
      </c>
      <c r="C41" s="22" t="s">
        <v>254</v>
      </c>
      <c r="D41" s="22" t="s">
        <v>255</v>
      </c>
      <c r="E41" s="22" t="s">
        <v>115</v>
      </c>
      <c r="F41" s="22" t="s">
        <v>116</v>
      </c>
      <c r="G41" s="22" t="s">
        <v>258</v>
      </c>
      <c r="H41" s="22" t="s">
        <v>259</v>
      </c>
      <c r="I41" s="109">
        <v>6000</v>
      </c>
      <c r="J41" s="109">
        <v>6000</v>
      </c>
      <c r="K41" s="184"/>
      <c r="L41" s="184"/>
      <c r="M41" s="109">
        <v>6000</v>
      </c>
      <c r="N41" s="184"/>
      <c r="O41" s="109"/>
      <c r="P41" s="109"/>
      <c r="Q41" s="109"/>
      <c r="R41" s="109"/>
      <c r="S41" s="109"/>
      <c r="T41" s="109"/>
      <c r="U41" s="109"/>
      <c r="V41" s="109"/>
      <c r="W41" s="109"/>
      <c r="X41" s="109"/>
    </row>
    <row r="42" ht="20.25" customHeight="1" spans="1:24">
      <c r="A42" s="22" t="s">
        <v>70</v>
      </c>
      <c r="B42" s="22" t="s">
        <v>70</v>
      </c>
      <c r="C42" s="22" t="s">
        <v>254</v>
      </c>
      <c r="D42" s="22" t="s">
        <v>255</v>
      </c>
      <c r="E42" s="22" t="s">
        <v>101</v>
      </c>
      <c r="F42" s="22" t="s">
        <v>102</v>
      </c>
      <c r="G42" s="22" t="s">
        <v>260</v>
      </c>
      <c r="H42" s="22" t="s">
        <v>261</v>
      </c>
      <c r="I42" s="109">
        <v>70000</v>
      </c>
      <c r="J42" s="109">
        <v>70000</v>
      </c>
      <c r="K42" s="184"/>
      <c r="L42" s="184"/>
      <c r="M42" s="109">
        <v>70000</v>
      </c>
      <c r="N42" s="184"/>
      <c r="O42" s="109"/>
      <c r="P42" s="109"/>
      <c r="Q42" s="109"/>
      <c r="R42" s="109"/>
      <c r="S42" s="109"/>
      <c r="T42" s="109"/>
      <c r="U42" s="109"/>
      <c r="V42" s="109"/>
      <c r="W42" s="109"/>
      <c r="X42" s="109"/>
    </row>
    <row r="43" ht="20.25" customHeight="1" spans="1:24">
      <c r="A43" s="22" t="s">
        <v>70</v>
      </c>
      <c r="B43" s="22" t="s">
        <v>70</v>
      </c>
      <c r="C43" s="22" t="s">
        <v>254</v>
      </c>
      <c r="D43" s="22" t="s">
        <v>255</v>
      </c>
      <c r="E43" s="22" t="s">
        <v>101</v>
      </c>
      <c r="F43" s="22" t="s">
        <v>102</v>
      </c>
      <c r="G43" s="22" t="s">
        <v>262</v>
      </c>
      <c r="H43" s="22" t="s">
        <v>263</v>
      </c>
      <c r="I43" s="109">
        <v>53200</v>
      </c>
      <c r="J43" s="109">
        <v>53200</v>
      </c>
      <c r="K43" s="184"/>
      <c r="L43" s="184"/>
      <c r="M43" s="109">
        <v>53200</v>
      </c>
      <c r="N43" s="184"/>
      <c r="O43" s="109"/>
      <c r="P43" s="109"/>
      <c r="Q43" s="109"/>
      <c r="R43" s="109"/>
      <c r="S43" s="109"/>
      <c r="T43" s="109"/>
      <c r="U43" s="109"/>
      <c r="V43" s="109"/>
      <c r="W43" s="109"/>
      <c r="X43" s="109"/>
    </row>
    <row r="44" ht="20.25" customHeight="1" spans="1:24">
      <c r="A44" s="22" t="s">
        <v>70</v>
      </c>
      <c r="B44" s="22" t="s">
        <v>70</v>
      </c>
      <c r="C44" s="22" t="s">
        <v>254</v>
      </c>
      <c r="D44" s="22" t="s">
        <v>255</v>
      </c>
      <c r="E44" s="22" t="s">
        <v>115</v>
      </c>
      <c r="F44" s="22" t="s">
        <v>116</v>
      </c>
      <c r="G44" s="22" t="s">
        <v>262</v>
      </c>
      <c r="H44" s="22" t="s">
        <v>263</v>
      </c>
      <c r="I44" s="109">
        <v>8400</v>
      </c>
      <c r="J44" s="109">
        <v>8400</v>
      </c>
      <c r="K44" s="184"/>
      <c r="L44" s="184"/>
      <c r="M44" s="109">
        <v>8400</v>
      </c>
      <c r="N44" s="184"/>
      <c r="O44" s="109"/>
      <c r="P44" s="109"/>
      <c r="Q44" s="109"/>
      <c r="R44" s="109"/>
      <c r="S44" s="109"/>
      <c r="T44" s="109"/>
      <c r="U44" s="109"/>
      <c r="V44" s="109"/>
      <c r="W44" s="109"/>
      <c r="X44" s="109"/>
    </row>
    <row r="45" ht="20.25" customHeight="1" spans="1:24">
      <c r="A45" s="22" t="s">
        <v>70</v>
      </c>
      <c r="B45" s="22" t="s">
        <v>70</v>
      </c>
      <c r="C45" s="22" t="s">
        <v>254</v>
      </c>
      <c r="D45" s="22" t="s">
        <v>255</v>
      </c>
      <c r="E45" s="22" t="s">
        <v>121</v>
      </c>
      <c r="F45" s="22" t="s">
        <v>122</v>
      </c>
      <c r="G45" s="22" t="s">
        <v>262</v>
      </c>
      <c r="H45" s="22" t="s">
        <v>263</v>
      </c>
      <c r="I45" s="109">
        <v>14400</v>
      </c>
      <c r="J45" s="109">
        <v>14400</v>
      </c>
      <c r="K45" s="184"/>
      <c r="L45" s="184"/>
      <c r="M45" s="109">
        <v>14400</v>
      </c>
      <c r="N45" s="184"/>
      <c r="O45" s="109"/>
      <c r="P45" s="109"/>
      <c r="Q45" s="109"/>
      <c r="R45" s="109"/>
      <c r="S45" s="109"/>
      <c r="T45" s="109"/>
      <c r="U45" s="109"/>
      <c r="V45" s="109"/>
      <c r="W45" s="109"/>
      <c r="X45" s="109"/>
    </row>
    <row r="46" ht="20.25" customHeight="1" spans="1:24">
      <c r="A46" s="22" t="s">
        <v>70</v>
      </c>
      <c r="B46" s="22" t="s">
        <v>70</v>
      </c>
      <c r="C46" s="22" t="s">
        <v>264</v>
      </c>
      <c r="D46" s="22" t="s">
        <v>265</v>
      </c>
      <c r="E46" s="22" t="s">
        <v>147</v>
      </c>
      <c r="F46" s="22" t="s">
        <v>265</v>
      </c>
      <c r="G46" s="22" t="s">
        <v>266</v>
      </c>
      <c r="H46" s="22" t="s">
        <v>265</v>
      </c>
      <c r="I46" s="109">
        <v>362889.12</v>
      </c>
      <c r="J46" s="109">
        <v>362889.12</v>
      </c>
      <c r="K46" s="184"/>
      <c r="L46" s="184"/>
      <c r="M46" s="109">
        <v>362889.12</v>
      </c>
      <c r="N46" s="184"/>
      <c r="O46" s="109"/>
      <c r="P46" s="109"/>
      <c r="Q46" s="109"/>
      <c r="R46" s="109"/>
      <c r="S46" s="109"/>
      <c r="T46" s="109"/>
      <c r="U46" s="109"/>
      <c r="V46" s="109"/>
      <c r="W46" s="109"/>
      <c r="X46" s="109"/>
    </row>
    <row r="47" ht="20.25" customHeight="1" spans="1:24">
      <c r="A47" s="22" t="s">
        <v>70</v>
      </c>
      <c r="B47" s="22" t="s">
        <v>70</v>
      </c>
      <c r="C47" s="22" t="s">
        <v>264</v>
      </c>
      <c r="D47" s="22" t="s">
        <v>265</v>
      </c>
      <c r="E47" s="22" t="s">
        <v>147</v>
      </c>
      <c r="F47" s="22" t="s">
        <v>265</v>
      </c>
      <c r="G47" s="22" t="s">
        <v>266</v>
      </c>
      <c r="H47" s="22" t="s">
        <v>265</v>
      </c>
      <c r="I47" s="109">
        <v>55300.32</v>
      </c>
      <c r="J47" s="109">
        <v>55300.32</v>
      </c>
      <c r="K47" s="184"/>
      <c r="L47" s="184"/>
      <c r="M47" s="109">
        <v>55300.32</v>
      </c>
      <c r="N47" s="184"/>
      <c r="O47" s="109"/>
      <c r="P47" s="109"/>
      <c r="Q47" s="109"/>
      <c r="R47" s="109"/>
      <c r="S47" s="109"/>
      <c r="T47" s="109"/>
      <c r="U47" s="109"/>
      <c r="V47" s="109"/>
      <c r="W47" s="109"/>
      <c r="X47" s="109"/>
    </row>
    <row r="48" ht="20.25" customHeight="1" spans="1:24">
      <c r="A48" s="22" t="s">
        <v>70</v>
      </c>
      <c r="B48" s="22" t="s">
        <v>70</v>
      </c>
      <c r="C48" s="22" t="s">
        <v>267</v>
      </c>
      <c r="D48" s="22" t="s">
        <v>268</v>
      </c>
      <c r="E48" s="22" t="s">
        <v>121</v>
      </c>
      <c r="F48" s="22" t="s">
        <v>122</v>
      </c>
      <c r="G48" s="22" t="s">
        <v>215</v>
      </c>
      <c r="H48" s="22" t="s">
        <v>216</v>
      </c>
      <c r="I48" s="109">
        <v>230400</v>
      </c>
      <c r="J48" s="109">
        <v>230400</v>
      </c>
      <c r="K48" s="184"/>
      <c r="L48" s="184"/>
      <c r="M48" s="109">
        <v>230400</v>
      </c>
      <c r="N48" s="184"/>
      <c r="O48" s="109"/>
      <c r="P48" s="109"/>
      <c r="Q48" s="109"/>
      <c r="R48" s="109"/>
      <c r="S48" s="109"/>
      <c r="T48" s="109"/>
      <c r="U48" s="109"/>
      <c r="V48" s="109"/>
      <c r="W48" s="109"/>
      <c r="X48" s="109"/>
    </row>
    <row r="49" ht="20.25" customHeight="1" spans="1:24">
      <c r="A49" s="22" t="s">
        <v>70</v>
      </c>
      <c r="B49" s="22" t="s">
        <v>70</v>
      </c>
      <c r="C49" s="22" t="s">
        <v>269</v>
      </c>
      <c r="D49" s="22" t="s">
        <v>270</v>
      </c>
      <c r="E49" s="22" t="s">
        <v>101</v>
      </c>
      <c r="F49" s="22" t="s">
        <v>102</v>
      </c>
      <c r="G49" s="22" t="s">
        <v>227</v>
      </c>
      <c r="H49" s="22" t="s">
        <v>228</v>
      </c>
      <c r="I49" s="109">
        <v>190000</v>
      </c>
      <c r="J49" s="109">
        <v>190000</v>
      </c>
      <c r="K49" s="184"/>
      <c r="L49" s="184"/>
      <c r="M49" s="109">
        <v>190000</v>
      </c>
      <c r="N49" s="184"/>
      <c r="O49" s="109"/>
      <c r="P49" s="109"/>
      <c r="Q49" s="109"/>
      <c r="R49" s="109"/>
      <c r="S49" s="109"/>
      <c r="T49" s="109"/>
      <c r="U49" s="109"/>
      <c r="V49" s="109"/>
      <c r="W49" s="109"/>
      <c r="X49" s="109"/>
    </row>
    <row r="50" ht="20.25" customHeight="1" spans="1:24">
      <c r="A50" s="22" t="s">
        <v>70</v>
      </c>
      <c r="B50" s="22" t="s">
        <v>70</v>
      </c>
      <c r="C50" s="22" t="s">
        <v>269</v>
      </c>
      <c r="D50" s="22" t="s">
        <v>270</v>
      </c>
      <c r="E50" s="22" t="s">
        <v>101</v>
      </c>
      <c r="F50" s="22" t="s">
        <v>102</v>
      </c>
      <c r="G50" s="22" t="s">
        <v>227</v>
      </c>
      <c r="H50" s="22" t="s">
        <v>228</v>
      </c>
      <c r="I50" s="109">
        <v>288132</v>
      </c>
      <c r="J50" s="109">
        <v>288132</v>
      </c>
      <c r="K50" s="184"/>
      <c r="L50" s="184"/>
      <c r="M50" s="109">
        <v>288132</v>
      </c>
      <c r="N50" s="184"/>
      <c r="O50" s="109"/>
      <c r="P50" s="109"/>
      <c r="Q50" s="109"/>
      <c r="R50" s="109"/>
      <c r="S50" s="109"/>
      <c r="T50" s="109"/>
      <c r="U50" s="109"/>
      <c r="V50" s="109"/>
      <c r="W50" s="109"/>
      <c r="X50" s="109"/>
    </row>
    <row r="51" ht="20.25" customHeight="1" spans="1:24">
      <c r="A51" s="22" t="s">
        <v>70</v>
      </c>
      <c r="B51" s="22" t="s">
        <v>70</v>
      </c>
      <c r="C51" s="22" t="s">
        <v>271</v>
      </c>
      <c r="D51" s="22" t="s">
        <v>272</v>
      </c>
      <c r="E51" s="22" t="s">
        <v>115</v>
      </c>
      <c r="F51" s="22" t="s">
        <v>116</v>
      </c>
      <c r="G51" s="22" t="s">
        <v>227</v>
      </c>
      <c r="H51" s="22" t="s">
        <v>228</v>
      </c>
      <c r="I51" s="109">
        <v>27000</v>
      </c>
      <c r="J51" s="109">
        <v>27000</v>
      </c>
      <c r="K51" s="184"/>
      <c r="L51" s="184"/>
      <c r="M51" s="109">
        <v>27000</v>
      </c>
      <c r="N51" s="184"/>
      <c r="O51" s="109"/>
      <c r="P51" s="109"/>
      <c r="Q51" s="109"/>
      <c r="R51" s="109"/>
      <c r="S51" s="109"/>
      <c r="T51" s="109"/>
      <c r="U51" s="109"/>
      <c r="V51" s="109"/>
      <c r="W51" s="109"/>
      <c r="X51" s="109"/>
    </row>
    <row r="52" ht="20.25" customHeight="1" spans="1:24">
      <c r="A52" s="22" t="s">
        <v>70</v>
      </c>
      <c r="B52" s="22" t="s">
        <v>70</v>
      </c>
      <c r="C52" s="22" t="s">
        <v>271</v>
      </c>
      <c r="D52" s="22" t="s">
        <v>272</v>
      </c>
      <c r="E52" s="22" t="s">
        <v>115</v>
      </c>
      <c r="F52" s="22" t="s">
        <v>116</v>
      </c>
      <c r="G52" s="22" t="s">
        <v>231</v>
      </c>
      <c r="H52" s="22" t="s">
        <v>232</v>
      </c>
      <c r="I52" s="109">
        <v>25200</v>
      </c>
      <c r="J52" s="109">
        <v>25200</v>
      </c>
      <c r="K52" s="184"/>
      <c r="L52" s="184"/>
      <c r="M52" s="109">
        <v>25200</v>
      </c>
      <c r="N52" s="184"/>
      <c r="O52" s="109"/>
      <c r="P52" s="109"/>
      <c r="Q52" s="109"/>
      <c r="R52" s="109"/>
      <c r="S52" s="109"/>
      <c r="T52" s="109"/>
      <c r="U52" s="109"/>
      <c r="V52" s="109"/>
      <c r="W52" s="109"/>
      <c r="X52" s="109"/>
    </row>
    <row r="53" ht="20.25" customHeight="1" spans="1:24">
      <c r="A53" s="22" t="s">
        <v>70</v>
      </c>
      <c r="B53" s="22" t="s">
        <v>70</v>
      </c>
      <c r="C53" s="22" t="s">
        <v>271</v>
      </c>
      <c r="D53" s="22" t="s">
        <v>272</v>
      </c>
      <c r="E53" s="22" t="s">
        <v>115</v>
      </c>
      <c r="F53" s="22" t="s">
        <v>116</v>
      </c>
      <c r="G53" s="22" t="s">
        <v>231</v>
      </c>
      <c r="H53" s="22" t="s">
        <v>232</v>
      </c>
      <c r="I53" s="109">
        <v>28800</v>
      </c>
      <c r="J53" s="109">
        <v>28800</v>
      </c>
      <c r="K53" s="184"/>
      <c r="L53" s="184"/>
      <c r="M53" s="109">
        <v>28800</v>
      </c>
      <c r="N53" s="184"/>
      <c r="O53" s="109"/>
      <c r="P53" s="109"/>
      <c r="Q53" s="109"/>
      <c r="R53" s="109"/>
      <c r="S53" s="109"/>
      <c r="T53" s="109"/>
      <c r="U53" s="109"/>
      <c r="V53" s="109"/>
      <c r="W53" s="109"/>
      <c r="X53" s="109"/>
    </row>
    <row r="54" ht="20.25" customHeight="1" spans="1:24">
      <c r="A54" s="22" t="s">
        <v>70</v>
      </c>
      <c r="B54" s="22" t="s">
        <v>70</v>
      </c>
      <c r="C54" s="22" t="s">
        <v>273</v>
      </c>
      <c r="D54" s="22" t="s">
        <v>274</v>
      </c>
      <c r="E54" s="22" t="s">
        <v>101</v>
      </c>
      <c r="F54" s="22" t="s">
        <v>102</v>
      </c>
      <c r="G54" s="22" t="s">
        <v>275</v>
      </c>
      <c r="H54" s="22" t="s">
        <v>276</v>
      </c>
      <c r="I54" s="109">
        <v>480000</v>
      </c>
      <c r="J54" s="109">
        <v>480000</v>
      </c>
      <c r="K54" s="184"/>
      <c r="L54" s="184"/>
      <c r="M54" s="109">
        <v>480000</v>
      </c>
      <c r="N54" s="184"/>
      <c r="O54" s="109"/>
      <c r="P54" s="109"/>
      <c r="Q54" s="109"/>
      <c r="R54" s="109"/>
      <c r="S54" s="109"/>
      <c r="T54" s="109"/>
      <c r="U54" s="109"/>
      <c r="V54" s="109"/>
      <c r="W54" s="109"/>
      <c r="X54" s="109"/>
    </row>
    <row r="55" ht="17.25" customHeight="1" spans="1:24">
      <c r="A55" s="66" t="s">
        <v>186</v>
      </c>
      <c r="B55" s="67"/>
      <c r="C55" s="179"/>
      <c r="D55" s="179"/>
      <c r="E55" s="179"/>
      <c r="F55" s="179"/>
      <c r="G55" s="179"/>
      <c r="H55" s="180"/>
      <c r="I55" s="109">
        <v>5488077.18</v>
      </c>
      <c r="J55" s="109">
        <v>5488077.18</v>
      </c>
      <c r="K55" s="109"/>
      <c r="L55" s="109"/>
      <c r="M55" s="109">
        <v>5488077.18</v>
      </c>
      <c r="N55" s="109"/>
      <c r="O55" s="109"/>
      <c r="P55" s="109"/>
      <c r="Q55" s="109"/>
      <c r="R55" s="109"/>
      <c r="S55" s="109"/>
      <c r="T55" s="109"/>
      <c r="U55" s="109"/>
      <c r="V55" s="109"/>
      <c r="W55" s="109"/>
      <c r="X55" s="109"/>
    </row>
  </sheetData>
  <mergeCells count="31">
    <mergeCell ref="A3:X3"/>
    <mergeCell ref="A4:H4"/>
    <mergeCell ref="I5:X5"/>
    <mergeCell ref="J6:N6"/>
    <mergeCell ref="O6:Q6"/>
    <mergeCell ref="S6:X6"/>
    <mergeCell ref="A55:H5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topLeftCell="D1" workbookViewId="0">
      <pane ySplit="1" topLeftCell="A10" activePane="bottomLeft" state="frozen"/>
      <selection/>
      <selection pane="bottomLeft" activeCell="U23" sqref="U2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9"/>
      <c r="E2" s="41"/>
      <c r="F2" s="41"/>
      <c r="G2" s="41"/>
      <c r="H2" s="41"/>
      <c r="U2" s="169"/>
      <c r="W2" s="174" t="s">
        <v>277</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"单位名称："&amp;"昆明市晋宁区文化和旅游局"</f>
        <v>单位名称：昆明市晋宁区文化和旅游局</v>
      </c>
      <c r="B4" s="45"/>
      <c r="C4" s="45"/>
      <c r="D4" s="45"/>
      <c r="E4" s="45"/>
      <c r="F4" s="45"/>
      <c r="G4" s="45"/>
      <c r="H4" s="45"/>
      <c r="I4" s="46"/>
      <c r="J4" s="46"/>
      <c r="K4" s="46"/>
      <c r="L4" s="46"/>
      <c r="M4" s="46"/>
      <c r="N4" s="46"/>
      <c r="O4" s="46"/>
      <c r="P4" s="46"/>
      <c r="Q4" s="46"/>
      <c r="U4" s="169"/>
      <c r="W4" s="150" t="s">
        <v>1</v>
      </c>
    </row>
    <row r="5" ht="21.75" customHeight="1" spans="1:23">
      <c r="A5" s="48" t="s">
        <v>278</v>
      </c>
      <c r="B5" s="49" t="s">
        <v>197</v>
      </c>
      <c r="C5" s="48" t="s">
        <v>198</v>
      </c>
      <c r="D5" s="48" t="s">
        <v>279</v>
      </c>
      <c r="E5" s="49" t="s">
        <v>199</v>
      </c>
      <c r="F5" s="49" t="s">
        <v>200</v>
      </c>
      <c r="G5" s="49" t="s">
        <v>280</v>
      </c>
      <c r="H5" s="49" t="s">
        <v>281</v>
      </c>
      <c r="I5" s="62" t="s">
        <v>55</v>
      </c>
      <c r="J5" s="13" t="s">
        <v>282</v>
      </c>
      <c r="K5" s="14"/>
      <c r="L5" s="14"/>
      <c r="M5" s="36"/>
      <c r="N5" s="13" t="s">
        <v>205</v>
      </c>
      <c r="O5" s="14"/>
      <c r="P5" s="36"/>
      <c r="Q5" s="49" t="s">
        <v>61</v>
      </c>
      <c r="R5" s="13" t="s">
        <v>62</v>
      </c>
      <c r="S5" s="14"/>
      <c r="T5" s="14"/>
      <c r="U5" s="14"/>
      <c r="V5" s="14"/>
      <c r="W5" s="36"/>
    </row>
    <row r="6" ht="21.75" customHeight="1" spans="1:23">
      <c r="A6" s="50"/>
      <c r="B6" s="63"/>
      <c r="C6" s="50"/>
      <c r="D6" s="50"/>
      <c r="E6" s="51"/>
      <c r="F6" s="51"/>
      <c r="G6" s="51"/>
      <c r="H6" s="51"/>
      <c r="I6" s="63"/>
      <c r="J6" s="170" t="s">
        <v>58</v>
      </c>
      <c r="K6" s="171"/>
      <c r="L6" s="49" t="s">
        <v>59</v>
      </c>
      <c r="M6" s="49" t="s">
        <v>60</v>
      </c>
      <c r="N6" s="49" t="s">
        <v>58</v>
      </c>
      <c r="O6" s="49" t="s">
        <v>59</v>
      </c>
      <c r="P6" s="49" t="s">
        <v>60</v>
      </c>
      <c r="Q6" s="51"/>
      <c r="R6" s="49" t="s">
        <v>57</v>
      </c>
      <c r="S6" s="49" t="s">
        <v>64</v>
      </c>
      <c r="T6" s="49" t="s">
        <v>211</v>
      </c>
      <c r="U6" s="49" t="s">
        <v>66</v>
      </c>
      <c r="V6" s="49" t="s">
        <v>67</v>
      </c>
      <c r="W6" s="49" t="s">
        <v>68</v>
      </c>
    </row>
    <row r="7" ht="21" customHeight="1" spans="1:23">
      <c r="A7" s="63"/>
      <c r="B7" s="63"/>
      <c r="C7" s="63"/>
      <c r="D7" s="63"/>
      <c r="E7" s="63"/>
      <c r="F7" s="63"/>
      <c r="G7" s="63"/>
      <c r="H7" s="63"/>
      <c r="I7" s="63"/>
      <c r="J7" s="172" t="s">
        <v>57</v>
      </c>
      <c r="K7" s="173"/>
      <c r="L7" s="63"/>
      <c r="M7" s="63"/>
      <c r="N7" s="63"/>
      <c r="O7" s="63"/>
      <c r="P7" s="63"/>
      <c r="Q7" s="63"/>
      <c r="R7" s="63"/>
      <c r="S7" s="63"/>
      <c r="T7" s="63"/>
      <c r="U7" s="63"/>
      <c r="V7" s="63"/>
      <c r="W7" s="63"/>
    </row>
    <row r="8" ht="39.75" customHeight="1" spans="1:23">
      <c r="A8" s="53"/>
      <c r="B8" s="55"/>
      <c r="C8" s="53"/>
      <c r="D8" s="53"/>
      <c r="E8" s="54"/>
      <c r="F8" s="54"/>
      <c r="G8" s="54"/>
      <c r="H8" s="54"/>
      <c r="I8" s="55"/>
      <c r="J8" s="18" t="s">
        <v>57</v>
      </c>
      <c r="K8" s="18" t="s">
        <v>283</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69">
        <v>12</v>
      </c>
      <c r="M9" s="69">
        <v>13</v>
      </c>
      <c r="N9" s="69">
        <v>14</v>
      </c>
      <c r="O9" s="69">
        <v>15</v>
      </c>
      <c r="P9" s="69">
        <v>16</v>
      </c>
      <c r="Q9" s="69">
        <v>17</v>
      </c>
      <c r="R9" s="69">
        <v>18</v>
      </c>
      <c r="S9" s="69">
        <v>19</v>
      </c>
      <c r="T9" s="69">
        <v>20</v>
      </c>
      <c r="U9" s="56">
        <v>21</v>
      </c>
      <c r="V9" s="69">
        <v>22</v>
      </c>
      <c r="W9" s="56">
        <v>23</v>
      </c>
    </row>
    <row r="10" ht="21.75" customHeight="1" spans="1:23">
      <c r="A10" s="98" t="s">
        <v>284</v>
      </c>
      <c r="B10" s="98" t="s">
        <v>285</v>
      </c>
      <c r="C10" s="98" t="s">
        <v>286</v>
      </c>
      <c r="D10" s="98" t="s">
        <v>70</v>
      </c>
      <c r="E10" s="98" t="s">
        <v>107</v>
      </c>
      <c r="F10" s="98" t="s">
        <v>108</v>
      </c>
      <c r="G10" s="98" t="s">
        <v>287</v>
      </c>
      <c r="H10" s="98" t="s">
        <v>288</v>
      </c>
      <c r="I10" s="109">
        <v>61670</v>
      </c>
      <c r="J10" s="109">
        <v>61670</v>
      </c>
      <c r="K10" s="109">
        <v>61670</v>
      </c>
      <c r="L10" s="109"/>
      <c r="M10" s="109"/>
      <c r="N10" s="109"/>
      <c r="O10" s="109"/>
      <c r="P10" s="109"/>
      <c r="Q10" s="109"/>
      <c r="R10" s="109"/>
      <c r="S10" s="109"/>
      <c r="T10" s="109"/>
      <c r="U10" s="109"/>
      <c r="V10" s="109"/>
      <c r="W10" s="109"/>
    </row>
    <row r="11" ht="21.75" customHeight="1" spans="1:23">
      <c r="A11" s="98" t="s">
        <v>284</v>
      </c>
      <c r="B11" s="98"/>
      <c r="C11" s="98" t="s">
        <v>289</v>
      </c>
      <c r="D11" s="98" t="s">
        <v>70</v>
      </c>
      <c r="E11" s="98" t="s">
        <v>115</v>
      </c>
      <c r="F11" s="98" t="s">
        <v>116</v>
      </c>
      <c r="G11" s="98" t="s">
        <v>290</v>
      </c>
      <c r="H11" s="98" t="s">
        <v>291</v>
      </c>
      <c r="I11" s="109">
        <v>78780</v>
      </c>
      <c r="J11" s="109">
        <v>78780</v>
      </c>
      <c r="K11" s="109">
        <v>78780</v>
      </c>
      <c r="L11" s="109"/>
      <c r="M11" s="109"/>
      <c r="N11" s="109"/>
      <c r="O11" s="109"/>
      <c r="P11" s="109"/>
      <c r="Q11" s="109"/>
      <c r="R11" s="109"/>
      <c r="S11" s="109"/>
      <c r="T11" s="109"/>
      <c r="U11" s="109"/>
      <c r="V11" s="109"/>
      <c r="W11" s="109"/>
    </row>
    <row r="12" ht="21.75" customHeight="1" spans="1:23">
      <c r="A12" s="98" t="s">
        <v>284</v>
      </c>
      <c r="B12" s="98" t="s">
        <v>292</v>
      </c>
      <c r="C12" s="98" t="s">
        <v>293</v>
      </c>
      <c r="D12" s="98" t="s">
        <v>70</v>
      </c>
      <c r="E12" s="98" t="s">
        <v>105</v>
      </c>
      <c r="F12" s="98" t="s">
        <v>106</v>
      </c>
      <c r="G12" s="98" t="s">
        <v>260</v>
      </c>
      <c r="H12" s="98" t="s">
        <v>261</v>
      </c>
      <c r="I12" s="109">
        <v>13245</v>
      </c>
      <c r="J12" s="109">
        <v>13245</v>
      </c>
      <c r="K12" s="109">
        <v>13245</v>
      </c>
      <c r="L12" s="109"/>
      <c r="M12" s="109"/>
      <c r="N12" s="109"/>
      <c r="O12" s="109"/>
      <c r="P12" s="109"/>
      <c r="Q12" s="109"/>
      <c r="R12" s="109"/>
      <c r="S12" s="109"/>
      <c r="T12" s="109"/>
      <c r="U12" s="109"/>
      <c r="V12" s="109"/>
      <c r="W12" s="109"/>
    </row>
    <row r="13" ht="21.75" customHeight="1" spans="1:23">
      <c r="A13" s="98" t="s">
        <v>284</v>
      </c>
      <c r="B13" s="98" t="s">
        <v>294</v>
      </c>
      <c r="C13" s="98" t="s">
        <v>295</v>
      </c>
      <c r="D13" s="98">
        <v>5069324.89</v>
      </c>
      <c r="E13" s="98" t="s">
        <v>103</v>
      </c>
      <c r="F13" s="98" t="s">
        <v>104</v>
      </c>
      <c r="G13" s="98" t="s">
        <v>256</v>
      </c>
      <c r="H13" s="98" t="s">
        <v>257</v>
      </c>
      <c r="I13" s="109">
        <v>54400</v>
      </c>
      <c r="J13" s="109">
        <v>54400</v>
      </c>
      <c r="K13" s="109">
        <v>54400</v>
      </c>
      <c r="L13" s="109"/>
      <c r="M13" s="109"/>
      <c r="N13" s="109"/>
      <c r="O13" s="109"/>
      <c r="P13" s="109"/>
      <c r="Q13" s="109"/>
      <c r="R13" s="109"/>
      <c r="S13" s="109"/>
      <c r="T13" s="109"/>
      <c r="U13" s="109"/>
      <c r="V13" s="109"/>
      <c r="W13" s="109"/>
    </row>
    <row r="14" ht="21.75" customHeight="1" spans="1:23">
      <c r="A14" s="98" t="s">
        <v>284</v>
      </c>
      <c r="B14" s="98"/>
      <c r="C14" s="98" t="s">
        <v>296</v>
      </c>
      <c r="D14" s="98" t="s">
        <v>70</v>
      </c>
      <c r="E14" s="98" t="s">
        <v>103</v>
      </c>
      <c r="F14" s="98" t="s">
        <v>104</v>
      </c>
      <c r="G14" s="98" t="s">
        <v>256</v>
      </c>
      <c r="H14" s="98" t="s">
        <v>257</v>
      </c>
      <c r="I14" s="109">
        <v>130000</v>
      </c>
      <c r="J14" s="109">
        <v>130000</v>
      </c>
      <c r="K14" s="109">
        <v>130000</v>
      </c>
      <c r="L14" s="109"/>
      <c r="M14" s="109"/>
      <c r="N14" s="109"/>
      <c r="O14" s="109"/>
      <c r="P14" s="109"/>
      <c r="Q14" s="109"/>
      <c r="R14" s="109"/>
      <c r="S14" s="109"/>
      <c r="T14" s="109"/>
      <c r="U14" s="109"/>
      <c r="V14" s="109"/>
      <c r="W14" s="109"/>
    </row>
    <row r="15" ht="21.75" customHeight="1" spans="1:23">
      <c r="A15" s="98" t="s">
        <v>284</v>
      </c>
      <c r="B15" s="98" t="s">
        <v>297</v>
      </c>
      <c r="C15" s="98" t="s">
        <v>298</v>
      </c>
      <c r="D15" s="98" t="s">
        <v>70</v>
      </c>
      <c r="E15" s="98" t="s">
        <v>105</v>
      </c>
      <c r="F15" s="98" t="s">
        <v>106</v>
      </c>
      <c r="G15" s="98" t="s">
        <v>299</v>
      </c>
      <c r="H15" s="98" t="s">
        <v>300</v>
      </c>
      <c r="I15" s="109">
        <v>11335</v>
      </c>
      <c r="J15" s="109">
        <v>11335</v>
      </c>
      <c r="K15" s="109">
        <v>11335</v>
      </c>
      <c r="L15" s="109"/>
      <c r="M15" s="109"/>
      <c r="N15" s="109"/>
      <c r="O15" s="109"/>
      <c r="P15" s="109"/>
      <c r="Q15" s="109"/>
      <c r="R15" s="109"/>
      <c r="S15" s="109"/>
      <c r="T15" s="109"/>
      <c r="U15" s="109"/>
      <c r="V15" s="109"/>
      <c r="W15" s="109"/>
    </row>
    <row r="16" ht="21.75" customHeight="1" spans="1:23">
      <c r="A16" s="98" t="s">
        <v>284</v>
      </c>
      <c r="B16" s="98" t="s">
        <v>301</v>
      </c>
      <c r="C16" s="98" t="s">
        <v>302</v>
      </c>
      <c r="D16" s="98" t="s">
        <v>70</v>
      </c>
      <c r="E16" s="98" t="s">
        <v>115</v>
      </c>
      <c r="F16" s="98" t="s">
        <v>116</v>
      </c>
      <c r="G16" s="98" t="s">
        <v>303</v>
      </c>
      <c r="H16" s="98" t="s">
        <v>304</v>
      </c>
      <c r="I16" s="109">
        <v>66000</v>
      </c>
      <c r="J16" s="109">
        <v>66000</v>
      </c>
      <c r="K16" s="109">
        <v>66000</v>
      </c>
      <c r="L16" s="109"/>
      <c r="M16" s="109"/>
      <c r="N16" s="109"/>
      <c r="O16" s="109"/>
      <c r="P16" s="109"/>
      <c r="Q16" s="109"/>
      <c r="R16" s="109"/>
      <c r="S16" s="109"/>
      <c r="T16" s="109"/>
      <c r="U16" s="109"/>
      <c r="V16" s="109"/>
      <c r="W16" s="109"/>
    </row>
    <row r="17" ht="21.75" customHeight="1" spans="1:23">
      <c r="A17" s="98" t="s">
        <v>284</v>
      </c>
      <c r="B17" s="98" t="s">
        <v>305</v>
      </c>
      <c r="C17" s="98" t="s">
        <v>306</v>
      </c>
      <c r="D17" s="98" t="s">
        <v>70</v>
      </c>
      <c r="E17" s="98" t="s">
        <v>115</v>
      </c>
      <c r="F17" s="98" t="s">
        <v>116</v>
      </c>
      <c r="G17" s="98" t="s">
        <v>303</v>
      </c>
      <c r="H17" s="98" t="s">
        <v>304</v>
      </c>
      <c r="I17" s="109">
        <v>319200</v>
      </c>
      <c r="J17" s="109">
        <v>319200</v>
      </c>
      <c r="K17" s="109">
        <v>319200</v>
      </c>
      <c r="L17" s="109"/>
      <c r="M17" s="109"/>
      <c r="N17" s="109"/>
      <c r="O17" s="109"/>
      <c r="P17" s="109"/>
      <c r="Q17" s="109"/>
      <c r="R17" s="109"/>
      <c r="S17" s="109"/>
      <c r="T17" s="109"/>
      <c r="U17" s="109"/>
      <c r="V17" s="109"/>
      <c r="W17" s="109"/>
    </row>
    <row r="18" ht="21.75" customHeight="1" spans="1:23">
      <c r="A18" s="98" t="s">
        <v>284</v>
      </c>
      <c r="B18" s="98" t="s">
        <v>307</v>
      </c>
      <c r="C18" s="98" t="s">
        <v>308</v>
      </c>
      <c r="D18" s="98" t="s">
        <v>70</v>
      </c>
      <c r="E18" s="98" t="s">
        <v>115</v>
      </c>
      <c r="F18" s="98" t="s">
        <v>116</v>
      </c>
      <c r="G18" s="98" t="s">
        <v>256</v>
      </c>
      <c r="H18" s="98" t="s">
        <v>257</v>
      </c>
      <c r="I18" s="109">
        <v>50000</v>
      </c>
      <c r="J18" s="109">
        <v>50000</v>
      </c>
      <c r="K18" s="109">
        <v>50000</v>
      </c>
      <c r="L18" s="109"/>
      <c r="M18" s="109"/>
      <c r="N18" s="109"/>
      <c r="O18" s="109"/>
      <c r="P18" s="109"/>
      <c r="Q18" s="109"/>
      <c r="R18" s="109"/>
      <c r="S18" s="109"/>
      <c r="T18" s="109"/>
      <c r="U18" s="109"/>
      <c r="V18" s="109"/>
      <c r="W18" s="109"/>
    </row>
    <row r="19" ht="21.75" customHeight="1" spans="1:23">
      <c r="A19" s="98" t="s">
        <v>284</v>
      </c>
      <c r="B19" s="98" t="s">
        <v>309</v>
      </c>
      <c r="C19" s="98" t="s">
        <v>310</v>
      </c>
      <c r="D19" s="98" t="s">
        <v>70</v>
      </c>
      <c r="E19" s="98" t="s">
        <v>115</v>
      </c>
      <c r="F19" s="98" t="s">
        <v>116</v>
      </c>
      <c r="G19" s="98" t="s">
        <v>311</v>
      </c>
      <c r="H19" s="98" t="s">
        <v>291</v>
      </c>
      <c r="I19" s="109">
        <v>93270</v>
      </c>
      <c r="J19" s="109">
        <v>93270</v>
      </c>
      <c r="K19" s="109">
        <v>93270</v>
      </c>
      <c r="L19" s="109"/>
      <c r="M19" s="109"/>
      <c r="N19" s="109"/>
      <c r="O19" s="109"/>
      <c r="P19" s="109"/>
      <c r="Q19" s="109"/>
      <c r="R19" s="109"/>
      <c r="S19" s="109"/>
      <c r="T19" s="109"/>
      <c r="U19" s="109"/>
      <c r="V19" s="109"/>
      <c r="W19" s="109"/>
    </row>
    <row r="20" ht="21.75" customHeight="1" spans="1:23">
      <c r="A20" s="98" t="s">
        <v>312</v>
      </c>
      <c r="B20" s="98" t="s">
        <v>313</v>
      </c>
      <c r="C20" s="98" t="s">
        <v>314</v>
      </c>
      <c r="D20" s="98" t="s">
        <v>70</v>
      </c>
      <c r="E20" s="98" t="s">
        <v>111</v>
      </c>
      <c r="F20" s="98" t="s">
        <v>112</v>
      </c>
      <c r="G20" s="98" t="s">
        <v>260</v>
      </c>
      <c r="H20" s="98" t="s">
        <v>261</v>
      </c>
      <c r="I20" s="109">
        <v>113000</v>
      </c>
      <c r="J20" s="109">
        <v>113000</v>
      </c>
      <c r="K20" s="109">
        <v>113000</v>
      </c>
      <c r="L20" s="109"/>
      <c r="M20" s="109"/>
      <c r="N20" s="109"/>
      <c r="O20" s="109"/>
      <c r="P20" s="109"/>
      <c r="Q20" s="109"/>
      <c r="R20" s="109"/>
      <c r="S20" s="109"/>
      <c r="T20" s="109"/>
      <c r="U20" s="109"/>
      <c r="V20" s="109"/>
      <c r="W20" s="109"/>
    </row>
    <row r="21" ht="21.75" customHeight="1" spans="1:23">
      <c r="A21" s="98" t="s">
        <v>312</v>
      </c>
      <c r="B21" s="98" t="s">
        <v>315</v>
      </c>
      <c r="C21" s="98" t="s">
        <v>316</v>
      </c>
      <c r="D21" s="98" t="s">
        <v>70</v>
      </c>
      <c r="E21" s="98" t="s">
        <v>105</v>
      </c>
      <c r="F21" s="98" t="s">
        <v>106</v>
      </c>
      <c r="G21" s="98" t="s">
        <v>256</v>
      </c>
      <c r="H21" s="98" t="s">
        <v>257</v>
      </c>
      <c r="I21" s="109">
        <v>80000</v>
      </c>
      <c r="J21" s="109">
        <v>80000</v>
      </c>
      <c r="K21" s="109">
        <v>80000</v>
      </c>
      <c r="L21" s="109"/>
      <c r="M21" s="109"/>
      <c r="N21" s="109"/>
      <c r="O21" s="109"/>
      <c r="P21" s="109"/>
      <c r="Q21" s="109"/>
      <c r="R21" s="109"/>
      <c r="S21" s="109"/>
      <c r="T21" s="109"/>
      <c r="U21" s="109"/>
      <c r="V21" s="109"/>
      <c r="W21" s="109"/>
    </row>
    <row r="22" ht="21.75" customHeight="1" spans="1:23">
      <c r="A22" s="98" t="s">
        <v>312</v>
      </c>
      <c r="B22" s="98" t="s">
        <v>317</v>
      </c>
      <c r="C22" s="98" t="s">
        <v>318</v>
      </c>
      <c r="D22" s="98" t="s">
        <v>70</v>
      </c>
      <c r="E22" s="98" t="s">
        <v>109</v>
      </c>
      <c r="F22" s="98" t="s">
        <v>110</v>
      </c>
      <c r="G22" s="98" t="s">
        <v>256</v>
      </c>
      <c r="H22" s="98" t="s">
        <v>257</v>
      </c>
      <c r="I22" s="109">
        <v>50000</v>
      </c>
      <c r="J22" s="109">
        <v>50000</v>
      </c>
      <c r="K22" s="109">
        <v>50000</v>
      </c>
      <c r="L22" s="109"/>
      <c r="M22" s="109"/>
      <c r="N22" s="109"/>
      <c r="O22" s="109"/>
      <c r="P22" s="109"/>
      <c r="Q22" s="109"/>
      <c r="R22" s="109"/>
      <c r="S22" s="109"/>
      <c r="T22" s="109"/>
      <c r="U22" s="109"/>
      <c r="V22" s="109"/>
      <c r="W22" s="109"/>
    </row>
    <row r="23" ht="18.75" customHeight="1" spans="1:23">
      <c r="A23" s="66" t="s">
        <v>186</v>
      </c>
      <c r="B23" s="67"/>
      <c r="C23" s="67"/>
      <c r="D23" s="67"/>
      <c r="E23" s="67"/>
      <c r="F23" s="67"/>
      <c r="G23" s="67"/>
      <c r="H23" s="68"/>
      <c r="I23" s="109">
        <v>1120900</v>
      </c>
      <c r="J23" s="109">
        <v>1120900</v>
      </c>
      <c r="K23" s="109">
        <v>1120900</v>
      </c>
      <c r="L23" s="109"/>
      <c r="M23" s="109"/>
      <c r="N23" s="109"/>
      <c r="O23" s="109"/>
      <c r="P23" s="109"/>
      <c r="Q23" s="109"/>
      <c r="R23" s="109"/>
      <c r="S23" s="109"/>
      <c r="T23" s="109"/>
      <c r="U23" s="109"/>
      <c r="V23" s="109"/>
      <c r="W23" s="109"/>
    </row>
    <row r="32" customHeight="1" spans="2:4">
      <c r="B32" s="63"/>
      <c r="D32" s="63"/>
    </row>
    <row r="36" customHeight="1" spans="2:4">
      <c r="B36" s="63"/>
      <c r="D36" s="63"/>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1"/>
  <sheetViews>
    <sheetView showZeros="0" workbookViewId="0">
      <pane ySplit="1" topLeftCell="A2" activePane="bottomLeft" state="frozen"/>
      <selection/>
      <selection pane="bottomLeft" activeCell="B35" sqref="B35:B3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2" t="s">
        <v>319</v>
      </c>
    </row>
    <row r="3" ht="39.75" customHeight="1" spans="1:10">
      <c r="A3" s="95" t="str">
        <f>"2025"&amp;"年部门项目支出绩效目标表"</f>
        <v>2025年部门项目支出绩效目标表</v>
      </c>
      <c r="B3" s="43"/>
      <c r="C3" s="43"/>
      <c r="D3" s="43"/>
      <c r="E3" s="43"/>
      <c r="F3" s="96"/>
      <c r="G3" s="43"/>
      <c r="H3" s="96"/>
      <c r="I3" s="96"/>
      <c r="J3" s="43"/>
    </row>
    <row r="4" ht="17.25" customHeight="1" spans="1:1">
      <c r="A4" s="44" t="str">
        <f>"单位名称："&amp;"昆明市晋宁区文化和旅游局"</f>
        <v>单位名称：昆明市晋宁区文化和旅游局</v>
      </c>
    </row>
    <row r="5" ht="44.25" customHeight="1" spans="1:10">
      <c r="A5" s="18" t="s">
        <v>198</v>
      </c>
      <c r="B5" s="18" t="s">
        <v>320</v>
      </c>
      <c r="C5" s="18" t="s">
        <v>321</v>
      </c>
      <c r="D5" s="18" t="s">
        <v>322</v>
      </c>
      <c r="E5" s="18" t="s">
        <v>323</v>
      </c>
      <c r="F5" s="97" t="s">
        <v>324</v>
      </c>
      <c r="G5" s="18" t="s">
        <v>325</v>
      </c>
      <c r="H5" s="97" t="s">
        <v>326</v>
      </c>
      <c r="I5" s="97" t="s">
        <v>327</v>
      </c>
      <c r="J5" s="18" t="s">
        <v>328</v>
      </c>
    </row>
    <row r="6" ht="18.75" customHeight="1" spans="1:10">
      <c r="A6" s="113">
        <v>1</v>
      </c>
      <c r="B6" s="113">
        <v>2</v>
      </c>
      <c r="C6" s="113">
        <v>3</v>
      </c>
      <c r="D6" s="113">
        <v>4</v>
      </c>
      <c r="E6" s="113">
        <v>5</v>
      </c>
      <c r="F6" s="69">
        <v>6</v>
      </c>
      <c r="G6" s="113">
        <v>7</v>
      </c>
      <c r="H6" s="69">
        <v>8</v>
      </c>
      <c r="I6" s="69">
        <v>9</v>
      </c>
      <c r="J6" s="113">
        <v>10</v>
      </c>
    </row>
    <row r="7" ht="42" customHeight="1" spans="1:10">
      <c r="A7" s="19" t="s">
        <v>70</v>
      </c>
      <c r="B7" s="98"/>
      <c r="C7" s="98"/>
      <c r="D7" s="98"/>
      <c r="E7" s="34"/>
      <c r="F7" s="99"/>
      <c r="G7" s="34"/>
      <c r="H7" s="99"/>
      <c r="I7" s="99"/>
      <c r="J7" s="34"/>
    </row>
    <row r="8" ht="42" customHeight="1" spans="1:10">
      <c r="A8" s="165" t="s">
        <v>295</v>
      </c>
      <c r="B8" s="33" t="s">
        <v>329</v>
      </c>
      <c r="C8" s="33" t="s">
        <v>330</v>
      </c>
      <c r="D8" s="33" t="s">
        <v>331</v>
      </c>
      <c r="E8" s="19" t="s">
        <v>332</v>
      </c>
      <c r="F8" s="33" t="s">
        <v>333</v>
      </c>
      <c r="G8" s="19" t="s">
        <v>334</v>
      </c>
      <c r="H8" s="33" t="s">
        <v>335</v>
      </c>
      <c r="I8" s="33" t="s">
        <v>336</v>
      </c>
      <c r="J8" s="19" t="s">
        <v>337</v>
      </c>
    </row>
    <row r="9" ht="42" customHeight="1" spans="1:10">
      <c r="A9" s="166" t="s">
        <v>295</v>
      </c>
      <c r="B9" s="33" t="s">
        <v>329</v>
      </c>
      <c r="C9" s="33" t="s">
        <v>330</v>
      </c>
      <c r="D9" s="33" t="s">
        <v>331</v>
      </c>
      <c r="E9" s="19" t="s">
        <v>338</v>
      </c>
      <c r="F9" s="33" t="s">
        <v>333</v>
      </c>
      <c r="G9" s="19" t="s">
        <v>334</v>
      </c>
      <c r="H9" s="33" t="s">
        <v>335</v>
      </c>
      <c r="I9" s="33" t="s">
        <v>336</v>
      </c>
      <c r="J9" s="19" t="s">
        <v>337</v>
      </c>
    </row>
    <row r="10" ht="42" customHeight="1" spans="1:10">
      <c r="A10" s="166" t="s">
        <v>295</v>
      </c>
      <c r="B10" s="33" t="s">
        <v>329</v>
      </c>
      <c r="C10" s="33" t="s">
        <v>330</v>
      </c>
      <c r="D10" s="33" t="s">
        <v>331</v>
      </c>
      <c r="E10" s="19" t="s">
        <v>339</v>
      </c>
      <c r="F10" s="33" t="s">
        <v>333</v>
      </c>
      <c r="G10" s="19" t="s">
        <v>340</v>
      </c>
      <c r="H10" s="33" t="s">
        <v>335</v>
      </c>
      <c r="I10" s="33" t="s">
        <v>336</v>
      </c>
      <c r="J10" s="19" t="s">
        <v>337</v>
      </c>
    </row>
    <row r="11" ht="42" customHeight="1" spans="1:10">
      <c r="A11" s="166" t="s">
        <v>295</v>
      </c>
      <c r="B11" s="33"/>
      <c r="C11" s="33" t="s">
        <v>330</v>
      </c>
      <c r="D11" s="33" t="s">
        <v>341</v>
      </c>
      <c r="E11" s="19" t="s">
        <v>342</v>
      </c>
      <c r="F11" s="33" t="s">
        <v>333</v>
      </c>
      <c r="G11" s="19" t="s">
        <v>343</v>
      </c>
      <c r="H11" s="33" t="s">
        <v>344</v>
      </c>
      <c r="I11" s="33" t="s">
        <v>345</v>
      </c>
      <c r="J11" s="19" t="s">
        <v>346</v>
      </c>
    </row>
    <row r="12" ht="42" customHeight="1" spans="1:10">
      <c r="A12" s="166" t="s">
        <v>295</v>
      </c>
      <c r="B12" s="33" t="s">
        <v>329</v>
      </c>
      <c r="C12" s="33" t="s">
        <v>347</v>
      </c>
      <c r="D12" s="33" t="s">
        <v>348</v>
      </c>
      <c r="E12" s="19" t="s">
        <v>349</v>
      </c>
      <c r="F12" s="33" t="s">
        <v>350</v>
      </c>
      <c r="G12" s="19" t="s">
        <v>351</v>
      </c>
      <c r="H12" s="33" t="s">
        <v>352</v>
      </c>
      <c r="I12" s="33" t="s">
        <v>345</v>
      </c>
      <c r="J12" s="19" t="s">
        <v>353</v>
      </c>
    </row>
    <row r="13" ht="42" customHeight="1" spans="1:10">
      <c r="A13" s="167" t="s">
        <v>295</v>
      </c>
      <c r="B13" s="33" t="s">
        <v>329</v>
      </c>
      <c r="C13" s="33" t="s">
        <v>354</v>
      </c>
      <c r="D13" s="33">
        <v>5069324.89</v>
      </c>
      <c r="E13" s="19" t="s">
        <v>355</v>
      </c>
      <c r="F13" s="33" t="s">
        <v>350</v>
      </c>
      <c r="G13" s="19" t="s">
        <v>356</v>
      </c>
      <c r="H13" s="33" t="s">
        <v>344</v>
      </c>
      <c r="I13" s="33" t="s">
        <v>345</v>
      </c>
      <c r="J13" s="19" t="s">
        <v>357</v>
      </c>
    </row>
    <row r="14" ht="42" customHeight="1" spans="1:10">
      <c r="A14" s="168" t="s">
        <v>289</v>
      </c>
      <c r="B14" s="33" t="s">
        <v>358</v>
      </c>
      <c r="C14" s="33" t="s">
        <v>330</v>
      </c>
      <c r="D14" s="33" t="s">
        <v>331</v>
      </c>
      <c r="E14" s="19" t="s">
        <v>359</v>
      </c>
      <c r="F14" s="33" t="s">
        <v>333</v>
      </c>
      <c r="G14" s="19" t="s">
        <v>82</v>
      </c>
      <c r="H14" s="33" t="s">
        <v>360</v>
      </c>
      <c r="I14" s="33" t="s">
        <v>336</v>
      </c>
      <c r="J14" s="19" t="s">
        <v>361</v>
      </c>
    </row>
    <row r="15" ht="42" customHeight="1" spans="1:10">
      <c r="A15" s="168" t="s">
        <v>289</v>
      </c>
      <c r="B15" s="33" t="s">
        <v>362</v>
      </c>
      <c r="C15" s="33" t="s">
        <v>330</v>
      </c>
      <c r="D15" s="33" t="s">
        <v>331</v>
      </c>
      <c r="E15" s="19" t="s">
        <v>363</v>
      </c>
      <c r="F15" s="33" t="s">
        <v>333</v>
      </c>
      <c r="G15" s="19" t="s">
        <v>82</v>
      </c>
      <c r="H15" s="33" t="s">
        <v>360</v>
      </c>
      <c r="I15" s="33" t="s">
        <v>336</v>
      </c>
      <c r="J15" s="19" t="s">
        <v>361</v>
      </c>
    </row>
    <row r="16" ht="42" customHeight="1" spans="1:10">
      <c r="A16" s="168" t="s">
        <v>289</v>
      </c>
      <c r="B16" s="33" t="s">
        <v>362</v>
      </c>
      <c r="C16" s="33" t="s">
        <v>330</v>
      </c>
      <c r="D16" s="33" t="s">
        <v>331</v>
      </c>
      <c r="E16" s="19" t="s">
        <v>364</v>
      </c>
      <c r="F16" s="33" t="s">
        <v>350</v>
      </c>
      <c r="G16" s="19" t="s">
        <v>365</v>
      </c>
      <c r="H16" s="33" t="s">
        <v>366</v>
      </c>
      <c r="I16" s="33" t="s">
        <v>336</v>
      </c>
      <c r="J16" s="19" t="s">
        <v>361</v>
      </c>
    </row>
    <row r="17" ht="42" customHeight="1" spans="1:10">
      <c r="A17" s="168" t="s">
        <v>289</v>
      </c>
      <c r="B17" s="33" t="s">
        <v>362</v>
      </c>
      <c r="C17" s="33" t="s">
        <v>330</v>
      </c>
      <c r="D17" s="33" t="s">
        <v>331</v>
      </c>
      <c r="E17" s="19" t="s">
        <v>367</v>
      </c>
      <c r="F17" s="33" t="s">
        <v>350</v>
      </c>
      <c r="G17" s="19" t="s">
        <v>368</v>
      </c>
      <c r="H17" s="33" t="s">
        <v>366</v>
      </c>
      <c r="I17" s="33" t="s">
        <v>336</v>
      </c>
      <c r="J17" s="19" t="s">
        <v>361</v>
      </c>
    </row>
    <row r="18" ht="42" customHeight="1" spans="1:10">
      <c r="A18" s="168" t="s">
        <v>289</v>
      </c>
      <c r="B18" s="33" t="s">
        <v>362</v>
      </c>
      <c r="C18" s="33" t="s">
        <v>330</v>
      </c>
      <c r="D18" s="33" t="s">
        <v>331</v>
      </c>
      <c r="E18" s="19" t="s">
        <v>369</v>
      </c>
      <c r="F18" s="33" t="s">
        <v>350</v>
      </c>
      <c r="G18" s="19" t="s">
        <v>370</v>
      </c>
      <c r="H18" s="33" t="s">
        <v>366</v>
      </c>
      <c r="I18" s="33" t="s">
        <v>336</v>
      </c>
      <c r="J18" s="19" t="s">
        <v>361</v>
      </c>
    </row>
    <row r="19" ht="42" customHeight="1" spans="1:10">
      <c r="A19" s="168" t="s">
        <v>289</v>
      </c>
      <c r="B19" s="33" t="s">
        <v>362</v>
      </c>
      <c r="C19" s="33" t="s">
        <v>330</v>
      </c>
      <c r="D19" s="33" t="s">
        <v>331</v>
      </c>
      <c r="E19" s="19" t="s">
        <v>371</v>
      </c>
      <c r="F19" s="33" t="s">
        <v>350</v>
      </c>
      <c r="G19" s="19" t="s">
        <v>372</v>
      </c>
      <c r="H19" s="33" t="s">
        <v>366</v>
      </c>
      <c r="I19" s="33" t="s">
        <v>336</v>
      </c>
      <c r="J19" s="19" t="s">
        <v>361</v>
      </c>
    </row>
    <row r="20" ht="42" customHeight="1" spans="1:10">
      <c r="A20" s="168" t="s">
        <v>289</v>
      </c>
      <c r="B20" s="33" t="s">
        <v>362</v>
      </c>
      <c r="C20" s="33" t="s">
        <v>330</v>
      </c>
      <c r="D20" s="33" t="s">
        <v>331</v>
      </c>
      <c r="E20" s="19" t="s">
        <v>373</v>
      </c>
      <c r="F20" s="33" t="s">
        <v>350</v>
      </c>
      <c r="G20" s="19" t="s">
        <v>82</v>
      </c>
      <c r="H20" s="33" t="s">
        <v>374</v>
      </c>
      <c r="I20" s="33" t="s">
        <v>336</v>
      </c>
      <c r="J20" s="19" t="s">
        <v>361</v>
      </c>
    </row>
    <row r="21" ht="42" customHeight="1" spans="1:10">
      <c r="A21" s="168" t="s">
        <v>289</v>
      </c>
      <c r="B21" s="33" t="s">
        <v>362</v>
      </c>
      <c r="C21" s="33" t="s">
        <v>330</v>
      </c>
      <c r="D21" s="33" t="s">
        <v>331</v>
      </c>
      <c r="E21" s="19" t="s">
        <v>375</v>
      </c>
      <c r="F21" s="33" t="s">
        <v>350</v>
      </c>
      <c r="G21" s="19" t="s">
        <v>82</v>
      </c>
      <c r="H21" s="33" t="s">
        <v>374</v>
      </c>
      <c r="I21" s="33" t="s">
        <v>336</v>
      </c>
      <c r="J21" s="19" t="s">
        <v>361</v>
      </c>
    </row>
    <row r="22" ht="42" customHeight="1" spans="1:10">
      <c r="A22" s="168" t="s">
        <v>289</v>
      </c>
      <c r="B22" s="33" t="s">
        <v>362</v>
      </c>
      <c r="C22" s="33" t="s">
        <v>330</v>
      </c>
      <c r="D22" s="33" t="s">
        <v>331</v>
      </c>
      <c r="E22" s="19" t="s">
        <v>376</v>
      </c>
      <c r="F22" s="33" t="s">
        <v>350</v>
      </c>
      <c r="G22" s="19" t="s">
        <v>365</v>
      </c>
      <c r="H22" s="33" t="s">
        <v>366</v>
      </c>
      <c r="I22" s="33" t="s">
        <v>336</v>
      </c>
      <c r="J22" s="19" t="s">
        <v>361</v>
      </c>
    </row>
    <row r="23" ht="42" customHeight="1" spans="1:10">
      <c r="A23" s="168" t="s">
        <v>289</v>
      </c>
      <c r="B23" s="33" t="s">
        <v>362</v>
      </c>
      <c r="C23" s="33" t="s">
        <v>330</v>
      </c>
      <c r="D23" s="33" t="s">
        <v>331</v>
      </c>
      <c r="E23" s="19" t="s">
        <v>377</v>
      </c>
      <c r="F23" s="33" t="s">
        <v>350</v>
      </c>
      <c r="G23" s="19" t="s">
        <v>378</v>
      </c>
      <c r="H23" s="33" t="s">
        <v>366</v>
      </c>
      <c r="I23" s="33" t="s">
        <v>336</v>
      </c>
      <c r="J23" s="19" t="s">
        <v>361</v>
      </c>
    </row>
    <row r="24" ht="42" customHeight="1" spans="1:10">
      <c r="A24" s="168" t="s">
        <v>289</v>
      </c>
      <c r="B24" s="33" t="s">
        <v>362</v>
      </c>
      <c r="C24" s="33" t="s">
        <v>330</v>
      </c>
      <c r="D24" s="33" t="s">
        <v>331</v>
      </c>
      <c r="E24" s="19" t="s">
        <v>379</v>
      </c>
      <c r="F24" s="33" t="s">
        <v>350</v>
      </c>
      <c r="G24" s="19" t="s">
        <v>82</v>
      </c>
      <c r="H24" s="33" t="s">
        <v>374</v>
      </c>
      <c r="I24" s="33" t="s">
        <v>336</v>
      </c>
      <c r="J24" s="19" t="s">
        <v>361</v>
      </c>
    </row>
    <row r="25" ht="42" customHeight="1" spans="1:10">
      <c r="A25" s="168" t="s">
        <v>289</v>
      </c>
      <c r="B25" s="33" t="s">
        <v>362</v>
      </c>
      <c r="C25" s="33" t="s">
        <v>330</v>
      </c>
      <c r="D25" s="33" t="s">
        <v>331</v>
      </c>
      <c r="E25" s="19" t="s">
        <v>380</v>
      </c>
      <c r="F25" s="33" t="s">
        <v>350</v>
      </c>
      <c r="G25" s="19" t="s">
        <v>381</v>
      </c>
      <c r="H25" s="33" t="s">
        <v>366</v>
      </c>
      <c r="I25" s="33" t="s">
        <v>336</v>
      </c>
      <c r="J25" s="19" t="s">
        <v>361</v>
      </c>
    </row>
    <row r="26" ht="42" customHeight="1" spans="1:10">
      <c r="A26" s="168" t="s">
        <v>289</v>
      </c>
      <c r="B26" s="33" t="s">
        <v>362</v>
      </c>
      <c r="C26" s="33" t="s">
        <v>330</v>
      </c>
      <c r="D26" s="33" t="s">
        <v>341</v>
      </c>
      <c r="E26" s="19" t="s">
        <v>382</v>
      </c>
      <c r="F26" s="33" t="s">
        <v>350</v>
      </c>
      <c r="G26" s="19" t="s">
        <v>383</v>
      </c>
      <c r="H26" s="33" t="s">
        <v>344</v>
      </c>
      <c r="I26" s="33" t="s">
        <v>336</v>
      </c>
      <c r="J26" s="19" t="s">
        <v>361</v>
      </c>
    </row>
    <row r="27" ht="42" customHeight="1" spans="1:10">
      <c r="A27" s="168" t="s">
        <v>289</v>
      </c>
      <c r="B27" s="33" t="s">
        <v>362</v>
      </c>
      <c r="C27" s="33" t="s">
        <v>330</v>
      </c>
      <c r="D27" s="33" t="s">
        <v>384</v>
      </c>
      <c r="E27" s="19" t="s">
        <v>385</v>
      </c>
      <c r="F27" s="33" t="s">
        <v>386</v>
      </c>
      <c r="G27" s="19" t="s">
        <v>387</v>
      </c>
      <c r="H27" s="33" t="s">
        <v>388</v>
      </c>
      <c r="I27" s="33" t="s">
        <v>336</v>
      </c>
      <c r="J27" s="19" t="s">
        <v>361</v>
      </c>
    </row>
    <row r="28" ht="42" customHeight="1" spans="1:10">
      <c r="A28" s="168" t="s">
        <v>289</v>
      </c>
      <c r="B28" s="33" t="s">
        <v>362</v>
      </c>
      <c r="C28" s="33" t="s">
        <v>347</v>
      </c>
      <c r="D28" s="33" t="s">
        <v>389</v>
      </c>
      <c r="E28" s="19" t="s">
        <v>390</v>
      </c>
      <c r="F28" s="33" t="s">
        <v>350</v>
      </c>
      <c r="G28" s="19" t="s">
        <v>391</v>
      </c>
      <c r="H28" s="33" t="s">
        <v>392</v>
      </c>
      <c r="I28" s="33" t="s">
        <v>336</v>
      </c>
      <c r="J28" s="19" t="s">
        <v>361</v>
      </c>
    </row>
    <row r="29" ht="42" customHeight="1" spans="1:10">
      <c r="A29" s="168" t="s">
        <v>289</v>
      </c>
      <c r="B29" s="33" t="s">
        <v>362</v>
      </c>
      <c r="C29" s="33" t="s">
        <v>347</v>
      </c>
      <c r="D29" s="33" t="s">
        <v>348</v>
      </c>
      <c r="E29" s="19" t="s">
        <v>393</v>
      </c>
      <c r="F29" s="33" t="s">
        <v>333</v>
      </c>
      <c r="G29" s="19" t="s">
        <v>394</v>
      </c>
      <c r="H29" s="33" t="s">
        <v>388</v>
      </c>
      <c r="I29" s="33" t="s">
        <v>345</v>
      </c>
      <c r="J29" s="19" t="s">
        <v>361</v>
      </c>
    </row>
    <row r="30" ht="42" customHeight="1" spans="1:10">
      <c r="A30" s="168" t="s">
        <v>289</v>
      </c>
      <c r="B30" s="33" t="s">
        <v>362</v>
      </c>
      <c r="C30" s="33" t="s">
        <v>347</v>
      </c>
      <c r="D30" s="33" t="s">
        <v>395</v>
      </c>
      <c r="E30" s="19" t="s">
        <v>396</v>
      </c>
      <c r="F30" s="33" t="s">
        <v>333</v>
      </c>
      <c r="G30" s="19" t="s">
        <v>397</v>
      </c>
      <c r="H30" s="33" t="s">
        <v>388</v>
      </c>
      <c r="I30" s="33" t="s">
        <v>345</v>
      </c>
      <c r="J30" s="19" t="s">
        <v>361</v>
      </c>
    </row>
    <row r="31" ht="42" customHeight="1" spans="1:10">
      <c r="A31" s="168" t="s">
        <v>289</v>
      </c>
      <c r="B31" s="33" t="s">
        <v>362</v>
      </c>
      <c r="C31" s="33" t="s">
        <v>354</v>
      </c>
      <c r="D31" s="33" t="s">
        <v>398</v>
      </c>
      <c r="E31" s="19" t="s">
        <v>399</v>
      </c>
      <c r="F31" s="33" t="s">
        <v>350</v>
      </c>
      <c r="G31" s="19" t="s">
        <v>356</v>
      </c>
      <c r="H31" s="33" t="s">
        <v>344</v>
      </c>
      <c r="I31" s="33" t="s">
        <v>336</v>
      </c>
      <c r="J31" s="19" t="s">
        <v>361</v>
      </c>
    </row>
    <row r="32" ht="42" customHeight="1" spans="1:10">
      <c r="A32" s="168" t="s">
        <v>298</v>
      </c>
      <c r="B32" s="33" t="s">
        <v>400</v>
      </c>
      <c r="C32" s="33" t="s">
        <v>330</v>
      </c>
      <c r="D32" s="33" t="s">
        <v>341</v>
      </c>
      <c r="E32" s="19" t="s">
        <v>401</v>
      </c>
      <c r="F32" s="33" t="s">
        <v>350</v>
      </c>
      <c r="G32" s="19" t="s">
        <v>402</v>
      </c>
      <c r="H32" s="33" t="s">
        <v>352</v>
      </c>
      <c r="I32" s="33" t="s">
        <v>345</v>
      </c>
      <c r="J32" s="19" t="s">
        <v>403</v>
      </c>
    </row>
    <row r="33" ht="42" customHeight="1" spans="1:10">
      <c r="A33" s="168" t="s">
        <v>298</v>
      </c>
      <c r="B33" s="33"/>
      <c r="C33" s="33" t="s">
        <v>347</v>
      </c>
      <c r="D33" s="33" t="s">
        <v>348</v>
      </c>
      <c r="E33" s="19" t="s">
        <v>404</v>
      </c>
      <c r="F33" s="33" t="s">
        <v>350</v>
      </c>
      <c r="G33" s="19" t="s">
        <v>405</v>
      </c>
      <c r="H33" s="33" t="s">
        <v>344</v>
      </c>
      <c r="I33" s="33" t="s">
        <v>345</v>
      </c>
      <c r="J33" s="19" t="s">
        <v>406</v>
      </c>
    </row>
    <row r="34" ht="42" customHeight="1" spans="1:10">
      <c r="A34" s="168" t="s">
        <v>298</v>
      </c>
      <c r="B34" s="33"/>
      <c r="C34" s="33" t="s">
        <v>354</v>
      </c>
      <c r="D34" s="33"/>
      <c r="E34" s="19" t="s">
        <v>407</v>
      </c>
      <c r="F34" s="33" t="s">
        <v>350</v>
      </c>
      <c r="G34" s="19" t="s">
        <v>408</v>
      </c>
      <c r="H34" s="33" t="s">
        <v>344</v>
      </c>
      <c r="I34" s="33" t="s">
        <v>345</v>
      </c>
      <c r="J34" s="19" t="s">
        <v>409</v>
      </c>
    </row>
    <row r="35" ht="42" customHeight="1" spans="1:10">
      <c r="A35" s="168" t="s">
        <v>286</v>
      </c>
      <c r="B35" s="33" t="s">
        <v>410</v>
      </c>
      <c r="C35" s="33" t="s">
        <v>330</v>
      </c>
      <c r="D35" s="33" t="s">
        <v>341</v>
      </c>
      <c r="E35" s="19" t="s">
        <v>411</v>
      </c>
      <c r="F35" s="33" t="s">
        <v>333</v>
      </c>
      <c r="G35" s="19" t="s">
        <v>343</v>
      </c>
      <c r="H35" s="33" t="s">
        <v>344</v>
      </c>
      <c r="I35" s="33" t="s">
        <v>345</v>
      </c>
      <c r="J35" s="19" t="s">
        <v>412</v>
      </c>
    </row>
    <row r="36" ht="42" customHeight="1" spans="1:10">
      <c r="A36" s="168" t="s">
        <v>286</v>
      </c>
      <c r="B36" s="33" t="s">
        <v>410</v>
      </c>
      <c r="C36" s="33" t="s">
        <v>347</v>
      </c>
      <c r="D36" s="33" t="s">
        <v>395</v>
      </c>
      <c r="E36" s="19" t="s">
        <v>413</v>
      </c>
      <c r="F36" s="33" t="s">
        <v>350</v>
      </c>
      <c r="G36" s="19" t="s">
        <v>343</v>
      </c>
      <c r="H36" s="33" t="s">
        <v>344</v>
      </c>
      <c r="I36" s="33" t="s">
        <v>336</v>
      </c>
      <c r="J36" s="19" t="s">
        <v>414</v>
      </c>
    </row>
    <row r="37" ht="42" customHeight="1" spans="1:10">
      <c r="A37" s="168" t="s">
        <v>286</v>
      </c>
      <c r="B37" s="33" t="s">
        <v>410</v>
      </c>
      <c r="C37" s="33" t="s">
        <v>354</v>
      </c>
      <c r="D37" s="33" t="s">
        <v>398</v>
      </c>
      <c r="E37" s="19" t="s">
        <v>415</v>
      </c>
      <c r="F37" s="33" t="s">
        <v>350</v>
      </c>
      <c r="G37" s="19" t="s">
        <v>383</v>
      </c>
      <c r="H37" s="33" t="s">
        <v>344</v>
      </c>
      <c r="I37" s="33" t="s">
        <v>336</v>
      </c>
      <c r="J37" s="19" t="s">
        <v>416</v>
      </c>
    </row>
    <row r="38" ht="42" customHeight="1" spans="1:10">
      <c r="A38" s="168" t="s">
        <v>306</v>
      </c>
      <c r="B38" s="33" t="s">
        <v>417</v>
      </c>
      <c r="C38" s="33" t="s">
        <v>330</v>
      </c>
      <c r="D38" s="33" t="s">
        <v>331</v>
      </c>
      <c r="E38" s="19" t="s">
        <v>418</v>
      </c>
      <c r="F38" s="33" t="s">
        <v>333</v>
      </c>
      <c r="G38" s="19" t="s">
        <v>419</v>
      </c>
      <c r="H38" s="33" t="s">
        <v>360</v>
      </c>
      <c r="I38" s="33" t="s">
        <v>336</v>
      </c>
      <c r="J38" s="19" t="s">
        <v>420</v>
      </c>
    </row>
    <row r="39" ht="42" customHeight="1" spans="1:10">
      <c r="A39" s="168" t="s">
        <v>306</v>
      </c>
      <c r="B39" s="33" t="s">
        <v>417</v>
      </c>
      <c r="C39" s="33" t="s">
        <v>347</v>
      </c>
      <c r="D39" s="33" t="s">
        <v>348</v>
      </c>
      <c r="E39" s="19" t="s">
        <v>421</v>
      </c>
      <c r="F39" s="33" t="s">
        <v>333</v>
      </c>
      <c r="G39" s="19" t="s">
        <v>422</v>
      </c>
      <c r="H39" s="33" t="s">
        <v>352</v>
      </c>
      <c r="I39" s="33" t="s">
        <v>345</v>
      </c>
      <c r="J39" s="19" t="s">
        <v>423</v>
      </c>
    </row>
    <row r="40" ht="42" customHeight="1" spans="1:10">
      <c r="A40" s="168" t="s">
        <v>306</v>
      </c>
      <c r="B40" s="33" t="s">
        <v>417</v>
      </c>
      <c r="C40" s="33" t="s">
        <v>354</v>
      </c>
      <c r="D40" s="33" t="s">
        <v>398</v>
      </c>
      <c r="E40" s="19" t="s">
        <v>424</v>
      </c>
      <c r="F40" s="33" t="s">
        <v>333</v>
      </c>
      <c r="G40" s="19" t="s">
        <v>356</v>
      </c>
      <c r="H40" s="33" t="s">
        <v>344</v>
      </c>
      <c r="I40" s="33" t="s">
        <v>345</v>
      </c>
      <c r="J40" s="19" t="s">
        <v>425</v>
      </c>
    </row>
    <row r="41" ht="42" customHeight="1" spans="1:10">
      <c r="A41" s="168" t="s">
        <v>302</v>
      </c>
      <c r="B41" s="33" t="s">
        <v>426</v>
      </c>
      <c r="C41" s="33" t="s">
        <v>330</v>
      </c>
      <c r="D41" s="33" t="s">
        <v>331</v>
      </c>
      <c r="E41" s="19" t="s">
        <v>427</v>
      </c>
      <c r="F41" s="33" t="s">
        <v>350</v>
      </c>
      <c r="G41" s="19" t="s">
        <v>419</v>
      </c>
      <c r="H41" s="33" t="s">
        <v>360</v>
      </c>
      <c r="I41" s="33" t="s">
        <v>336</v>
      </c>
      <c r="J41" s="19" t="s">
        <v>428</v>
      </c>
    </row>
    <row r="42" ht="42" customHeight="1" spans="1:10">
      <c r="A42" s="168" t="s">
        <v>302</v>
      </c>
      <c r="B42" s="33" t="s">
        <v>426</v>
      </c>
      <c r="C42" s="33" t="s">
        <v>330</v>
      </c>
      <c r="D42" s="33" t="s">
        <v>341</v>
      </c>
      <c r="E42" s="19" t="s">
        <v>429</v>
      </c>
      <c r="F42" s="33" t="s">
        <v>430</v>
      </c>
      <c r="G42" s="19" t="s">
        <v>419</v>
      </c>
      <c r="H42" s="33" t="s">
        <v>360</v>
      </c>
      <c r="I42" s="33" t="s">
        <v>336</v>
      </c>
      <c r="J42" s="19" t="s">
        <v>431</v>
      </c>
    </row>
    <row r="43" ht="42" customHeight="1" spans="1:10">
      <c r="A43" s="168" t="s">
        <v>302</v>
      </c>
      <c r="B43" s="33" t="s">
        <v>426</v>
      </c>
      <c r="C43" s="33" t="s">
        <v>347</v>
      </c>
      <c r="D43" s="33" t="s">
        <v>348</v>
      </c>
      <c r="E43" s="19" t="s">
        <v>432</v>
      </c>
      <c r="F43" s="33" t="s">
        <v>350</v>
      </c>
      <c r="G43" s="19" t="s">
        <v>408</v>
      </c>
      <c r="H43" s="33" t="s">
        <v>344</v>
      </c>
      <c r="I43" s="33" t="s">
        <v>345</v>
      </c>
      <c r="J43" s="19" t="s">
        <v>433</v>
      </c>
    </row>
    <row r="44" ht="42" customHeight="1" spans="1:10">
      <c r="A44" s="168" t="s">
        <v>302</v>
      </c>
      <c r="B44" s="33" t="s">
        <v>426</v>
      </c>
      <c r="C44" s="33" t="s">
        <v>354</v>
      </c>
      <c r="D44" s="33" t="s">
        <v>398</v>
      </c>
      <c r="E44" s="19" t="s">
        <v>434</v>
      </c>
      <c r="F44" s="33" t="s">
        <v>350</v>
      </c>
      <c r="G44" s="19" t="s">
        <v>408</v>
      </c>
      <c r="H44" s="33" t="s">
        <v>344</v>
      </c>
      <c r="I44" s="33" t="s">
        <v>345</v>
      </c>
      <c r="J44" s="19" t="s">
        <v>435</v>
      </c>
    </row>
    <row r="45" ht="42" customHeight="1" spans="1:10">
      <c r="A45" s="168" t="s">
        <v>318</v>
      </c>
      <c r="B45" s="33" t="s">
        <v>436</v>
      </c>
      <c r="C45" s="33" t="s">
        <v>330</v>
      </c>
      <c r="D45" s="33" t="s">
        <v>331</v>
      </c>
      <c r="E45" s="19" t="s">
        <v>437</v>
      </c>
      <c r="F45" s="33" t="s">
        <v>350</v>
      </c>
      <c r="G45" s="19" t="s">
        <v>372</v>
      </c>
      <c r="H45" s="33" t="s">
        <v>438</v>
      </c>
      <c r="I45" s="33" t="s">
        <v>336</v>
      </c>
      <c r="J45" s="19" t="s">
        <v>439</v>
      </c>
    </row>
    <row r="46" ht="42" customHeight="1" spans="1:10">
      <c r="A46" s="168" t="s">
        <v>318</v>
      </c>
      <c r="B46" s="33" t="s">
        <v>436</v>
      </c>
      <c r="C46" s="33" t="s">
        <v>330</v>
      </c>
      <c r="D46" s="33" t="s">
        <v>331</v>
      </c>
      <c r="E46" s="19" t="s">
        <v>440</v>
      </c>
      <c r="F46" s="33" t="s">
        <v>333</v>
      </c>
      <c r="G46" s="19" t="s">
        <v>441</v>
      </c>
      <c r="H46" s="33"/>
      <c r="I46" s="33" t="s">
        <v>345</v>
      </c>
      <c r="J46" s="19" t="s">
        <v>442</v>
      </c>
    </row>
    <row r="47" ht="42" customHeight="1" spans="1:10">
      <c r="A47" s="168" t="s">
        <v>318</v>
      </c>
      <c r="B47" s="33" t="s">
        <v>436</v>
      </c>
      <c r="C47" s="33" t="s">
        <v>347</v>
      </c>
      <c r="D47" s="33" t="s">
        <v>348</v>
      </c>
      <c r="E47" s="19" t="s">
        <v>443</v>
      </c>
      <c r="F47" s="33" t="s">
        <v>333</v>
      </c>
      <c r="G47" s="19" t="s">
        <v>444</v>
      </c>
      <c r="H47" s="33" t="s">
        <v>352</v>
      </c>
      <c r="I47" s="33" t="s">
        <v>345</v>
      </c>
      <c r="J47" s="19" t="s">
        <v>445</v>
      </c>
    </row>
    <row r="48" ht="42" customHeight="1" spans="1:10">
      <c r="A48" s="168" t="s">
        <v>318</v>
      </c>
      <c r="B48" s="33" t="s">
        <v>436</v>
      </c>
      <c r="C48" s="33" t="s">
        <v>354</v>
      </c>
      <c r="D48" s="33" t="s">
        <v>398</v>
      </c>
      <c r="E48" s="19" t="s">
        <v>446</v>
      </c>
      <c r="F48" s="33" t="s">
        <v>350</v>
      </c>
      <c r="G48" s="19" t="s">
        <v>408</v>
      </c>
      <c r="H48" s="33" t="s">
        <v>344</v>
      </c>
      <c r="I48" s="33" t="s">
        <v>345</v>
      </c>
      <c r="J48" s="19" t="s">
        <v>447</v>
      </c>
    </row>
    <row r="49" ht="42" customHeight="1" spans="1:10">
      <c r="A49" s="168" t="s">
        <v>308</v>
      </c>
      <c r="B49" s="33" t="s">
        <v>448</v>
      </c>
      <c r="C49" s="33" t="s">
        <v>330</v>
      </c>
      <c r="D49" s="33" t="s">
        <v>331</v>
      </c>
      <c r="E49" s="19" t="s">
        <v>449</v>
      </c>
      <c r="F49" s="33" t="s">
        <v>350</v>
      </c>
      <c r="G49" s="19" t="s">
        <v>83</v>
      </c>
      <c r="H49" s="33" t="s">
        <v>360</v>
      </c>
      <c r="I49" s="33" t="s">
        <v>336</v>
      </c>
      <c r="J49" s="19" t="s">
        <v>450</v>
      </c>
    </row>
    <row r="50" ht="42" customHeight="1" spans="1:10">
      <c r="A50" s="168" t="s">
        <v>308</v>
      </c>
      <c r="B50" s="33" t="s">
        <v>448</v>
      </c>
      <c r="C50" s="33" t="s">
        <v>330</v>
      </c>
      <c r="D50" s="33" t="s">
        <v>341</v>
      </c>
      <c r="E50" s="19" t="s">
        <v>451</v>
      </c>
      <c r="F50" s="33" t="s">
        <v>430</v>
      </c>
      <c r="G50" s="19" t="s">
        <v>419</v>
      </c>
      <c r="H50" s="33" t="s">
        <v>360</v>
      </c>
      <c r="I50" s="33" t="s">
        <v>336</v>
      </c>
      <c r="J50" s="19" t="s">
        <v>452</v>
      </c>
    </row>
    <row r="51" ht="42" customHeight="1" spans="1:10">
      <c r="A51" s="168" t="s">
        <v>308</v>
      </c>
      <c r="B51" s="33" t="s">
        <v>448</v>
      </c>
      <c r="C51" s="33" t="s">
        <v>347</v>
      </c>
      <c r="D51" s="33" t="s">
        <v>348</v>
      </c>
      <c r="E51" s="19" t="s">
        <v>453</v>
      </c>
      <c r="F51" s="33" t="s">
        <v>350</v>
      </c>
      <c r="G51" s="19" t="s">
        <v>408</v>
      </c>
      <c r="H51" s="33" t="s">
        <v>344</v>
      </c>
      <c r="I51" s="33" t="s">
        <v>345</v>
      </c>
      <c r="J51" s="19" t="s">
        <v>433</v>
      </c>
    </row>
    <row r="52" ht="42" customHeight="1" spans="1:10">
      <c r="A52" s="168" t="s">
        <v>308</v>
      </c>
      <c r="B52" s="33" t="s">
        <v>448</v>
      </c>
      <c r="C52" s="33" t="s">
        <v>354</v>
      </c>
      <c r="D52" s="33" t="s">
        <v>398</v>
      </c>
      <c r="E52" s="19" t="s">
        <v>398</v>
      </c>
      <c r="F52" s="33" t="s">
        <v>350</v>
      </c>
      <c r="G52" s="19" t="s">
        <v>454</v>
      </c>
      <c r="H52" s="33" t="s">
        <v>344</v>
      </c>
      <c r="I52" s="33" t="s">
        <v>345</v>
      </c>
      <c r="J52" s="19" t="s">
        <v>434</v>
      </c>
    </row>
    <row r="53" ht="42" customHeight="1" spans="1:10">
      <c r="A53" s="168" t="s">
        <v>296</v>
      </c>
      <c r="B53" s="33" t="s">
        <v>455</v>
      </c>
      <c r="C53" s="33" t="s">
        <v>330</v>
      </c>
      <c r="D53" s="33" t="s">
        <v>331</v>
      </c>
      <c r="E53" s="19" t="s">
        <v>456</v>
      </c>
      <c r="F53" s="33" t="s">
        <v>350</v>
      </c>
      <c r="G53" s="19" t="s">
        <v>457</v>
      </c>
      <c r="H53" s="33" t="s">
        <v>458</v>
      </c>
      <c r="I53" s="33" t="s">
        <v>336</v>
      </c>
      <c r="J53" s="19" t="s">
        <v>459</v>
      </c>
    </row>
    <row r="54" ht="42" customHeight="1" spans="1:10">
      <c r="A54" s="168" t="s">
        <v>296</v>
      </c>
      <c r="B54" s="33" t="s">
        <v>455</v>
      </c>
      <c r="C54" s="33" t="s">
        <v>330</v>
      </c>
      <c r="D54" s="33" t="s">
        <v>341</v>
      </c>
      <c r="E54" s="19" t="s">
        <v>460</v>
      </c>
      <c r="F54" s="33" t="s">
        <v>350</v>
      </c>
      <c r="G54" s="19" t="s">
        <v>461</v>
      </c>
      <c r="H54" s="33" t="s">
        <v>344</v>
      </c>
      <c r="I54" s="33" t="s">
        <v>345</v>
      </c>
      <c r="J54" s="19" t="s">
        <v>462</v>
      </c>
    </row>
    <row r="55" ht="42" customHeight="1" spans="1:10">
      <c r="A55" s="168" t="s">
        <v>296</v>
      </c>
      <c r="B55" s="33" t="s">
        <v>455</v>
      </c>
      <c r="C55" s="33" t="s">
        <v>330</v>
      </c>
      <c r="D55" s="33" t="s">
        <v>341</v>
      </c>
      <c r="E55" s="19" t="s">
        <v>463</v>
      </c>
      <c r="F55" s="33" t="s">
        <v>350</v>
      </c>
      <c r="G55" s="19" t="s">
        <v>356</v>
      </c>
      <c r="H55" s="33" t="s">
        <v>344</v>
      </c>
      <c r="I55" s="33" t="s">
        <v>345</v>
      </c>
      <c r="J55" s="19" t="s">
        <v>464</v>
      </c>
    </row>
    <row r="56" ht="42" customHeight="1" spans="1:10">
      <c r="A56" s="168" t="s">
        <v>296</v>
      </c>
      <c r="B56" s="33" t="s">
        <v>455</v>
      </c>
      <c r="C56" s="33" t="s">
        <v>347</v>
      </c>
      <c r="D56" s="33" t="s">
        <v>348</v>
      </c>
      <c r="E56" s="19" t="s">
        <v>465</v>
      </c>
      <c r="F56" s="33" t="s">
        <v>333</v>
      </c>
      <c r="G56" s="19" t="s">
        <v>466</v>
      </c>
      <c r="H56" s="33" t="s">
        <v>352</v>
      </c>
      <c r="I56" s="33" t="s">
        <v>345</v>
      </c>
      <c r="J56" s="19" t="s">
        <v>353</v>
      </c>
    </row>
    <row r="57" ht="42" customHeight="1" spans="1:10">
      <c r="A57" s="168" t="s">
        <v>296</v>
      </c>
      <c r="B57" s="33" t="s">
        <v>455</v>
      </c>
      <c r="C57" s="33" t="s">
        <v>354</v>
      </c>
      <c r="D57" s="33" t="s">
        <v>398</v>
      </c>
      <c r="E57" s="19" t="s">
        <v>355</v>
      </c>
      <c r="F57" s="33" t="s">
        <v>350</v>
      </c>
      <c r="G57" s="19" t="s">
        <v>408</v>
      </c>
      <c r="H57" s="33" t="s">
        <v>344</v>
      </c>
      <c r="I57" s="33" t="s">
        <v>345</v>
      </c>
      <c r="J57" s="19" t="s">
        <v>467</v>
      </c>
    </row>
    <row r="58" ht="42" customHeight="1" spans="1:10">
      <c r="A58" s="168" t="s">
        <v>310</v>
      </c>
      <c r="B58" s="33" t="s">
        <v>468</v>
      </c>
      <c r="C58" s="33" t="s">
        <v>330</v>
      </c>
      <c r="D58" s="33" t="s">
        <v>331</v>
      </c>
      <c r="E58" s="19" t="s">
        <v>469</v>
      </c>
      <c r="F58" s="33" t="s">
        <v>350</v>
      </c>
      <c r="G58" s="19" t="s">
        <v>457</v>
      </c>
      <c r="H58" s="33" t="s">
        <v>360</v>
      </c>
      <c r="I58" s="33" t="s">
        <v>336</v>
      </c>
      <c r="J58" s="19" t="s">
        <v>470</v>
      </c>
    </row>
    <row r="59" ht="42" customHeight="1" spans="1:10">
      <c r="A59" s="168" t="s">
        <v>310</v>
      </c>
      <c r="B59" s="33" t="s">
        <v>468</v>
      </c>
      <c r="C59" s="33" t="s">
        <v>330</v>
      </c>
      <c r="D59" s="33" t="s">
        <v>331</v>
      </c>
      <c r="E59" s="19" t="s">
        <v>471</v>
      </c>
      <c r="F59" s="33" t="s">
        <v>350</v>
      </c>
      <c r="G59" s="19" t="s">
        <v>86</v>
      </c>
      <c r="H59" s="33" t="s">
        <v>360</v>
      </c>
      <c r="I59" s="33" t="s">
        <v>336</v>
      </c>
      <c r="J59" s="19" t="s">
        <v>472</v>
      </c>
    </row>
    <row r="60" ht="42" customHeight="1" spans="1:10">
      <c r="A60" s="168" t="s">
        <v>310</v>
      </c>
      <c r="B60" s="33" t="s">
        <v>468</v>
      </c>
      <c r="C60" s="33" t="s">
        <v>330</v>
      </c>
      <c r="D60" s="33" t="s">
        <v>331</v>
      </c>
      <c r="E60" s="19" t="s">
        <v>473</v>
      </c>
      <c r="F60" s="33" t="s">
        <v>350</v>
      </c>
      <c r="G60" s="19" t="s">
        <v>457</v>
      </c>
      <c r="H60" s="33" t="s">
        <v>360</v>
      </c>
      <c r="I60" s="33" t="s">
        <v>336</v>
      </c>
      <c r="J60" s="19" t="s">
        <v>474</v>
      </c>
    </row>
    <row r="61" ht="42" customHeight="1" spans="1:10">
      <c r="A61" s="168" t="s">
        <v>310</v>
      </c>
      <c r="B61" s="33" t="s">
        <v>468</v>
      </c>
      <c r="C61" s="33" t="s">
        <v>347</v>
      </c>
      <c r="D61" s="33" t="s">
        <v>348</v>
      </c>
      <c r="E61" s="19" t="s">
        <v>475</v>
      </c>
      <c r="F61" s="33" t="s">
        <v>350</v>
      </c>
      <c r="G61" s="19" t="s">
        <v>476</v>
      </c>
      <c r="H61" s="33" t="s">
        <v>352</v>
      </c>
      <c r="I61" s="33" t="s">
        <v>345</v>
      </c>
      <c r="J61" s="19" t="s">
        <v>475</v>
      </c>
    </row>
    <row r="62" ht="42" customHeight="1" spans="1:10">
      <c r="A62" s="168" t="s">
        <v>310</v>
      </c>
      <c r="B62" s="33" t="s">
        <v>468</v>
      </c>
      <c r="C62" s="33" t="s">
        <v>354</v>
      </c>
      <c r="D62" s="33" t="s">
        <v>398</v>
      </c>
      <c r="E62" s="19" t="s">
        <v>477</v>
      </c>
      <c r="F62" s="33" t="s">
        <v>350</v>
      </c>
      <c r="G62" s="19" t="s">
        <v>408</v>
      </c>
      <c r="H62" s="33" t="s">
        <v>344</v>
      </c>
      <c r="I62" s="33" t="s">
        <v>345</v>
      </c>
      <c r="J62" s="19" t="s">
        <v>477</v>
      </c>
    </row>
    <row r="63" ht="42" customHeight="1" spans="1:10">
      <c r="A63" s="168" t="s">
        <v>293</v>
      </c>
      <c r="B63" s="33" t="s">
        <v>478</v>
      </c>
      <c r="C63" s="33" t="s">
        <v>330</v>
      </c>
      <c r="D63" s="33" t="s">
        <v>331</v>
      </c>
      <c r="E63" s="19" t="s">
        <v>479</v>
      </c>
      <c r="F63" s="33" t="s">
        <v>333</v>
      </c>
      <c r="G63" s="19" t="s">
        <v>419</v>
      </c>
      <c r="H63" s="33" t="s">
        <v>480</v>
      </c>
      <c r="I63" s="33" t="s">
        <v>336</v>
      </c>
      <c r="J63" s="19" t="s">
        <v>481</v>
      </c>
    </row>
    <row r="64" ht="42" customHeight="1" spans="1:10">
      <c r="A64" s="168" t="s">
        <v>293</v>
      </c>
      <c r="B64" s="33" t="s">
        <v>478</v>
      </c>
      <c r="C64" s="33" t="s">
        <v>347</v>
      </c>
      <c r="D64" s="33" t="s">
        <v>348</v>
      </c>
      <c r="E64" s="19" t="s">
        <v>482</v>
      </c>
      <c r="F64" s="33" t="s">
        <v>333</v>
      </c>
      <c r="G64" s="19" t="s">
        <v>419</v>
      </c>
      <c r="H64" s="33" t="s">
        <v>483</v>
      </c>
      <c r="I64" s="33" t="s">
        <v>336</v>
      </c>
      <c r="J64" s="19" t="s">
        <v>484</v>
      </c>
    </row>
    <row r="65" ht="42" customHeight="1" spans="1:10">
      <c r="A65" s="168" t="s">
        <v>293</v>
      </c>
      <c r="B65" s="33" t="s">
        <v>478</v>
      </c>
      <c r="C65" s="33" t="s">
        <v>354</v>
      </c>
      <c r="D65" s="33" t="s">
        <v>398</v>
      </c>
      <c r="E65" s="19" t="s">
        <v>485</v>
      </c>
      <c r="F65" s="33" t="s">
        <v>350</v>
      </c>
      <c r="G65" s="19" t="s">
        <v>408</v>
      </c>
      <c r="H65" s="33" t="s">
        <v>344</v>
      </c>
      <c r="I65" s="33" t="s">
        <v>345</v>
      </c>
      <c r="J65" s="19" t="s">
        <v>486</v>
      </c>
    </row>
    <row r="66" ht="42" customHeight="1" spans="1:10">
      <c r="A66" s="168" t="s">
        <v>314</v>
      </c>
      <c r="B66" s="33" t="s">
        <v>487</v>
      </c>
      <c r="C66" s="33" t="s">
        <v>330</v>
      </c>
      <c r="D66" s="33" t="s">
        <v>341</v>
      </c>
      <c r="E66" s="19" t="s">
        <v>488</v>
      </c>
      <c r="F66" s="33" t="s">
        <v>333</v>
      </c>
      <c r="G66" s="19" t="s">
        <v>489</v>
      </c>
      <c r="H66" s="33" t="s">
        <v>388</v>
      </c>
      <c r="I66" s="33" t="s">
        <v>345</v>
      </c>
      <c r="J66" s="19" t="s">
        <v>490</v>
      </c>
    </row>
    <row r="67" ht="42" customHeight="1" spans="1:10">
      <c r="A67" s="168" t="s">
        <v>314</v>
      </c>
      <c r="B67" s="33" t="s">
        <v>487</v>
      </c>
      <c r="C67" s="33" t="s">
        <v>347</v>
      </c>
      <c r="D67" s="33" t="s">
        <v>348</v>
      </c>
      <c r="E67" s="19" t="s">
        <v>491</v>
      </c>
      <c r="F67" s="33" t="s">
        <v>333</v>
      </c>
      <c r="G67" s="19" t="s">
        <v>491</v>
      </c>
      <c r="H67" s="33" t="s">
        <v>388</v>
      </c>
      <c r="I67" s="33" t="s">
        <v>345</v>
      </c>
      <c r="J67" s="19" t="s">
        <v>491</v>
      </c>
    </row>
    <row r="68" ht="42" customHeight="1" spans="1:10">
      <c r="A68" s="168" t="s">
        <v>314</v>
      </c>
      <c r="B68" s="33" t="s">
        <v>487</v>
      </c>
      <c r="C68" s="33" t="s">
        <v>354</v>
      </c>
      <c r="D68" s="33" t="s">
        <v>398</v>
      </c>
      <c r="E68" s="19" t="s">
        <v>492</v>
      </c>
      <c r="F68" s="33" t="s">
        <v>333</v>
      </c>
      <c r="G68" s="19" t="s">
        <v>408</v>
      </c>
      <c r="H68" s="33" t="s">
        <v>344</v>
      </c>
      <c r="I68" s="33" t="s">
        <v>345</v>
      </c>
      <c r="J68" s="19" t="s">
        <v>493</v>
      </c>
    </row>
    <row r="69" ht="42" customHeight="1" spans="1:10">
      <c r="A69" s="168" t="s">
        <v>316</v>
      </c>
      <c r="B69" s="33" t="s">
        <v>494</v>
      </c>
      <c r="C69" s="33" t="s">
        <v>330</v>
      </c>
      <c r="D69" s="33" t="s">
        <v>331</v>
      </c>
      <c r="E69" s="19" t="s">
        <v>495</v>
      </c>
      <c r="F69" s="33" t="s">
        <v>350</v>
      </c>
      <c r="G69" s="19" t="s">
        <v>496</v>
      </c>
      <c r="H69" s="33" t="s">
        <v>483</v>
      </c>
      <c r="I69" s="33" t="s">
        <v>336</v>
      </c>
      <c r="J69" s="19" t="s">
        <v>497</v>
      </c>
    </row>
    <row r="70" ht="42" customHeight="1" spans="1:10">
      <c r="A70" s="168" t="s">
        <v>316</v>
      </c>
      <c r="B70" s="33" t="s">
        <v>494</v>
      </c>
      <c r="C70" s="33" t="s">
        <v>347</v>
      </c>
      <c r="D70" s="33" t="s">
        <v>348</v>
      </c>
      <c r="E70" s="19" t="s">
        <v>498</v>
      </c>
      <c r="F70" s="33" t="s">
        <v>350</v>
      </c>
      <c r="G70" s="19" t="s">
        <v>499</v>
      </c>
      <c r="H70" s="33" t="s">
        <v>388</v>
      </c>
      <c r="I70" s="33" t="s">
        <v>345</v>
      </c>
      <c r="J70" s="19" t="s">
        <v>497</v>
      </c>
    </row>
    <row r="71" ht="42" customHeight="1" spans="1:10">
      <c r="A71" s="168" t="s">
        <v>316</v>
      </c>
      <c r="B71" s="33" t="s">
        <v>494</v>
      </c>
      <c r="C71" s="33" t="s">
        <v>354</v>
      </c>
      <c r="D71" s="33" t="s">
        <v>398</v>
      </c>
      <c r="E71" s="19" t="s">
        <v>500</v>
      </c>
      <c r="F71" s="33" t="s">
        <v>350</v>
      </c>
      <c r="G71" s="19" t="s">
        <v>408</v>
      </c>
      <c r="H71" s="33" t="s">
        <v>344</v>
      </c>
      <c r="I71" s="33" t="s">
        <v>345</v>
      </c>
      <c r="J71" s="19" t="s">
        <v>501</v>
      </c>
    </row>
  </sheetData>
  <mergeCells count="28">
    <mergeCell ref="A3:J3"/>
    <mergeCell ref="A4:H4"/>
    <mergeCell ref="A8:A13"/>
    <mergeCell ref="A14:A31"/>
    <mergeCell ref="A32:A34"/>
    <mergeCell ref="A35:A37"/>
    <mergeCell ref="A38:A40"/>
    <mergeCell ref="A41:A44"/>
    <mergeCell ref="A45:A48"/>
    <mergeCell ref="A49:A52"/>
    <mergeCell ref="A53:A57"/>
    <mergeCell ref="A58:A62"/>
    <mergeCell ref="A63:A65"/>
    <mergeCell ref="A66:A68"/>
    <mergeCell ref="A69:A71"/>
    <mergeCell ref="B8:B13"/>
    <mergeCell ref="B14:B31"/>
    <mergeCell ref="B32:B34"/>
    <mergeCell ref="B35:B37"/>
    <mergeCell ref="B38:B40"/>
    <mergeCell ref="B41:B44"/>
    <mergeCell ref="B45:B48"/>
    <mergeCell ref="B49:B52"/>
    <mergeCell ref="B53:B57"/>
    <mergeCell ref="B58:B62"/>
    <mergeCell ref="B63:B65"/>
    <mergeCell ref="B66:B68"/>
    <mergeCell ref="B69:B7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2025-03-12T05:43:00Z</dcterms:created>
  <dcterms:modified xsi:type="dcterms:W3CDTF">2025-03-17T08:44:42Z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6C061CE005434F8FB95BAA264B974DC6_12</vt:lpwstr>
  </property>
  <property fmtid="{D5CDD505-2E9C-101B-9397-08002B2CF9AE}" pid="3" name="KSOProductBuildVer">
    <vt:lpwstr>2052-12.1.0.18912</vt:lpwstr>
  </property>
</Properties>
</file>