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<sst xmlns="http://schemas.openxmlformats.org/spreadsheetml/2006/main" count="3671" uniqueCount="925">
  <si>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</si>
  <si>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</si>
  <si>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</si>
  <si>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</si>
  <si>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</si>
  <si>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</si>
  <si>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</si>
  <si>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</si>
  <si>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</si>
  <si>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</si>
  <si>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</si>
  <si>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</si>
  <si>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</si>
  <si>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</si>
  <si>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</si>
  <si>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</si>
  <si>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</si>
  <si>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</si>
  <si>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</si>
  <si>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</si>
  <si>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</si>
  <si>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</si>
  <si>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</si>
  <si>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</si>
  <si>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</si>
  <si>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</si>
  <si>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</si>
  <si>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</si>
  <si>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</si>
  <si>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</si>
  <si>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</si>
  <si>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</si>
  <si>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</si>
  <si>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</si>
  <si>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</si>
  <si>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</si>
  <si>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</si>
  <si>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</si>
  <si>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</si>
  <si>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</si>
  <si>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</si>
  <si>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</si>
  <si>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</si>
  <si>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</si>
  <si>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</si>
  <si>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</si>
  <si>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</si>
  <si>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</si>
  <si>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</si>
  <si>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</si>
  <si>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</si>
  <si>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</si>
  <si>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</si>
  <si>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</si>
  <si>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</si>
  <si>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</si>
  <si>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</si>
  <si>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</si>
  <si>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</si>
  <si>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</si>
  <si>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</si>
  <si>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</si>
  <si>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</si>
  <si>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</si>
  <si>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</si>
  <si>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</si>
  <si>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</si>
  <si>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</si>
  <si>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</si>
  <si>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129</t>
  </si>
  <si>
    <t>昆明市晋宁区文化和旅游局</t>
  </si>
  <si>
    <t>129001</t>
  </si>
  <si>
    <t>129004</t>
  </si>
  <si>
    <t>昆明市晋宁区图书馆</t>
  </si>
  <si>
    <t>129005</t>
  </si>
  <si>
    <t>昆明市晋宁区文化馆</t>
  </si>
  <si>
    <t>129006</t>
  </si>
  <si>
    <t>昆明市晋宁区文物管理所</t>
  </si>
  <si>
    <t>129007</t>
  </si>
  <si>
    <t>昆明市晋宁区博物馆</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</si>
  <si>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</si>
  <si>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</si>
  <si>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</si>
  <si>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</si>
  <si>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</si>
  <si>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</si>
  <si>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</si>
  <si>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</si>
  <si>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</si>
  <si>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</si>
  <si>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</si>
  <si>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</si>
  <si>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</si>
  <si>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</si>
  <si>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</si>
  <si>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</si>
  <si>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</si>
  <si>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</si>
  <si>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</si>
  <si>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</si>
  <si>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</si>
  <si>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</si>
  <si>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</si>
  <si>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</si>
  <si>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</si>
  <si>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</si>
  <si>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207</t>
  </si>
  <si>
    <t>文化旅游体育与传媒支出</t>
  </si>
  <si>
    <t>20701</t>
  </si>
  <si>
    <t>文化和旅游</t>
  </si>
  <si>
    <t>2070101</t>
  </si>
  <si>
    <t>行政运行</t>
  </si>
  <si>
    <t>2070104</t>
  </si>
  <si>
    <t>图书馆</t>
  </si>
  <si>
    <t>2070109</t>
  </si>
  <si>
    <t>群众文化</t>
  </si>
  <si>
    <t>2070110</t>
  </si>
  <si>
    <t>文化和旅游交流与合作</t>
  </si>
  <si>
    <t>2070112</t>
  </si>
  <si>
    <t>文化和旅游市场管理</t>
  </si>
  <si>
    <t>2070113</t>
  </si>
  <si>
    <t>旅游宣传</t>
  </si>
  <si>
    <t>2070114</t>
  </si>
  <si>
    <t>文化和旅游管理事务</t>
  </si>
  <si>
    <t>20702</t>
  </si>
  <si>
    <t>文物</t>
  </si>
  <si>
    <t>2070204</t>
  </si>
  <si>
    <t>文物保护</t>
  </si>
  <si>
    <t>2070205</t>
  </si>
  <si>
    <t>博物馆</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</si>
  <si>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</si>
  <si>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</si>
  <si>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</si>
  <si>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</si>
  <si>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</si>
  <si>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</si>
  <si>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</si>
  <si>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</si>
  <si>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</si>
  <si>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</si>
  <si>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</si>
  <si>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</si>
  <si>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</si>
  <si>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</si>
  <si>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</si>
  <si>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</si>
  <si>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</si>
  <si>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</si>
  <si>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</si>
  <si>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</si>
  <si>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</si>
  <si>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</si>
  <si>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</si>
  <si>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</si>
  <si>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</si>
  <si>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</si>
  <si>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</si>
  <si>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</si>
  <si>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</si>
  <si>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</si>
  <si>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</si>
  <si>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</si>
  <si>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</si>
  <si>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</si>
  <si>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</si>
  <si>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</si>
  <si>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</si>
  <si>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</si>
  <si>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</si>
  <si>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</si>
  <si>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</si>
  <si>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</si>
  <si>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</si>
  <si>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</si>
  <si>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</si>
  <si>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</si>
  <si>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</si>
  <si>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</si>
  <si>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</si>
  <si>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</si>
  <si>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</si>
  <si>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</si>
  <si>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</si>
  <si>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</si>
  <si>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</si>
  <si>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</si>
  <si>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</si>
  <si>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</si>
  <si>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</si>
  <si>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</si>
  <si>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</si>
  <si>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</si>
  <si>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</si>
  <si>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</si>
  <si>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</si>
  <si>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</si>
  <si>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</si>
  <si>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</si>
  <si>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</si>
  <si>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</si>
  <si>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</si>
  <si>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</si>
  <si>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</si>
  <si>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</si>
  <si>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</si>
  <si>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</si>
  <si>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</si>
  <si>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</si>
  <si>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</si>
  <si>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</si>
  <si>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</si>
  <si>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</si>
  <si>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</si>
  <si>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</si>
  <si>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</si>
  <si>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</si>
  <si>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</si>
  <si>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</si>
  <si>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</si>
  <si>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</si>
  <si>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</si>
  <si>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</si>
  <si>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</si>
  <si>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</si>
  <si>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</si>
  <si>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</si>
  <si>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</si>
  <si>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</si>
  <si>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</si>
  <si>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530122210000000001587</t>
  </si>
  <si>
    <t>对个人和家庭的补助</t>
  </si>
  <si>
    <t>30305</t>
  </si>
  <si>
    <t>生活补助</t>
  </si>
  <si>
    <t>530122210000000001588</t>
  </si>
  <si>
    <t>公车购置及运维费</t>
  </si>
  <si>
    <t>30231</t>
  </si>
  <si>
    <t>公务用车运行维护费</t>
  </si>
  <si>
    <t>530122210000000001593</t>
  </si>
  <si>
    <t>行政人员支出工资</t>
  </si>
  <si>
    <t>30101</t>
  </si>
  <si>
    <t>基本工资</t>
  </si>
  <si>
    <t>30102</t>
  </si>
  <si>
    <t>津贴补贴</t>
  </si>
  <si>
    <t>30103</t>
  </si>
  <si>
    <t>奖金</t>
  </si>
  <si>
    <t>530122210000000001594</t>
  </si>
  <si>
    <t>事业人员支出工资</t>
  </si>
  <si>
    <t>30107</t>
  </si>
  <si>
    <t>绩效工资</t>
  </si>
  <si>
    <t>530122210000000001595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</si>
  <si>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</si>
  <si>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</si>
  <si>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</si>
  <si>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</si>
  <si>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</si>
  <si>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</si>
  <si>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</si>
  <si>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</si>
  <si>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</si>
  <si>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</si>
  <si>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</si>
  <si>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530122210000000001597</t>
  </si>
  <si>
    <t>30217</t>
  </si>
  <si>
    <t>530122210000000001598</t>
  </si>
  <si>
    <t>公务交通补贴</t>
  </si>
  <si>
    <t>30239</t>
  </si>
  <si>
    <t>其他交通费用</t>
  </si>
  <si>
    <t>530122210000000001599</t>
  </si>
  <si>
    <t>工会经费</t>
  </si>
  <si>
    <t>30228</t>
  </si>
  <si>
    <t>530122210000000001600</t>
  </si>
  <si>
    <t>一般公用经费</t>
  </si>
  <si>
    <t>30201</t>
  </si>
  <si>
    <t>办公费</t>
  </si>
  <si>
    <t>30211</t>
  </si>
  <si>
    <t>差旅费</t>
  </si>
  <si>
    <t>30227</t>
  </si>
  <si>
    <t>委托业务费</t>
  </si>
  <si>
    <t>30229</t>
  </si>
  <si>
    <t>福利费</t>
  </si>
  <si>
    <t>530122210000000003222</t>
  </si>
  <si>
    <t>30113</t>
  </si>
  <si>
    <t>530122231100001221299</t>
  </si>
  <si>
    <t>离退休人员支出</t>
  </si>
  <si>
    <t>530122231100001417780</t>
  </si>
  <si>
    <t>行政人员绩效奖励</t>
  </si>
  <si>
    <t>530122231100001417794</t>
  </si>
  <si>
    <t>事业人员绩效奖励</t>
  </si>
  <si>
    <t>530122241100002233661</t>
  </si>
  <si>
    <t>其他人员支出</t>
  </si>
  <si>
    <t>30199</t>
  </si>
  <si>
    <t>其他工资福利支出</t>
  </si>
  <si>
    <t>530122210000000003140</t>
  </si>
  <si>
    <t>530122210000000003141</t>
  </si>
  <si>
    <t>530122210000000003142</t>
  </si>
  <si>
    <t>530122210000000003145</t>
  </si>
  <si>
    <t>530122210000000003147</t>
  </si>
  <si>
    <t>530122210000000003148</t>
  </si>
  <si>
    <t>530122231100001221685</t>
  </si>
  <si>
    <t>530122231100001424354</t>
  </si>
  <si>
    <t>530122210000000001774</t>
  </si>
  <si>
    <t>530122210000000001776</t>
  </si>
  <si>
    <t>530122210000000001777</t>
  </si>
  <si>
    <t>530122210000000001778</t>
  </si>
  <si>
    <t>530122210000000001780</t>
  </si>
  <si>
    <t>530122210000000001781</t>
  </si>
  <si>
    <t>530122210000000003191</t>
  </si>
  <si>
    <t>530122231100001223930</t>
  </si>
  <si>
    <t>530122231100001426911</t>
  </si>
  <si>
    <t>530122210000000001611</t>
  </si>
  <si>
    <t>530122210000000001612</t>
  </si>
  <si>
    <t>530122210000000001615</t>
  </si>
  <si>
    <t>530122210000000001617</t>
  </si>
  <si>
    <t>530122210000000001618</t>
  </si>
  <si>
    <t>530122210000000003232</t>
  </si>
  <si>
    <t>530122231100001206311</t>
  </si>
  <si>
    <t>530122231100001422982</t>
  </si>
  <si>
    <t>530122210000000003120</t>
  </si>
  <si>
    <t>530122210000000003121</t>
  </si>
  <si>
    <t>530122210000000003123</t>
  </si>
  <si>
    <t>530122210000000003124</t>
  </si>
  <si>
    <t>530122210000000003125</t>
  </si>
  <si>
    <t>530122210000000003226</t>
  </si>
  <si>
    <t>530122231100001423861</t>
  </si>
  <si>
    <t>预算05-1表</t>
  </si>
  <si>
    <t>项目分类</t>
  </si>
  <si>
    <t>项目单位</t>
  </si>
  <si>
    <t>经济科目编码</t>
  </si>
  <si>
    <t>经济科目名称</t>
  </si>
  <si>
    <t>本年拨款</t>
  </si>
  <si>
    <t>其中：本次下达</t>
  </si>
  <si>
    <t>专项业务类</t>
  </si>
  <si>
    <t>530122221100001084143</t>
  </si>
  <si>
    <t>支持旅游业纾困解难项目经费</t>
  </si>
  <si>
    <t>31204</t>
  </si>
  <si>
    <t>费用补贴</t>
  </si>
  <si>
    <t>530122231100001982468</t>
  </si>
  <si>
    <t>2023年考古遗址公园建设补助资金</t>
  </si>
  <si>
    <t>30905</t>
  </si>
  <si>
    <t>基础设施建设</t>
  </si>
  <si>
    <t>530122251100003610682</t>
  </si>
  <si>
    <t>法治政府宣传与文化旅游市场培训经费</t>
  </si>
  <si>
    <t>530122251100003610747</t>
  </si>
  <si>
    <t>2025年“三馆一站”免费开放区级补助资金</t>
  </si>
  <si>
    <t>530122251100003610789</t>
  </si>
  <si>
    <t>2025年基层公共文化服务区级专项资金</t>
  </si>
  <si>
    <t>530122251100003612204</t>
  </si>
  <si>
    <t>晋宁区文化市场法治宣传经费</t>
  </si>
  <si>
    <t>30202</t>
  </si>
  <si>
    <t>印刷费</t>
  </si>
  <si>
    <t>530122251100003621283</t>
  </si>
  <si>
    <t>金砂山看管人员经费</t>
  </si>
  <si>
    <t>30226</t>
  </si>
  <si>
    <t>劳务费</t>
  </si>
  <si>
    <t>530122251100003621330</t>
  </si>
  <si>
    <t>石寨山大遗址对外开放讲解、安保、保洁、水电工等人员经费</t>
  </si>
  <si>
    <t>530122251100003621397</t>
  </si>
  <si>
    <t>文物安全保障经费</t>
  </si>
  <si>
    <t>530122251100003632227</t>
  </si>
  <si>
    <t>2024年政协提案办理专项资金</t>
  </si>
  <si>
    <t>31005</t>
  </si>
  <si>
    <t>事业发展类</t>
  </si>
  <si>
    <t>530122241100002246240</t>
  </si>
  <si>
    <t>全域旅游统计调查测算资金</t>
  </si>
  <si>
    <t>530122241100002259014</t>
  </si>
  <si>
    <t>文旅项目精准招商工作经费</t>
  </si>
  <si>
    <t>530122251100003611619</t>
  </si>
  <si>
    <t>文旅云平台运维及旅游资源宣传推广经费</t>
  </si>
  <si>
    <t>530122210000000001649</t>
  </si>
  <si>
    <t>图书馆报刊杂志订阅经费</t>
  </si>
  <si>
    <t>530122210000000001650</t>
  </si>
  <si>
    <t>图书馆馆藏图书购置经费</t>
  </si>
  <si>
    <t>530122210000000001657</t>
  </si>
  <si>
    <t>图书馆古籍保护与修缮经费</t>
  </si>
  <si>
    <t>530122210000000001801</t>
  </si>
  <si>
    <t>图书馆数字资源运维经费</t>
  </si>
  <si>
    <t>530122210000000001410</t>
  </si>
  <si>
    <t>区级非物质文化遗产传承人补助经费</t>
  </si>
  <si>
    <t>530122210000000001450</t>
  </si>
  <si>
    <t>非物质文化遗产保护经费</t>
  </si>
  <si>
    <t>530122221100000874771</t>
  </si>
  <si>
    <t>晋宁区文化馆免费开放管理运行经费</t>
  </si>
  <si>
    <t>530122231100001217639</t>
  </si>
  <si>
    <t>晋宁区文化馆公共文化服务场馆水电费补助资金</t>
  </si>
  <si>
    <t>530122231100001217771</t>
  </si>
  <si>
    <t>晋宁区文化馆新馆消防设施设备维护保养补助资金</t>
  </si>
  <si>
    <t>30213</t>
  </si>
  <si>
    <t>维修（护）费</t>
  </si>
  <si>
    <t>530122241100003094870</t>
  </si>
  <si>
    <t>第四次全国文物普查工作经费</t>
  </si>
  <si>
    <t>530122251100003568608</t>
  </si>
  <si>
    <t>晋宁区重点文物保护单位看管人员经费</t>
  </si>
  <si>
    <t>530122251100003590322</t>
  </si>
  <si>
    <t>古城村遗址保护利用（含电费、监控和抽水维修等费用）经费</t>
  </si>
  <si>
    <t>30206</t>
  </si>
  <si>
    <t>电费</t>
  </si>
  <si>
    <t>530122251100003590496</t>
  </si>
  <si>
    <t>国立艺专旧址（秦氏民居）防盗看管用房改造工程补助经费</t>
  </si>
  <si>
    <t>530122210000000001254</t>
  </si>
  <si>
    <t>免费开放专项经费</t>
  </si>
  <si>
    <t>530122231100001206420</t>
  </si>
  <si>
    <t>博物馆装修改造项目质保金专项资金</t>
  </si>
  <si>
    <t>31001</t>
  </si>
  <si>
    <t>房屋建筑物购建</t>
  </si>
  <si>
    <t>530122241100002959414</t>
  </si>
  <si>
    <t>区博物馆免费开放文物安全保卫服务项目专项资金</t>
  </si>
  <si>
    <t>30209</t>
  </si>
  <si>
    <t>物业管理费</t>
  </si>
  <si>
    <t>530122241100002959539</t>
  </si>
  <si>
    <t>区博物馆免费开放讲解、水电服务项目专项资金</t>
  </si>
  <si>
    <t>530122241100002959587</t>
  </si>
  <si>
    <t>区博物馆免费开放保洁、绿化服务项目专项资金</t>
  </si>
  <si>
    <t>预算05-2表</t>
  </si>
  <si>
    <t>项目年度绩效目标</t>
  </si>
  <si>
    <t>一级指标</t>
  </si>
  <si>
    <t>二级指标</t>
  </si>
  <si>
    <t>三级指标</t>
  </si>
  <si>
    <t>指标性质</t>
  </si>
  <si>
    <t>指标值</t>
  </si>
  <si>
    <t>度量单位</t>
  </si>
  <si>
    <t>指标属性</t>
  </si>
  <si>
    <t>指标内容</t>
  </si>
  <si>
    <t>根据昆明市晋宁区人民政府文件《关于以购买服务方式采购区博物馆免费开放服务的批复》（晋政复[2024]77号），晋宁区博物馆将以直接委托方式购买文物安全保卫服务，最低保障人数不少于11人。主要服务内容为昆明市晋宁区博物馆文物安全保卫及主体建筑、附属楼和外围区域与博物馆安全有必然关系的安全保卫工作。</t>
  </si>
  <si>
    <t>产出指标</t>
  </si>
  <si>
    <t>数量指标</t>
  </si>
  <si>
    <t>文物安全保卫服务人员</t>
  </si>
  <si>
    <t>&gt;=</t>
  </si>
  <si>
    <t>人/人次</t>
  </si>
  <si>
    <t>定量指标</t>
  </si>
  <si>
    <t>采购最低保障服务人数不少于11人</t>
  </si>
  <si>
    <t>成本指标</t>
  </si>
  <si>
    <t>经济成本指标</t>
  </si>
  <si>
    <t>&lt;=</t>
  </si>
  <si>
    <t>3636</t>
  </si>
  <si>
    <t>元/人*月</t>
  </si>
  <si>
    <t>定性指标</t>
  </si>
  <si>
    <t>每人每月工资及服务费</t>
  </si>
  <si>
    <t>效益指标</t>
  </si>
  <si>
    <t>社会效益</t>
  </si>
  <si>
    <t>安全事故发生次数</t>
  </si>
  <si>
    <t>0</t>
  </si>
  <si>
    <t>次</t>
  </si>
  <si>
    <t>保卫文物安全，不发生任何安全事故。</t>
  </si>
  <si>
    <t>满意度指标</t>
  </si>
  <si>
    <t>服务对象满意度</t>
  </si>
  <si>
    <t>服务受益人员满意度</t>
  </si>
  <si>
    <t>95</t>
  </si>
  <si>
    <t>%</t>
  </si>
  <si>
    <t>服务受益人员满意程度不低于95%。</t>
  </si>
  <si>
    <t>根据昆明市晋宁区人民政府文件《关于以购买服务方式采购区博物馆免费开放服务的批复》（晋政复[2024]77号），晋宁区博物馆将采购保洁、绿化服务，最低保障人数4人（其中保洁3人，绿化管养1让人）。服务内容博物馆区域范围内室外绿化管养及周围场地、办公区的卫生保洁。</t>
  </si>
  <si>
    <t>保洁面积</t>
  </si>
  <si>
    <t>6000</t>
  </si>
  <si>
    <t>平方米</t>
  </si>
  <si>
    <t>保洁服务区域。</t>
  </si>
  <si>
    <t>绿化管养面积</t>
  </si>
  <si>
    <t>1000</t>
  </si>
  <si>
    <t>办公区及室外绿化管养面积。</t>
  </si>
  <si>
    <t>质量指标</t>
  </si>
  <si>
    <t>绿化存活率</t>
  </si>
  <si>
    <t>绿化存活率不低于95%。</t>
  </si>
  <si>
    <t>卫生保洁合格率</t>
  </si>
  <si>
    <t>98</t>
  </si>
  <si>
    <t>卫生保洁合格率不低于98%。</t>
  </si>
  <si>
    <t>万元</t>
  </si>
  <si>
    <t>保洁3人绿化1人，4全年服务费</t>
  </si>
  <si>
    <t>保障服务质量更好的宣传晋宁历史文化</t>
  </si>
  <si>
    <t>持续提升</t>
  </si>
  <si>
    <t>保障更好的服务质量。</t>
  </si>
  <si>
    <t>服务受益人员满意程度不低于95%</t>
  </si>
  <si>
    <t>根据昆明市晋宁区人民政府文件《关于以购买服务方式采购区博物馆免费开放服务的批复》（晋政复[2024]77号），晋宁区博物馆将以直接委托方式购买放讲解、水电服务。讲解服务人员4人，服务内容负责博物馆的讲解、咨询服务等工作，完成区博物馆和领导安排的其它工作。水电服务1人，负责博物馆水电相关工作。</t>
  </si>
  <si>
    <t>全年免费开放接待观众人数</t>
  </si>
  <si>
    <t>18万</t>
  </si>
  <si>
    <t>人次</t>
  </si>
  <si>
    <t>全年免费开放接待观众不少于18万人次。</t>
  </si>
  <si>
    <t>全年免费开放天数</t>
  </si>
  <si>
    <t>315</t>
  </si>
  <si>
    <t>天</t>
  </si>
  <si>
    <t>全年免费开放天数不少于315天。</t>
  </si>
  <si>
    <t>42万</t>
  </si>
  <si>
    <t>元</t>
  </si>
  <si>
    <t>讲解水电5人全年工资及服务费用</t>
  </si>
  <si>
    <t>宣传内容知晓率</t>
  </si>
  <si>
    <t>宣传弘扬晋宁历史文化</t>
  </si>
  <si>
    <t>观众满意度</t>
  </si>
  <si>
    <t>参观观众满意度不低于95%</t>
  </si>
  <si>
    <t>完成三项到期拖欠的质保金支付。</t>
  </si>
  <si>
    <t>钢楼梯安装质量、金库门质量保证</t>
  </si>
  <si>
    <t>=</t>
  </si>
  <si>
    <t>保证博物馆正常运行，认真做好博物馆免</t>
  </si>
  <si>
    <t>年</t>
  </si>
  <si>
    <t>保障博物馆正常免费开放</t>
  </si>
  <si>
    <t>不断提高晋宁历史文化的宣传</t>
  </si>
  <si>
    <t>稳步提升</t>
  </si>
  <si>
    <t>每年免费开放天数不少于300天，接待参观观众不少于18万人次</t>
  </si>
  <si>
    <t>参观观众受益人满意度</t>
  </si>
  <si>
    <t>100</t>
  </si>
  <si>
    <t>参观观众受益人满意度100%</t>
  </si>
  <si>
    <t>1.做好“智慧博物馆”及网络、微信、平台的运行维护，不断提升博物馆展陈质量。
2加强博物馆讲解培和志愿服务，认真做好博物馆免费对外开放工作。
3.在“5.18国际博物馆日”、“文化和自然遗产日”等主题活动日，做好宣传工作，组织开展“流动博物馆”和文物展览进学校、进社区活动，拓展服务方式，提升服务质量，增强博物馆吸引力和影响力。
4.积极与其他州市博物馆对接交流，争取引进和引出有影响力的馆际交流展览。
5.不断提升和完善博物馆安全保卫的软硬件措施，确保博物馆的整体安全。</t>
  </si>
  <si>
    <t>300</t>
  </si>
  <si>
    <t>全年免费开放天数不少于300天。</t>
  </si>
  <si>
    <t>全年免费接待参观观众</t>
  </si>
  <si>
    <t>保证博物馆正常运行，不断提升博物馆展陈质量，认真做好博物馆免</t>
  </si>
  <si>
    <t>全年免费接待参观观众不少于18万人次</t>
  </si>
  <si>
    <t>免费接待观众人次</t>
  </si>
  <si>
    <t>宣传弘扬晋宁历史文化，让群众了解更多历史</t>
  </si>
  <si>
    <t>晋宁博物馆作为晋宁的宣传窗口，是晋宁精神文明、物质文明传承的载体。通过免费开放接待和举办展览活动，能够使更多人了解晋宁的历史和文化。</t>
  </si>
  <si>
    <t>参观观众满意度</t>
  </si>
  <si>
    <t>93</t>
  </si>
  <si>
    <t>全年参观观众满意程度均在90%以上</t>
  </si>
  <si>
    <t>晋宁区图书馆报刊杂志订阅经费包含少儿读者，为公众提供免费报刊、杂志阅览。</t>
  </si>
  <si>
    <t>晋宁区图书馆报刊杂志订阅数量</t>
  </si>
  <si>
    <t>250</t>
  </si>
  <si>
    <t>份</t>
  </si>
  <si>
    <t>用余年图书馆免费开放服务</t>
  </si>
  <si>
    <t>时效指标</t>
  </si>
  <si>
    <t>晋宁区图书馆报刊杂志订阅时限</t>
  </si>
  <si>
    <t>及时订阅报刊杂志，保证杂志及时更新</t>
  </si>
  <si>
    <t>满足广大人民群众的精神文化需求</t>
  </si>
  <si>
    <t>为公众提供免费报刊、杂志阅览，满足广大人民群众的精神文化需求</t>
  </si>
  <si>
    <t>满足人民群众的精神文化需求。</t>
  </si>
  <si>
    <t>晋宁区图书馆报刊杂志订阅满意度层面</t>
  </si>
  <si>
    <t>98%</t>
  </si>
  <si>
    <t>提升广大群众及读者的精神文化素质。</t>
  </si>
  <si>
    <t>按照文化部办公厅关于开展全国县级以上公共图书馆评估定级工作的要求，县级图书馆自建数字资源总量需达到2—10TB，并根据《中华人民共和国公共图书馆法》第四十条：“国家构建标准统一、互联互通的公共图书馆数字服务网络，支持数字阅读产品开发和数字资源保存技术研究，推动公共图书馆利用数字化、网络化技术向社会公众提供便捷服务。政府设立的公共图书馆应当加强数字资源建设、配备相应的设施设备，建立线上线下相结合的文献信息共享平台，为社会公众提供优质服务。”</t>
  </si>
  <si>
    <t>图书馆数字运维费的数量</t>
  </si>
  <si>
    <t>区级图书馆数字资源要达到 2—10TB左右。</t>
  </si>
  <si>
    <t>TB</t>
  </si>
  <si>
    <t>按照文化部办公厅关于开展全国县级以上公共图书馆评估定级工作的要求，县级图书馆自建数字资源总量需达到2—10TB，并根据《中华人民共和国公共图书馆法》第四十条：“国家构建标准统一、互联互通的公共图书馆数字服务网络，支持数字阅读产品开发和数字资源保存技术研究，推动公共图书馆利用数字化、网络化技术向社会公众提供便捷服务。政府设立的公共图书馆应当加强数字资源建设、配备相应的设施设备，建立线上线下相结合的文献信息共享平台，为社会公众提供优质服务。</t>
  </si>
  <si>
    <t>图书馆数字运维的时间</t>
  </si>
  <si>
    <t>2021年底</t>
  </si>
  <si>
    <t>按照示范区创建方案要求开展工作。</t>
  </si>
  <si>
    <t>支持数字阅读产品开发和数字资源保存技术研究，推动公共图书馆利用数字化、网络化技术向社会公众提供便捷服务。</t>
  </si>
  <si>
    <t>持数字阅读产品开发和数字资源保存技术研究，推动公共图书馆利用</t>
  </si>
  <si>
    <t>政府设立的公共图书馆应当加强数字资源建设、配备相应的设施设备，建立线上线下相结合的文献信息共享平台，为社会公众提供优质服务。</t>
  </si>
  <si>
    <t>图书馆数字运维的读者满意度</t>
  </si>
  <si>
    <t>区级图书馆总分馆制建设和免费开放要求，读者满意度达到98%以上</t>
  </si>
  <si>
    <t>晋宁区古籍修复技艺在秉承古法的基础上，遵循《古籍修复技术规范与质量要求》，针对馆藏汉文古籍的虫蛀、霉变、人为损坏、受潮板结、絮化等现象进行修复。</t>
  </si>
  <si>
    <t>图书馆馆藏古籍保护与修复</t>
  </si>
  <si>
    <t>古籍日常维护，防蛀虫、防湿保护，古籍修复</t>
  </si>
  <si>
    <t>针对馆藏汉文古籍的虫蛀、霉变、人为损坏、受潮板结、絮化等现象进行修复</t>
  </si>
  <si>
    <t>图书馆馆藏古籍保护与修复工作</t>
  </si>
  <si>
    <t>完成古籍日常保护与修复工作</t>
  </si>
  <si>
    <t>按照工作要点开展好古籍保护与修复工作</t>
  </si>
  <si>
    <t>群众对古籍保护的认知度，增强古籍保护意识</t>
  </si>
  <si>
    <t>提升群众对古籍保护的认知度，增强古籍保护意识</t>
  </si>
  <si>
    <t>可持续影响</t>
  </si>
  <si>
    <t>图书馆馆藏古籍保护对广大群众的影响</t>
  </si>
  <si>
    <t>通过古籍保护，增强古籍利用率，提升文化口味</t>
  </si>
  <si>
    <t>图书馆馆藏古籍保护的群众满意度</t>
  </si>
  <si>
    <t>通过古籍保护，增强古籍利用率，提升文化口味，读者满意度达到95</t>
  </si>
  <si>
    <t>公共图书馆建设。区级公共图书馆达到部颁三级以上标准；全区人均占有藏书0.6册以上；平均每册藏书流通率0.6次以上；人均年新增新书0.04册以上；年人均到馆0.4次以上。</t>
  </si>
  <si>
    <t>图书馆馆藏图书购置</t>
  </si>
  <si>
    <t>册</t>
  </si>
  <si>
    <t>购买图书</t>
  </si>
  <si>
    <t>图书馆正版图书购置</t>
  </si>
  <si>
    <t>国家标准出版物</t>
  </si>
  <si>
    <t>评估定级</t>
  </si>
  <si>
    <t>提升文化素养，丰富精神世界</t>
  </si>
  <si>
    <t>提高辖区内群众阅读量，拓宽视野，提高文化素养，丰富精神世界</t>
  </si>
  <si>
    <t>示范区创建</t>
  </si>
  <si>
    <t>图书馆服务读者的满意度</t>
  </si>
  <si>
    <t>95%</t>
  </si>
  <si>
    <t>公共文化服务</t>
  </si>
  <si>
    <t xml:space="preserve">    确保区图书馆、区文化馆、各乡镇（街道）文化站向社会免费开放，并提供基本公共文化服务，不断推进公共文化服务均等化。</t>
  </si>
  <si>
    <t>文化馆</t>
  </si>
  <si>
    <t>1.28</t>
  </si>
  <si>
    <t>万元/个</t>
  </si>
  <si>
    <t>按照标准配套区级资金</t>
  </si>
  <si>
    <t>9个文化站</t>
  </si>
  <si>
    <t>0.32</t>
  </si>
  <si>
    <t>“三馆一站”免费开放开放开合通过率</t>
  </si>
  <si>
    <t>“三馆一站”免费开放年度考核指标完成率达到100%</t>
  </si>
  <si>
    <t>增强全区基层公共文化服务设施保障能力</t>
  </si>
  <si>
    <t>成效明显</t>
  </si>
  <si>
    <t>是</t>
  </si>
  <si>
    <t>基本公共文化服务水平稳步提升</t>
  </si>
  <si>
    <t>公众满意度</t>
  </si>
  <si>
    <t>公众满意度不低于95%</t>
  </si>
  <si>
    <t>加快推进晋宁时至鞍山考古遗址公园建设项目与元谋人考古遗址公园建设项目，建设国家遗址公园的文物保护性设施、旅游服务配套设施和文旅融合示范区等项目，进一步提升考古遗址公园的品牌形象和旅游价值，那里将云南培育成国际知名、国内一流、区域内新的旅游目的地。</t>
  </si>
  <si>
    <t>精品文物展厅</t>
  </si>
  <si>
    <t>项</t>
  </si>
  <si>
    <t>晋宁石寨山古墓群（含上蒜一小发掘区域）科普研学展示建设项目实施方案</t>
  </si>
  <si>
    <t>加快推进晋宁时至鞍山考古遗址公园建设项目与元谋人考古遗址公园建设项目，建设国家遗址公园的文物保护性设施、旅游服务配套设施和文旅融合示范区等项目，进一步提升考古遗址公园的品牌形象和旅游价值，那里将云南培育成国际知名、国内一流、区域呢新的旅游目的地。</t>
  </si>
  <si>
    <t>沉浸式考古体验馆</t>
  </si>
  <si>
    <t>石寨山古墓群五次发掘区域标识</t>
  </si>
  <si>
    <t>3000</t>
  </si>
  <si>
    <t>石寨山入口区域绿化景观提升</t>
  </si>
  <si>
    <t>1600</t>
  </si>
  <si>
    <t>公众考古体验空间</t>
  </si>
  <si>
    <t>200</t>
  </si>
  <si>
    <t>停车场</t>
  </si>
  <si>
    <t>时至鞍山古墓群展示与配套文化旅游公共服务设施</t>
  </si>
  <si>
    <t>套</t>
  </si>
  <si>
    <t>公共卫生设施</t>
  </si>
  <si>
    <t>河泊所遗址发掘区域保护大鹏</t>
  </si>
  <si>
    <t>河泊所遗址保护考古发掘及展示区域土地租用</t>
  </si>
  <si>
    <t>11333.33</t>
  </si>
  <si>
    <t>古典过的生产生活场景复原展示</t>
  </si>
  <si>
    <t>石寨山古墓群2号、6号（出图滇王之印）、71号墓复原展示</t>
  </si>
  <si>
    <t>项目验收合格率</t>
  </si>
  <si>
    <t>项目完成日期</t>
  </si>
  <si>
    <t>2023年12月31日</t>
  </si>
  <si>
    <t>是/否</t>
  </si>
  <si>
    <t>经济效益</t>
  </si>
  <si>
    <t>年接待人次</t>
  </si>
  <si>
    <t>90万</t>
  </si>
  <si>
    <t>人/年</t>
  </si>
  <si>
    <t>文物保护展示效果</t>
  </si>
  <si>
    <t>效果显著</t>
  </si>
  <si>
    <t>工程设计使用年限</t>
  </si>
  <si>
    <t>长期</t>
  </si>
  <si>
    <t>受益人口满意度</t>
  </si>
  <si>
    <t>提高文化市场法治宣传.组建高素质综合执法队伍.提高经营者的全民素质。</t>
  </si>
  <si>
    <t>宣传的多样性</t>
  </si>
  <si>
    <t>增加</t>
  </si>
  <si>
    <t>增加宣传的多样性，提高普及率。</t>
  </si>
  <si>
    <t>提高文化市场法治宣传.组建高素质综合执法队伍.提高经营者的全民素质</t>
  </si>
  <si>
    <t>提高知晓率</t>
  </si>
  <si>
    <t>85</t>
  </si>
  <si>
    <t>印制普法宣传产品，有效提高群众知晓率。</t>
  </si>
  <si>
    <t>群众满意率。</t>
  </si>
  <si>
    <t>90</t>
  </si>
  <si>
    <t>群众的满意度指标</t>
  </si>
  <si>
    <t>支持晋宁区旅游业发展，助力旅游企业纾困发展，提振旅游市场。</t>
  </si>
  <si>
    <t>企业获得帮扶资金</t>
  </si>
  <si>
    <t>促进文旅行业发展，专款专用</t>
  </si>
  <si>
    <t>促进文化旅游经济发展，宣传推广晋宁区精品旅游线路</t>
  </si>
  <si>
    <t>切实助力旅游企业纾困发展，提振旅游市场，鼓励开展“云南人游云南”，鼓励各级国家机关、企事业单位、发挥各级工会组织开展参观学习、红色教育等活动，鼓励基层工会利用会员会费购买符合规定的文旅产品和服务，鼓励省内高等学校、中小学校组织学生开展研学实践活动。</t>
  </si>
  <si>
    <t>文旅行业群众满意度提升</t>
  </si>
  <si>
    <t>提升晋宁区文化旅游品牌知名度，加强文化旅游业服务，营造文化旅游市场良好氛围。</t>
  </si>
  <si>
    <t>开展好石寨山古墓群、石寨山考古工作站的安全保卫及巡查，维护管理区域内的治安、消防、交通安全、保洁、绿化，做好接待讲解</t>
  </si>
  <si>
    <t>对石寨山大遗址进行看管巡查，做好文物安全、保洁、绿化、讲解</t>
  </si>
  <si>
    <t>1.00</t>
  </si>
  <si>
    <t>未开展相关安全巡查、未对外开放工作</t>
  </si>
  <si>
    <t>文物安全管理效果</t>
  </si>
  <si>
    <t>显著提高</t>
  </si>
  <si>
    <t>弘扬中华优秀传统文化，推进石寨山文化及文物保护展示利用，促进文旅融合发展</t>
  </si>
  <si>
    <t>文物管理单位满意率</t>
  </si>
  <si>
    <t>石寨山大遗址配齐文物保护单位安全保卫看守人员，保障文物安全。</t>
  </si>
  <si>
    <t>做好金砂山古墓群文物保护管理、安全巡查</t>
  </si>
  <si>
    <t>对金砂山古墓群进行保护巡查监管，保障安全</t>
  </si>
  <si>
    <t>完成金砂山古墓群的文物安全巡查看管</t>
  </si>
  <si>
    <t>安全事故</t>
  </si>
  <si>
    <t>&lt;</t>
  </si>
  <si>
    <t>保障文物保护单位安全</t>
  </si>
  <si>
    <t>加强文化遗产的保护，提升文化遗产的知名度，使文化遗产得到更有效的保护</t>
  </si>
  <si>
    <t>弘扬中华优秀传统文化，促进旅游经济收入</t>
  </si>
  <si>
    <t>文物是不可再生资源，地方人民支持项目的实施。</t>
  </si>
  <si>
    <t>提升文化自信</t>
  </si>
  <si>
    <t>加大晋宁区文旅宣传推介力度，创新文旅宣传方式载体。</t>
  </si>
  <si>
    <t>文旅云平台运维宣传册制作</t>
  </si>
  <si>
    <t>宣传册制作册数</t>
  </si>
  <si>
    <t>文旅云平台运行</t>
  </si>
  <si>
    <t>稳步、高效</t>
  </si>
  <si>
    <t>文旅云平台的高效运行</t>
  </si>
  <si>
    <t>晋宁文旅知名度</t>
  </si>
  <si>
    <t>显著提升</t>
  </si>
  <si>
    <t>提升晋宁文旅知名度</t>
  </si>
  <si>
    <t>服务群众满意度</t>
  </si>
  <si>
    <t>提高旅游服务满意度</t>
  </si>
  <si>
    <t>保障全区重点文物的安全，防止安全事故的发生。</t>
  </si>
  <si>
    <t>对全区重点文物进行保护巡查监管，保障安全</t>
  </si>
  <si>
    <t>完成全区重点文物和保存情况较差的文物安全巡查看管，安全设施购买等</t>
  </si>
  <si>
    <t>安全事故及文物被盗发生率。</t>
  </si>
  <si>
    <t>保障全区文物安全</t>
  </si>
  <si>
    <t>加强文化遗产的保护，提升文化遗产的知名度，</t>
  </si>
  <si>
    <t>91</t>
  </si>
  <si>
    <t>通过长期对基层公共文化服务运行机制项目的实施，进一步满足人民群众基本文化需求，为广大群众提供更为便利、更为良好的公共文化服务，进一步建立健全公共文化服务，逐步实现公共文化服务均等化。</t>
  </si>
  <si>
    <t>人均公共文化服务专项资金标准</t>
  </si>
  <si>
    <t>20</t>
  </si>
  <si>
    <t>元/人</t>
  </si>
  <si>
    <t>人均不低于20元标准</t>
  </si>
  <si>
    <t>公共文化服务年度考核指标完成率</t>
  </si>
  <si>
    <t>80</t>
  </si>
  <si>
    <t>公共文化服务年度考核指标完成率达到80%</t>
  </si>
  <si>
    <t>公共文化数字文化资源建设完成率</t>
  </si>
  <si>
    <t>公共文化数字文化资源建设完成率95%</t>
  </si>
  <si>
    <t>基本公共文化服务水平</t>
  </si>
  <si>
    <t>公众满意度不低于90%</t>
  </si>
  <si>
    <t>运用2024年政协提案办理专项资金，完善相关展教设施设备，设计制作石寨山文化特色艺术装置，打造石寨山文化研学品牌，培育石寨山品牌文化产业，设计制作一批石寨山文化特设文创产品及具有地方文化特色的农耕创意产品。</t>
  </si>
  <si>
    <t>展教设施设备</t>
  </si>
  <si>
    <t>购买展教设施设备</t>
  </si>
  <si>
    <t>科普研学设施设备</t>
  </si>
  <si>
    <t>科普研学设施设备数量</t>
  </si>
  <si>
    <t>公共文化服务设施设备</t>
  </si>
  <si>
    <t>公共文化服务设施设备数量</t>
  </si>
  <si>
    <t>文化旅游服务保障成效</t>
  </si>
  <si>
    <t>显著</t>
  </si>
  <si>
    <t>受益对象满意度</t>
  </si>
  <si>
    <t>开展法治政府宣传，向申办文化行业许可证的经营单位开展法治宣传工作</t>
  </si>
  <si>
    <t>开展文化市场行业培训及法治宣传</t>
  </si>
  <si>
    <t>场</t>
  </si>
  <si>
    <t>开展文化市场行业培训及法治宣传次数</t>
  </si>
  <si>
    <t>开展文旅市场培训</t>
  </si>
  <si>
    <t>通过开展不全区文化市场行业培训及法制宣传，提升服务质量，加快办事效率</t>
  </si>
  <si>
    <t>群众满意度</t>
  </si>
  <si>
    <t>通过开展不全区文化市场行业培训及法制宣传，提高满意度</t>
  </si>
  <si>
    <t>做好全域旅游调查统计测算工作，形成数据分析报告，为晋宁区旅游经济发展提供决策依据。</t>
  </si>
  <si>
    <t>形成数据分析报告</t>
  </si>
  <si>
    <t>完成</t>
  </si>
  <si>
    <t>做好全域旅游调查统计测算工作，形成数据分析报告</t>
  </si>
  <si>
    <t>为晋宁区旅游经济发展提供决策依据</t>
  </si>
  <si>
    <t>游客满意度</t>
  </si>
  <si>
    <t>促进旅游市场健康运行，提升游客满意度</t>
  </si>
  <si>
    <t>制作文旅产业招商项目宣传资料、包装策划文旅项目并进行宣传推广。扩宽招商引资渠道，开展省外招商引资工作，引进相关企业到晋宁实地调研考察。</t>
  </si>
  <si>
    <t>2024年开展精准文旅招商活动</t>
  </si>
  <si>
    <t>30</t>
  </si>
  <si>
    <t>强化签约项目协调服务，提高项目落地率和资金到位率。</t>
  </si>
  <si>
    <t>进一步扩大文旅市场，使外界增大文旅项目的资金投入</t>
  </si>
  <si>
    <t>文旅市场得到有效的激活</t>
  </si>
  <si>
    <t>当地群众对公共文化服务满意度</t>
  </si>
  <si>
    <t>当地群众对工作满意率达到90%以上</t>
  </si>
  <si>
    <t>晋宁区文化馆是群众文化活动的主要阵地，人员较为密集的公共文化服务场所，为保障文化馆新馆免费开放管理正常运行，充分发挥晋宁区文化馆新馆公共文化服务效能，丰富群众文化生活，提升群众文化艺术水平，保障人民群众的基本文化权益。</t>
  </si>
  <si>
    <t>人员配置人数</t>
  </si>
  <si>
    <t>人</t>
  </si>
  <si>
    <t>安保2人、保洁1人</t>
  </si>
  <si>
    <t>免费开放管理和服务水平</t>
  </si>
  <si>
    <t>根据昆明市晋宁区人民政府文件 晋政复[2022]96号昆明市晋宁区人民政府关于晋宁区文化馆免费开放管理运行经费的批复，2022 年区文化馆免费开放管理运行经费据实由区财政存量
资金安排，之后年度按 13.32 万元纳入年度财政预算给予保障。</t>
  </si>
  <si>
    <t>丰富群众文化生活、提升文化素质</t>
  </si>
  <si>
    <t>满足人民群众文化需求，保障人民群众的基本文化权益</t>
  </si>
  <si>
    <t>充分发挥晋宁区文化馆新馆公共文化服务效能</t>
  </si>
  <si>
    <t>采取问卷调查方式</t>
  </si>
  <si>
    <t>用于保障晋宁区文化馆场馆正常开放，充分发挥晋宁区文化馆新馆公共文化服务效能，丰富群众文化生活，提升群众文化艺术水平，保障人民群众的基本权益。</t>
  </si>
  <si>
    <t>晋宁区文化馆场馆设施设备日常维护保养</t>
  </si>
  <si>
    <t>保障晋宁区文化馆场馆正常开放，充分发挥晋宁区文化馆新馆公共文化服务效能</t>
  </si>
  <si>
    <t>补助资金到位率</t>
  </si>
  <si>
    <t>公共文化服务水平</t>
  </si>
  <si>
    <t>丰富群众文化生活，提升群众文化艺术水平，保障人民群众的基本权益。</t>
  </si>
  <si>
    <t>履行非遗保护工作职责，通过非物质文化遗产保护工程的实施，逐步建立全方位、多层次的非物质文化遗产保护体系，切实将我区非物质文化遗产保护工作引入全面规范轨道，使我区民族民间文化得到有效保护、良好传承和合理开发，实施非遗数据库建设、项目申报、实物收购、宣传、展示，积累文化资源，促进全区经济社会健康发展。</t>
  </si>
  <si>
    <t>开展非物质文化遗产保护工作</t>
  </si>
  <si>
    <t>资源调查、收集、整理建立全区非物质文化遗产数据库和保护名录等</t>
  </si>
  <si>
    <t>开展非物质文化遗产资源调查、收集、建立全区非物质文化遗产数据库和保护名录，项目申报、项目管理、非</t>
  </si>
  <si>
    <t>非物质文化遗产保护资金当年到位率</t>
  </si>
  <si>
    <t>开展非物质文化遗产资源调查、收集、建立全区非物质文化遗产数据库和保护名录，项目申报、项目管理、非遗传承人才培训等工作。</t>
  </si>
  <si>
    <t>积累文化资源，开展各项文化活动，保护和传承非物质文化遗产项目</t>
  </si>
  <si>
    <t>积极开展非物质文化遗产保护工作，使我区民族民间文化得到有效保</t>
  </si>
  <si>
    <t>晋宁区非物质文化遗产保护进一步加强，保护名录体系更加完善，不断增强非遗的生命力和影响力，各级非遗项目得到有效保护，存续状况得到明显改善，非遗展示传播体系更加完备，非遗保护利用设施建设进一步加强。</t>
  </si>
  <si>
    <t>采取问卷调查方式进行</t>
  </si>
  <si>
    <t>1.非遗传承人带徒授艺；2.参与非遗项目展示；3.配合非遗保护部门进行非遗项目的保护；4.做好传承人工作的管理工作，指导传承人开展传承工作，发放传承人补助经费</t>
  </si>
  <si>
    <t>区级非物质文化遗产传承人补助人数</t>
  </si>
  <si>
    <t>51</t>
  </si>
  <si>
    <t>2022年区级传承人共54人，去世3人，现有51人，每年人均补助2000元，合计102000元</t>
  </si>
  <si>
    <t>区级非物质文化遗产传承人补助资金当年到位率</t>
  </si>
  <si>
    <t>补助资金每年年末考核后发放</t>
  </si>
  <si>
    <t>培养后继人才，传承中华传统文化</t>
  </si>
  <si>
    <t>积极开展传承、培训和展示活动，传承中华传统文化，带徒授艺，培</t>
  </si>
  <si>
    <t>积极开展传承活动，带徒授艺，培养后继人才</t>
  </si>
  <si>
    <t>区级非物质文化传承人满意度</t>
  </si>
  <si>
    <t>用于保障晋宁区文化馆场馆正常开放运行，充分发挥晋宁区文化馆新馆公共文化服务效能，丰富群众文化生活，提升群众文化艺术水平，保障人民群众的基本权益。</t>
  </si>
  <si>
    <t>补助资金当年到位率</t>
  </si>
  <si>
    <t>充分发挥晋宁区文化馆新馆公共文化服务效能，丰富群众文化生活，提升群众文化艺术水平，保障人民群众的基本权益。</t>
  </si>
  <si>
    <t>成果显著</t>
  </si>
  <si>
    <t>社会公众满意度</t>
  </si>
  <si>
    <t>做好古城村遗址保护利用规划设计与协调考古发掘及遗址公园建设相关工作。</t>
  </si>
  <si>
    <t>项目数量</t>
  </si>
  <si>
    <t>做好古城村遗址保护利用（含电费、监控、抽水维修）工作，同时配合考古发掘相关工作。</t>
  </si>
  <si>
    <t>通过完成古城村遗址保护利用规划设计与协调考古发掘相关工作，提升该遗址的知名度，为文旅融合发展奠定基础。</t>
  </si>
  <si>
    <t>古城村遗址保护利用方案的编制及考古发掘成果相结合，充分体现古城村遗址的历史价值及社会经济价值，彰显该遗址的重要性，提升该遗址的知名度，为文旅融合发展奠定基础。</t>
  </si>
  <si>
    <t>社会公众对该文物保护项目的满意率</t>
  </si>
  <si>
    <t>&gt;</t>
  </si>
  <si>
    <t>通过对文物保护项目的科学保护和合理利用，充分宣传晋宁历史文化，提升晋宁知名度和影响力,提高社会公众对该文物保护项目的满意度。</t>
  </si>
  <si>
    <t>文物普查是文物事业发展的重要基础性工作，是重大国情国力调查，是确认国家文物资源总量、保障国家文物安全的重要措施。第四次全国文物普查是“十四五”期间最大规模的文物保护行动，根据《国务院关于开展第四次全国文物普查的通知》（国发〔2023〕18号）、《云南省人民政府关于做好第四次全国文物普查工作的通知》（云政发〔2024〕5号）、《昆明市人民政府关于做好昆明市第四次全国文物普杏工作的通知》要求，第四次全国文物普查所需经费由中央与地方共同承担支出责任，地方财政主要承担本地普查机构工作经费、编制内在职人员支出、临时聘用人员劳务费等。按照《第四次全国文物普查经费保障方案》“分级负责原则”，普查经费由中央与地方各级人民政府共同承担，分别列入相应年度财政预算，按时拨付，确保到位。
根据“四普”相关文件工作要求，完成晋宁区第四次全国文物普查工作实地调查阶段相关工作内容为：
对第三次全国文物普查认定、登记的我区不可移动文物进行复查，核实保存状况，记录、补充、完善相关信息；对已有线索的不可移动文物进行调查，开展文物基础信息、测量、标本采集、拍照等相关数
据信息的采集记录工作，完成位置图及平面示意图绘制，评估文物现状，完成信息会中上传。</t>
  </si>
  <si>
    <t>完成“三普”登记文 物及“四普“新增文物线索的实地调查</t>
  </si>
  <si>
    <t>对第三次全国文物普查认定、登记的我区不可移动文物进行复查，开展不可移动文物调查，对已有线索的不可移动文物进行核查，认定、登记新发现不可移动文物，建立不可移动文物资源目录，开展普查成果汇总、总结，与国土空间规划“一张图”实施监督信息系统实现共享。</t>
  </si>
  <si>
    <t>完成“三普”登记文 物及“四普“新增文物线索的实地调查后将基础数据上传到系统</t>
  </si>
  <si>
    <t>对第三次全国文物普查认定、登记的我区不可移动文物进行复查，核实保存状况，记录、补充、完善相关信息；对已有线索的不可移动文物进行调查，开展文物基础信息、测量、标本采集、拍照等相关数据信息的采集记录工作，完成位置图及平面示意图绘制，评估文物现状，完成信息汇总上传。成果质量符合第四次全国文物普查标准、登记表和著录规范要求，通过上级普查办审核。</t>
  </si>
  <si>
    <t>增强广大人民群众全区不可移动文物的保护意识</t>
  </si>
  <si>
    <t>依法认定、登记并公布不可移动文物，建立我省不可移动文物资源目录，逐级验收并向社会公布普查成果。各级政府根据普查结果，将重要不可移动文物核定公布为相应级别的文物保护单位。</t>
  </si>
  <si>
    <t>社会公众对全区不可移动文物普查工作的满意率</t>
  </si>
  <si>
    <t>发放满意度调查表，年终考核经费补助单位</t>
  </si>
  <si>
    <t>全国重点文物保护单位石寨山古墓群和河泊所遗址（含考古发掘区域）、市级文物保护单位金砂山古墓群和古城村遗址配齐安全保卫人员，日常安全维护与巡查责任落实到个人，保障文物安全，形成良好的文物保护管理机制。</t>
  </si>
  <si>
    <t>文物保护单位安全保卫看守人员</t>
  </si>
  <si>
    <t>古城村遗址、国立艺专旧址、海宝山配齐文物保护单位安全巡查看守人员，保障文物安全。</t>
  </si>
  <si>
    <t>看守时限（每季度）</t>
  </si>
  <si>
    <t>日</t>
  </si>
  <si>
    <t>日常看守古城村遗址、国立艺专旧址、海宝山。</t>
  </si>
  <si>
    <t>完成国立艺专旧址（秦氏民居）防盗看管用房改造工程，确保该项文物的安全，使期能得到长期有效的保护。</t>
  </si>
  <si>
    <t>完成国立艺专旧址（秦氏民居）防盗看管用房改造工程</t>
  </si>
  <si>
    <t>完成国立艺专旧址（秦氏民居）防盗看管用房改造工程.</t>
  </si>
  <si>
    <t>使该项目文物得到长期有效的保护、能充分发挥该项文物保护单位的利用价值</t>
  </si>
  <si>
    <t>社会群众对文物保护利用的认可满意度</t>
  </si>
  <si>
    <t>提高社会群众对文物保护利用的认可满意度</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</si>
  <si>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</si>
  <si>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</si>
  <si>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</si>
  <si>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</si>
  <si>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</si>
  <si>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</si>
  <si>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</si>
  <si>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</si>
  <si>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</si>
  <si>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</si>
  <si>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</si>
  <si>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</si>
  <si>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</si>
  <si>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</si>
  <si>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</si>
  <si>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</si>
  <si>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加油服务</t>
  </si>
  <si>
    <t>车辆维修和保养服务</t>
  </si>
  <si>
    <t>采购办公用纸</t>
  </si>
  <si>
    <t>复印纸</t>
  </si>
  <si>
    <t>办公软件</t>
  </si>
  <si>
    <t>基础软件</t>
  </si>
  <si>
    <t>办公研学桌椅</t>
  </si>
  <si>
    <t>家具</t>
  </si>
  <si>
    <t>采购计算机、打印机、扫描仪、复印机</t>
  </si>
  <si>
    <t>设备</t>
  </si>
  <si>
    <t>物业管理服务</t>
  </si>
  <si>
    <t>采购办公复印纸</t>
  </si>
  <si>
    <t>昆明市晋宁区博物馆免费开保洁绿化服务项目</t>
  </si>
  <si>
    <t>预算08表</t>
  </si>
  <si>
    <t>政府购买服务项目</t>
  </si>
  <si>
    <t>政府购买服务指导性目录代码</t>
  </si>
  <si>
    <t>基本支出/项目支出</t>
  </si>
  <si>
    <t>所属服务类别</t>
  </si>
  <si>
    <t>所属服务领域</t>
  </si>
  <si>
    <t>购买内容简述</t>
  </si>
  <si>
    <t>备注：我单位无政府购买服务预算相关内容，该表以空表进行公开。</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</si>
  <si>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</si>
  <si>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</si>
  <si>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</si>
  <si>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</si>
  <si>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</si>
  <si>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</si>
  <si>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</si>
  <si>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</si>
  <si>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</si>
  <si>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</si>
  <si>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</si>
  <si>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</si>
  <si>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</si>
  <si>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</si>
  <si>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</si>
  <si>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</si>
  <si>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</si>
  <si>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</si>
  <si>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</si>
  <si>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</si>
  <si>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</si>
  <si>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</si>
  <si>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</si>
  <si>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备注：我区已实行乡财县管，按照区与乡（镇）财政管理体制，乡（镇）按照一级部门预算管理，故无对下转移支付资金，该表以空表进行公开。</t>
  </si>
  <si>
    <t>预算09-2表</t>
  </si>
  <si>
    <t>预算10表</t>
  </si>
  <si>
    <t>资产类别</t>
  </si>
  <si>
    <t>资产分类代码.名称</t>
  </si>
  <si>
    <t>资产名称</t>
  </si>
  <si>
    <t>计量单位</t>
  </si>
  <si>
    <t>财政部门批复数（元）</t>
  </si>
  <si>
    <t>单价</t>
  </si>
  <si>
    <t>金额</t>
  </si>
  <si>
    <t>A02 设备</t>
  </si>
  <si>
    <t>A02030502 越野车</t>
  </si>
  <si>
    <t>公务用车</t>
  </si>
  <si>
    <t>A02019900 其他信息化设备</t>
  </si>
  <si>
    <t>宣传机</t>
  </si>
  <si>
    <t>预算11表</t>
  </si>
  <si>
    <t>上级补助</t>
  </si>
  <si>
    <t>备注：我部门无提前下达的上级转移支付补助项目支出预算。</t>
  </si>
  <si>
    <t>预算12表</t>
  </si>
  <si>
    <t>项目级次</t>
  </si>
  <si>
    <t>311 专项业务类</t>
  </si>
  <si>
    <t>本级</t>
  </si>
  <si>
    <t>313 事业发展类</t>
  </si>
  <si>
    <t/>
  </si>
  <si>
    <t>预算13表</t>
  </si>
  <si>
    <t>部门编码</t>
  </si>
  <si>
    <t>部门名称</t>
  </si>
  <si>
    <t>内容</t>
  </si>
  <si>
    <t>说明</t>
  </si>
  <si>
    <t>部门总体目标</t>
  </si>
  <si>
    <t>部门职责</t>
  </si>
  <si>
    <t>（一）贯彻落实党的文化工作方针政策，拟订全区文化和旅游工作政策措施，起草文化和旅游政府规章草案。
（二）统筹规划文化事业、文化产业和旅游业发展，拟订发展规划并组织实施，推进文化和旅游融合发展，推进文化和旅游体制机制改革。
（三）管理全区性重大文化艺术活动，指导全区重点文化设施建设，组织全区旅游整体形象推广，促进文化产业和旅游产业合作、推广，推进旅游市场开发和全域旅游。
（四）指导、管理文艺事业，指导艺术创作生产，扶持体现社会主义核心价值观、具有导向性代表性示范性的文艺作品，推动各门类艺术、各艺术品种发展。
（五）负责公共文化事业发展，推进文化馆、图书馆、文化站（室）及全区公共文化服务体系建设和旅游公共服务建设，实施文化惠民工程，推进基本公共文化服务标准化、均等化。
（六）指导、推进文化和旅游科技创新发展，推进文化和旅游行业信息化、标准化建设。负责全区智慧旅游建设。
（七）负责非物质文化遗产保护，推动非物质文化遗产的保护、传承、普及、弘扬和振兴。
（八）拟订文物、博物馆事业发展规划并组织实施，管理、指导文物、博物馆事业工作。
（九）统筹规划文化和旅游产业，组织实施文化和旅游资源普查、挖掘、保护和利用工作，促进文化和旅游产业融合发展。
（十）指导文化和旅游市场发展，对文化和旅游市场经营进行行业监管，推进文化和旅游行业信用体系建设，依法规范文化和旅游市场。
（十一）指导全区文化和旅游综合执法，组织查处全区文化、文物、出版、广播电视、电影、旅游等市场的违法行为，维护市场秩序。
（十二）指导、管理文化和旅游对外交流、合作和宣传、推广、促销工作，组织大型文化和旅游对外交流活动，推进本地区文化走出去。
（十三）负责全区文化艺术和旅游人才队伍建设，加强中青年文化艺术人才和少数民族文化艺术人才培养，开展文化艺术及旅游人才技能培训。协调、落实高层次人才有关服务工作。
（十四）统筹和协调开展大型文化、旅游活动。
（十五）完成区委、区政府交办的其他任务。</t>
  </si>
  <si>
    <t>根据三定方案归纳</t>
  </si>
  <si>
    <t>根据部门职责，中长期规划，各级党委，各级政府要求归纳</t>
  </si>
  <si>
    <t>部门年度目标</t>
  </si>
  <si>
    <t>一、文物、博物工作：1.做好新施行的《中华人民共和国文物保护法》等法律法规的宣传工作，持续做好文物安全巡查检查，保障文物安全，开展文物消防安全现场培训会不少于1次。2.进一步推进文物工程项目建设，启动滇王墓群文物保护展示设施建设，推进石寨山古墓群及河泊所遗址（上蒜一小北侧）保护利用项目和科普研学展示采购项目，推进国立艺专旧址专家工作站建设及国立艺专旧址地基加固、墙体开裂修缮等项目事宜，逐步推进国立艺专旧址公园建设及古城村遗址公园建设相关工作，继续探索文物保护利用新途径；3.继续做好全国第四次文物普查和完善文物档案工作；4.继续做好免费开放工作，开展好临时展览和馆际交流活动。
二、文化、图书工作：1.图书馆策划专题展览不少于2个，举办各类主题阅读推广10余期、公益讲座4期，开展基层流动服务30余次，发布各类阅读信息及读者参与性活动40余期，开展各类舞蹈、音乐、戏剧术、书法等公益培训约50期次；2.开展群文活动，计划举办和指导各类文化惠民活动300余场，持续发展晋宁区云花晋宁、郑和文化旅游节、“我们的中国梦”——文化进万家、“四季村晚”戏曲进乡村等文化品牌活动；3.持续推动城区“一刻钟文化圈”建设，2025年完成创建25个文化圈4.继续做好免费开放相关工作。
三、旅游、市场产业工作：1.推进A级景区提级提质。持续完善滇池沿岸重点村旅游基础配套设施，逐步推进小渔村、五福村、石寨山等景区景点的3A级景区创建工作，继续推进郑和公园、南滇池国家湿地公园的改造提升工作；2.持续开展乡村旅游创品牌活动，有序推进石寨山的对外开放及景区化建设；3.提升住宿配置，全力打响晋宁区半山酒店品牌。加大古滇温泉半山酒店的品牌创建力度，研究乡村特色民宿发展破局之路；系统谋划“滇池旅游黄金岸线”线路打造，策划完善“滇池旅游黄金岸线（晋宁段）”旅游线路，积极打造农村公路与旅游等相融合的精品线，助力乡村旅游高质量发展。</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</si>
  <si>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</si>
  <si>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</si>
  <si>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</si>
  <si>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</si>
  <si>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</si>
  <si>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</si>
  <si>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</si>
  <si>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</si>
  <si>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</si>
  <si>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文物保护工作、博物馆免费开放工作项目</t>
  </si>
  <si>
    <t>包含晋宁区文物保护经费，第四次文物普查经费，考古遗址公园建设补助资金，博物馆编外人员工资专项资金及博物馆免费开放专项资金。</t>
  </si>
  <si>
    <t>图书馆馆藏图书购置，古籍保护与修缮、数字资源运维等项目和文化馆免开、非遗传承及相关文化活动经费</t>
  </si>
  <si>
    <t>包含图书馆报刊杂志订阅经费、馆藏图书购置经费、古籍保护与修缮经费、数字资源运维经费、区级基层公共文化服务专项资金；区级美术馆、公共图书馆、文化馆（站）免费开放补助资金；非物质文化遗产创承认补助经费；非物质文化遗产保护经费；文化馆免费开放管理运行经费。</t>
  </si>
  <si>
    <t>旅游、市场产业、文化市场执法项目</t>
  </si>
  <si>
    <t>包含全域旅游统计调查经费；文旅云平台运维及旅游资源宣传推广经费；文旅项目精准招商工作经费；旅游纾困解难项目经费；文化和旅游市场综合整治及宣传补助经费。</t>
  </si>
  <si>
    <t>机构正常运转经费</t>
  </si>
  <si>
    <t>1个行政、1个参公管理事业单位、5个事业单位用于人员基本工资、津贴补贴、奖金、养老保险、社会保障缴费、日常办公经费、车辆运行维护费、工会经费、绩效工资、编外人员工资、公务接待费、住房公积金、对个人和家庭的补助的支出。</t>
  </si>
  <si>
    <t>三、部门整体支出绩效指标</t>
  </si>
  <si>
    <t>绩效指标</t>
  </si>
  <si>
    <t>评（扣）分标准</t>
  </si>
  <si>
    <t>绩效指标设定依据及指标值数据来源</t>
  </si>
  <si>
    <t xml:space="preserve">二级指标 </t>
  </si>
  <si>
    <t>"人均公共文化服务专项资金标准 "</t>
  </si>
  <si>
    <t>昆政办（2022）43号《昆明市人民政府办公室关于印发昆明市公共文化、自然资源、生态环境及应急救援领域财政事权和支出责任划分改革实施方案的通知》</t>
  </si>
  <si>
    <t>文化惠民演出场次</t>
  </si>
  <si>
    <t>演出场次不少于30场</t>
  </si>
  <si>
    <t>年初计划，活动实施方案</t>
  </si>
  <si>
    <t>不定期开展联合检查，“双随机、一公开”</t>
  </si>
  <si>
    <t>每月至少1次，全年不少于12次</t>
  </si>
  <si>
    <t>年初计划</t>
  </si>
  <si>
    <t>图书馆专题展览</t>
  </si>
  <si>
    <t>图书馆策划专题展览</t>
  </si>
  <si>
    <t>文物消防安全现场培训会</t>
  </si>
  <si>
    <t>文物安全巡查检查，保障文物安全，</t>
  </si>
  <si>
    <t>"“三馆一站”免费开放通过率</t>
  </si>
  <si>
    <t>昆政办（2022）43号《昆明市人民政府办公室关于印发昆明市公共文化、自然资源、生态环境及应急救援领</t>
  </si>
  <si>
    <t>"满足广大人民精神文化需求 "</t>
  </si>
  <si>
    <t>各类文化活动的开展满足广大人民群众的精神文化需求</t>
  </si>
  <si>
    <t>"年初计划，活动实施方案   
"</t>
  </si>
  <si>
    <t>确保各级文物的安全</t>
  </si>
  <si>
    <t>有效保障</t>
  </si>
  <si>
    <t>通过巡查、看管、修缮等方式， 逐步改善全区各级文物保护单位的保护现状；通过对文物的利用，带动文物保护利用工作；确保全区各级文物的安全。</t>
  </si>
  <si>
    <t>"全区文物保护的满意度 "</t>
  </si>
  <si>
    <t>"社会群众对文物保护利用的认可不低于90%
"</t>
  </si>
  <si>
    <t>《关于进一步加强文物安全工作的实施意见》《云南省尚未核定公布为文物保护单位的不可移动文物保护管理暂行办法》《昆明市晋宁区文物保护利用专项资金管理办法》</t>
  </si>
  <si>
    <t>"免费开放接待参观观众、读者满意度 "</t>
  </si>
  <si>
    <t>"博物馆、文化馆、图书馆免费开放，参观观众、读者满意度不低于90%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</si>
</sst>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1.25"/>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right/>
      <top/>
      <bottom style="thin">
        <color rgb="FF000000"/>
      </bottom>
      <diagonal/>
    </border>
    <border>
      <left style="thin">
        <color auto="1"/>
      </left>
      <right style="thin">
        <color rgb="FF000000"/>
      </right>
      <top style="thin">
        <color rgb="FF000000"/>
      </top>
      <bottom style="thin">
        <color auto="1"/>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1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7" fillId="0" borderId="0" applyNumberFormat="0" applyFill="0" applyBorder="0" applyAlignment="0" applyProtection="0">
      <alignment vertical="center"/>
    </xf>
    <xf numFmtId="0" fontId="28" fillId="5" borderId="19" applyNumberFormat="0" applyAlignment="0" applyProtection="0">
      <alignment vertical="center"/>
    </xf>
    <xf numFmtId="0" fontId="29" fillId="6" borderId="20" applyNumberFormat="0" applyAlignment="0" applyProtection="0">
      <alignment vertical="center"/>
    </xf>
    <xf numFmtId="0" fontId="30" fillId="6" borderId="19" applyNumberFormat="0" applyAlignment="0" applyProtection="0">
      <alignment vertical="center"/>
    </xf>
    <xf numFmtId="0" fontId="31" fillId="7" borderId="21" applyNumberFormat="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1">
      <alignment horizontal="right" vertical="center"/>
    </xf>
    <xf numFmtId="49" fontId="39" fillId="0" borderId="1">
      <alignment horizontal="left" vertical="center" wrapText="1"/>
    </xf>
    <xf numFmtId="176" fontId="39" fillId="0" borderId="1">
      <alignment horizontal="right" vertical="center"/>
    </xf>
    <xf numFmtId="177" fontId="39" fillId="0" borderId="1">
      <alignment horizontal="right" vertical="center"/>
    </xf>
    <xf numFmtId="178" fontId="39" fillId="0" borderId="1">
      <alignment horizontal="right" vertical="center"/>
    </xf>
    <xf numFmtId="179" fontId="39" fillId="0" borderId="1">
      <alignment horizontal="right" vertical="center"/>
    </xf>
    <xf numFmtId="10" fontId="39" fillId="0" borderId="1">
      <alignment horizontal="right" vertical="center"/>
    </xf>
    <xf numFmtId="180" fontId="39" fillId="0" borderId="1">
      <alignment horizontal="right" vertical="center"/>
    </xf>
  </cellStyleXfs>
  <cellXfs count="235">
    <xf numFmtId="0" fontId="0" fillId="0" borderId="0" xfId="0" applyFont="1" applyBorder="1"/>
    <xf numFmtId="0" fontId="1" fillId="0" borderId="0" xfId="0" applyFont="1" applyBorder="1" applyAlignment="1">
      <alignment horizontal="center" vertical="center"/>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3"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2" borderId="1" xfId="0" applyFont="1" applyFill="1" applyBorder="1" applyAlignment="1">
      <alignment horizontal="left" vertical="center"/>
    </xf>
    <xf numFmtId="4" fontId="3" fillId="2" borderId="1" xfId="0" applyNumberFormat="1" applyFont="1" applyFill="1" applyBorder="1" applyAlignment="1" applyProtection="1">
      <alignment horizontal="right" vertical="center"/>
      <protection locked="0"/>
    </xf>
    <xf numFmtId="0" fontId="6" fillId="0" borderId="1" xfId="0" applyFont="1" applyBorder="1"/>
    <xf numFmtId="4" fontId="3" fillId="0" borderId="1" xfId="0" applyNumberFormat="1" applyFont="1" applyBorder="1" applyAlignment="1">
      <alignment horizontal="right" vertical="center"/>
    </xf>
    <xf numFmtId="49" fontId="8" fillId="0" borderId="1" xfId="50" applyNumberFormat="1" applyFont="1" applyBorder="1">
      <alignment horizontal="left" vertical="center" wrapText="1"/>
    </xf>
    <xf numFmtId="0" fontId="7"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9" fillId="0" borderId="1"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0" fontId="3" fillId="0" borderId="1" xfId="0" applyFont="1" applyBorder="1" applyAlignment="1">
      <alignment horizontal="center" vertical="center" wrapText="1"/>
    </xf>
    <xf numFmtId="0" fontId="3" fillId="2" borderId="0" xfId="0" applyFont="1" applyFill="1" applyBorder="1" applyAlignment="1">
      <alignment horizontal="right" vertical="center" wrapText="1"/>
    </xf>
    <xf numFmtId="0" fontId="6" fillId="0" borderId="4" xfId="0" applyFont="1" applyBorder="1" applyAlignment="1">
      <alignment horizontal="center" vertical="center"/>
    </xf>
    <xf numFmtId="0" fontId="6" fillId="2" borderId="1" xfId="0" applyFont="1" applyFill="1" applyBorder="1" applyAlignment="1">
      <alignment horizontal="center" vertical="center"/>
    </xf>
    <xf numFmtId="49" fontId="6" fillId="0" borderId="1" xfId="0" applyNumberFormat="1" applyFont="1" applyBorder="1" applyAlignment="1">
      <alignment vertical="center" wrapText="1"/>
    </xf>
    <xf numFmtId="0" fontId="6" fillId="0" borderId="1" xfId="0" applyFont="1" applyBorder="1" applyAlignment="1">
      <alignment vertical="center" wrapText="1"/>
    </xf>
    <xf numFmtId="49" fontId="9" fillId="0" borderId="1" xfId="0" applyNumberFormat="1" applyFont="1" applyBorder="1" applyAlignment="1">
      <alignment horizontal="center" vertical="center"/>
    </xf>
    <xf numFmtId="49" fontId="4" fillId="0" borderId="0" xfId="0" applyNumberFormat="1" applyFont="1" applyBorder="1"/>
    <xf numFmtId="0" fontId="3" fillId="0" borderId="0" xfId="0" applyFont="1" applyBorder="1" applyAlignment="1" applyProtection="1">
      <alignment horizontal="right" vertical="center"/>
      <protection locked="0"/>
    </xf>
    <xf numFmtId="0" fontId="10"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6" fillId="0" borderId="0" xfId="0" applyFont="1" applyBorder="1" applyAlignment="1">
      <alignment horizontal="left" vertical="center"/>
    </xf>
    <xf numFmtId="0" fontId="6" fillId="0" borderId="0" xfId="0" applyFont="1" applyBorder="1"/>
    <xf numFmtId="0" fontId="3" fillId="0" borderId="0" xfId="0" applyFont="1" applyBorder="1" applyAlignment="1" applyProtection="1">
      <alignment horizontal="right"/>
      <protection locked="0"/>
    </xf>
    <xf numFmtId="0" fontId="6" fillId="0" borderId="5" xfId="0" applyFont="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6" fillId="0" borderId="6"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5" xfId="0" applyFont="1" applyBorder="1" applyAlignment="1">
      <alignment horizontal="center" vertical="center"/>
    </xf>
    <xf numFmtId="0" fontId="6" fillId="2" borderId="7" xfId="0" applyFont="1" applyFill="1" applyBorder="1" applyAlignment="1" applyProtection="1">
      <alignment horizontal="center" vertical="center" wrapText="1"/>
      <protection locked="0"/>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pplyProtection="1">
      <alignment horizontal="left" vertical="center"/>
      <protection locked="0"/>
    </xf>
    <xf numFmtId="4" fontId="3" fillId="0" borderId="1" xfId="0" applyNumberFormat="1" applyFont="1" applyBorder="1" applyAlignment="1" applyProtection="1">
      <alignment horizontal="right"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2" borderId="5" xfId="0" applyFont="1" applyFill="1" applyBorder="1" applyAlignment="1">
      <alignment horizontal="center" vertical="center"/>
    </xf>
    <xf numFmtId="0" fontId="6" fillId="0" borderId="6" xfId="0" applyFont="1" applyBorder="1" applyAlignment="1">
      <alignment horizontal="center" vertical="center"/>
    </xf>
    <xf numFmtId="4" fontId="3" fillId="0" borderId="1" xfId="0" applyNumberFormat="1" applyFont="1" applyBorder="1" applyAlignment="1">
      <alignment horizontal="right" vertical="center" wrapText="1"/>
    </xf>
    <xf numFmtId="0" fontId="3" fillId="0" borderId="1"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2" borderId="4" xfId="0" applyFont="1" applyFill="1" applyBorder="1" applyAlignment="1">
      <alignment horizontal="left" vertical="center"/>
    </xf>
    <xf numFmtId="0" fontId="4" fillId="0" borderId="1" xfId="0" applyFont="1" applyBorder="1" applyAlignment="1" applyProtection="1">
      <alignment horizontal="center" vertical="center"/>
      <protection locked="0"/>
    </xf>
    <xf numFmtId="4" fontId="8" fillId="0" borderId="1" xfId="51" applyNumberFormat="1" applyFont="1" applyBorder="1">
      <alignment horizontal="right" vertical="center"/>
    </xf>
    <xf numFmtId="0" fontId="3" fillId="2" borderId="0" xfId="0"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12" fillId="2" borderId="0" xfId="0" applyFont="1" applyFill="1" applyBorder="1" applyAlignment="1" applyProtection="1">
      <alignment horizontal="center" vertical="center" wrapText="1"/>
      <protection locked="0"/>
    </xf>
    <xf numFmtId="0" fontId="11" fillId="0" borderId="0" xfId="0" applyFont="1" applyBorder="1" applyProtection="1">
      <protection locked="0"/>
    </xf>
    <xf numFmtId="0" fontId="11" fillId="0" borderId="0" xfId="0" applyFont="1" applyBorder="1"/>
    <xf numFmtId="0" fontId="3" fillId="2" borderId="0"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right" vertical="center"/>
      <protection locked="0"/>
    </xf>
    <xf numFmtId="0" fontId="4" fillId="2" borderId="0" xfId="0" applyFont="1" applyFill="1" applyBorder="1" applyAlignment="1" applyProtection="1">
      <alignment horizontal="right" vertical="center" wrapText="1"/>
      <protection locked="0"/>
    </xf>
    <xf numFmtId="0" fontId="4"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right" vertical="center"/>
      <protection locked="0"/>
    </xf>
    <xf numFmtId="0" fontId="4" fillId="2" borderId="1" xfId="0" applyFont="1" applyFill="1" applyBorder="1" applyAlignment="1" applyProtection="1">
      <alignment horizontal="right" vertical="center" wrapText="1"/>
      <protection locked="0"/>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left" vertical="center" wrapText="1"/>
    </xf>
    <xf numFmtId="3" fontId="3" fillId="2" borderId="1" xfId="0" applyNumberFormat="1" applyFont="1" applyFill="1" applyBorder="1" applyAlignment="1" applyProtection="1">
      <alignment horizontal="right" vertical="center"/>
      <protection locked="0"/>
    </xf>
    <xf numFmtId="4" fontId="3" fillId="0" borderId="1" xfId="0" applyNumberFormat="1" applyFont="1" applyBorder="1" applyAlignment="1" applyProtection="1">
      <alignment horizontal="right" vertical="center"/>
      <protection locked="0"/>
    </xf>
    <xf numFmtId="0" fontId="3" fillId="0" borderId="1" xfId="0" applyFont="1" applyBorder="1" applyAlignment="1" applyProtection="1">
      <alignment horizontal="left"/>
      <protection locked="0"/>
    </xf>
    <xf numFmtId="0" fontId="3" fillId="0" borderId="1" xfId="0" applyFont="1" applyBorder="1" applyAlignment="1">
      <alignment horizontal="left"/>
    </xf>
    <xf numFmtId="0" fontId="3" fillId="2" borderId="1" xfId="0" applyFont="1" applyFill="1" applyBorder="1" applyAlignment="1">
      <alignment horizontal="right" vertical="center"/>
    </xf>
    <xf numFmtId="0" fontId="11" fillId="0" borderId="0" xfId="0" applyFont="1" applyBorder="1" applyAlignment="1">
      <alignment horizontal="right" vertical="center"/>
    </xf>
    <xf numFmtId="0" fontId="3" fillId="2" borderId="0" xfId="0" applyFont="1" applyFill="1" applyBorder="1" applyAlignment="1" applyProtection="1">
      <alignment horizontal="right" vertical="center" wrapText="1"/>
      <protection locked="0"/>
    </xf>
    <xf numFmtId="0" fontId="13"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1" xfId="0" applyFont="1" applyBorder="1" applyAlignment="1">
      <alignment vertical="center" wrapText="1"/>
    </xf>
    <xf numFmtId="0" fontId="3" fillId="2" borderId="1" xfId="0" applyFont="1" applyFill="1" applyBorder="1" applyAlignment="1" applyProtection="1">
      <alignment horizontal="center" vertical="center"/>
      <protection locked="0"/>
    </xf>
    <xf numFmtId="0" fontId="0" fillId="0" borderId="0" xfId="0" applyFont="1" applyBorder="1" applyAlignment="1">
      <alignment wrapText="1"/>
    </xf>
    <xf numFmtId="0" fontId="4" fillId="0" borderId="0" xfId="0" applyFont="1" applyBorder="1" applyAlignment="1">
      <alignment horizontal="right" vertical="center"/>
    </xf>
    <xf numFmtId="0" fontId="13" fillId="0" borderId="0" xfId="0" applyFont="1" applyBorder="1" applyAlignment="1">
      <alignment horizontal="center" vertical="center" wrapText="1"/>
    </xf>
    <xf numFmtId="0" fontId="3" fillId="0" borderId="0" xfId="0" applyFont="1" applyBorder="1" applyAlignment="1">
      <alignment horizontal="left" vertical="center" wrapText="1"/>
    </xf>
    <xf numFmtId="0" fontId="6" fillId="0" borderId="0" xfId="0" applyFont="1" applyBorder="1" applyAlignment="1">
      <alignment wrapText="1"/>
    </xf>
    <xf numFmtId="0" fontId="4" fillId="0" borderId="0" xfId="0" applyFont="1" applyBorder="1" applyAlignment="1">
      <alignment horizontal="right" wrapText="1"/>
    </xf>
    <xf numFmtId="0" fontId="4" fillId="0" borderId="0" xfId="0" applyFont="1" applyBorder="1" applyAlignment="1">
      <alignment wrapText="1"/>
    </xf>
    <xf numFmtId="0" fontId="6" fillId="0" borderId="8" xfId="0" applyFont="1" applyBorder="1" applyAlignment="1">
      <alignment horizontal="center" vertical="center" wrapText="1"/>
    </xf>
    <xf numFmtId="0" fontId="4" fillId="0" borderId="2" xfId="0" applyFont="1" applyBorder="1" applyAlignment="1">
      <alignment horizontal="center" vertical="center"/>
    </xf>
    <xf numFmtId="176" fontId="8" fillId="0" borderId="1" xfId="0" applyNumberFormat="1" applyFont="1" applyBorder="1" applyAlignment="1">
      <alignment horizontal="right" vertical="center"/>
    </xf>
    <xf numFmtId="0" fontId="1" fillId="0" borderId="0" xfId="0" applyFont="1" applyBorder="1" applyAlignment="1">
      <alignment horizontal="center" vertical="center" wrapText="1"/>
    </xf>
    <xf numFmtId="0" fontId="3" fillId="0" borderId="0" xfId="0" applyFont="1" applyBorder="1" applyAlignment="1" applyProtection="1">
      <alignment horizontal="right" vertical="center" wrapText="1"/>
      <protection locked="0"/>
    </xf>
    <xf numFmtId="0" fontId="10" fillId="0" borderId="0" xfId="0" applyFont="1" applyBorder="1" applyAlignment="1">
      <alignment horizontal="center" vertical="center" wrapText="1"/>
    </xf>
    <xf numFmtId="0" fontId="10" fillId="0" borderId="0" xfId="0" applyFont="1" applyBorder="1" applyAlignment="1" applyProtection="1">
      <alignment horizontal="center" vertical="center" wrapText="1"/>
      <protection locked="0"/>
    </xf>
    <xf numFmtId="0" fontId="3" fillId="0" borderId="0" xfId="0" applyFont="1" applyBorder="1" applyAlignment="1" applyProtection="1">
      <alignment horizontal="right" wrapText="1"/>
      <protection locked="0"/>
    </xf>
    <xf numFmtId="0" fontId="6" fillId="0" borderId="3" xfId="0"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76" fontId="8" fillId="0" borderId="1" xfId="0" applyNumberFormat="1" applyFont="1" applyBorder="1" applyAlignment="1">
      <alignment horizontal="right" vertical="center" wrapText="1"/>
    </xf>
    <xf numFmtId="0" fontId="4" fillId="0" borderId="0" xfId="0" applyFont="1" applyBorder="1" applyProtection="1">
      <protection locked="0"/>
    </xf>
    <xf numFmtId="0" fontId="6" fillId="0" borderId="0" xfId="0" applyFont="1" applyBorder="1" applyProtection="1">
      <protection locked="0"/>
    </xf>
    <xf numFmtId="0" fontId="6" fillId="0" borderId="9" xfId="0" applyFont="1" applyBorder="1" applyAlignment="1" applyProtection="1">
      <alignment horizontal="center" vertical="center" wrapText="1"/>
      <protection locked="0"/>
    </xf>
    <xf numFmtId="0" fontId="6" fillId="0" borderId="9" xfId="0" applyFont="1" applyBorder="1" applyAlignment="1">
      <alignment horizontal="center" vertical="center" wrapText="1"/>
    </xf>
    <xf numFmtId="0" fontId="6" fillId="0" borderId="10" xfId="0" applyFont="1" applyBorder="1" applyAlignment="1" applyProtection="1">
      <alignment horizontal="center" vertical="center" wrapText="1"/>
      <protection locked="0"/>
    </xf>
    <xf numFmtId="0" fontId="6" fillId="0" borderId="10" xfId="0" applyFont="1" applyBorder="1" applyAlignment="1">
      <alignment horizontal="center" vertical="center" wrapText="1"/>
    </xf>
    <xf numFmtId="0" fontId="6" fillId="0" borderId="11" xfId="0" applyFont="1" applyBorder="1" applyAlignment="1" applyProtection="1">
      <alignment horizontal="center" vertical="center" wrapText="1"/>
      <protection locked="0"/>
    </xf>
    <xf numFmtId="0" fontId="6"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11" xfId="0" applyFont="1" applyBorder="1" applyAlignment="1" applyProtection="1">
      <alignment horizontal="left" vertical="center" wrapText="1"/>
      <protection locked="0"/>
    </xf>
    <xf numFmtId="0" fontId="3" fillId="0" borderId="11" xfId="0" applyFont="1" applyBorder="1" applyAlignment="1">
      <alignment horizontal="left" vertical="center" wrapText="1"/>
    </xf>
    <xf numFmtId="0" fontId="3" fillId="0" borderId="12" xfId="0" applyFont="1" applyBorder="1" applyAlignment="1">
      <alignment horizontal="center" vertical="center" wrapText="1"/>
    </xf>
    <xf numFmtId="0" fontId="3" fillId="0" borderId="12" xfId="0" applyFont="1" applyBorder="1" applyAlignment="1" applyProtection="1">
      <alignment horizontal="left" vertical="center" wrapText="1"/>
      <protection locked="0"/>
    </xf>
    <xf numFmtId="0" fontId="3" fillId="0" borderId="12" xfId="0" applyFont="1" applyBorder="1" applyAlignment="1">
      <alignment horizontal="left" vertical="center" wrapText="1"/>
    </xf>
    <xf numFmtId="0" fontId="0" fillId="0" borderId="0" xfId="0" applyFont="1" applyAlignment="1">
      <alignment horizontal="left" wrapText="1"/>
    </xf>
    <xf numFmtId="0" fontId="3" fillId="0" borderId="0" xfId="0" applyFont="1" applyBorder="1" applyAlignment="1" applyProtection="1">
      <alignment vertical="top" wrapText="1"/>
      <protection locked="0"/>
    </xf>
    <xf numFmtId="0" fontId="6" fillId="0" borderId="13" xfId="0" applyFont="1" applyBorder="1" applyAlignment="1">
      <alignment horizontal="center" vertical="center" wrapText="1"/>
    </xf>
    <xf numFmtId="0" fontId="3" fillId="2" borderId="14" xfId="0" applyFont="1" applyFill="1" applyBorder="1" applyAlignment="1">
      <alignment horizontal="left" vertical="center" wrapText="1"/>
    </xf>
    <xf numFmtId="0" fontId="6" fillId="0" borderId="13"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180" fontId="8" fillId="0" borderId="1" xfId="56" applyNumberFormat="1" applyFont="1" applyBorder="1" applyAlignment="1">
      <alignment horizontal="center" vertical="center"/>
    </xf>
    <xf numFmtId="180" fontId="8" fillId="0" borderId="1" xfId="0" applyNumberFormat="1" applyFont="1" applyBorder="1" applyAlignment="1">
      <alignment horizontal="center" vertical="center"/>
    </xf>
    <xf numFmtId="0" fontId="3" fillId="0" borderId="11" xfId="0" applyFont="1" applyBorder="1" applyAlignment="1" applyProtection="1">
      <alignment horizontal="left" vertical="center"/>
      <protection locked="0"/>
    </xf>
    <xf numFmtId="3" fontId="3" fillId="0" borderId="11" xfId="0" applyNumberFormat="1" applyFont="1" applyBorder="1" applyAlignment="1">
      <alignment horizontal="right" vertical="center"/>
    </xf>
    <xf numFmtId="0" fontId="3" fillId="0" borderId="15" xfId="0" applyFont="1" applyBorder="1" applyAlignment="1">
      <alignment horizontal="center" vertical="center"/>
    </xf>
    <xf numFmtId="0" fontId="3" fillId="0" borderId="13" xfId="0" applyFont="1" applyBorder="1" applyAlignment="1" applyProtection="1">
      <alignment horizontal="left" vertical="center"/>
      <protection locked="0"/>
    </xf>
    <xf numFmtId="0" fontId="3" fillId="0" borderId="13" xfId="0" applyFont="1" applyBorder="1" applyAlignment="1">
      <alignment horizontal="left" vertical="center"/>
    </xf>
    <xf numFmtId="0" fontId="3" fillId="2" borderId="11" xfId="0" applyFont="1" applyFill="1" applyBorder="1" applyAlignment="1">
      <alignment horizontal="right" vertical="center"/>
    </xf>
    <xf numFmtId="0" fontId="3" fillId="2" borderId="0" xfId="0" applyFont="1" applyFill="1" applyBorder="1" applyAlignment="1">
      <alignment horizontal="left" vertical="center"/>
    </xf>
    <xf numFmtId="176" fontId="8" fillId="0" borderId="0" xfId="0" applyNumberFormat="1" applyFont="1" applyBorder="1" applyAlignment="1">
      <alignment horizontal="left" vertical="center"/>
    </xf>
    <xf numFmtId="0" fontId="6" fillId="0" borderId="3"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3" fillId="0" borderId="0" xfId="0" applyFont="1" applyBorder="1" applyAlignment="1">
      <alignment horizontal="right"/>
    </xf>
    <xf numFmtId="0" fontId="6" fillId="0" borderId="4" xfId="0" applyFont="1" applyBorder="1" applyAlignment="1" applyProtection="1">
      <alignment horizontal="center" vertical="center"/>
      <protection locked="0"/>
    </xf>
    <xf numFmtId="0" fontId="14" fillId="0" borderId="0" xfId="0" applyFont="1" applyBorder="1" applyAlignment="1" applyProtection="1">
      <alignment horizontal="right"/>
      <protection locked="0"/>
    </xf>
    <xf numFmtId="49" fontId="14" fillId="0" borderId="0" xfId="0" applyNumberFormat="1" applyFont="1" applyBorder="1" applyProtection="1">
      <protection locked="0"/>
    </xf>
    <xf numFmtId="0" fontId="4" fillId="0" borderId="0" xfId="0" applyFont="1" applyBorder="1" applyAlignment="1">
      <alignment horizontal="right"/>
    </xf>
    <xf numFmtId="0" fontId="15"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0" fontId="6" fillId="0" borderId="5" xfId="0"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4" fillId="0" borderId="0" xfId="0" applyFont="1" applyBorder="1" applyAlignment="1">
      <alignment vertical="top"/>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5" xfId="0" applyFont="1" applyBorder="1" applyAlignment="1" applyProtection="1">
      <alignment horizontal="center" vertical="center" wrapText="1"/>
      <protection locked="0"/>
    </xf>
    <xf numFmtId="0" fontId="6" fillId="0" borderId="11" xfId="0" applyFont="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pplyProtection="1">
      <alignment vertical="top"/>
      <protection locked="0"/>
    </xf>
    <xf numFmtId="49" fontId="4" fillId="0" borderId="0" xfId="0" applyNumberFormat="1" applyFont="1" applyBorder="1" applyProtection="1">
      <protection locked="0"/>
    </xf>
    <xf numFmtId="0" fontId="6" fillId="0" borderId="0" xfId="0" applyFont="1" applyBorder="1" applyAlignment="1" applyProtection="1">
      <alignment horizontal="left" vertical="center"/>
      <protection locked="0"/>
    </xf>
    <xf numFmtId="0" fontId="6" fillId="0" borderId="7"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0" xfId="0" applyFont="1" applyBorder="1" applyAlignment="1">
      <alignment horizontal="right" vertical="center" wrapText="1"/>
    </xf>
    <xf numFmtId="0" fontId="16" fillId="0" borderId="0" xfId="0" applyFont="1" applyBorder="1" applyAlignment="1">
      <alignment horizontal="center" vertical="center"/>
    </xf>
    <xf numFmtId="0" fontId="4" fillId="2" borderId="0" xfId="0" applyFont="1" applyFill="1" applyBorder="1" applyAlignment="1" applyProtection="1">
      <alignment horizontal="left" vertical="center" wrapText="1"/>
      <protection locked="0"/>
    </xf>
    <xf numFmtId="0" fontId="11" fillId="2" borderId="1" xfId="0" applyFont="1" applyFill="1" applyBorder="1" applyAlignment="1" applyProtection="1">
      <alignment vertical="top" wrapText="1"/>
      <protection locked="0"/>
    </xf>
    <xf numFmtId="49" fontId="6" fillId="0" borderId="2"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0" fontId="4" fillId="0" borderId="4" xfId="0" applyFont="1" applyBorder="1" applyAlignment="1">
      <alignment horizontal="center" vertical="center"/>
    </xf>
    <xf numFmtId="0" fontId="11" fillId="2" borderId="0" xfId="0" applyFont="1" applyFill="1" applyBorder="1" applyAlignment="1">
      <alignment horizontal="left" vertical="center"/>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3" fillId="0" borderId="1" xfId="0" applyFont="1" applyBorder="1" applyAlignment="1" applyProtection="1">
      <alignment vertical="center" wrapText="1"/>
      <protection locked="0"/>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wrapText="1"/>
      <protection locked="0"/>
    </xf>
    <xf numFmtId="176" fontId="19" fillId="0" borderId="1" xfId="0" applyNumberFormat="1" applyFont="1" applyBorder="1" applyAlignment="1">
      <alignment horizontal="right" vertical="center"/>
    </xf>
    <xf numFmtId="0" fontId="17" fillId="2" borderId="5"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2" borderId="7" xfId="0" applyFont="1" applyFill="1" applyBorder="1" applyAlignment="1" applyProtection="1">
      <alignment horizontal="center" vertical="center" wrapText="1"/>
      <protection locked="0"/>
    </xf>
    <xf numFmtId="0" fontId="17" fillId="0" borderId="7"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3" fillId="2" borderId="1" xfId="0" applyFont="1" applyFill="1" applyBorder="1" applyAlignment="1">
      <alignment horizontal="left" vertical="center" wrapText="1" indent="1"/>
    </xf>
    <xf numFmtId="0" fontId="3" fillId="2" borderId="1" xfId="0" applyFont="1" applyFill="1" applyBorder="1" applyAlignment="1">
      <alignment horizontal="left" vertical="center" wrapText="1" indent="2"/>
    </xf>
    <xf numFmtId="0" fontId="3" fillId="2" borderId="2"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 fillId="2" borderId="7" xfId="0" applyFont="1" applyFill="1" applyBorder="1" applyAlignment="1">
      <alignment horizontal="left" vertical="center"/>
    </xf>
    <xf numFmtId="0" fontId="3" fillId="2" borderId="1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pplyProtection="1">
      <alignment horizontal="left" vertical="center" wrapText="1" indent="1"/>
      <protection locked="0"/>
    </xf>
    <xf numFmtId="0" fontId="11" fillId="0" borderId="1" xfId="0" applyFont="1" applyBorder="1" applyAlignment="1" applyProtection="1">
      <alignment vertical="top" wrapText="1"/>
      <protection locked="0"/>
    </xf>
    <xf numFmtId="0" fontId="4" fillId="0" borderId="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3" fillId="2" borderId="11" xfId="0" applyFont="1" applyFill="1" applyBorder="1" applyAlignment="1" applyProtection="1">
      <alignment horizontal="right" vertical="center"/>
      <protection locked="0"/>
    </xf>
    <xf numFmtId="0" fontId="3" fillId="0" borderId="1" xfId="0" applyFont="1" applyBorder="1" applyAlignment="1" applyProtection="1">
      <alignment vertical="center"/>
      <protection locked="0"/>
    </xf>
    <xf numFmtId="0" fontId="3"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9" activePane="bottomLeft" state="frozen"/>
      <selection/>
      <selection pane="bottomLeft" activeCell="D13" sqref="D13:D27"/>
    </sheetView>
  </sheetViews>
  <sheetFormatPr defaultColWidth="8.575" defaultRowHeight="12.75" customHeight="1" outlineLevelCol="3"/>
  <cols>
    <col min="1" max="4" width="41" customWidth="1"/>
  </cols>
  <sheetData>
    <row r="1" customHeight="1" spans="1:4">
      <c r="A1" s="1"/>
      <c r="B1" s="1"/>
      <c r="C1" s="1"/>
      <c r="D1" s="1"/>
    </row>
    <row r="2" ht="15" customHeight="1" spans="1:4">
      <c r="A2" s="80"/>
      <c r="B2" s="80"/>
      <c r="C2" s="80"/>
      <c r="D2" s="95" t="s">
        <v>0</v>
      </c>
    </row>
    <row r="3" ht="41.25" customHeight="1" spans="1:1">
      <c r="A3" s="75" t="str">
        <f>"2025"&amp;"年部门财务收支预算总表"</f>
        <v>2025年部门财务收支预算总表</v>
      </c>
    </row>
    <row r="4" ht="17.25" customHeight="1" spans="1:4">
      <c r="A4" s="78" t="str">
        <f>"单位名称："&amp;"昆明市晋宁区文化和旅游局"</f>
        <v>单位名称：昆明市晋宁区文化和旅游局</v>
      </c>
      <c r="B4" s="198"/>
      <c r="D4" s="180" t="s">
        <v>1</v>
      </c>
    </row>
    <row r="5" ht="23.25" customHeight="1" spans="1:4">
      <c r="A5" s="199" t="s">
        <v>2</v>
      </c>
      <c r="B5" s="200"/>
      <c r="C5" s="199" t="s">
        <v>3</v>
      </c>
      <c r="D5" s="200"/>
    </row>
    <row r="6" ht="24" customHeight="1" spans="1:4">
      <c r="A6" s="199" t="s">
        <v>4</v>
      </c>
      <c r="B6" s="199" t="s">
        <v>5</v>
      </c>
      <c r="C6" s="199" t="s">
        <v>6</v>
      </c>
      <c r="D6" s="199" t="s">
        <v>5</v>
      </c>
    </row>
    <row r="7" ht="17.25" customHeight="1" spans="1:4">
      <c r="A7" s="201" t="s">
        <v>7</v>
      </c>
      <c r="B7" s="110">
        <v>17624465.71</v>
      </c>
      <c r="C7" s="201" t="s">
        <v>8</v>
      </c>
      <c r="D7" s="110"/>
    </row>
    <row r="8" ht="17.25" customHeight="1" spans="1:4">
      <c r="A8" s="201" t="s">
        <v>9</v>
      </c>
      <c r="B8" s="110"/>
      <c r="C8" s="201" t="s">
        <v>10</v>
      </c>
      <c r="D8" s="110"/>
    </row>
    <row r="9" ht="17.25" customHeight="1" spans="1:4">
      <c r="A9" s="201" t="s">
        <v>11</v>
      </c>
      <c r="B9" s="110"/>
      <c r="C9" s="234" t="s">
        <v>12</v>
      </c>
      <c r="D9" s="110"/>
    </row>
    <row r="10" ht="17.25" customHeight="1" spans="1:4">
      <c r="A10" s="201" t="s">
        <v>13</v>
      </c>
      <c r="B10" s="110"/>
      <c r="C10" s="234" t="s">
        <v>14</v>
      </c>
      <c r="D10" s="110"/>
    </row>
    <row r="11" ht="17.25" customHeight="1" spans="1:4">
      <c r="A11" s="201" t="s">
        <v>15</v>
      </c>
      <c r="B11" s="110"/>
      <c r="C11" s="234" t="s">
        <v>16</v>
      </c>
      <c r="D11" s="110"/>
    </row>
    <row r="12" ht="17.25" customHeight="1" spans="1:4">
      <c r="A12" s="201" t="s">
        <v>17</v>
      </c>
      <c r="B12" s="110"/>
      <c r="C12" s="234" t="s">
        <v>18</v>
      </c>
      <c r="D12" s="110"/>
    </row>
    <row r="13" ht="17.25" customHeight="1" spans="1:4">
      <c r="A13" s="201" t="s">
        <v>19</v>
      </c>
      <c r="B13" s="110"/>
      <c r="C13" s="66" t="s">
        <v>20</v>
      </c>
      <c r="D13" s="110">
        <v>13262212.67</v>
      </c>
    </row>
    <row r="14" ht="17.25" customHeight="1" spans="1:4">
      <c r="A14" s="201" t="s">
        <v>21</v>
      </c>
      <c r="B14" s="110"/>
      <c r="C14" s="66" t="s">
        <v>22</v>
      </c>
      <c r="D14" s="110">
        <v>2050133.7</v>
      </c>
    </row>
    <row r="15" ht="17.25" customHeight="1" spans="1:4">
      <c r="A15" s="201" t="s">
        <v>23</v>
      </c>
      <c r="B15" s="110"/>
      <c r="C15" s="66" t="s">
        <v>24</v>
      </c>
      <c r="D15" s="110">
        <v>1126764.62</v>
      </c>
    </row>
    <row r="16" ht="17.25" customHeight="1" spans="1:4">
      <c r="A16" s="201" t="s">
        <v>25</v>
      </c>
      <c r="B16" s="110"/>
      <c r="C16" s="66" t="s">
        <v>26</v>
      </c>
      <c r="D16" s="110"/>
    </row>
    <row r="17" ht="17.25" customHeight="1" spans="1:4">
      <c r="A17" s="22"/>
      <c r="B17" s="110"/>
      <c r="C17" s="66" t="s">
        <v>27</v>
      </c>
      <c r="D17" s="110"/>
    </row>
    <row r="18" ht="17.25" customHeight="1" spans="1:4">
      <c r="A18" s="202"/>
      <c r="B18" s="110"/>
      <c r="C18" s="66" t="s">
        <v>28</v>
      </c>
      <c r="D18" s="110"/>
    </row>
    <row r="19" ht="17.25" customHeight="1" spans="1:4">
      <c r="A19" s="202"/>
      <c r="B19" s="110"/>
      <c r="C19" s="66" t="s">
        <v>29</v>
      </c>
      <c r="D19" s="110"/>
    </row>
    <row r="20" ht="17.25" customHeight="1" spans="1:4">
      <c r="A20" s="202"/>
      <c r="B20" s="110"/>
      <c r="C20" s="66" t="s">
        <v>30</v>
      </c>
      <c r="D20" s="110"/>
    </row>
    <row r="21" ht="17.25" customHeight="1" spans="1:4">
      <c r="A21" s="202"/>
      <c r="B21" s="110"/>
      <c r="C21" s="66" t="s">
        <v>31</v>
      </c>
      <c r="D21" s="110"/>
    </row>
    <row r="22" ht="17.25" customHeight="1" spans="1:4">
      <c r="A22" s="202"/>
      <c r="B22" s="110"/>
      <c r="C22" s="66" t="s">
        <v>32</v>
      </c>
      <c r="D22" s="110"/>
    </row>
    <row r="23" ht="17.25" customHeight="1" spans="1:4">
      <c r="A23" s="202"/>
      <c r="B23" s="110"/>
      <c r="C23" s="66" t="s">
        <v>33</v>
      </c>
      <c r="D23" s="110"/>
    </row>
    <row r="24" ht="17.25" customHeight="1" spans="1:4">
      <c r="A24" s="202"/>
      <c r="B24" s="110"/>
      <c r="C24" s="66" t="s">
        <v>34</v>
      </c>
      <c r="D24" s="110"/>
    </row>
    <row r="25" ht="17.25" customHeight="1" spans="1:4">
      <c r="A25" s="202"/>
      <c r="B25" s="110"/>
      <c r="C25" s="66" t="s">
        <v>35</v>
      </c>
      <c r="D25" s="110">
        <v>1185354.72</v>
      </c>
    </row>
    <row r="26" ht="17.25" customHeight="1" spans="1:4">
      <c r="A26" s="202"/>
      <c r="B26" s="110"/>
      <c r="C26" s="66" t="s">
        <v>36</v>
      </c>
      <c r="D26" s="110"/>
    </row>
    <row r="27" ht="17.25" customHeight="1" spans="1:4">
      <c r="A27" s="202"/>
      <c r="B27" s="110"/>
      <c r="C27" s="22" t="s">
        <v>37</v>
      </c>
      <c r="D27" s="110"/>
    </row>
    <row r="28" ht="17.25" customHeight="1" spans="1:4">
      <c r="A28" s="202"/>
      <c r="B28" s="110"/>
      <c r="C28" s="66" t="s">
        <v>38</v>
      </c>
      <c r="D28" s="110"/>
    </row>
    <row r="29" ht="16.5" customHeight="1" spans="1:4">
      <c r="A29" s="202"/>
      <c r="B29" s="110"/>
      <c r="C29" s="66" t="s">
        <v>39</v>
      </c>
      <c r="D29" s="110"/>
    </row>
    <row r="30" ht="16.5" customHeight="1" spans="1:4">
      <c r="A30" s="202"/>
      <c r="B30" s="110"/>
      <c r="C30" s="22" t="s">
        <v>40</v>
      </c>
      <c r="D30" s="110"/>
    </row>
    <row r="31" ht="17.25" customHeight="1" spans="1:4">
      <c r="A31" s="202"/>
      <c r="B31" s="110"/>
      <c r="C31" s="22" t="s">
        <v>41</v>
      </c>
      <c r="D31" s="110"/>
    </row>
    <row r="32" ht="17.25" customHeight="1" spans="1:4">
      <c r="A32" s="202"/>
      <c r="B32" s="110"/>
      <c r="C32" s="66" t="s">
        <v>42</v>
      </c>
      <c r="D32" s="110"/>
    </row>
    <row r="33" ht="16.5" customHeight="1" spans="1:4">
      <c r="A33" s="202" t="s">
        <v>43</v>
      </c>
      <c r="B33" s="110">
        <v>17624465.71</v>
      </c>
      <c r="C33" s="202" t="s">
        <v>44</v>
      </c>
      <c r="D33" s="110">
        <v>17624465.71</v>
      </c>
    </row>
    <row r="34" ht="16.5" customHeight="1" spans="1:4">
      <c r="A34" s="22" t="s">
        <v>45</v>
      </c>
      <c r="B34" s="110"/>
      <c r="C34" s="22" t="s">
        <v>46</v>
      </c>
      <c r="D34" s="110"/>
    </row>
    <row r="35" ht="16.5" customHeight="1" spans="1:4">
      <c r="A35" s="66" t="s">
        <v>47</v>
      </c>
      <c r="B35" s="110"/>
      <c r="C35" s="66" t="s">
        <v>47</v>
      </c>
      <c r="D35" s="110"/>
    </row>
    <row r="36" ht="16.5" customHeight="1" spans="1:4">
      <c r="A36" s="66" t="s">
        <v>48</v>
      </c>
      <c r="B36" s="110"/>
      <c r="C36" s="66" t="s">
        <v>49</v>
      </c>
      <c r="D36" s="110"/>
    </row>
    <row r="37" ht="16.5" customHeight="1" spans="1:4">
      <c r="A37" s="203" t="s">
        <v>50</v>
      </c>
      <c r="B37" s="110">
        <v>17624465.71</v>
      </c>
      <c r="C37" s="203" t="s">
        <v>51</v>
      </c>
      <c r="D37" s="110">
        <v>17624465.71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21" sqref="C21"/>
    </sheetView>
  </sheetViews>
  <sheetFormatPr defaultColWidth="9.14166666666667" defaultRowHeight="14.25" customHeight="1" outlineLevelCol="5"/>
  <cols>
    <col min="1" max="6" width="19.375" customWidth="1"/>
  </cols>
  <sheetData>
    <row r="1" customHeight="1" spans="1:6">
      <c r="A1" s="1"/>
      <c r="B1" s="1"/>
      <c r="C1" s="1"/>
      <c r="D1" s="1"/>
      <c r="E1" s="1"/>
      <c r="F1" s="1"/>
    </row>
    <row r="2" ht="12" customHeight="1" spans="1:6">
      <c r="A2" s="160">
        <v>1</v>
      </c>
      <c r="B2" s="161">
        <v>0</v>
      </c>
      <c r="C2" s="160">
        <v>1</v>
      </c>
      <c r="D2" s="162"/>
      <c r="E2" s="162"/>
      <c r="F2" s="158" t="s">
        <v>782</v>
      </c>
    </row>
    <row r="3" ht="42" customHeight="1" spans="1:6">
      <c r="A3" s="163" t="str">
        <f>"2025"&amp;"年部门政府性基金预算支出预算表"</f>
        <v>2025年部门政府性基金预算支出预算表</v>
      </c>
      <c r="B3" s="163" t="s">
        <v>783</v>
      </c>
      <c r="C3" s="164"/>
      <c r="D3" s="165"/>
      <c r="E3" s="165"/>
      <c r="F3" s="165"/>
    </row>
    <row r="4" ht="13.5" customHeight="1" spans="1:6">
      <c r="A4" s="45" t="str">
        <f>"单位名称："&amp;"昆明市晋宁区文化和旅游局"</f>
        <v>单位名称：昆明市晋宁区文化和旅游局</v>
      </c>
      <c r="B4" s="45" t="s">
        <v>784</v>
      </c>
      <c r="C4" s="160"/>
      <c r="D4" s="162"/>
      <c r="E4" s="162"/>
      <c r="F4" s="158" t="s">
        <v>1</v>
      </c>
    </row>
    <row r="5" ht="19.5" customHeight="1" spans="1:6">
      <c r="A5" s="166" t="s">
        <v>212</v>
      </c>
      <c r="B5" s="167" t="s">
        <v>81</v>
      </c>
      <c r="C5" s="166" t="s">
        <v>82</v>
      </c>
      <c r="D5" s="13" t="s">
        <v>785</v>
      </c>
      <c r="E5" s="14"/>
      <c r="F5" s="37"/>
    </row>
    <row r="6" ht="18.75" customHeight="1" spans="1:6">
      <c r="A6" s="168"/>
      <c r="B6" s="169"/>
      <c r="C6" s="168"/>
      <c r="D6" s="53" t="s">
        <v>55</v>
      </c>
      <c r="E6" s="13" t="s">
        <v>84</v>
      </c>
      <c r="F6" s="53" t="s">
        <v>85</v>
      </c>
    </row>
    <row r="7" ht="18.75" customHeight="1" spans="1:6">
      <c r="A7" s="98">
        <v>1</v>
      </c>
      <c r="B7" s="170" t="s">
        <v>92</v>
      </c>
      <c r="C7" s="98">
        <v>3</v>
      </c>
      <c r="D7" s="15">
        <v>4</v>
      </c>
      <c r="E7" s="15">
        <v>5</v>
      </c>
      <c r="F7" s="15">
        <v>6</v>
      </c>
    </row>
    <row r="8" ht="21" customHeight="1" spans="1:6">
      <c r="A8" s="34"/>
      <c r="B8" s="34"/>
      <c r="C8" s="34"/>
      <c r="D8" s="110"/>
      <c r="E8" s="110"/>
      <c r="F8" s="110"/>
    </row>
    <row r="9" ht="21" customHeight="1" spans="1:6">
      <c r="A9" s="34"/>
      <c r="B9" s="34"/>
      <c r="C9" s="34"/>
      <c r="D9" s="110"/>
      <c r="E9" s="110"/>
      <c r="F9" s="110"/>
    </row>
    <row r="10" ht="18.75" customHeight="1" spans="1:6">
      <c r="A10" s="171" t="s">
        <v>202</v>
      </c>
      <c r="B10" s="171" t="s">
        <v>202</v>
      </c>
      <c r="C10" s="172" t="s">
        <v>202</v>
      </c>
      <c r="D10" s="110"/>
      <c r="E10" s="110"/>
      <c r="F10" s="110"/>
    </row>
    <row r="11" customHeight="1" spans="1:1">
      <c r="A11" t="s">
        <v>786</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9"/>
  <sheetViews>
    <sheetView showZeros="0" workbookViewId="0">
      <pane ySplit="1" topLeftCell="A2" activePane="bottomLeft" state="frozen"/>
      <selection/>
      <selection pane="bottomLeft" activeCell="A25" sqref="A25"/>
    </sheetView>
  </sheetViews>
  <sheetFormatPr defaultColWidth="9.14166666666667" defaultRowHeight="14.25" customHeight="1"/>
  <cols>
    <col min="1" max="1" width="20.75" customWidth="1"/>
    <col min="2" max="2" width="20.875" customWidth="1"/>
    <col min="3" max="3" width="33.125" customWidth="1"/>
    <col min="4" max="4" width="21.7083333333333" customWidth="1"/>
    <col min="5" max="5" width="16.375" customWidth="1"/>
    <col min="6" max="6" width="7.70833333333333" customWidth="1"/>
    <col min="7" max="7" width="11.1416666666667" customWidth="1"/>
    <col min="8" max="8" width="13.2833333333333" customWidth="1"/>
    <col min="9" max="9" width="11.375" customWidth="1"/>
    <col min="10" max="10" width="11.5" customWidth="1"/>
    <col min="11" max="19" width="9.875" customWidth="1"/>
  </cols>
  <sheetData>
    <row r="1" customHeight="1" spans="1:19">
      <c r="A1" s="1"/>
      <c r="B1" s="1"/>
      <c r="C1" s="1"/>
      <c r="D1" s="1"/>
      <c r="E1" s="1"/>
      <c r="F1" s="1"/>
      <c r="G1" s="1"/>
      <c r="H1" s="1"/>
      <c r="I1" s="1"/>
      <c r="J1" s="1"/>
      <c r="K1" s="1"/>
      <c r="L1" s="1"/>
      <c r="M1" s="1"/>
      <c r="N1" s="1"/>
      <c r="O1" s="1"/>
      <c r="P1" s="1"/>
      <c r="Q1" s="1"/>
      <c r="R1" s="1"/>
      <c r="S1" s="1"/>
    </row>
    <row r="2" ht="15.75" customHeight="1" spans="2:19">
      <c r="B2" s="123"/>
      <c r="C2" s="123"/>
      <c r="R2" s="43"/>
      <c r="S2" s="43" t="s">
        <v>787</v>
      </c>
    </row>
    <row r="3" ht="41.25" customHeight="1" spans="1:19">
      <c r="A3" s="103" t="str">
        <f>"2025"&amp;"年部门政府采购预算表"</f>
        <v>2025年部门政府采购预算表</v>
      </c>
      <c r="B3" s="97"/>
      <c r="C3" s="97"/>
      <c r="D3" s="44"/>
      <c r="E3" s="44"/>
      <c r="F3" s="44"/>
      <c r="G3" s="44"/>
      <c r="H3" s="44"/>
      <c r="I3" s="44"/>
      <c r="J3" s="44"/>
      <c r="K3" s="44"/>
      <c r="L3" s="44"/>
      <c r="M3" s="97"/>
      <c r="N3" s="44"/>
      <c r="O3" s="44"/>
      <c r="P3" s="97"/>
      <c r="Q3" s="44"/>
      <c r="R3" s="97"/>
      <c r="S3" s="97"/>
    </row>
    <row r="4" ht="18.75" customHeight="1" spans="1:19">
      <c r="A4" s="142" t="str">
        <f>"单位名称："&amp;"昆明市晋宁区文化和旅游局"</f>
        <v>单位名称：昆明市晋宁区文化和旅游局</v>
      </c>
      <c r="B4" s="124"/>
      <c r="C4" s="124"/>
      <c r="D4" s="47"/>
      <c r="E4" s="47"/>
      <c r="F4" s="47"/>
      <c r="G4" s="47"/>
      <c r="H4" s="47"/>
      <c r="I4" s="47"/>
      <c r="J4" s="47"/>
      <c r="K4" s="47"/>
      <c r="L4" s="47"/>
      <c r="R4" s="48"/>
      <c r="S4" s="158" t="s">
        <v>1</v>
      </c>
    </row>
    <row r="5" ht="15.75" customHeight="1" spans="1:19">
      <c r="A5" s="50" t="s">
        <v>211</v>
      </c>
      <c r="B5" s="143" t="s">
        <v>212</v>
      </c>
      <c r="C5" s="143" t="s">
        <v>788</v>
      </c>
      <c r="D5" s="126" t="s">
        <v>789</v>
      </c>
      <c r="E5" s="126" t="s">
        <v>790</v>
      </c>
      <c r="F5" s="126" t="s">
        <v>791</v>
      </c>
      <c r="G5" s="126" t="s">
        <v>792</v>
      </c>
      <c r="H5" s="126" t="s">
        <v>793</v>
      </c>
      <c r="I5" s="116" t="s">
        <v>219</v>
      </c>
      <c r="J5" s="116"/>
      <c r="K5" s="116"/>
      <c r="L5" s="116"/>
      <c r="M5" s="117"/>
      <c r="N5" s="116"/>
      <c r="O5" s="116"/>
      <c r="P5" s="156"/>
      <c r="Q5" s="116"/>
      <c r="R5" s="117"/>
      <c r="S5" s="159"/>
    </row>
    <row r="6" ht="17.25" customHeight="1" spans="1:19">
      <c r="A6" s="52"/>
      <c r="B6" s="144"/>
      <c r="C6" s="144"/>
      <c r="D6" s="128"/>
      <c r="E6" s="128"/>
      <c r="F6" s="128"/>
      <c r="G6" s="128"/>
      <c r="H6" s="128"/>
      <c r="I6" s="128" t="s">
        <v>55</v>
      </c>
      <c r="J6" s="128" t="s">
        <v>58</v>
      </c>
      <c r="K6" s="128" t="s">
        <v>794</v>
      </c>
      <c r="L6" s="128" t="s">
        <v>795</v>
      </c>
      <c r="M6" s="127" t="s">
        <v>796</v>
      </c>
      <c r="N6" s="139" t="s">
        <v>797</v>
      </c>
      <c r="O6" s="139"/>
      <c r="P6" s="157"/>
      <c r="Q6" s="139"/>
      <c r="R6" s="141"/>
      <c r="S6" s="145"/>
    </row>
    <row r="7" ht="54" customHeight="1" spans="1:19">
      <c r="A7" s="55"/>
      <c r="B7" s="145"/>
      <c r="C7" s="145"/>
      <c r="D7" s="130"/>
      <c r="E7" s="130"/>
      <c r="F7" s="130"/>
      <c r="G7" s="130"/>
      <c r="H7" s="130"/>
      <c r="I7" s="130"/>
      <c r="J7" s="130" t="s">
        <v>57</v>
      </c>
      <c r="K7" s="130"/>
      <c r="L7" s="130"/>
      <c r="M7" s="129"/>
      <c r="N7" s="130" t="s">
        <v>57</v>
      </c>
      <c r="O7" s="130" t="s">
        <v>64</v>
      </c>
      <c r="P7" s="145" t="s">
        <v>65</v>
      </c>
      <c r="Q7" s="130" t="s">
        <v>66</v>
      </c>
      <c r="R7" s="129" t="s">
        <v>67</v>
      </c>
      <c r="S7" s="145" t="s">
        <v>68</v>
      </c>
    </row>
    <row r="8" ht="18" customHeight="1" spans="1:19">
      <c r="A8" s="146">
        <v>1</v>
      </c>
      <c r="B8" s="146" t="s">
        <v>92</v>
      </c>
      <c r="C8" s="147">
        <v>3</v>
      </c>
      <c r="D8" s="147">
        <v>4</v>
      </c>
      <c r="E8" s="146">
        <v>5</v>
      </c>
      <c r="F8" s="146">
        <v>6</v>
      </c>
      <c r="G8" s="146">
        <v>7</v>
      </c>
      <c r="H8" s="146">
        <v>8</v>
      </c>
      <c r="I8" s="146">
        <v>9</v>
      </c>
      <c r="J8" s="146">
        <v>10</v>
      </c>
      <c r="K8" s="146">
        <v>11</v>
      </c>
      <c r="L8" s="146">
        <v>12</v>
      </c>
      <c r="M8" s="146">
        <v>13</v>
      </c>
      <c r="N8" s="146">
        <v>14</v>
      </c>
      <c r="O8" s="146">
        <v>15</v>
      </c>
      <c r="P8" s="146">
        <v>16</v>
      </c>
      <c r="Q8" s="146">
        <v>17</v>
      </c>
      <c r="R8" s="146">
        <v>18</v>
      </c>
      <c r="S8" s="146">
        <v>19</v>
      </c>
    </row>
    <row r="9" ht="21" customHeight="1" spans="1:19">
      <c r="A9" s="131" t="s">
        <v>70</v>
      </c>
      <c r="B9" s="148" t="s">
        <v>70</v>
      </c>
      <c r="C9" s="148" t="s">
        <v>234</v>
      </c>
      <c r="D9" s="133" t="s">
        <v>798</v>
      </c>
      <c r="E9" s="133" t="s">
        <v>799</v>
      </c>
      <c r="F9" s="133" t="s">
        <v>479</v>
      </c>
      <c r="G9" s="149">
        <v>1</v>
      </c>
      <c r="H9" s="110">
        <v>18300</v>
      </c>
      <c r="I9" s="110">
        <v>18300</v>
      </c>
      <c r="J9" s="110">
        <v>18300</v>
      </c>
      <c r="K9" s="110"/>
      <c r="L9" s="110"/>
      <c r="M9" s="110"/>
      <c r="N9" s="110"/>
      <c r="O9" s="110"/>
      <c r="P9" s="110"/>
      <c r="Q9" s="110"/>
      <c r="R9" s="110"/>
      <c r="S9" s="110"/>
    </row>
    <row r="10" ht="21" customHeight="1" spans="1:19">
      <c r="A10" s="131" t="s">
        <v>70</v>
      </c>
      <c r="B10" s="148" t="s">
        <v>70</v>
      </c>
      <c r="C10" s="148" t="s">
        <v>271</v>
      </c>
      <c r="D10" s="133" t="s">
        <v>800</v>
      </c>
      <c r="E10" s="133" t="s">
        <v>801</v>
      </c>
      <c r="F10" s="133" t="s">
        <v>479</v>
      </c>
      <c r="G10" s="149">
        <v>1</v>
      </c>
      <c r="H10" s="110">
        <v>5000</v>
      </c>
      <c r="I10" s="110">
        <v>5000</v>
      </c>
      <c r="J10" s="110">
        <v>5000</v>
      </c>
      <c r="K10" s="110"/>
      <c r="L10" s="110"/>
      <c r="M10" s="110"/>
      <c r="N10" s="110"/>
      <c r="O10" s="110"/>
      <c r="P10" s="110"/>
      <c r="Q10" s="110"/>
      <c r="R10" s="110"/>
      <c r="S10" s="110"/>
    </row>
    <row r="11" ht="21" customHeight="1" spans="1:19">
      <c r="A11" s="131" t="s">
        <v>70</v>
      </c>
      <c r="B11" s="148" t="s">
        <v>70</v>
      </c>
      <c r="C11" s="148" t="s">
        <v>359</v>
      </c>
      <c r="D11" s="133" t="s">
        <v>802</v>
      </c>
      <c r="E11" s="133" t="s">
        <v>803</v>
      </c>
      <c r="F11" s="133" t="s">
        <v>479</v>
      </c>
      <c r="G11" s="149">
        <v>1</v>
      </c>
      <c r="H11" s="110">
        <v>8200</v>
      </c>
      <c r="I11" s="110">
        <v>8200</v>
      </c>
      <c r="J11" s="110">
        <v>8200</v>
      </c>
      <c r="K11" s="110"/>
      <c r="L11" s="110"/>
      <c r="M11" s="110"/>
      <c r="N11" s="110"/>
      <c r="O11" s="110"/>
      <c r="P11" s="110"/>
      <c r="Q11" s="110"/>
      <c r="R11" s="110"/>
      <c r="S11" s="110"/>
    </row>
    <row r="12" ht="21" customHeight="1" spans="1:19">
      <c r="A12" s="131" t="s">
        <v>70</v>
      </c>
      <c r="B12" s="148" t="s">
        <v>70</v>
      </c>
      <c r="C12" s="148" t="s">
        <v>359</v>
      </c>
      <c r="D12" s="133" t="s">
        <v>804</v>
      </c>
      <c r="E12" s="133" t="s">
        <v>805</v>
      </c>
      <c r="F12" s="133" t="s">
        <v>479</v>
      </c>
      <c r="G12" s="149">
        <v>1</v>
      </c>
      <c r="H12" s="110">
        <v>10280</v>
      </c>
      <c r="I12" s="110">
        <v>10280</v>
      </c>
      <c r="J12" s="110">
        <v>10280</v>
      </c>
      <c r="K12" s="110"/>
      <c r="L12" s="110"/>
      <c r="M12" s="110"/>
      <c r="N12" s="110"/>
      <c r="O12" s="110"/>
      <c r="P12" s="110"/>
      <c r="Q12" s="110"/>
      <c r="R12" s="110"/>
      <c r="S12" s="110"/>
    </row>
    <row r="13" ht="21" customHeight="1" spans="1:19">
      <c r="A13" s="131" t="s">
        <v>70</v>
      </c>
      <c r="B13" s="148" t="s">
        <v>70</v>
      </c>
      <c r="C13" s="148" t="s">
        <v>359</v>
      </c>
      <c r="D13" s="133" t="s">
        <v>806</v>
      </c>
      <c r="E13" s="133" t="s">
        <v>807</v>
      </c>
      <c r="F13" s="133" t="s">
        <v>479</v>
      </c>
      <c r="G13" s="149">
        <v>1</v>
      </c>
      <c r="H13" s="110">
        <v>61100</v>
      </c>
      <c r="I13" s="110">
        <v>61100</v>
      </c>
      <c r="J13" s="110">
        <v>61100</v>
      </c>
      <c r="K13" s="110"/>
      <c r="L13" s="110"/>
      <c r="M13" s="110"/>
      <c r="N13" s="110"/>
      <c r="O13" s="110"/>
      <c r="P13" s="110"/>
      <c r="Q13" s="110"/>
      <c r="R13" s="110"/>
      <c r="S13" s="110"/>
    </row>
    <row r="14" ht="21" customHeight="1" spans="1:19">
      <c r="A14" s="131" t="s">
        <v>70</v>
      </c>
      <c r="B14" s="148" t="s">
        <v>75</v>
      </c>
      <c r="C14" s="148" t="s">
        <v>381</v>
      </c>
      <c r="D14" s="133" t="s">
        <v>381</v>
      </c>
      <c r="E14" s="133" t="s">
        <v>808</v>
      </c>
      <c r="F14" s="133" t="s">
        <v>479</v>
      </c>
      <c r="G14" s="149">
        <v>1</v>
      </c>
      <c r="H14" s="110">
        <v>133200</v>
      </c>
      <c r="I14" s="110">
        <v>133200</v>
      </c>
      <c r="J14" s="110">
        <v>133200</v>
      </c>
      <c r="K14" s="110"/>
      <c r="L14" s="110"/>
      <c r="M14" s="110"/>
      <c r="N14" s="110"/>
      <c r="O14" s="110"/>
      <c r="P14" s="110"/>
      <c r="Q14" s="110"/>
      <c r="R14" s="110"/>
      <c r="S14" s="110"/>
    </row>
    <row r="15" ht="21" customHeight="1" spans="1:19">
      <c r="A15" s="131" t="s">
        <v>70</v>
      </c>
      <c r="B15" s="148" t="s">
        <v>77</v>
      </c>
      <c r="C15" s="148" t="s">
        <v>271</v>
      </c>
      <c r="D15" s="133" t="s">
        <v>800</v>
      </c>
      <c r="E15" s="133" t="s">
        <v>801</v>
      </c>
      <c r="F15" s="133" t="s">
        <v>479</v>
      </c>
      <c r="G15" s="149">
        <v>1</v>
      </c>
      <c r="H15" s="110">
        <v>1500</v>
      </c>
      <c r="I15" s="110">
        <v>1500</v>
      </c>
      <c r="J15" s="110">
        <v>1500</v>
      </c>
      <c r="K15" s="110"/>
      <c r="L15" s="110"/>
      <c r="M15" s="110"/>
      <c r="N15" s="110"/>
      <c r="O15" s="110"/>
      <c r="P15" s="110"/>
      <c r="Q15" s="110"/>
      <c r="R15" s="110"/>
      <c r="S15" s="110"/>
    </row>
    <row r="16" ht="21" customHeight="1" spans="1:19">
      <c r="A16" s="131" t="s">
        <v>70</v>
      </c>
      <c r="B16" s="148" t="s">
        <v>79</v>
      </c>
      <c r="C16" s="148" t="s">
        <v>271</v>
      </c>
      <c r="D16" s="133" t="s">
        <v>809</v>
      </c>
      <c r="E16" s="133" t="s">
        <v>801</v>
      </c>
      <c r="F16" s="133" t="s">
        <v>479</v>
      </c>
      <c r="G16" s="149">
        <v>10</v>
      </c>
      <c r="H16" s="110">
        <v>1750</v>
      </c>
      <c r="I16" s="110">
        <v>1750</v>
      </c>
      <c r="J16" s="110">
        <v>1750</v>
      </c>
      <c r="K16" s="110"/>
      <c r="L16" s="110"/>
      <c r="M16" s="110"/>
      <c r="N16" s="110"/>
      <c r="O16" s="110"/>
      <c r="P16" s="110"/>
      <c r="Q16" s="110"/>
      <c r="R16" s="110"/>
      <c r="S16" s="110"/>
    </row>
    <row r="17" ht="21" customHeight="1" spans="1:19">
      <c r="A17" s="131" t="s">
        <v>70</v>
      </c>
      <c r="B17" s="148" t="s">
        <v>79</v>
      </c>
      <c r="C17" s="148" t="s">
        <v>411</v>
      </c>
      <c r="D17" s="133" t="s">
        <v>810</v>
      </c>
      <c r="E17" s="133" t="s">
        <v>808</v>
      </c>
      <c r="F17" s="133" t="s">
        <v>479</v>
      </c>
      <c r="G17" s="149">
        <v>1</v>
      </c>
      <c r="H17" s="110">
        <v>132000</v>
      </c>
      <c r="I17" s="110">
        <v>132000</v>
      </c>
      <c r="J17" s="110">
        <v>132000</v>
      </c>
      <c r="K17" s="110"/>
      <c r="L17" s="110"/>
      <c r="M17" s="110"/>
      <c r="N17" s="110"/>
      <c r="O17" s="110"/>
      <c r="P17" s="110"/>
      <c r="Q17" s="110"/>
      <c r="R17" s="110"/>
      <c r="S17" s="110"/>
    </row>
    <row r="18" ht="21" customHeight="1" spans="1:19">
      <c r="A18" s="150" t="s">
        <v>202</v>
      </c>
      <c r="B18" s="151"/>
      <c r="C18" s="151"/>
      <c r="D18" s="152"/>
      <c r="E18" s="152"/>
      <c r="F18" s="152"/>
      <c r="G18" s="153"/>
      <c r="H18" s="110">
        <v>371330</v>
      </c>
      <c r="I18" s="110">
        <v>371330</v>
      </c>
      <c r="J18" s="110">
        <v>371330</v>
      </c>
      <c r="K18" s="110"/>
      <c r="L18" s="110"/>
      <c r="M18" s="110"/>
      <c r="N18" s="110"/>
      <c r="O18" s="110"/>
      <c r="P18" s="110"/>
      <c r="Q18" s="110"/>
      <c r="R18" s="110"/>
      <c r="S18" s="110"/>
    </row>
    <row r="19" ht="21" customHeight="1" spans="1:19">
      <c r="A19" s="142"/>
      <c r="B19" s="45"/>
      <c r="C19" s="45"/>
      <c r="D19" s="142"/>
      <c r="E19" s="142"/>
      <c r="F19" s="142"/>
      <c r="G19" s="154"/>
      <c r="H19" s="155"/>
      <c r="I19" s="155"/>
      <c r="J19" s="155"/>
      <c r="K19" s="155"/>
      <c r="L19" s="155"/>
      <c r="M19" s="155"/>
      <c r="N19" s="155"/>
      <c r="O19" s="155"/>
      <c r="P19" s="155"/>
      <c r="Q19" s="155"/>
      <c r="R19" s="155"/>
      <c r="S19" s="155"/>
    </row>
  </sheetData>
  <mergeCells count="19">
    <mergeCell ref="A3:S3"/>
    <mergeCell ref="A4:H4"/>
    <mergeCell ref="I5:S5"/>
    <mergeCell ref="N6:S6"/>
    <mergeCell ref="A18:G18"/>
    <mergeCell ref="A19:S19"/>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J21" sqref="J21"/>
    </sheetView>
  </sheetViews>
  <sheetFormatPr defaultColWidth="9.14166666666667" defaultRowHeight="14.25" customHeight="1"/>
  <cols>
    <col min="1" max="20" width="8.2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107"/>
      <c r="B2" s="123"/>
      <c r="C2" s="123"/>
      <c r="D2" s="123"/>
      <c r="E2" s="123"/>
      <c r="F2" s="123"/>
      <c r="G2" s="123"/>
      <c r="H2" s="107"/>
      <c r="I2" s="107"/>
      <c r="J2" s="107"/>
      <c r="K2" s="107"/>
      <c r="L2" s="107"/>
      <c r="M2" s="107"/>
      <c r="N2" s="138"/>
      <c r="O2" s="107"/>
      <c r="P2" s="107"/>
      <c r="Q2" s="123"/>
      <c r="R2" s="107"/>
      <c r="S2" s="112"/>
      <c r="T2" s="112" t="s">
        <v>811</v>
      </c>
    </row>
    <row r="3" ht="41.25" customHeight="1" spans="1:20">
      <c r="A3" s="103" t="str">
        <f>"2025"&amp;"年部门政府购买服务预算表"</f>
        <v>2025年部门政府购买服务预算表</v>
      </c>
      <c r="B3" s="97"/>
      <c r="C3" s="97"/>
      <c r="D3" s="97"/>
      <c r="E3" s="97"/>
      <c r="F3" s="97"/>
      <c r="G3" s="97"/>
      <c r="H3" s="113"/>
      <c r="I3" s="113"/>
      <c r="J3" s="113"/>
      <c r="K3" s="113"/>
      <c r="L3" s="113"/>
      <c r="M3" s="113"/>
      <c r="N3" s="114"/>
      <c r="O3" s="113"/>
      <c r="P3" s="113"/>
      <c r="Q3" s="97"/>
      <c r="R3" s="113"/>
      <c r="S3" s="114"/>
      <c r="T3" s="97"/>
    </row>
    <row r="4" ht="22.5" customHeight="1" spans="1:20">
      <c r="A4" s="104" t="str">
        <f>"单位名称："&amp;"昆明市晋宁区文化和旅游局"</f>
        <v>单位名称：昆明市晋宁区文化和旅游局</v>
      </c>
      <c r="B4" s="124"/>
      <c r="C4" s="124"/>
      <c r="D4" s="124"/>
      <c r="E4" s="124"/>
      <c r="F4" s="124"/>
      <c r="G4" s="124"/>
      <c r="H4" s="105"/>
      <c r="I4" s="105"/>
      <c r="J4" s="105"/>
      <c r="K4" s="105"/>
      <c r="L4" s="105"/>
      <c r="M4" s="105"/>
      <c r="N4" s="138"/>
      <c r="O4" s="107"/>
      <c r="P4" s="107"/>
      <c r="Q4" s="123"/>
      <c r="R4" s="107"/>
      <c r="S4" s="115"/>
      <c r="T4" s="112" t="s">
        <v>1</v>
      </c>
    </row>
    <row r="5" ht="24" customHeight="1" spans="1:20">
      <c r="A5" s="50" t="s">
        <v>211</v>
      </c>
      <c r="B5" s="125" t="s">
        <v>212</v>
      </c>
      <c r="C5" s="125" t="s">
        <v>788</v>
      </c>
      <c r="D5" s="125" t="s">
        <v>812</v>
      </c>
      <c r="E5" s="125" t="s">
        <v>813</v>
      </c>
      <c r="F5" s="125" t="s">
        <v>814</v>
      </c>
      <c r="G5" s="125" t="s">
        <v>815</v>
      </c>
      <c r="H5" s="126" t="s">
        <v>816</v>
      </c>
      <c r="I5" s="126" t="s">
        <v>817</v>
      </c>
      <c r="J5" s="116" t="s">
        <v>219</v>
      </c>
      <c r="K5" s="116"/>
      <c r="L5" s="116"/>
      <c r="M5" s="116"/>
      <c r="N5" s="117"/>
      <c r="O5" s="116"/>
      <c r="P5" s="116"/>
      <c r="Q5" s="117"/>
      <c r="R5" s="116"/>
      <c r="S5" s="117"/>
      <c r="T5" s="118"/>
    </row>
    <row r="6" ht="24" customHeight="1" spans="1:20">
      <c r="A6" s="52"/>
      <c r="B6" s="127"/>
      <c r="C6" s="127"/>
      <c r="D6" s="127"/>
      <c r="E6" s="127"/>
      <c r="F6" s="127"/>
      <c r="G6" s="127"/>
      <c r="H6" s="128"/>
      <c r="I6" s="128"/>
      <c r="J6" s="128" t="s">
        <v>55</v>
      </c>
      <c r="K6" s="128" t="s">
        <v>58</v>
      </c>
      <c r="L6" s="128" t="s">
        <v>794</v>
      </c>
      <c r="M6" s="128" t="s">
        <v>795</v>
      </c>
      <c r="N6" s="127" t="s">
        <v>796</v>
      </c>
      <c r="O6" s="139" t="s">
        <v>797</v>
      </c>
      <c r="P6" s="139"/>
      <c r="Q6" s="141"/>
      <c r="R6" s="139"/>
      <c r="S6" s="141"/>
      <c r="T6" s="129"/>
    </row>
    <row r="7" ht="54" customHeight="1" spans="1:20">
      <c r="A7" s="55"/>
      <c r="B7" s="129"/>
      <c r="C7" s="129"/>
      <c r="D7" s="129"/>
      <c r="E7" s="129"/>
      <c r="F7" s="129"/>
      <c r="G7" s="129"/>
      <c r="H7" s="130"/>
      <c r="I7" s="130"/>
      <c r="J7" s="130"/>
      <c r="K7" s="130" t="s">
        <v>57</v>
      </c>
      <c r="L7" s="130"/>
      <c r="M7" s="130"/>
      <c r="N7" s="129"/>
      <c r="O7" s="130" t="s">
        <v>57</v>
      </c>
      <c r="P7" s="130" t="s">
        <v>64</v>
      </c>
      <c r="Q7" s="129" t="s">
        <v>65</v>
      </c>
      <c r="R7" s="130" t="s">
        <v>66</v>
      </c>
      <c r="S7" s="129" t="s">
        <v>67</v>
      </c>
      <c r="T7" s="129" t="s">
        <v>68</v>
      </c>
    </row>
    <row r="8" ht="17.25" customHeight="1" spans="1:20">
      <c r="A8" s="55">
        <v>1</v>
      </c>
      <c r="B8" s="129">
        <v>2</v>
      </c>
      <c r="C8" s="55">
        <v>3</v>
      </c>
      <c r="D8" s="55">
        <v>4</v>
      </c>
      <c r="E8" s="129">
        <v>5</v>
      </c>
      <c r="F8" s="55">
        <v>6</v>
      </c>
      <c r="G8" s="55">
        <v>7</v>
      </c>
      <c r="H8" s="129">
        <v>8</v>
      </c>
      <c r="I8" s="55">
        <v>9</v>
      </c>
      <c r="J8" s="55">
        <v>10</v>
      </c>
      <c r="K8" s="129">
        <v>11</v>
      </c>
      <c r="L8" s="55">
        <v>12</v>
      </c>
      <c r="M8" s="55">
        <v>13</v>
      </c>
      <c r="N8" s="129">
        <v>14</v>
      </c>
      <c r="O8" s="55">
        <v>15</v>
      </c>
      <c r="P8" s="55">
        <v>16</v>
      </c>
      <c r="Q8" s="129">
        <v>17</v>
      </c>
      <c r="R8" s="55">
        <v>18</v>
      </c>
      <c r="S8" s="55">
        <v>19</v>
      </c>
      <c r="T8" s="55">
        <v>20</v>
      </c>
    </row>
    <row r="9" ht="21" customHeight="1" spans="1:20">
      <c r="A9" s="131"/>
      <c r="B9" s="132"/>
      <c r="C9" s="132"/>
      <c r="D9" s="132"/>
      <c r="E9" s="132"/>
      <c r="F9" s="132"/>
      <c r="G9" s="132"/>
      <c r="H9" s="133"/>
      <c r="I9" s="133"/>
      <c r="J9" s="122"/>
      <c r="K9" s="122"/>
      <c r="L9" s="122"/>
      <c r="M9" s="122"/>
      <c r="N9" s="122"/>
      <c r="O9" s="122"/>
      <c r="P9" s="122"/>
      <c r="Q9" s="122"/>
      <c r="R9" s="122"/>
      <c r="S9" s="122"/>
      <c r="T9" s="122"/>
    </row>
    <row r="10" ht="21" customHeight="1" spans="1:20">
      <c r="A10" s="134" t="s">
        <v>202</v>
      </c>
      <c r="B10" s="135"/>
      <c r="C10" s="135"/>
      <c r="D10" s="135"/>
      <c r="E10" s="135"/>
      <c r="F10" s="135"/>
      <c r="G10" s="135"/>
      <c r="H10" s="136"/>
      <c r="I10" s="140"/>
      <c r="J10" s="122"/>
      <c r="K10" s="122"/>
      <c r="L10" s="122"/>
      <c r="M10" s="122"/>
      <c r="N10" s="122"/>
      <c r="O10" s="122"/>
      <c r="P10" s="122"/>
      <c r="Q10" s="122"/>
      <c r="R10" s="122"/>
      <c r="S10" s="122"/>
      <c r="T10" s="122"/>
    </row>
    <row r="11" customHeight="1" spans="1:20">
      <c r="A11" s="137" t="s">
        <v>818</v>
      </c>
      <c r="B11" s="137"/>
      <c r="C11" s="137"/>
      <c r="D11" s="137"/>
      <c r="E11" s="137"/>
      <c r="F11" s="137"/>
      <c r="G11" s="137"/>
      <c r="H11" s="137"/>
      <c r="I11" s="137"/>
      <c r="J11" s="101"/>
      <c r="K11" s="101"/>
      <c r="L11" s="101"/>
      <c r="M11" s="101"/>
      <c r="N11" s="101"/>
      <c r="O11" s="101"/>
      <c r="P11" s="101"/>
      <c r="Q11" s="101"/>
      <c r="R11" s="101"/>
      <c r="S11" s="101"/>
      <c r="T11" s="101"/>
    </row>
    <row r="12" customHeight="1" spans="1:20">
      <c r="A12" s="101"/>
      <c r="B12" s="101"/>
      <c r="C12" s="101"/>
      <c r="D12" s="101"/>
      <c r="E12" s="101"/>
      <c r="F12" s="101"/>
      <c r="G12" s="101"/>
      <c r="H12" s="101"/>
      <c r="I12" s="101"/>
      <c r="J12" s="101"/>
      <c r="K12" s="101"/>
      <c r="L12" s="101"/>
      <c r="M12" s="101"/>
      <c r="N12" s="101"/>
      <c r="O12" s="101"/>
      <c r="P12" s="101"/>
      <c r="Q12" s="101"/>
      <c r="R12" s="101"/>
      <c r="S12" s="101"/>
      <c r="T12" s="101"/>
    </row>
  </sheetData>
  <mergeCells count="20">
    <mergeCell ref="A3:T3"/>
    <mergeCell ref="A4:I4"/>
    <mergeCell ref="J5:T5"/>
    <mergeCell ref="O6:T6"/>
    <mergeCell ref="A10:I10"/>
    <mergeCell ref="A11:I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topLeftCell="B1" workbookViewId="0">
      <pane ySplit="1" topLeftCell="A2" activePane="bottomLeft" state="frozen"/>
      <selection/>
      <selection pane="bottomLeft" activeCell="F18" sqref="F18"/>
    </sheetView>
  </sheetViews>
  <sheetFormatPr defaultColWidth="9.14166666666667" defaultRowHeight="14.25" customHeight="1"/>
  <cols>
    <col min="1" max="17" width="9.875" customWidth="1"/>
    <col min="18" max="24" width="9.875" style="101" customWidth="1"/>
    <col min="25" max="25" width="9.14166666666667" style="101"/>
  </cols>
  <sheetData>
    <row r="1" customHeight="1" spans="1:24">
      <c r="A1" s="1"/>
      <c r="B1" s="1"/>
      <c r="C1" s="1"/>
      <c r="D1" s="1"/>
      <c r="E1" s="1"/>
      <c r="F1" s="1"/>
      <c r="G1" s="1"/>
      <c r="H1" s="1"/>
      <c r="I1" s="1"/>
      <c r="J1" s="1"/>
      <c r="K1" s="1"/>
      <c r="L1" s="1"/>
      <c r="M1" s="1"/>
      <c r="N1" s="1"/>
      <c r="O1" s="1"/>
      <c r="P1" s="1"/>
      <c r="Q1" s="1"/>
      <c r="R1" s="111"/>
      <c r="S1" s="111"/>
      <c r="T1" s="111"/>
      <c r="U1" s="111"/>
      <c r="V1" s="111"/>
      <c r="W1" s="111"/>
      <c r="X1" s="111"/>
    </row>
    <row r="2" ht="17.25" customHeight="1" spans="4:24">
      <c r="D2" s="102"/>
      <c r="W2" s="112"/>
      <c r="X2" s="112" t="s">
        <v>819</v>
      </c>
    </row>
    <row r="3" ht="41.25" customHeight="1" spans="1:24">
      <c r="A3" s="103" t="str">
        <f>"2025"&amp;"年对下转移支付预算表"</f>
        <v>2025年对下转移支付预算表</v>
      </c>
      <c r="B3" s="44"/>
      <c r="C3" s="44"/>
      <c r="D3" s="44"/>
      <c r="E3" s="44"/>
      <c r="F3" s="44"/>
      <c r="G3" s="44"/>
      <c r="H3" s="44"/>
      <c r="I3" s="44"/>
      <c r="J3" s="44"/>
      <c r="K3" s="44"/>
      <c r="L3" s="44"/>
      <c r="M3" s="44"/>
      <c r="N3" s="44"/>
      <c r="O3" s="44"/>
      <c r="P3" s="44"/>
      <c r="Q3" s="44"/>
      <c r="R3" s="113"/>
      <c r="S3" s="113"/>
      <c r="T3" s="113"/>
      <c r="U3" s="113"/>
      <c r="V3" s="113"/>
      <c r="W3" s="114"/>
      <c r="X3" s="114"/>
    </row>
    <row r="4" ht="18" customHeight="1" spans="1:24">
      <c r="A4" s="104" t="str">
        <f>"单位名称："&amp;"昆明市晋宁区文化和旅游局"</f>
        <v>单位名称：昆明市晋宁区文化和旅游局</v>
      </c>
      <c r="B4" s="105"/>
      <c r="C4" s="105"/>
      <c r="D4" s="106"/>
      <c r="E4" s="107"/>
      <c r="F4" s="107"/>
      <c r="G4" s="107"/>
      <c r="H4" s="107"/>
      <c r="I4" s="107"/>
      <c r="W4" s="115"/>
      <c r="X4" s="115" t="s">
        <v>1</v>
      </c>
    </row>
    <row r="5" ht="19.5" customHeight="1" spans="1:24">
      <c r="A5" s="63" t="s">
        <v>820</v>
      </c>
      <c r="B5" s="13" t="s">
        <v>219</v>
      </c>
      <c r="C5" s="14"/>
      <c r="D5" s="14"/>
      <c r="E5" s="13" t="s">
        <v>821</v>
      </c>
      <c r="F5" s="14"/>
      <c r="G5" s="14"/>
      <c r="H5" s="14"/>
      <c r="I5" s="14"/>
      <c r="J5" s="14"/>
      <c r="K5" s="14"/>
      <c r="L5" s="14"/>
      <c r="M5" s="14"/>
      <c r="N5" s="14"/>
      <c r="O5" s="14"/>
      <c r="P5" s="14"/>
      <c r="Q5" s="14"/>
      <c r="R5" s="116"/>
      <c r="S5" s="116"/>
      <c r="T5" s="116"/>
      <c r="U5" s="116"/>
      <c r="V5" s="116"/>
      <c r="W5" s="117"/>
      <c r="X5" s="118"/>
    </row>
    <row r="6" ht="40.5" customHeight="1" spans="1:24">
      <c r="A6" s="56"/>
      <c r="B6" s="64" t="s">
        <v>55</v>
      </c>
      <c r="C6" s="50" t="s">
        <v>58</v>
      </c>
      <c r="D6" s="108" t="s">
        <v>794</v>
      </c>
      <c r="E6" s="82" t="s">
        <v>822</v>
      </c>
      <c r="F6" s="82" t="s">
        <v>823</v>
      </c>
      <c r="G6" s="82" t="s">
        <v>824</v>
      </c>
      <c r="H6" s="82" t="s">
        <v>825</v>
      </c>
      <c r="I6" s="82" t="s">
        <v>826</v>
      </c>
      <c r="J6" s="82" t="s">
        <v>827</v>
      </c>
      <c r="K6" s="82" t="s">
        <v>828</v>
      </c>
      <c r="L6" s="82" t="s">
        <v>829</v>
      </c>
      <c r="M6" s="82" t="s">
        <v>830</v>
      </c>
      <c r="N6" s="82" t="s">
        <v>831</v>
      </c>
      <c r="O6" s="82" t="s">
        <v>832</v>
      </c>
      <c r="P6" s="82" t="s">
        <v>833</v>
      </c>
      <c r="Q6" s="82" t="s">
        <v>834</v>
      </c>
      <c r="R6" s="83" t="s">
        <v>835</v>
      </c>
      <c r="S6" s="83" t="s">
        <v>836</v>
      </c>
      <c r="T6" s="83" t="s">
        <v>837</v>
      </c>
      <c r="U6" s="83" t="s">
        <v>838</v>
      </c>
      <c r="V6" s="83" t="s">
        <v>839</v>
      </c>
      <c r="W6" s="83" t="s">
        <v>840</v>
      </c>
      <c r="X6" s="119" t="s">
        <v>841</v>
      </c>
    </row>
    <row r="7" ht="19.5" customHeight="1" spans="1:24">
      <c r="A7" s="57">
        <v>1</v>
      </c>
      <c r="B7" s="57">
        <v>2</v>
      </c>
      <c r="C7" s="57">
        <v>3</v>
      </c>
      <c r="D7" s="109">
        <v>4</v>
      </c>
      <c r="E7" s="70">
        <v>5</v>
      </c>
      <c r="F7" s="57">
        <v>6</v>
      </c>
      <c r="G7" s="57">
        <v>7</v>
      </c>
      <c r="H7" s="109">
        <v>8</v>
      </c>
      <c r="I7" s="57">
        <v>9</v>
      </c>
      <c r="J7" s="57">
        <v>10</v>
      </c>
      <c r="K7" s="57">
        <v>11</v>
      </c>
      <c r="L7" s="109">
        <v>12</v>
      </c>
      <c r="M7" s="57">
        <v>13</v>
      </c>
      <c r="N7" s="57">
        <v>14</v>
      </c>
      <c r="O7" s="57">
        <v>15</v>
      </c>
      <c r="P7" s="109">
        <v>16</v>
      </c>
      <c r="Q7" s="57">
        <v>17</v>
      </c>
      <c r="R7" s="120">
        <v>18</v>
      </c>
      <c r="S7" s="120">
        <v>19</v>
      </c>
      <c r="T7" s="121">
        <v>20</v>
      </c>
      <c r="U7" s="121">
        <v>21</v>
      </c>
      <c r="V7" s="121">
        <v>22</v>
      </c>
      <c r="W7" s="81">
        <v>23</v>
      </c>
      <c r="X7" s="81">
        <v>24</v>
      </c>
    </row>
    <row r="8" ht="19.5" customHeight="1" spans="1:24">
      <c r="A8" s="19"/>
      <c r="B8" s="110"/>
      <c r="C8" s="110"/>
      <c r="D8" s="110"/>
      <c r="E8" s="110"/>
      <c r="F8" s="110"/>
      <c r="G8" s="110"/>
      <c r="H8" s="110"/>
      <c r="I8" s="110"/>
      <c r="J8" s="110"/>
      <c r="K8" s="110"/>
      <c r="L8" s="110"/>
      <c r="M8" s="110"/>
      <c r="N8" s="110"/>
      <c r="O8" s="110"/>
      <c r="P8" s="110"/>
      <c r="Q8" s="110"/>
      <c r="R8" s="122"/>
      <c r="S8" s="122"/>
      <c r="T8" s="122"/>
      <c r="U8" s="122"/>
      <c r="V8" s="122"/>
      <c r="W8" s="122"/>
      <c r="X8" s="122"/>
    </row>
    <row r="9" ht="19.5" customHeight="1" spans="1:24">
      <c r="A9" s="99"/>
      <c r="B9" s="110"/>
      <c r="C9" s="110"/>
      <c r="D9" s="110"/>
      <c r="E9" s="110"/>
      <c r="F9" s="110"/>
      <c r="G9" s="110"/>
      <c r="H9" s="110"/>
      <c r="I9" s="110"/>
      <c r="J9" s="110"/>
      <c r="K9" s="110"/>
      <c r="L9" s="110"/>
      <c r="M9" s="110"/>
      <c r="N9" s="110"/>
      <c r="O9" s="110"/>
      <c r="P9" s="110"/>
      <c r="Q9" s="110"/>
      <c r="R9" s="122"/>
      <c r="S9" s="122"/>
      <c r="T9" s="122"/>
      <c r="U9" s="122"/>
      <c r="V9" s="122"/>
      <c r="W9" s="122"/>
      <c r="X9" s="122"/>
    </row>
    <row r="10" customHeight="1" spans="2:2">
      <c r="B10" t="s">
        <v>842</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0" width="10" customWidth="1"/>
  </cols>
  <sheetData>
    <row r="1" customHeight="1" spans="1:10">
      <c r="A1" s="1"/>
      <c r="B1" s="1"/>
      <c r="C1" s="1"/>
      <c r="D1" s="1"/>
      <c r="E1" s="1"/>
      <c r="F1" s="1"/>
      <c r="G1" s="1"/>
      <c r="H1" s="1"/>
      <c r="I1" s="1"/>
      <c r="J1" s="1"/>
    </row>
    <row r="2" ht="16.5" customHeight="1" spans="10:10">
      <c r="J2" s="43" t="s">
        <v>843</v>
      </c>
    </row>
    <row r="3" ht="41.25" customHeight="1" spans="1:10">
      <c r="A3" s="96" t="str">
        <f>"2025"&amp;"年对下转移支付绩效目标表"</f>
        <v>2025年对下转移支付绩效目标表</v>
      </c>
      <c r="B3" s="44"/>
      <c r="C3" s="44"/>
      <c r="D3" s="44"/>
      <c r="E3" s="44"/>
      <c r="F3" s="97"/>
      <c r="G3" s="44"/>
      <c r="H3" s="97"/>
      <c r="I3" s="97"/>
      <c r="J3" s="44"/>
    </row>
    <row r="4" ht="17.25" customHeight="1" spans="1:1">
      <c r="A4" s="45" t="str">
        <f>"单位名称："&amp;"昆明市晋宁区文化和旅游局"</f>
        <v>单位名称：昆明市晋宁区文化和旅游局</v>
      </c>
    </row>
    <row r="5" ht="44.25" customHeight="1" spans="1:10">
      <c r="A5" s="18" t="s">
        <v>820</v>
      </c>
      <c r="B5" s="18" t="s">
        <v>413</v>
      </c>
      <c r="C5" s="18" t="s">
        <v>414</v>
      </c>
      <c r="D5" s="18" t="s">
        <v>415</v>
      </c>
      <c r="E5" s="18" t="s">
        <v>416</v>
      </c>
      <c r="F5" s="98" t="s">
        <v>417</v>
      </c>
      <c r="G5" s="18" t="s">
        <v>418</v>
      </c>
      <c r="H5" s="98" t="s">
        <v>419</v>
      </c>
      <c r="I5" s="98" t="s">
        <v>420</v>
      </c>
      <c r="J5" s="18" t="s">
        <v>421</v>
      </c>
    </row>
    <row r="6" ht="14.25" customHeight="1" spans="1:10">
      <c r="A6" s="18">
        <v>1</v>
      </c>
      <c r="B6" s="18">
        <v>2</v>
      </c>
      <c r="C6" s="18">
        <v>3</v>
      </c>
      <c r="D6" s="18">
        <v>4</v>
      </c>
      <c r="E6" s="18">
        <v>5</v>
      </c>
      <c r="F6" s="98">
        <v>6</v>
      </c>
      <c r="G6" s="18">
        <v>7</v>
      </c>
      <c r="H6" s="98">
        <v>8</v>
      </c>
      <c r="I6" s="98">
        <v>9</v>
      </c>
      <c r="J6" s="18">
        <v>10</v>
      </c>
    </row>
    <row r="7" ht="42" customHeight="1" spans="1:10">
      <c r="A7" s="19"/>
      <c r="B7" s="99"/>
      <c r="C7" s="99"/>
      <c r="D7" s="99"/>
      <c r="E7" s="35"/>
      <c r="F7" s="100"/>
      <c r="G7" s="35"/>
      <c r="H7" s="100"/>
      <c r="I7" s="100"/>
      <c r="J7" s="35"/>
    </row>
    <row r="8" ht="42" customHeight="1" spans="1:10">
      <c r="A8" s="19"/>
      <c r="B8" s="34"/>
      <c r="C8" s="34"/>
      <c r="D8" s="34"/>
      <c r="E8" s="19"/>
      <c r="F8" s="34"/>
      <c r="G8" s="19"/>
      <c r="H8" s="34"/>
      <c r="I8" s="34"/>
      <c r="J8" s="19"/>
    </row>
    <row r="9" customHeight="1" spans="1:1">
      <c r="A9" t="s">
        <v>842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8" sqref="$A8:$XFD9"/>
    </sheetView>
  </sheetViews>
  <sheetFormatPr defaultColWidth="10.425" defaultRowHeight="14.25" customHeight="1"/>
  <cols>
    <col min="1" max="3" width="15.5" customWidth="1"/>
    <col min="4" max="9" width="16.25" customWidth="1"/>
  </cols>
  <sheetData>
    <row r="1" customHeight="1" spans="1:9">
      <c r="A1" s="1"/>
      <c r="B1" s="1"/>
      <c r="C1" s="1"/>
      <c r="D1" s="1"/>
      <c r="E1" s="1"/>
      <c r="F1" s="1"/>
      <c r="G1" s="1"/>
      <c r="H1" s="1"/>
      <c r="I1" s="1"/>
    </row>
    <row r="2" customHeight="1" spans="1:9">
      <c r="A2" s="72"/>
      <c r="B2" s="73"/>
      <c r="C2" s="73"/>
      <c r="D2" s="74"/>
      <c r="E2" s="74"/>
      <c r="F2" s="74"/>
      <c r="G2" s="73"/>
      <c r="H2" s="73"/>
      <c r="I2" s="94" t="s">
        <v>844</v>
      </c>
    </row>
    <row r="3" ht="41.25" customHeight="1" spans="1:9">
      <c r="A3" s="75" t="str">
        <f>"2025"&amp;"年新增资产配置预算表"</f>
        <v>2025年新增资产配置预算表</v>
      </c>
      <c r="B3" s="76"/>
      <c r="C3" s="76"/>
      <c r="D3" s="77"/>
      <c r="E3" s="77"/>
      <c r="F3" s="77"/>
      <c r="G3" s="76"/>
      <c r="H3" s="76"/>
      <c r="I3" s="77"/>
    </row>
    <row r="4" customHeight="1" spans="1:9">
      <c r="A4" s="78" t="str">
        <f>"单位名称："&amp;"昆明市晋宁区文化和旅游局"</f>
        <v>单位名称：昆明市晋宁区文化和旅游局</v>
      </c>
      <c r="B4" s="79"/>
      <c r="C4" s="79"/>
      <c r="D4" s="80"/>
      <c r="F4" s="77"/>
      <c r="G4" s="76"/>
      <c r="H4" s="76"/>
      <c r="I4" s="95" t="s">
        <v>1</v>
      </c>
    </row>
    <row r="5" ht="28.5" customHeight="1" spans="1:9">
      <c r="A5" s="81" t="s">
        <v>211</v>
      </c>
      <c r="B5" s="82" t="s">
        <v>212</v>
      </c>
      <c r="C5" s="83" t="s">
        <v>845</v>
      </c>
      <c r="D5" s="81" t="s">
        <v>846</v>
      </c>
      <c r="E5" s="81" t="s">
        <v>847</v>
      </c>
      <c r="F5" s="81" t="s">
        <v>848</v>
      </c>
      <c r="G5" s="82" t="s">
        <v>849</v>
      </c>
      <c r="H5" s="70"/>
      <c r="I5" s="81"/>
    </row>
    <row r="6" ht="21" customHeight="1" spans="1:9">
      <c r="A6" s="83"/>
      <c r="B6" s="84"/>
      <c r="C6" s="84"/>
      <c r="D6" s="85"/>
      <c r="E6" s="84"/>
      <c r="F6" s="84"/>
      <c r="G6" s="82" t="s">
        <v>792</v>
      </c>
      <c r="H6" s="82" t="s">
        <v>850</v>
      </c>
      <c r="I6" s="82" t="s">
        <v>851</v>
      </c>
    </row>
    <row r="7" ht="17.25" customHeight="1" spans="1:9">
      <c r="A7" s="86" t="s">
        <v>91</v>
      </c>
      <c r="B7" s="33" t="s">
        <v>92</v>
      </c>
      <c r="C7" s="86" t="s">
        <v>93</v>
      </c>
      <c r="D7" s="35" t="s">
        <v>94</v>
      </c>
      <c r="E7" s="86" t="s">
        <v>95</v>
      </c>
      <c r="F7" s="33" t="s">
        <v>96</v>
      </c>
      <c r="G7" s="87" t="s">
        <v>97</v>
      </c>
      <c r="H7" s="35" t="s">
        <v>98</v>
      </c>
      <c r="I7" s="35">
        <v>9</v>
      </c>
    </row>
    <row r="8" ht="38" customHeight="1" spans="1:9">
      <c r="A8" s="88" t="s">
        <v>70</v>
      </c>
      <c r="B8" s="66" t="s">
        <v>70</v>
      </c>
      <c r="C8" s="66" t="s">
        <v>852</v>
      </c>
      <c r="D8" s="19" t="s">
        <v>853</v>
      </c>
      <c r="E8" s="34" t="s">
        <v>854</v>
      </c>
      <c r="F8" s="87" t="s">
        <v>479</v>
      </c>
      <c r="G8" s="89">
        <v>1</v>
      </c>
      <c r="H8" s="90">
        <v>179900</v>
      </c>
      <c r="I8" s="90">
        <v>179900</v>
      </c>
    </row>
    <row r="9" ht="38" customHeight="1" spans="1:9">
      <c r="A9" s="88" t="s">
        <v>70</v>
      </c>
      <c r="B9" s="66" t="s">
        <v>73</v>
      </c>
      <c r="C9" s="66" t="s">
        <v>852</v>
      </c>
      <c r="D9" s="19" t="s">
        <v>855</v>
      </c>
      <c r="E9" s="34" t="s">
        <v>856</v>
      </c>
      <c r="F9" s="87" t="s">
        <v>479</v>
      </c>
      <c r="G9" s="89">
        <v>1</v>
      </c>
      <c r="H9" s="90">
        <v>15000</v>
      </c>
      <c r="I9" s="90">
        <v>15000</v>
      </c>
    </row>
    <row r="10" ht="19.5" customHeight="1" spans="1:9">
      <c r="A10" s="21" t="s">
        <v>55</v>
      </c>
      <c r="B10" s="91"/>
      <c r="C10" s="91"/>
      <c r="D10" s="92"/>
      <c r="E10" s="93"/>
      <c r="F10" s="93"/>
      <c r="G10" s="89">
        <v>2</v>
      </c>
      <c r="H10" s="90">
        <v>194900</v>
      </c>
      <c r="I10" s="90">
        <v>194900</v>
      </c>
    </row>
  </sheetData>
  <mergeCells count="10">
    <mergeCell ref="A3:I3"/>
    <mergeCell ref="A4:C4"/>
    <mergeCell ref="G5:I5"/>
    <mergeCell ref="A10:F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E21" sqref="E21"/>
    </sheetView>
  </sheetViews>
  <sheetFormatPr defaultColWidth="9.14166666666667" defaultRowHeight="14.25" customHeight="1"/>
  <cols>
    <col min="1" max="1" width="11.75" customWidth="1"/>
    <col min="2" max="2" width="15.875" customWidth="1"/>
    <col min="3" max="3" width="13" customWidth="1"/>
    <col min="4" max="4" width="11.1416666666667" customWidth="1"/>
    <col min="5" max="5" width="17.7083333333333" customWidth="1"/>
    <col min="6" max="6" width="9.85" customWidth="1"/>
    <col min="7" max="7" width="17.7083333333333" customWidth="1"/>
    <col min="8" max="8" width="23.1416666666667" customWidth="1"/>
    <col min="9" max="11" width="15.125" customWidth="1"/>
  </cols>
  <sheetData>
    <row r="1" customHeight="1" spans="1:11">
      <c r="A1" s="1"/>
      <c r="B1" s="1"/>
      <c r="C1" s="1"/>
      <c r="D1" s="1"/>
      <c r="E1" s="1"/>
      <c r="F1" s="1"/>
      <c r="G1" s="1"/>
      <c r="H1" s="1"/>
      <c r="I1" s="1"/>
      <c r="J1" s="1"/>
      <c r="K1" s="1"/>
    </row>
    <row r="2" customHeight="1" spans="4:11">
      <c r="D2" s="42"/>
      <c r="E2" s="42"/>
      <c r="F2" s="42"/>
      <c r="G2" s="42"/>
      <c r="K2" s="43" t="s">
        <v>857</v>
      </c>
    </row>
    <row r="3" ht="41.25" customHeight="1" spans="1:11">
      <c r="A3" s="44" t="str">
        <f>"2025"&amp;"年上级转移支付补助项目支出预算表"</f>
        <v>2025年上级转移支付补助项目支出预算表</v>
      </c>
      <c r="B3" s="44"/>
      <c r="C3" s="44"/>
      <c r="D3" s="44"/>
      <c r="E3" s="44"/>
      <c r="F3" s="44"/>
      <c r="G3" s="44"/>
      <c r="H3" s="44"/>
      <c r="I3" s="44"/>
      <c r="J3" s="44"/>
      <c r="K3" s="44"/>
    </row>
    <row r="4" ht="13.5" customHeight="1" spans="1:11">
      <c r="A4" s="45" t="str">
        <f>"单位名称："&amp;"昆明市晋宁区文化和旅游局"</f>
        <v>单位名称：昆明市晋宁区文化和旅游局</v>
      </c>
      <c r="B4" s="46"/>
      <c r="C4" s="46"/>
      <c r="D4" s="46"/>
      <c r="E4" s="46"/>
      <c r="F4" s="46"/>
      <c r="G4" s="46"/>
      <c r="H4" s="47"/>
      <c r="I4" s="47"/>
      <c r="J4" s="47"/>
      <c r="K4" s="48" t="s">
        <v>1</v>
      </c>
    </row>
    <row r="5" ht="21.75" customHeight="1" spans="1:11">
      <c r="A5" s="49" t="s">
        <v>325</v>
      </c>
      <c r="B5" s="49" t="s">
        <v>214</v>
      </c>
      <c r="C5" s="49" t="s">
        <v>326</v>
      </c>
      <c r="D5" s="50" t="s">
        <v>215</v>
      </c>
      <c r="E5" s="50" t="s">
        <v>216</v>
      </c>
      <c r="F5" s="50" t="s">
        <v>327</v>
      </c>
      <c r="G5" s="50" t="s">
        <v>328</v>
      </c>
      <c r="H5" s="63" t="s">
        <v>55</v>
      </c>
      <c r="I5" s="13" t="s">
        <v>858</v>
      </c>
      <c r="J5" s="14"/>
      <c r="K5" s="37"/>
    </row>
    <row r="6" ht="21.75" customHeight="1" spans="1:11">
      <c r="A6" s="51"/>
      <c r="B6" s="51"/>
      <c r="C6" s="51"/>
      <c r="D6" s="52"/>
      <c r="E6" s="52"/>
      <c r="F6" s="52"/>
      <c r="G6" s="52"/>
      <c r="H6" s="64"/>
      <c r="I6" s="50" t="s">
        <v>58</v>
      </c>
      <c r="J6" s="50" t="s">
        <v>59</v>
      </c>
      <c r="K6" s="50" t="s">
        <v>60</v>
      </c>
    </row>
    <row r="7" ht="40.5" customHeight="1" spans="1:11">
      <c r="A7" s="54"/>
      <c r="B7" s="54"/>
      <c r="C7" s="54"/>
      <c r="D7" s="55"/>
      <c r="E7" s="55"/>
      <c r="F7" s="55"/>
      <c r="G7" s="55"/>
      <c r="H7" s="56"/>
      <c r="I7" s="55" t="s">
        <v>57</v>
      </c>
      <c r="J7" s="55"/>
      <c r="K7" s="55"/>
    </row>
    <row r="8" ht="15" customHeight="1" spans="1:11">
      <c r="A8" s="57">
        <v>1</v>
      </c>
      <c r="B8" s="57">
        <v>2</v>
      </c>
      <c r="C8" s="57">
        <v>3</v>
      </c>
      <c r="D8" s="57">
        <v>4</v>
      </c>
      <c r="E8" s="57">
        <v>5</v>
      </c>
      <c r="F8" s="57">
        <v>6</v>
      </c>
      <c r="G8" s="57">
        <v>7</v>
      </c>
      <c r="H8" s="57">
        <v>8</v>
      </c>
      <c r="I8" s="57">
        <v>9</v>
      </c>
      <c r="J8" s="70">
        <v>10</v>
      </c>
      <c r="K8" s="70">
        <v>11</v>
      </c>
    </row>
    <row r="9" ht="18.75" customHeight="1" spans="1:11">
      <c r="A9" s="19"/>
      <c r="B9" s="34"/>
      <c r="C9" s="19"/>
      <c r="D9" s="19"/>
      <c r="E9" s="19"/>
      <c r="F9" s="19"/>
      <c r="G9" s="19"/>
      <c r="H9" s="65"/>
      <c r="I9" s="71"/>
      <c r="J9" s="71"/>
      <c r="K9" s="65"/>
    </row>
    <row r="10" ht="18.75" customHeight="1" spans="1:11">
      <c r="A10" s="66"/>
      <c r="B10" s="34"/>
      <c r="C10" s="34"/>
      <c r="D10" s="34"/>
      <c r="E10" s="34"/>
      <c r="F10" s="34"/>
      <c r="G10" s="34"/>
      <c r="H10" s="59"/>
      <c r="I10" s="59"/>
      <c r="J10" s="59"/>
      <c r="K10" s="65"/>
    </row>
    <row r="11" ht="18.75" customHeight="1" spans="1:11">
      <c r="A11" s="67" t="s">
        <v>202</v>
      </c>
      <c r="B11" s="68"/>
      <c r="C11" s="68"/>
      <c r="D11" s="68"/>
      <c r="E11" s="68"/>
      <c r="F11" s="68"/>
      <c r="G11" s="69"/>
      <c r="H11" s="59"/>
      <c r="I11" s="59"/>
      <c r="J11" s="59"/>
      <c r="K11" s="65"/>
    </row>
    <row r="12" customHeight="1" spans="1:1">
      <c r="A12" t="s">
        <v>859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5"/>
  <sheetViews>
    <sheetView showZeros="0" workbookViewId="0">
      <pane ySplit="1" topLeftCell="A2" activePane="bottomLeft" state="frozen"/>
      <selection/>
      <selection pane="bottomLeft" activeCell="C5" sqref="C5:C7"/>
    </sheetView>
  </sheetViews>
  <sheetFormatPr defaultColWidth="9.14166666666667" defaultRowHeight="14.25" customHeight="1" outlineLevelCol="6"/>
  <cols>
    <col min="1" max="1" width="25.5" customWidth="1"/>
    <col min="2" max="2" width="17.75" customWidth="1"/>
    <col min="3" max="3" width="28" customWidth="1"/>
    <col min="4" max="4" width="12.375" customWidth="1"/>
    <col min="5" max="5" width="23.85" customWidth="1"/>
    <col min="6" max="7" width="13.375" customWidth="1"/>
  </cols>
  <sheetData>
    <row r="1" customHeight="1" spans="1:7">
      <c r="A1" s="1"/>
      <c r="B1" s="1"/>
      <c r="C1" s="1"/>
      <c r="D1" s="1"/>
      <c r="E1" s="1"/>
      <c r="F1" s="1"/>
      <c r="G1" s="1"/>
    </row>
    <row r="2" ht="13.5" customHeight="1" spans="4:7">
      <c r="D2" s="42"/>
      <c r="G2" s="43" t="s">
        <v>860</v>
      </c>
    </row>
    <row r="3" ht="41.25" customHeight="1" spans="1:7">
      <c r="A3" s="44" t="str">
        <f>"2025"&amp;"年部门项目中期规划预算表"</f>
        <v>2025年部门项目中期规划预算表</v>
      </c>
      <c r="B3" s="44"/>
      <c r="C3" s="44"/>
      <c r="D3" s="44"/>
      <c r="E3" s="44"/>
      <c r="F3" s="44"/>
      <c r="G3" s="44"/>
    </row>
    <row r="4" ht="13.5" customHeight="1" spans="1:7">
      <c r="A4" s="45" t="str">
        <f>"单位名称："&amp;"昆明市晋宁区文化和旅游局"</f>
        <v>单位名称：昆明市晋宁区文化和旅游局</v>
      </c>
      <c r="B4" s="46"/>
      <c r="C4" s="46"/>
      <c r="D4" s="46"/>
      <c r="E4" s="47"/>
      <c r="F4" s="47"/>
      <c r="G4" s="48" t="s">
        <v>1</v>
      </c>
    </row>
    <row r="5" ht="21.75" customHeight="1" spans="1:7">
      <c r="A5" s="49" t="s">
        <v>326</v>
      </c>
      <c r="B5" s="49" t="s">
        <v>325</v>
      </c>
      <c r="C5" s="49" t="s">
        <v>214</v>
      </c>
      <c r="D5" s="50" t="s">
        <v>861</v>
      </c>
      <c r="E5" s="13" t="s">
        <v>58</v>
      </c>
      <c r="F5" s="14"/>
      <c r="G5" s="37"/>
    </row>
    <row r="6" ht="21.75" customHeight="1" spans="1:7">
      <c r="A6" s="51"/>
      <c r="B6" s="51"/>
      <c r="C6" s="51"/>
      <c r="D6" s="52"/>
      <c r="E6" s="53" t="str">
        <f>"2025"&amp;"年"</f>
        <v>2025年</v>
      </c>
      <c r="F6" s="50" t="str">
        <f>("2025"+1)&amp;"年"</f>
        <v>2026年</v>
      </c>
      <c r="G6" s="50" t="str">
        <f>("2025"+2)&amp;"年"</f>
        <v>2027年</v>
      </c>
    </row>
    <row r="7" ht="40.5" customHeight="1" spans="1:7">
      <c r="A7" s="54"/>
      <c r="B7" s="54"/>
      <c r="C7" s="54"/>
      <c r="D7" s="55"/>
      <c r="E7" s="56"/>
      <c r="F7" s="55" t="s">
        <v>57</v>
      </c>
      <c r="G7" s="55"/>
    </row>
    <row r="8" ht="15" customHeight="1" spans="1:7">
      <c r="A8" s="57">
        <v>1</v>
      </c>
      <c r="B8" s="57">
        <v>2</v>
      </c>
      <c r="C8" s="57">
        <v>3</v>
      </c>
      <c r="D8" s="57">
        <v>4</v>
      </c>
      <c r="E8" s="57">
        <v>5</v>
      </c>
      <c r="F8" s="57">
        <v>6</v>
      </c>
      <c r="G8" s="57">
        <v>7</v>
      </c>
    </row>
    <row r="9" ht="17.25" customHeight="1" spans="1:7">
      <c r="A9" s="34" t="s">
        <v>70</v>
      </c>
      <c r="B9" s="58"/>
      <c r="C9" s="58"/>
      <c r="D9" s="34"/>
      <c r="E9" s="59">
        <v>1120900</v>
      </c>
      <c r="F9" s="59"/>
      <c r="G9" s="59"/>
    </row>
    <row r="10" ht="18.75" customHeight="1" spans="1:7">
      <c r="A10" s="34"/>
      <c r="B10" s="34" t="s">
        <v>862</v>
      </c>
      <c r="C10" s="34" t="s">
        <v>333</v>
      </c>
      <c r="D10" s="34" t="s">
        <v>863</v>
      </c>
      <c r="E10" s="59">
        <v>61670</v>
      </c>
      <c r="F10" s="59"/>
      <c r="G10" s="59"/>
    </row>
    <row r="11" ht="18.75" customHeight="1" spans="1:7">
      <c r="A11" s="27"/>
      <c r="B11" s="34" t="s">
        <v>862</v>
      </c>
      <c r="C11" s="34" t="s">
        <v>337</v>
      </c>
      <c r="D11" s="34" t="s">
        <v>863</v>
      </c>
      <c r="E11" s="59">
        <v>78780</v>
      </c>
      <c r="F11" s="59"/>
      <c r="G11" s="59"/>
    </row>
    <row r="12" ht="18.75" customHeight="1" spans="1:7">
      <c r="A12" s="27"/>
      <c r="B12" s="34" t="s">
        <v>862</v>
      </c>
      <c r="C12" s="34" t="s">
        <v>341</v>
      </c>
      <c r="D12" s="34" t="s">
        <v>863</v>
      </c>
      <c r="E12" s="59">
        <v>13245</v>
      </c>
      <c r="F12" s="59"/>
      <c r="G12" s="59"/>
    </row>
    <row r="13" ht="18.75" customHeight="1" spans="1:7">
      <c r="A13" s="27"/>
      <c r="B13" s="34" t="s">
        <v>862</v>
      </c>
      <c r="C13" s="34" t="s">
        <v>343</v>
      </c>
      <c r="D13" s="34" t="s">
        <v>863</v>
      </c>
      <c r="E13" s="59">
        <v>54400</v>
      </c>
      <c r="F13" s="59"/>
      <c r="G13" s="59"/>
    </row>
    <row r="14" ht="18.75" customHeight="1" spans="1:7">
      <c r="A14" s="27"/>
      <c r="B14" s="34" t="s">
        <v>862</v>
      </c>
      <c r="C14" s="34" t="s">
        <v>345</v>
      </c>
      <c r="D14" s="34" t="s">
        <v>863</v>
      </c>
      <c r="E14" s="59">
        <v>130000</v>
      </c>
      <c r="F14" s="59"/>
      <c r="G14" s="59"/>
    </row>
    <row r="15" ht="18.75" customHeight="1" spans="1:7">
      <c r="A15" s="27"/>
      <c r="B15" s="34" t="s">
        <v>862</v>
      </c>
      <c r="C15" s="34" t="s">
        <v>347</v>
      </c>
      <c r="D15" s="34" t="s">
        <v>863</v>
      </c>
      <c r="E15" s="59">
        <v>11335</v>
      </c>
      <c r="F15" s="59"/>
      <c r="G15" s="59"/>
    </row>
    <row r="16" ht="18.75" customHeight="1" spans="1:7">
      <c r="A16" s="27"/>
      <c r="B16" s="34" t="s">
        <v>862</v>
      </c>
      <c r="C16" s="34" t="s">
        <v>351</v>
      </c>
      <c r="D16" s="34" t="s">
        <v>863</v>
      </c>
      <c r="E16" s="59">
        <v>66000</v>
      </c>
      <c r="F16" s="59"/>
      <c r="G16" s="59"/>
    </row>
    <row r="17" ht="18.75" customHeight="1" spans="1:7">
      <c r="A17" s="27"/>
      <c r="B17" s="34" t="s">
        <v>862</v>
      </c>
      <c r="C17" s="34" t="s">
        <v>355</v>
      </c>
      <c r="D17" s="34" t="s">
        <v>863</v>
      </c>
      <c r="E17" s="59">
        <v>319200</v>
      </c>
      <c r="F17" s="59"/>
      <c r="G17" s="59"/>
    </row>
    <row r="18" ht="18.75" customHeight="1" spans="1:7">
      <c r="A18" s="27"/>
      <c r="B18" s="34" t="s">
        <v>862</v>
      </c>
      <c r="C18" s="34" t="s">
        <v>357</v>
      </c>
      <c r="D18" s="34" t="s">
        <v>863</v>
      </c>
      <c r="E18" s="59">
        <v>50000</v>
      </c>
      <c r="F18" s="59"/>
      <c r="G18" s="59"/>
    </row>
    <row r="19" ht="18.75" customHeight="1" spans="1:7">
      <c r="A19" s="27"/>
      <c r="B19" s="34" t="s">
        <v>862</v>
      </c>
      <c r="C19" s="34" t="s">
        <v>359</v>
      </c>
      <c r="D19" s="34" t="s">
        <v>863</v>
      </c>
      <c r="E19" s="59">
        <v>93270</v>
      </c>
      <c r="F19" s="59"/>
      <c r="G19" s="59"/>
    </row>
    <row r="20" ht="18.75" customHeight="1" spans="1:7">
      <c r="A20" s="27"/>
      <c r="B20" s="34" t="s">
        <v>864</v>
      </c>
      <c r="C20" s="34" t="s">
        <v>363</v>
      </c>
      <c r="D20" s="34" t="s">
        <v>863</v>
      </c>
      <c r="E20" s="59">
        <v>113000</v>
      </c>
      <c r="F20" s="59"/>
      <c r="G20" s="59"/>
    </row>
    <row r="21" ht="18.75" customHeight="1" spans="1:7">
      <c r="A21" s="27"/>
      <c r="B21" s="34" t="s">
        <v>864</v>
      </c>
      <c r="C21" s="34" t="s">
        <v>365</v>
      </c>
      <c r="D21" s="34" t="s">
        <v>863</v>
      </c>
      <c r="E21" s="59">
        <v>80000</v>
      </c>
      <c r="F21" s="59"/>
      <c r="G21" s="59"/>
    </row>
    <row r="22" ht="18.75" customHeight="1" spans="1:7">
      <c r="A22" s="27"/>
      <c r="B22" s="34" t="s">
        <v>864</v>
      </c>
      <c r="C22" s="34" t="s">
        <v>367</v>
      </c>
      <c r="D22" s="34" t="s">
        <v>863</v>
      </c>
      <c r="E22" s="59">
        <v>50000</v>
      </c>
      <c r="F22" s="59"/>
      <c r="G22" s="59"/>
    </row>
    <row r="23" ht="18.75" customHeight="1" spans="1:7">
      <c r="A23" s="34" t="s">
        <v>73</v>
      </c>
      <c r="B23" s="27"/>
      <c r="C23" s="27"/>
      <c r="D23" s="27"/>
      <c r="E23" s="59">
        <v>100000</v>
      </c>
      <c r="F23" s="59"/>
      <c r="G23" s="59"/>
    </row>
    <row r="24" ht="18.75" customHeight="1" spans="1:7">
      <c r="A24" s="27"/>
      <c r="B24" s="34" t="s">
        <v>864</v>
      </c>
      <c r="C24" s="34" t="s">
        <v>369</v>
      </c>
      <c r="D24" s="34" t="s">
        <v>863</v>
      </c>
      <c r="E24" s="59">
        <v>40000</v>
      </c>
      <c r="F24" s="59"/>
      <c r="G24" s="59"/>
    </row>
    <row r="25" ht="18.75" customHeight="1" spans="1:7">
      <c r="A25" s="27"/>
      <c r="B25" s="34" t="s">
        <v>864</v>
      </c>
      <c r="C25" s="34" t="s">
        <v>371</v>
      </c>
      <c r="D25" s="34" t="s">
        <v>863</v>
      </c>
      <c r="E25" s="59">
        <v>40000</v>
      </c>
      <c r="F25" s="59"/>
      <c r="G25" s="59"/>
    </row>
    <row r="26" ht="18.75" customHeight="1" spans="1:7">
      <c r="A26" s="27"/>
      <c r="B26" s="34" t="s">
        <v>864</v>
      </c>
      <c r="C26" s="34" t="s">
        <v>373</v>
      </c>
      <c r="D26" s="34" t="s">
        <v>863</v>
      </c>
      <c r="E26" s="59">
        <v>10000</v>
      </c>
      <c r="F26" s="59"/>
      <c r="G26" s="59"/>
    </row>
    <row r="27" ht="18.75" customHeight="1" spans="1:7">
      <c r="A27" s="27"/>
      <c r="B27" s="34" t="s">
        <v>864</v>
      </c>
      <c r="C27" s="34" t="s">
        <v>375</v>
      </c>
      <c r="D27" s="34" t="s">
        <v>863</v>
      </c>
      <c r="E27" s="59">
        <v>10000</v>
      </c>
      <c r="F27" s="59"/>
      <c r="G27" s="59"/>
    </row>
    <row r="28" ht="18.75" customHeight="1" spans="1:7">
      <c r="A28" s="34" t="s">
        <v>75</v>
      </c>
      <c r="B28" s="27"/>
      <c r="C28" s="27"/>
      <c r="D28" s="27"/>
      <c r="E28" s="59">
        <v>298200</v>
      </c>
      <c r="F28" s="59"/>
      <c r="G28" s="59"/>
    </row>
    <row r="29" ht="18.75" customHeight="1" spans="1:7">
      <c r="A29" s="27"/>
      <c r="B29" s="34" t="s">
        <v>862</v>
      </c>
      <c r="C29" s="34" t="s">
        <v>377</v>
      </c>
      <c r="D29" s="34" t="s">
        <v>863</v>
      </c>
      <c r="E29" s="59">
        <v>102000</v>
      </c>
      <c r="F29" s="59"/>
      <c r="G29" s="59"/>
    </row>
    <row r="30" ht="18.75" customHeight="1" spans="1:7">
      <c r="A30" s="27"/>
      <c r="B30" s="34" t="s">
        <v>862</v>
      </c>
      <c r="C30" s="34" t="s">
        <v>379</v>
      </c>
      <c r="D30" s="34" t="s">
        <v>863</v>
      </c>
      <c r="E30" s="59">
        <v>27000</v>
      </c>
      <c r="F30" s="59"/>
      <c r="G30" s="59"/>
    </row>
    <row r="31" ht="18.75" customHeight="1" spans="1:7">
      <c r="A31" s="27"/>
      <c r="B31" s="34" t="s">
        <v>864</v>
      </c>
      <c r="C31" s="34" t="s">
        <v>381</v>
      </c>
      <c r="D31" s="34" t="s">
        <v>863</v>
      </c>
      <c r="E31" s="59">
        <v>133200</v>
      </c>
      <c r="F31" s="59"/>
      <c r="G31" s="59"/>
    </row>
    <row r="32" ht="18.75" customHeight="1" spans="1:7">
      <c r="A32" s="27"/>
      <c r="B32" s="34" t="s">
        <v>864</v>
      </c>
      <c r="C32" s="34" t="s">
        <v>383</v>
      </c>
      <c r="D32" s="34" t="s">
        <v>863</v>
      </c>
      <c r="E32" s="59">
        <v>10000</v>
      </c>
      <c r="F32" s="59"/>
      <c r="G32" s="59"/>
    </row>
    <row r="33" ht="18.75" customHeight="1" spans="1:7">
      <c r="A33" s="27"/>
      <c r="B33" s="34" t="s">
        <v>864</v>
      </c>
      <c r="C33" s="34" t="s">
        <v>385</v>
      </c>
      <c r="D33" s="34" t="s">
        <v>863</v>
      </c>
      <c r="E33" s="59">
        <v>26000</v>
      </c>
      <c r="F33" s="59"/>
      <c r="G33" s="59"/>
    </row>
    <row r="34" ht="18.75" customHeight="1" spans="1:7">
      <c r="A34" s="34" t="s">
        <v>77</v>
      </c>
      <c r="B34" s="27"/>
      <c r="C34" s="27"/>
      <c r="D34" s="27"/>
      <c r="E34" s="59">
        <v>380900</v>
      </c>
      <c r="F34" s="59"/>
      <c r="G34" s="59"/>
    </row>
    <row r="35" ht="18.75" customHeight="1" spans="1:7">
      <c r="A35" s="27"/>
      <c r="B35" s="34" t="s">
        <v>862</v>
      </c>
      <c r="C35" s="34" t="s">
        <v>389</v>
      </c>
      <c r="D35" s="34" t="s">
        <v>863</v>
      </c>
      <c r="E35" s="59">
        <v>191100</v>
      </c>
      <c r="F35" s="59"/>
      <c r="G35" s="59"/>
    </row>
    <row r="36" ht="18.75" customHeight="1" spans="1:7">
      <c r="A36" s="27"/>
      <c r="B36" s="34" t="s">
        <v>862</v>
      </c>
      <c r="C36" s="34" t="s">
        <v>391</v>
      </c>
      <c r="D36" s="34" t="s">
        <v>863</v>
      </c>
      <c r="E36" s="59">
        <v>142500</v>
      </c>
      <c r="F36" s="59"/>
      <c r="G36" s="59"/>
    </row>
    <row r="37" ht="18.75" customHeight="1" spans="1:7">
      <c r="A37" s="27"/>
      <c r="B37" s="34" t="s">
        <v>862</v>
      </c>
      <c r="C37" s="34" t="s">
        <v>393</v>
      </c>
      <c r="D37" s="34" t="s">
        <v>863</v>
      </c>
      <c r="E37" s="59">
        <v>8400</v>
      </c>
      <c r="F37" s="59"/>
      <c r="G37" s="59"/>
    </row>
    <row r="38" ht="18.75" customHeight="1" spans="1:7">
      <c r="A38" s="27"/>
      <c r="B38" s="34" t="s">
        <v>862</v>
      </c>
      <c r="C38" s="34" t="s">
        <v>397</v>
      </c>
      <c r="D38" s="34" t="s">
        <v>863</v>
      </c>
      <c r="E38" s="59">
        <v>38900</v>
      </c>
      <c r="F38" s="59"/>
      <c r="G38" s="59"/>
    </row>
    <row r="39" ht="18.75" customHeight="1" spans="1:7">
      <c r="A39" s="34" t="s">
        <v>79</v>
      </c>
      <c r="B39" s="27"/>
      <c r="C39" s="27"/>
      <c r="D39" s="27"/>
      <c r="E39" s="59">
        <v>1100000</v>
      </c>
      <c r="F39" s="59"/>
      <c r="G39" s="59"/>
    </row>
    <row r="40" ht="18.75" customHeight="1" spans="1:7">
      <c r="A40" s="27"/>
      <c r="B40" s="34" t="s">
        <v>862</v>
      </c>
      <c r="C40" s="34" t="s">
        <v>399</v>
      </c>
      <c r="D40" s="34" t="s">
        <v>863</v>
      </c>
      <c r="E40" s="59">
        <v>280575</v>
      </c>
      <c r="F40" s="59"/>
      <c r="G40" s="59"/>
    </row>
    <row r="41" ht="18.75" customHeight="1" spans="1:7">
      <c r="A41" s="27"/>
      <c r="B41" s="34" t="s">
        <v>862</v>
      </c>
      <c r="C41" s="34" t="s">
        <v>401</v>
      </c>
      <c r="D41" s="34" t="s">
        <v>863</v>
      </c>
      <c r="E41" s="59">
        <v>23425</v>
      </c>
      <c r="F41" s="59"/>
      <c r="G41" s="59"/>
    </row>
    <row r="42" ht="18.75" customHeight="1" spans="1:7">
      <c r="A42" s="27"/>
      <c r="B42" s="34" t="s">
        <v>862</v>
      </c>
      <c r="C42" s="34" t="s">
        <v>405</v>
      </c>
      <c r="D42" s="34" t="s">
        <v>863</v>
      </c>
      <c r="E42" s="59">
        <v>360000</v>
      </c>
      <c r="F42" s="59"/>
      <c r="G42" s="59"/>
    </row>
    <row r="43" ht="18.75" customHeight="1" spans="1:7">
      <c r="A43" s="27"/>
      <c r="B43" s="34" t="s">
        <v>862</v>
      </c>
      <c r="C43" s="34" t="s">
        <v>409</v>
      </c>
      <c r="D43" s="34" t="s">
        <v>863</v>
      </c>
      <c r="E43" s="59">
        <v>304000</v>
      </c>
      <c r="F43" s="59"/>
      <c r="G43" s="59"/>
    </row>
    <row r="44" ht="18.75" customHeight="1" spans="1:7">
      <c r="A44" s="27"/>
      <c r="B44" s="34" t="s">
        <v>862</v>
      </c>
      <c r="C44" s="34" t="s">
        <v>411</v>
      </c>
      <c r="D44" s="34" t="s">
        <v>863</v>
      </c>
      <c r="E44" s="59">
        <v>132000</v>
      </c>
      <c r="F44" s="59"/>
      <c r="G44" s="59"/>
    </row>
    <row r="45" ht="18.75" customHeight="1" spans="1:7">
      <c r="A45" s="60" t="s">
        <v>55</v>
      </c>
      <c r="B45" s="61" t="s">
        <v>865</v>
      </c>
      <c r="C45" s="61"/>
      <c r="D45" s="62"/>
      <c r="E45" s="59">
        <v>3000000</v>
      </c>
      <c r="F45" s="59"/>
      <c r="G45" s="59"/>
    </row>
  </sheetData>
  <mergeCells count="11">
    <mergeCell ref="A3:G3"/>
    <mergeCell ref="A4:D4"/>
    <mergeCell ref="E5:G5"/>
    <mergeCell ref="A45:D45"/>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7"/>
  <sheetViews>
    <sheetView showZeros="0" workbookViewId="0">
      <pane ySplit="1" topLeftCell="A28" activePane="bottomLeft" state="frozen"/>
      <selection/>
      <selection pane="bottomLeft" activeCell="A1" sqref="A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1"/>
    </row>
    <row r="2" customHeight="1" spans="1:10">
      <c r="A2" s="2"/>
      <c r="B2" s="2"/>
      <c r="C2" s="2"/>
      <c r="D2" s="2"/>
      <c r="E2" s="2"/>
      <c r="F2" s="2"/>
      <c r="G2" s="2"/>
      <c r="H2" s="2"/>
      <c r="I2" s="2"/>
      <c r="J2" s="36" t="s">
        <v>866</v>
      </c>
    </row>
    <row r="3" ht="41.25" customHeight="1" spans="1:10">
      <c r="A3" s="2" t="str">
        <f>"2025"&amp;"年部门整体支出绩效目标表"</f>
        <v>2025年部门整体支出绩效目标表</v>
      </c>
      <c r="B3" s="3"/>
      <c r="C3" s="3"/>
      <c r="D3" s="3"/>
      <c r="E3" s="3"/>
      <c r="F3" s="3"/>
      <c r="G3" s="3"/>
      <c r="H3" s="3"/>
      <c r="I3" s="3"/>
      <c r="J3" s="3"/>
    </row>
    <row r="4" ht="17.25" customHeight="1" spans="1:10">
      <c r="A4" s="4" t="str">
        <f>"单位名称："&amp;"昆明市晋宁区文化和旅游局"</f>
        <v>单位名称：昆明市晋宁区文化和旅游局</v>
      </c>
      <c r="B4" s="4"/>
      <c r="C4" s="5"/>
      <c r="D4" s="6"/>
      <c r="E4" s="6"/>
      <c r="F4" s="6"/>
      <c r="G4" s="6"/>
      <c r="H4" s="6"/>
      <c r="I4" s="6"/>
      <c r="J4" s="235" t="s">
        <v>1</v>
      </c>
    </row>
    <row r="5" ht="30" customHeight="1" spans="1:10">
      <c r="A5" s="7" t="s">
        <v>867</v>
      </c>
      <c r="B5" s="8" t="s">
        <v>71</v>
      </c>
      <c r="C5" s="9"/>
      <c r="D5" s="9"/>
      <c r="E5" s="10"/>
      <c r="F5" s="11" t="s">
        <v>868</v>
      </c>
      <c r="G5" s="10"/>
      <c r="H5" s="12" t="s">
        <v>70</v>
      </c>
      <c r="I5" s="9"/>
      <c r="J5" s="10"/>
    </row>
    <row r="6" ht="32.25" customHeight="1" spans="1:10">
      <c r="A6" s="13" t="s">
        <v>869</v>
      </c>
      <c r="B6" s="14"/>
      <c r="C6" s="14"/>
      <c r="D6" s="14"/>
      <c r="E6" s="14"/>
      <c r="F6" s="14"/>
      <c r="G6" s="14"/>
      <c r="H6" s="14"/>
      <c r="I6" s="37"/>
      <c r="J6" s="38" t="s">
        <v>870</v>
      </c>
    </row>
    <row r="7" ht="177" customHeight="1" spans="1:10">
      <c r="A7" s="15" t="s">
        <v>871</v>
      </c>
      <c r="B7" s="16" t="s">
        <v>872</v>
      </c>
      <c r="C7" s="17" t="s">
        <v>873</v>
      </c>
      <c r="D7" s="17"/>
      <c r="E7" s="17"/>
      <c r="F7" s="17"/>
      <c r="G7" s="17"/>
      <c r="H7" s="17"/>
      <c r="I7" s="17"/>
      <c r="J7" s="39" t="s">
        <v>874</v>
      </c>
    </row>
    <row r="8" ht="177" customHeight="1" spans="1:10">
      <c r="A8" s="15"/>
      <c r="B8" s="16" t="str">
        <f>"总体绩效目标（"&amp;"2025"&amp;"-"&amp;("2025"+2)&amp;"年期间）"</f>
        <v>总体绩效目标（2025-2027年期间）</v>
      </c>
      <c r="C8" s="17" t="s">
        <v>873</v>
      </c>
      <c r="D8" s="17"/>
      <c r="E8" s="17"/>
      <c r="F8" s="17"/>
      <c r="G8" s="17"/>
      <c r="H8" s="17"/>
      <c r="I8" s="17"/>
      <c r="J8" s="39" t="s">
        <v>875</v>
      </c>
    </row>
    <row r="9" ht="147" customHeight="1" spans="1:10">
      <c r="A9" s="16" t="s">
        <v>876</v>
      </c>
      <c r="B9" s="18" t="str">
        <f>"预算年度（"&amp;"2025"&amp;"年）绩效目标"</f>
        <v>预算年度（2025年）绩效目标</v>
      </c>
      <c r="C9" s="19" t="s">
        <v>877</v>
      </c>
      <c r="D9" s="19"/>
      <c r="E9" s="19"/>
      <c r="F9" s="19"/>
      <c r="G9" s="19"/>
      <c r="H9" s="19"/>
      <c r="I9" s="19"/>
      <c r="J9" s="40" t="s">
        <v>878</v>
      </c>
    </row>
    <row r="10" ht="32.25" customHeight="1" spans="1:10">
      <c r="A10" s="20" t="s">
        <v>879</v>
      </c>
      <c r="B10" s="20"/>
      <c r="C10" s="20"/>
      <c r="D10" s="20"/>
      <c r="E10" s="20"/>
      <c r="F10" s="20"/>
      <c r="G10" s="20"/>
      <c r="H10" s="20"/>
      <c r="I10" s="20"/>
      <c r="J10" s="20"/>
    </row>
    <row r="11" ht="32.25" customHeight="1" spans="1:10">
      <c r="A11" s="16" t="s">
        <v>880</v>
      </c>
      <c r="B11" s="16"/>
      <c r="C11" s="15" t="s">
        <v>881</v>
      </c>
      <c r="D11" s="15"/>
      <c r="E11" s="15"/>
      <c r="F11" s="15" t="s">
        <v>882</v>
      </c>
      <c r="G11" s="15"/>
      <c r="H11" s="15" t="s">
        <v>883</v>
      </c>
      <c r="I11" s="15"/>
      <c r="J11" s="15"/>
    </row>
    <row r="12" ht="32.25" customHeight="1" spans="1:10">
      <c r="A12" s="16"/>
      <c r="B12" s="16"/>
      <c r="C12" s="15"/>
      <c r="D12" s="15"/>
      <c r="E12" s="15"/>
      <c r="F12" s="15"/>
      <c r="G12" s="15"/>
      <c r="H12" s="16" t="s">
        <v>884</v>
      </c>
      <c r="I12" s="16" t="s">
        <v>885</v>
      </c>
      <c r="J12" s="16" t="s">
        <v>886</v>
      </c>
    </row>
    <row r="13" ht="24" customHeight="1" spans="1:10">
      <c r="A13" s="21" t="s">
        <v>55</v>
      </c>
      <c r="B13" s="22"/>
      <c r="C13" s="22"/>
      <c r="D13" s="22"/>
      <c r="E13" s="22"/>
      <c r="F13" s="22"/>
      <c r="G13" s="23"/>
      <c r="H13" s="24">
        <v>17558465.71</v>
      </c>
      <c r="I13" s="24">
        <v>17558465.71</v>
      </c>
      <c r="J13" s="24"/>
    </row>
    <row r="14" ht="34.5" customHeight="1" spans="1:10">
      <c r="A14" s="17" t="s">
        <v>887</v>
      </c>
      <c r="B14" s="25"/>
      <c r="C14" s="17" t="s">
        <v>888</v>
      </c>
      <c r="D14" s="25"/>
      <c r="E14" s="25"/>
      <c r="F14" s="25"/>
      <c r="G14" s="25"/>
      <c r="H14" s="26">
        <v>2022150</v>
      </c>
      <c r="I14" s="26">
        <v>2022150</v>
      </c>
      <c r="J14" s="26"/>
    </row>
    <row r="15" ht="34.5" customHeight="1" spans="1:10">
      <c r="A15" s="17" t="s">
        <v>889</v>
      </c>
      <c r="B15" s="27"/>
      <c r="C15" s="17" t="s">
        <v>890</v>
      </c>
      <c r="D15" s="27"/>
      <c r="E15" s="27"/>
      <c r="F15" s="27"/>
      <c r="G15" s="27"/>
      <c r="H15" s="26">
        <v>582600</v>
      </c>
      <c r="I15" s="26">
        <v>582600</v>
      </c>
      <c r="J15" s="26"/>
    </row>
    <row r="16" ht="34.5" customHeight="1" spans="1:10">
      <c r="A16" s="17" t="s">
        <v>891</v>
      </c>
      <c r="B16" s="27"/>
      <c r="C16" s="17" t="s">
        <v>892</v>
      </c>
      <c r="D16" s="27"/>
      <c r="E16" s="27"/>
      <c r="F16" s="27"/>
      <c r="G16" s="27"/>
      <c r="H16" s="26">
        <v>329250</v>
      </c>
      <c r="I16" s="26">
        <v>329250</v>
      </c>
      <c r="J16" s="26"/>
    </row>
    <row r="17" ht="34.5" customHeight="1" spans="1:10">
      <c r="A17" s="17" t="s">
        <v>893</v>
      </c>
      <c r="B17" s="27"/>
      <c r="C17" s="17" t="s">
        <v>894</v>
      </c>
      <c r="D17" s="27"/>
      <c r="E17" s="27"/>
      <c r="F17" s="27"/>
      <c r="G17" s="27"/>
      <c r="H17" s="26">
        <v>14624465.71</v>
      </c>
      <c r="I17" s="26">
        <v>14624465.71</v>
      </c>
      <c r="J17" s="26"/>
    </row>
    <row r="18" ht="32.25" customHeight="1" spans="1:10">
      <c r="A18" s="20" t="s">
        <v>895</v>
      </c>
      <c r="B18" s="20"/>
      <c r="C18" s="20"/>
      <c r="D18" s="20"/>
      <c r="E18" s="20"/>
      <c r="F18" s="20"/>
      <c r="G18" s="20"/>
      <c r="H18" s="20"/>
      <c r="I18" s="20"/>
      <c r="J18" s="20"/>
    </row>
    <row r="19" ht="32.25" customHeight="1" spans="1:10">
      <c r="A19" s="28" t="s">
        <v>896</v>
      </c>
      <c r="B19" s="28"/>
      <c r="C19" s="28"/>
      <c r="D19" s="28"/>
      <c r="E19" s="28"/>
      <c r="F19" s="28"/>
      <c r="G19" s="28"/>
      <c r="H19" s="29" t="s">
        <v>897</v>
      </c>
      <c r="I19" s="41" t="s">
        <v>421</v>
      </c>
      <c r="J19" s="29" t="s">
        <v>898</v>
      </c>
    </row>
    <row r="20" ht="36" customHeight="1" spans="1:10">
      <c r="A20" s="30" t="s">
        <v>414</v>
      </c>
      <c r="B20" s="30" t="s">
        <v>899</v>
      </c>
      <c r="C20" s="31" t="s">
        <v>416</v>
      </c>
      <c r="D20" s="31" t="s">
        <v>417</v>
      </c>
      <c r="E20" s="31" t="s">
        <v>418</v>
      </c>
      <c r="F20" s="31" t="s">
        <v>419</v>
      </c>
      <c r="G20" s="31" t="s">
        <v>420</v>
      </c>
      <c r="H20" s="32"/>
      <c r="I20" s="32"/>
      <c r="J20" s="32"/>
    </row>
    <row r="21" ht="32.25" customHeight="1" spans="1:10">
      <c r="A21" s="33" t="s">
        <v>423</v>
      </c>
      <c r="B21" s="33"/>
      <c r="C21" s="34"/>
      <c r="D21" s="33"/>
      <c r="E21" s="33"/>
      <c r="F21" s="33"/>
      <c r="G21" s="33"/>
      <c r="H21" s="35"/>
      <c r="I21" s="19"/>
      <c r="J21" s="35"/>
    </row>
    <row r="22" ht="32.25" customHeight="1" spans="1:10">
      <c r="A22" s="33"/>
      <c r="B22" s="33" t="s">
        <v>424</v>
      </c>
      <c r="C22" s="34"/>
      <c r="D22" s="33"/>
      <c r="E22" s="33"/>
      <c r="F22" s="33"/>
      <c r="G22" s="33"/>
      <c r="H22" s="35"/>
      <c r="I22" s="19"/>
      <c r="J22" s="35"/>
    </row>
    <row r="23" ht="32.25" customHeight="1" spans="1:10">
      <c r="A23" s="33"/>
      <c r="B23" s="33"/>
      <c r="C23" s="34" t="s">
        <v>900</v>
      </c>
      <c r="D23" s="33" t="s">
        <v>487</v>
      </c>
      <c r="E23" s="33" t="s">
        <v>669</v>
      </c>
      <c r="F23" s="33" t="s">
        <v>670</v>
      </c>
      <c r="G23" s="33" t="s">
        <v>428</v>
      </c>
      <c r="H23" s="35" t="s">
        <v>100</v>
      </c>
      <c r="I23" s="19" t="s">
        <v>671</v>
      </c>
      <c r="J23" s="35" t="s">
        <v>901</v>
      </c>
    </row>
    <row r="24" ht="32.25" customHeight="1" spans="1:10">
      <c r="A24" s="33"/>
      <c r="B24" s="33"/>
      <c r="C24" s="34" t="s">
        <v>902</v>
      </c>
      <c r="D24" s="33" t="s">
        <v>759</v>
      </c>
      <c r="E24" s="33" t="s">
        <v>706</v>
      </c>
      <c r="F24" s="33" t="s">
        <v>691</v>
      </c>
      <c r="G24" s="33" t="s">
        <v>428</v>
      </c>
      <c r="H24" s="35" t="s">
        <v>100</v>
      </c>
      <c r="I24" s="19" t="s">
        <v>903</v>
      </c>
      <c r="J24" s="35" t="s">
        <v>904</v>
      </c>
    </row>
    <row r="25" ht="32.25" customHeight="1" spans="1:10">
      <c r="A25" s="33"/>
      <c r="B25" s="33"/>
      <c r="C25" s="34" t="s">
        <v>905</v>
      </c>
      <c r="D25" s="33" t="s">
        <v>426</v>
      </c>
      <c r="E25" s="33" t="s">
        <v>102</v>
      </c>
      <c r="F25" s="33" t="s">
        <v>441</v>
      </c>
      <c r="G25" s="33" t="s">
        <v>428</v>
      </c>
      <c r="H25" s="35" t="s">
        <v>100</v>
      </c>
      <c r="I25" s="19" t="s">
        <v>906</v>
      </c>
      <c r="J25" s="35" t="s">
        <v>907</v>
      </c>
    </row>
    <row r="26" ht="32.25" customHeight="1" spans="1:10">
      <c r="A26" s="33"/>
      <c r="B26" s="33"/>
      <c r="C26" s="34" t="s">
        <v>908</v>
      </c>
      <c r="D26" s="33" t="s">
        <v>426</v>
      </c>
      <c r="E26" s="33" t="s">
        <v>92</v>
      </c>
      <c r="F26" s="33" t="s">
        <v>691</v>
      </c>
      <c r="G26" s="33" t="s">
        <v>428</v>
      </c>
      <c r="H26" s="35" t="s">
        <v>100</v>
      </c>
      <c r="I26" s="19" t="s">
        <v>909</v>
      </c>
      <c r="J26" s="35" t="s">
        <v>907</v>
      </c>
    </row>
    <row r="27" ht="32.25" customHeight="1" spans="1:10">
      <c r="A27" s="33"/>
      <c r="B27" s="33"/>
      <c r="C27" s="34" t="s">
        <v>910</v>
      </c>
      <c r="D27" s="33" t="s">
        <v>426</v>
      </c>
      <c r="E27" s="33" t="s">
        <v>91</v>
      </c>
      <c r="F27" s="33" t="s">
        <v>441</v>
      </c>
      <c r="G27" s="33" t="s">
        <v>428</v>
      </c>
      <c r="H27" s="35" t="s">
        <v>100</v>
      </c>
      <c r="I27" s="19" t="s">
        <v>911</v>
      </c>
      <c r="J27" s="35" t="s">
        <v>907</v>
      </c>
    </row>
    <row r="28" ht="32.25" customHeight="1" spans="1:10">
      <c r="A28" s="33"/>
      <c r="B28" s="33" t="s">
        <v>457</v>
      </c>
      <c r="C28" s="34"/>
      <c r="D28" s="33"/>
      <c r="E28" s="33"/>
      <c r="F28" s="33"/>
      <c r="G28" s="33"/>
      <c r="H28" s="35"/>
      <c r="I28" s="19"/>
      <c r="J28" s="35"/>
    </row>
    <row r="29" ht="32.25" customHeight="1" spans="1:10">
      <c r="A29" s="33"/>
      <c r="B29" s="33"/>
      <c r="C29" s="34" t="s">
        <v>912</v>
      </c>
      <c r="D29" s="33" t="s">
        <v>487</v>
      </c>
      <c r="E29" s="33" t="s">
        <v>495</v>
      </c>
      <c r="F29" s="33" t="s">
        <v>447</v>
      </c>
      <c r="G29" s="33" t="s">
        <v>435</v>
      </c>
      <c r="H29" s="35" t="s">
        <v>100</v>
      </c>
      <c r="I29" s="19" t="s">
        <v>571</v>
      </c>
      <c r="J29" s="35" t="s">
        <v>913</v>
      </c>
    </row>
    <row r="30" ht="32.25" customHeight="1" spans="1:10">
      <c r="A30" s="33" t="s">
        <v>437</v>
      </c>
      <c r="B30" s="33"/>
      <c r="C30" s="34"/>
      <c r="D30" s="33"/>
      <c r="E30" s="33"/>
      <c r="F30" s="33"/>
      <c r="G30" s="33"/>
      <c r="H30" s="35"/>
      <c r="I30" s="19"/>
      <c r="J30" s="35"/>
    </row>
    <row r="31" ht="32.25" customHeight="1" spans="1:10">
      <c r="A31" s="33"/>
      <c r="B31" s="33" t="s">
        <v>438</v>
      </c>
      <c r="C31" s="34"/>
      <c r="D31" s="33"/>
      <c r="E31" s="33"/>
      <c r="F31" s="33"/>
      <c r="G31" s="33"/>
      <c r="H31" s="35"/>
      <c r="I31" s="19"/>
      <c r="J31" s="35"/>
    </row>
    <row r="32" ht="32.25" customHeight="1" spans="1:10">
      <c r="A32" s="33"/>
      <c r="B32" s="33"/>
      <c r="C32" s="34" t="s">
        <v>914</v>
      </c>
      <c r="D32" s="33" t="s">
        <v>426</v>
      </c>
      <c r="E32" s="33" t="s">
        <v>492</v>
      </c>
      <c r="F32" s="33" t="s">
        <v>574</v>
      </c>
      <c r="G32" s="33" t="s">
        <v>435</v>
      </c>
      <c r="H32" s="35" t="s">
        <v>100</v>
      </c>
      <c r="I32" s="19" t="s">
        <v>915</v>
      </c>
      <c r="J32" s="35" t="s">
        <v>916</v>
      </c>
    </row>
    <row r="33" ht="32.25" customHeight="1" spans="1:10">
      <c r="A33" s="33"/>
      <c r="B33" s="33"/>
      <c r="C33" s="34" t="s">
        <v>917</v>
      </c>
      <c r="D33" s="33" t="s">
        <v>426</v>
      </c>
      <c r="E33" s="33" t="s">
        <v>918</v>
      </c>
      <c r="F33" s="33" t="s">
        <v>574</v>
      </c>
      <c r="G33" s="33" t="s">
        <v>435</v>
      </c>
      <c r="H33" s="35" t="s">
        <v>100</v>
      </c>
      <c r="I33" s="19" t="s">
        <v>919</v>
      </c>
      <c r="J33" s="35" t="s">
        <v>907</v>
      </c>
    </row>
    <row r="34" ht="32.25" customHeight="1" spans="1:10">
      <c r="A34" s="33" t="s">
        <v>443</v>
      </c>
      <c r="B34" s="33"/>
      <c r="C34" s="34"/>
      <c r="D34" s="33"/>
      <c r="E34" s="33"/>
      <c r="F34" s="33"/>
      <c r="G34" s="33"/>
      <c r="H34" s="35"/>
      <c r="I34" s="19"/>
      <c r="J34" s="35"/>
    </row>
    <row r="35" ht="32.25" customHeight="1" spans="1:10">
      <c r="A35" s="33"/>
      <c r="B35" s="33" t="s">
        <v>444</v>
      </c>
      <c r="C35" s="34"/>
      <c r="D35" s="33"/>
      <c r="E35" s="33"/>
      <c r="F35" s="33"/>
      <c r="G35" s="33"/>
      <c r="H35" s="35"/>
      <c r="I35" s="19"/>
      <c r="J35" s="35"/>
    </row>
    <row r="36" ht="32.25" customHeight="1" spans="1:10">
      <c r="A36" s="33"/>
      <c r="B36" s="33"/>
      <c r="C36" s="34" t="s">
        <v>920</v>
      </c>
      <c r="D36" s="33" t="s">
        <v>426</v>
      </c>
      <c r="E36" s="33" t="s">
        <v>621</v>
      </c>
      <c r="F36" s="33" t="s">
        <v>447</v>
      </c>
      <c r="G36" s="33" t="s">
        <v>435</v>
      </c>
      <c r="H36" s="35" t="s">
        <v>100</v>
      </c>
      <c r="I36" s="19" t="s">
        <v>921</v>
      </c>
      <c r="J36" s="35" t="s">
        <v>922</v>
      </c>
    </row>
    <row r="37" ht="32.25" customHeight="1" spans="1:10">
      <c r="A37" s="33"/>
      <c r="B37" s="33"/>
      <c r="C37" s="34" t="s">
        <v>923</v>
      </c>
      <c r="D37" s="33" t="s">
        <v>426</v>
      </c>
      <c r="E37" s="33" t="s">
        <v>621</v>
      </c>
      <c r="F37" s="33" t="s">
        <v>447</v>
      </c>
      <c r="G37" s="33" t="s">
        <v>435</v>
      </c>
      <c r="H37" s="35" t="s">
        <v>100</v>
      </c>
      <c r="I37" s="19" t="s">
        <v>924</v>
      </c>
      <c r="J37" s="35" t="s">
        <v>901</v>
      </c>
    </row>
  </sheetData>
  <mergeCells count="35">
    <mergeCell ref="A3:J3"/>
    <mergeCell ref="A4:C4"/>
    <mergeCell ref="B5:E5"/>
    <mergeCell ref="B5:E5"/>
    <mergeCell ref="F5:G5"/>
    <mergeCell ref="H5:J5"/>
    <mergeCell ref="H5:J5"/>
    <mergeCell ref="A6:I6"/>
    <mergeCell ref="C7:I7"/>
    <mergeCell ref="C7:I7"/>
    <mergeCell ref="C8:I8"/>
    <mergeCell ref="C8:I8"/>
    <mergeCell ref="C9:I9"/>
    <mergeCell ref="C9:I9"/>
    <mergeCell ref="A10:J10"/>
    <mergeCell ref="H11:J11"/>
    <mergeCell ref="A13:G13"/>
    <mergeCell ref="A14:B14"/>
    <mergeCell ref="A14:B14"/>
    <mergeCell ref="C14:G14"/>
    <mergeCell ref="C14:G14"/>
    <mergeCell ref="A15:B15"/>
    <mergeCell ref="C15:G15"/>
    <mergeCell ref="A16:B16"/>
    <mergeCell ref="C16:G16"/>
    <mergeCell ref="A17:B17"/>
    <mergeCell ref="C17:G17"/>
    <mergeCell ref="A18:J18"/>
    <mergeCell ref="A19:G19"/>
    <mergeCell ref="A7:A8"/>
    <mergeCell ref="H19:H20"/>
    <mergeCell ref="I19:I20"/>
    <mergeCell ref="J19:J20"/>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GridLines="0" showZeros="0" workbookViewId="0">
      <pane ySplit="1" topLeftCell="A2" activePane="bottomLeft" state="frozen"/>
      <selection/>
      <selection pane="bottomLeft" activeCell="E10" sqref="E10:E14"/>
    </sheetView>
  </sheetViews>
  <sheetFormatPr defaultColWidth="8.575" defaultRowHeight="12.75" customHeight="1"/>
  <cols>
    <col min="1" max="1" width="15.8916666666667" customWidth="1"/>
    <col min="2" max="2" width="21.75" customWidth="1"/>
    <col min="3" max="3" width="13.25" customWidth="1"/>
    <col min="4" max="4" width="14.375" customWidth="1"/>
    <col min="5" max="5" width="14.125" customWidth="1"/>
    <col min="6" max="9" width="9.625" customWidth="1"/>
    <col min="10" max="19" width="10.125" customWidth="1"/>
  </cols>
  <sheetData>
    <row r="1" customHeight="1" spans="1:19">
      <c r="A1" s="1"/>
      <c r="B1" s="1"/>
      <c r="C1" s="1"/>
      <c r="D1" s="1"/>
      <c r="E1" s="1"/>
      <c r="F1" s="1"/>
      <c r="G1" s="1"/>
      <c r="H1" s="1"/>
      <c r="I1" s="1"/>
      <c r="J1" s="1"/>
      <c r="K1" s="1"/>
      <c r="L1" s="1"/>
      <c r="M1" s="1"/>
      <c r="N1" s="1"/>
      <c r="O1" s="1"/>
      <c r="P1" s="1"/>
      <c r="Q1" s="1"/>
      <c r="R1" s="1"/>
      <c r="S1" s="1"/>
    </row>
    <row r="2" ht="17.25" customHeight="1" spans="1:1">
      <c r="A2" s="95" t="s">
        <v>52</v>
      </c>
    </row>
    <row r="3" ht="41.25" customHeight="1" spans="1:1">
      <c r="A3" s="75" t="str">
        <f>"2025"&amp;"年部门收入预算表"</f>
        <v>2025年部门收入预算表</v>
      </c>
    </row>
    <row r="4" ht="17.25" customHeight="1" spans="1:19">
      <c r="A4" s="78" t="str">
        <f>"单位名称："&amp;"昆明市晋宁区文化和旅游局"</f>
        <v>单位名称：昆明市晋宁区文化和旅游局</v>
      </c>
      <c r="S4" s="80" t="s">
        <v>1</v>
      </c>
    </row>
    <row r="5" ht="21.75" customHeight="1" spans="1:19">
      <c r="A5" s="219" t="s">
        <v>53</v>
      </c>
      <c r="B5" s="220" t="s">
        <v>54</v>
      </c>
      <c r="C5" s="220" t="s">
        <v>55</v>
      </c>
      <c r="D5" s="221" t="s">
        <v>56</v>
      </c>
      <c r="E5" s="221"/>
      <c r="F5" s="221"/>
      <c r="G5" s="221"/>
      <c r="H5" s="221"/>
      <c r="I5" s="171"/>
      <c r="J5" s="221"/>
      <c r="K5" s="221"/>
      <c r="L5" s="221"/>
      <c r="M5" s="221"/>
      <c r="N5" s="229"/>
      <c r="O5" s="221" t="s">
        <v>45</v>
      </c>
      <c r="P5" s="221"/>
      <c r="Q5" s="221"/>
      <c r="R5" s="221"/>
      <c r="S5" s="229"/>
    </row>
    <row r="6" ht="27" customHeight="1" spans="1:19">
      <c r="A6" s="222"/>
      <c r="B6" s="223"/>
      <c r="C6" s="223"/>
      <c r="D6" s="223" t="s">
        <v>57</v>
      </c>
      <c r="E6" s="223" t="s">
        <v>58</v>
      </c>
      <c r="F6" s="223" t="s">
        <v>59</v>
      </c>
      <c r="G6" s="223" t="s">
        <v>60</v>
      </c>
      <c r="H6" s="223" t="s">
        <v>61</v>
      </c>
      <c r="I6" s="230" t="s">
        <v>62</v>
      </c>
      <c r="J6" s="231"/>
      <c r="K6" s="231"/>
      <c r="L6" s="231"/>
      <c r="M6" s="231"/>
      <c r="N6" s="232"/>
      <c r="O6" s="223" t="s">
        <v>57</v>
      </c>
      <c r="P6" s="223" t="s">
        <v>58</v>
      </c>
      <c r="Q6" s="223" t="s">
        <v>59</v>
      </c>
      <c r="R6" s="223" t="s">
        <v>60</v>
      </c>
      <c r="S6" s="223" t="s">
        <v>63</v>
      </c>
    </row>
    <row r="7" ht="30" customHeight="1" spans="1:19">
      <c r="A7" s="224"/>
      <c r="B7" s="225"/>
      <c r="C7" s="153"/>
      <c r="D7" s="153"/>
      <c r="E7" s="153"/>
      <c r="F7" s="153"/>
      <c r="G7" s="153"/>
      <c r="H7" s="153"/>
      <c r="I7" s="100" t="s">
        <v>57</v>
      </c>
      <c r="J7" s="232" t="s">
        <v>64</v>
      </c>
      <c r="K7" s="232" t="s">
        <v>65</v>
      </c>
      <c r="L7" s="232" t="s">
        <v>66</v>
      </c>
      <c r="M7" s="232" t="s">
        <v>67</v>
      </c>
      <c r="N7" s="232" t="s">
        <v>68</v>
      </c>
      <c r="O7" s="233"/>
      <c r="P7" s="233"/>
      <c r="Q7" s="233"/>
      <c r="R7" s="233"/>
      <c r="S7" s="153"/>
    </row>
    <row r="8" ht="15" customHeight="1" spans="1:19">
      <c r="A8" s="226">
        <v>1</v>
      </c>
      <c r="B8" s="226">
        <v>2</v>
      </c>
      <c r="C8" s="226">
        <v>3</v>
      </c>
      <c r="D8" s="226">
        <v>4</v>
      </c>
      <c r="E8" s="226">
        <v>5</v>
      </c>
      <c r="F8" s="226">
        <v>6</v>
      </c>
      <c r="G8" s="226">
        <v>7</v>
      </c>
      <c r="H8" s="226">
        <v>8</v>
      </c>
      <c r="I8" s="100">
        <v>9</v>
      </c>
      <c r="J8" s="226">
        <v>10</v>
      </c>
      <c r="K8" s="226">
        <v>11</v>
      </c>
      <c r="L8" s="226">
        <v>12</v>
      </c>
      <c r="M8" s="226">
        <v>13</v>
      </c>
      <c r="N8" s="226">
        <v>14</v>
      </c>
      <c r="O8" s="226">
        <v>15</v>
      </c>
      <c r="P8" s="226">
        <v>16</v>
      </c>
      <c r="Q8" s="226">
        <v>17</v>
      </c>
      <c r="R8" s="226">
        <v>18</v>
      </c>
      <c r="S8" s="226">
        <v>19</v>
      </c>
    </row>
    <row r="9" ht="18" customHeight="1" spans="1:19">
      <c r="A9" s="34" t="s">
        <v>69</v>
      </c>
      <c r="B9" s="34" t="s">
        <v>70</v>
      </c>
      <c r="C9" s="110">
        <v>17624465.71</v>
      </c>
      <c r="D9" s="110">
        <v>17624465.71</v>
      </c>
      <c r="E9" s="110">
        <v>17624465.71</v>
      </c>
      <c r="F9" s="110"/>
      <c r="G9" s="110"/>
      <c r="H9" s="110"/>
      <c r="I9" s="110"/>
      <c r="J9" s="110"/>
      <c r="K9" s="110"/>
      <c r="L9" s="110"/>
      <c r="M9" s="110"/>
      <c r="N9" s="110"/>
      <c r="O9" s="110"/>
      <c r="P9" s="110"/>
      <c r="Q9" s="110"/>
      <c r="R9" s="110"/>
      <c r="S9" s="110"/>
    </row>
    <row r="10" ht="18" customHeight="1" spans="1:19">
      <c r="A10" s="227" t="s">
        <v>71</v>
      </c>
      <c r="B10" s="227" t="s">
        <v>70</v>
      </c>
      <c r="C10" s="110">
        <v>6608977.18</v>
      </c>
      <c r="D10" s="110">
        <v>6608977.18</v>
      </c>
      <c r="E10" s="110">
        <v>6608977.18</v>
      </c>
      <c r="F10" s="110"/>
      <c r="G10" s="110"/>
      <c r="H10" s="110"/>
      <c r="I10" s="110"/>
      <c r="J10" s="110"/>
      <c r="K10" s="110"/>
      <c r="L10" s="110"/>
      <c r="M10" s="110"/>
      <c r="N10" s="110"/>
      <c r="O10" s="110"/>
      <c r="P10" s="110"/>
      <c r="Q10" s="110"/>
      <c r="R10" s="110"/>
      <c r="S10" s="110"/>
    </row>
    <row r="11" ht="18" customHeight="1" spans="1:19">
      <c r="A11" s="227" t="s">
        <v>72</v>
      </c>
      <c r="B11" s="227" t="s">
        <v>73</v>
      </c>
      <c r="C11" s="110">
        <v>2633802.28</v>
      </c>
      <c r="D11" s="110">
        <v>2633802.28</v>
      </c>
      <c r="E11" s="110">
        <v>2633802.28</v>
      </c>
      <c r="F11" s="110"/>
      <c r="G11" s="110"/>
      <c r="H11" s="110"/>
      <c r="I11" s="110"/>
      <c r="J11" s="110"/>
      <c r="K11" s="110"/>
      <c r="L11" s="110"/>
      <c r="M11" s="110"/>
      <c r="N11" s="110"/>
      <c r="O11" s="110"/>
      <c r="P11" s="110"/>
      <c r="Q11" s="110"/>
      <c r="R11" s="110"/>
      <c r="S11" s="110"/>
    </row>
    <row r="12" ht="18" customHeight="1" spans="1:19">
      <c r="A12" s="227" t="s">
        <v>74</v>
      </c>
      <c r="B12" s="227" t="s">
        <v>75</v>
      </c>
      <c r="C12" s="110">
        <v>3109327.72</v>
      </c>
      <c r="D12" s="110">
        <v>3109327.72</v>
      </c>
      <c r="E12" s="110">
        <v>3109327.72</v>
      </c>
      <c r="F12" s="110"/>
      <c r="G12" s="110"/>
      <c r="H12" s="110"/>
      <c r="I12" s="110"/>
      <c r="J12" s="110"/>
      <c r="K12" s="110"/>
      <c r="L12" s="110"/>
      <c r="M12" s="110"/>
      <c r="N12" s="110"/>
      <c r="O12" s="110"/>
      <c r="P12" s="110"/>
      <c r="Q12" s="110"/>
      <c r="R12" s="110"/>
      <c r="S12" s="110"/>
    </row>
    <row r="13" ht="18" customHeight="1" spans="1:19">
      <c r="A13" s="227" t="s">
        <v>76</v>
      </c>
      <c r="B13" s="227" t="s">
        <v>77</v>
      </c>
      <c r="C13" s="110">
        <v>2347542.82</v>
      </c>
      <c r="D13" s="110">
        <v>2347542.82</v>
      </c>
      <c r="E13" s="110">
        <v>2347542.82</v>
      </c>
      <c r="F13" s="110"/>
      <c r="G13" s="110"/>
      <c r="H13" s="110"/>
      <c r="I13" s="110"/>
      <c r="J13" s="110"/>
      <c r="K13" s="110"/>
      <c r="L13" s="110"/>
      <c r="M13" s="110"/>
      <c r="N13" s="110"/>
      <c r="O13" s="110"/>
      <c r="P13" s="110"/>
      <c r="Q13" s="110"/>
      <c r="R13" s="110"/>
      <c r="S13" s="110"/>
    </row>
    <row r="14" ht="18" customHeight="1" spans="1:19">
      <c r="A14" s="227" t="s">
        <v>78</v>
      </c>
      <c r="B14" s="227" t="s">
        <v>79</v>
      </c>
      <c r="C14" s="110">
        <v>2924815.71</v>
      </c>
      <c r="D14" s="110">
        <v>2924815.71</v>
      </c>
      <c r="E14" s="110">
        <v>2924815.71</v>
      </c>
      <c r="F14" s="110"/>
      <c r="G14" s="110"/>
      <c r="H14" s="110"/>
      <c r="I14" s="110"/>
      <c r="J14" s="110"/>
      <c r="K14" s="110"/>
      <c r="L14" s="110"/>
      <c r="M14" s="110"/>
      <c r="N14" s="110"/>
      <c r="O14" s="110"/>
      <c r="P14" s="110"/>
      <c r="Q14" s="110"/>
      <c r="R14" s="110"/>
      <c r="S14" s="110"/>
    </row>
    <row r="15" ht="18" customHeight="1" spans="1:19">
      <c r="A15" s="83" t="s">
        <v>55</v>
      </c>
      <c r="B15" s="228"/>
      <c r="C15" s="110">
        <v>17624465.71</v>
      </c>
      <c r="D15" s="110">
        <v>17624465.71</v>
      </c>
      <c r="E15" s="110">
        <v>17624465.71</v>
      </c>
      <c r="F15" s="110"/>
      <c r="G15" s="110"/>
      <c r="H15" s="110"/>
      <c r="I15" s="110"/>
      <c r="J15" s="110"/>
      <c r="K15" s="110"/>
      <c r="L15" s="110"/>
      <c r="M15" s="110"/>
      <c r="N15" s="110"/>
      <c r="O15" s="110"/>
      <c r="P15" s="110"/>
      <c r="Q15" s="110"/>
      <c r="R15" s="110"/>
      <c r="S15" s="110"/>
    </row>
  </sheetData>
  <mergeCells count="20">
    <mergeCell ref="A2:S2"/>
    <mergeCell ref="A3:S3"/>
    <mergeCell ref="A4:B4"/>
    <mergeCell ref="D5:N5"/>
    <mergeCell ref="O5:S5"/>
    <mergeCell ref="I6:N6"/>
    <mergeCell ref="A15:B15"/>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7"/>
  <sheetViews>
    <sheetView showGridLines="0" showZeros="0" workbookViewId="0">
      <pane ySplit="1" topLeftCell="A14" activePane="bottomLeft" state="frozen"/>
      <selection/>
      <selection pane="bottomLeft" activeCell="E37" sqref="E37:F37"/>
    </sheetView>
  </sheetViews>
  <sheetFormatPr defaultColWidth="8.575" defaultRowHeight="12.75" customHeight="1"/>
  <cols>
    <col min="1" max="1" width="14.2833333333333" customWidth="1"/>
    <col min="2" max="2" width="29.625" customWidth="1"/>
    <col min="3" max="6" width="18" customWidth="1"/>
    <col min="7" max="15" width="8.25" customWidth="1"/>
  </cols>
  <sheetData>
    <row r="1" customHeight="1" spans="1:15">
      <c r="A1" s="1"/>
      <c r="B1" s="1"/>
      <c r="C1" s="1"/>
      <c r="D1" s="1"/>
      <c r="E1" s="1"/>
      <c r="F1" s="1"/>
      <c r="G1" s="1"/>
      <c r="H1" s="1"/>
      <c r="I1" s="1"/>
      <c r="J1" s="1"/>
      <c r="K1" s="1"/>
      <c r="L1" s="1"/>
      <c r="M1" s="1"/>
      <c r="N1" s="1"/>
      <c r="O1" s="1"/>
    </row>
    <row r="2" ht="17.25" customHeight="1" spans="1:1">
      <c r="A2" s="80" t="s">
        <v>80</v>
      </c>
    </row>
    <row r="3" ht="41.25" customHeight="1" spans="1:1">
      <c r="A3" s="75" t="str">
        <f>"2025"&amp;"年部门支出预算表"</f>
        <v>2025年部门支出预算表</v>
      </c>
    </row>
    <row r="4" ht="17.25" customHeight="1" spans="1:15">
      <c r="A4" s="78" t="str">
        <f>"单位名称："&amp;"昆明市晋宁区文化和旅游局"</f>
        <v>单位名称：昆明市晋宁区文化和旅游局</v>
      </c>
      <c r="O4" s="80" t="s">
        <v>1</v>
      </c>
    </row>
    <row r="5" ht="27" customHeight="1" spans="1:15">
      <c r="A5" s="205" t="s">
        <v>81</v>
      </c>
      <c r="B5" s="205" t="s">
        <v>82</v>
      </c>
      <c r="C5" s="205" t="s">
        <v>55</v>
      </c>
      <c r="D5" s="206" t="s">
        <v>58</v>
      </c>
      <c r="E5" s="207"/>
      <c r="F5" s="208"/>
      <c r="G5" s="209" t="s">
        <v>59</v>
      </c>
      <c r="H5" s="209" t="s">
        <v>60</v>
      </c>
      <c r="I5" s="209" t="s">
        <v>83</v>
      </c>
      <c r="J5" s="206" t="s">
        <v>62</v>
      </c>
      <c r="K5" s="207"/>
      <c r="L5" s="207"/>
      <c r="M5" s="207"/>
      <c r="N5" s="216"/>
      <c r="O5" s="217"/>
    </row>
    <row r="6" ht="42" customHeight="1" spans="1:15">
      <c r="A6" s="210"/>
      <c r="B6" s="210"/>
      <c r="C6" s="211"/>
      <c r="D6" s="212" t="s">
        <v>57</v>
      </c>
      <c r="E6" s="212" t="s">
        <v>84</v>
      </c>
      <c r="F6" s="212" t="s">
        <v>85</v>
      </c>
      <c r="G6" s="211"/>
      <c r="H6" s="211"/>
      <c r="I6" s="218"/>
      <c r="J6" s="212" t="s">
        <v>57</v>
      </c>
      <c r="K6" s="199" t="s">
        <v>86</v>
      </c>
      <c r="L6" s="199" t="s">
        <v>87</v>
      </c>
      <c r="M6" s="199" t="s">
        <v>88</v>
      </c>
      <c r="N6" s="199" t="s">
        <v>89</v>
      </c>
      <c r="O6" s="199" t="s">
        <v>90</v>
      </c>
    </row>
    <row r="7" ht="18" customHeight="1" spans="1:15">
      <c r="A7" s="86" t="s">
        <v>91</v>
      </c>
      <c r="B7" s="86" t="s">
        <v>92</v>
      </c>
      <c r="C7" s="86" t="s">
        <v>93</v>
      </c>
      <c r="D7" s="87" t="s">
        <v>94</v>
      </c>
      <c r="E7" s="87" t="s">
        <v>95</v>
      </c>
      <c r="F7" s="87" t="s">
        <v>96</v>
      </c>
      <c r="G7" s="87" t="s">
        <v>97</v>
      </c>
      <c r="H7" s="87" t="s">
        <v>98</v>
      </c>
      <c r="I7" s="87" t="s">
        <v>99</v>
      </c>
      <c r="J7" s="87" t="s">
        <v>100</v>
      </c>
      <c r="K7" s="87" t="s">
        <v>101</v>
      </c>
      <c r="L7" s="87" t="s">
        <v>102</v>
      </c>
      <c r="M7" s="87" t="s">
        <v>103</v>
      </c>
      <c r="N7" s="86" t="s">
        <v>104</v>
      </c>
      <c r="O7" s="87" t="s">
        <v>105</v>
      </c>
    </row>
    <row r="8" ht="21" customHeight="1" spans="1:15">
      <c r="A8" s="88" t="s">
        <v>106</v>
      </c>
      <c r="B8" s="88" t="s">
        <v>107</v>
      </c>
      <c r="C8" s="110">
        <v>13262212.67</v>
      </c>
      <c r="D8" s="110">
        <v>13262212.67</v>
      </c>
      <c r="E8" s="110">
        <v>10262212.67</v>
      </c>
      <c r="F8" s="110">
        <v>3000000</v>
      </c>
      <c r="G8" s="110"/>
      <c r="H8" s="110"/>
      <c r="I8" s="110"/>
      <c r="J8" s="110"/>
      <c r="K8" s="110"/>
      <c r="L8" s="110"/>
      <c r="M8" s="110"/>
      <c r="N8" s="110"/>
      <c r="O8" s="110"/>
    </row>
    <row r="9" ht="21" customHeight="1" spans="1:15">
      <c r="A9" s="213" t="s">
        <v>108</v>
      </c>
      <c r="B9" s="213" t="s">
        <v>109</v>
      </c>
      <c r="C9" s="110">
        <v>7929630.77</v>
      </c>
      <c r="D9" s="110">
        <v>7929630.77</v>
      </c>
      <c r="E9" s="110">
        <v>7017780.77</v>
      </c>
      <c r="F9" s="110">
        <v>911850</v>
      </c>
      <c r="G9" s="110"/>
      <c r="H9" s="110"/>
      <c r="I9" s="110"/>
      <c r="J9" s="110"/>
      <c r="K9" s="110"/>
      <c r="L9" s="110"/>
      <c r="M9" s="110"/>
      <c r="N9" s="110"/>
      <c r="O9" s="110"/>
    </row>
    <row r="10" ht="21" customHeight="1" spans="1:15">
      <c r="A10" s="214" t="s">
        <v>110</v>
      </c>
      <c r="B10" s="214" t="s">
        <v>111</v>
      </c>
      <c r="C10" s="110">
        <v>3506097.72</v>
      </c>
      <c r="D10" s="110">
        <v>3506097.72</v>
      </c>
      <c r="E10" s="110">
        <v>3506097.72</v>
      </c>
      <c r="F10" s="110"/>
      <c r="G10" s="110"/>
      <c r="H10" s="110"/>
      <c r="I10" s="110"/>
      <c r="J10" s="110"/>
      <c r="K10" s="110"/>
      <c r="L10" s="110"/>
      <c r="M10" s="110"/>
      <c r="N10" s="110"/>
      <c r="O10" s="110"/>
    </row>
    <row r="11" ht="21" customHeight="1" spans="1:15">
      <c r="A11" s="214" t="s">
        <v>112</v>
      </c>
      <c r="B11" s="214" t="s">
        <v>113</v>
      </c>
      <c r="C11" s="110">
        <v>1854725.9</v>
      </c>
      <c r="D11" s="110">
        <v>1854725.9</v>
      </c>
      <c r="E11" s="110">
        <v>1754725.9</v>
      </c>
      <c r="F11" s="110">
        <v>100000</v>
      </c>
      <c r="G11" s="110"/>
      <c r="H11" s="110"/>
      <c r="I11" s="110"/>
      <c r="J11" s="110"/>
      <c r="K11" s="110"/>
      <c r="L11" s="110"/>
      <c r="M11" s="110"/>
      <c r="N11" s="110"/>
      <c r="O11" s="110"/>
    </row>
    <row r="12" ht="21" customHeight="1" spans="1:15">
      <c r="A12" s="214" t="s">
        <v>114</v>
      </c>
      <c r="B12" s="214" t="s">
        <v>115</v>
      </c>
      <c r="C12" s="110">
        <v>2239557.15</v>
      </c>
      <c r="D12" s="110">
        <v>2239557.15</v>
      </c>
      <c r="E12" s="110">
        <v>1756957.15</v>
      </c>
      <c r="F12" s="110">
        <v>482600</v>
      </c>
      <c r="G12" s="110"/>
      <c r="H12" s="110"/>
      <c r="I12" s="110"/>
      <c r="J12" s="110"/>
      <c r="K12" s="110"/>
      <c r="L12" s="110"/>
      <c r="M12" s="110"/>
      <c r="N12" s="110"/>
      <c r="O12" s="110"/>
    </row>
    <row r="13" ht="21" customHeight="1" spans="1:15">
      <c r="A13" s="214" t="s">
        <v>116</v>
      </c>
      <c r="B13" s="214" t="s">
        <v>117</v>
      </c>
      <c r="C13" s="110">
        <v>104580</v>
      </c>
      <c r="D13" s="110">
        <v>104580</v>
      </c>
      <c r="E13" s="110"/>
      <c r="F13" s="110">
        <v>104580</v>
      </c>
      <c r="G13" s="110"/>
      <c r="H13" s="110"/>
      <c r="I13" s="110"/>
      <c r="J13" s="110"/>
      <c r="K13" s="110"/>
      <c r="L13" s="110"/>
      <c r="M13" s="110"/>
      <c r="N13" s="110"/>
      <c r="O13" s="110"/>
    </row>
    <row r="14" ht="21" customHeight="1" spans="1:15">
      <c r="A14" s="214" t="s">
        <v>118</v>
      </c>
      <c r="B14" s="214" t="s">
        <v>119</v>
      </c>
      <c r="C14" s="110">
        <v>61670</v>
      </c>
      <c r="D14" s="110">
        <v>61670</v>
      </c>
      <c r="E14" s="110"/>
      <c r="F14" s="110">
        <v>61670</v>
      </c>
      <c r="G14" s="110"/>
      <c r="H14" s="110"/>
      <c r="I14" s="110"/>
      <c r="J14" s="110"/>
      <c r="K14" s="110"/>
      <c r="L14" s="110"/>
      <c r="M14" s="110"/>
      <c r="N14" s="110"/>
      <c r="O14" s="110"/>
    </row>
    <row r="15" ht="21" customHeight="1" spans="1:15">
      <c r="A15" s="214" t="s">
        <v>120</v>
      </c>
      <c r="B15" s="214" t="s">
        <v>121</v>
      </c>
      <c r="C15" s="110">
        <v>50000</v>
      </c>
      <c r="D15" s="110">
        <v>50000</v>
      </c>
      <c r="E15" s="110"/>
      <c r="F15" s="110">
        <v>50000</v>
      </c>
      <c r="G15" s="110"/>
      <c r="H15" s="110"/>
      <c r="I15" s="110"/>
      <c r="J15" s="110"/>
      <c r="K15" s="110"/>
      <c r="L15" s="110"/>
      <c r="M15" s="110"/>
      <c r="N15" s="110"/>
      <c r="O15" s="110"/>
    </row>
    <row r="16" ht="21" customHeight="1" spans="1:15">
      <c r="A16" s="214" t="s">
        <v>122</v>
      </c>
      <c r="B16" s="214" t="s">
        <v>123</v>
      </c>
      <c r="C16" s="110">
        <v>113000</v>
      </c>
      <c r="D16" s="110">
        <v>113000</v>
      </c>
      <c r="E16" s="110"/>
      <c r="F16" s="110">
        <v>113000</v>
      </c>
      <c r="G16" s="110"/>
      <c r="H16" s="110"/>
      <c r="I16" s="110"/>
      <c r="J16" s="110"/>
      <c r="K16" s="110"/>
      <c r="L16" s="110"/>
      <c r="M16" s="110"/>
      <c r="N16" s="110"/>
      <c r="O16" s="110"/>
    </row>
    <row r="17" ht="21" customHeight="1" spans="1:15">
      <c r="A17" s="213" t="s">
        <v>124</v>
      </c>
      <c r="B17" s="213" t="s">
        <v>125</v>
      </c>
      <c r="C17" s="110">
        <v>5332581.9</v>
      </c>
      <c r="D17" s="110">
        <v>5332581.9</v>
      </c>
      <c r="E17" s="110">
        <v>3244431.9</v>
      </c>
      <c r="F17" s="110">
        <v>2088150</v>
      </c>
      <c r="G17" s="110"/>
      <c r="H17" s="110"/>
      <c r="I17" s="110"/>
      <c r="J17" s="110"/>
      <c r="K17" s="110"/>
      <c r="L17" s="110"/>
      <c r="M17" s="110"/>
      <c r="N17" s="110"/>
      <c r="O17" s="110"/>
    </row>
    <row r="18" ht="21" customHeight="1" spans="1:15">
      <c r="A18" s="214" t="s">
        <v>126</v>
      </c>
      <c r="B18" s="214" t="s">
        <v>127</v>
      </c>
      <c r="C18" s="110">
        <v>2875727.24</v>
      </c>
      <c r="D18" s="110">
        <v>2875727.24</v>
      </c>
      <c r="E18" s="110">
        <v>1887577.24</v>
      </c>
      <c r="F18" s="110">
        <v>988150</v>
      </c>
      <c r="G18" s="110"/>
      <c r="H18" s="110"/>
      <c r="I18" s="110"/>
      <c r="J18" s="110"/>
      <c r="K18" s="110"/>
      <c r="L18" s="110"/>
      <c r="M18" s="110"/>
      <c r="N18" s="110"/>
      <c r="O18" s="110"/>
    </row>
    <row r="19" ht="21" customHeight="1" spans="1:15">
      <c r="A19" s="214" t="s">
        <v>128</v>
      </c>
      <c r="B19" s="214" t="s">
        <v>129</v>
      </c>
      <c r="C19" s="110">
        <v>2456854.66</v>
      </c>
      <c r="D19" s="110">
        <v>2456854.66</v>
      </c>
      <c r="E19" s="110">
        <v>1356854.66</v>
      </c>
      <c r="F19" s="110">
        <v>1100000</v>
      </c>
      <c r="G19" s="110"/>
      <c r="H19" s="110"/>
      <c r="I19" s="110"/>
      <c r="J19" s="110"/>
      <c r="K19" s="110"/>
      <c r="L19" s="110"/>
      <c r="M19" s="110"/>
      <c r="N19" s="110"/>
      <c r="O19" s="110"/>
    </row>
    <row r="20" ht="21" customHeight="1" spans="1:15">
      <c r="A20" s="88" t="s">
        <v>130</v>
      </c>
      <c r="B20" s="88" t="s">
        <v>131</v>
      </c>
      <c r="C20" s="110">
        <v>2050133.7</v>
      </c>
      <c r="D20" s="110">
        <v>2050133.7</v>
      </c>
      <c r="E20" s="110">
        <v>2050133.7</v>
      </c>
      <c r="F20" s="110"/>
      <c r="G20" s="110"/>
      <c r="H20" s="110"/>
      <c r="I20" s="110"/>
      <c r="J20" s="110"/>
      <c r="K20" s="110"/>
      <c r="L20" s="110"/>
      <c r="M20" s="110"/>
      <c r="N20" s="110"/>
      <c r="O20" s="110"/>
    </row>
    <row r="21" ht="21" customHeight="1" spans="1:15">
      <c r="A21" s="213" t="s">
        <v>132</v>
      </c>
      <c r="B21" s="213" t="s">
        <v>133</v>
      </c>
      <c r="C21" s="110">
        <v>2027201.7</v>
      </c>
      <c r="D21" s="110">
        <v>2027201.7</v>
      </c>
      <c r="E21" s="110">
        <v>2027201.7</v>
      </c>
      <c r="F21" s="110"/>
      <c r="G21" s="110"/>
      <c r="H21" s="110"/>
      <c r="I21" s="110"/>
      <c r="J21" s="110"/>
      <c r="K21" s="110"/>
      <c r="L21" s="110"/>
      <c r="M21" s="110"/>
      <c r="N21" s="110"/>
      <c r="O21" s="110"/>
    </row>
    <row r="22" ht="21" customHeight="1" spans="1:15">
      <c r="A22" s="214" t="s">
        <v>134</v>
      </c>
      <c r="B22" s="214" t="s">
        <v>135</v>
      </c>
      <c r="C22" s="110">
        <v>244800</v>
      </c>
      <c r="D22" s="110">
        <v>244800</v>
      </c>
      <c r="E22" s="110">
        <v>244800</v>
      </c>
      <c r="F22" s="110"/>
      <c r="G22" s="110"/>
      <c r="H22" s="110"/>
      <c r="I22" s="110"/>
      <c r="J22" s="110"/>
      <c r="K22" s="110"/>
      <c r="L22" s="110"/>
      <c r="M22" s="110"/>
      <c r="N22" s="110"/>
      <c r="O22" s="110"/>
    </row>
    <row r="23" ht="21" customHeight="1" spans="1:15">
      <c r="A23" s="214" t="s">
        <v>136</v>
      </c>
      <c r="B23" s="214" t="s">
        <v>137</v>
      </c>
      <c r="C23" s="110">
        <v>397800</v>
      </c>
      <c r="D23" s="110">
        <v>397800</v>
      </c>
      <c r="E23" s="110">
        <v>397800</v>
      </c>
      <c r="F23" s="110"/>
      <c r="G23" s="110"/>
      <c r="H23" s="110"/>
      <c r="I23" s="110"/>
      <c r="J23" s="110"/>
      <c r="K23" s="110"/>
      <c r="L23" s="110"/>
      <c r="M23" s="110"/>
      <c r="N23" s="110"/>
      <c r="O23" s="110"/>
    </row>
    <row r="24" ht="21" customHeight="1" spans="1:15">
      <c r="A24" s="214" t="s">
        <v>138</v>
      </c>
      <c r="B24" s="214" t="s">
        <v>139</v>
      </c>
      <c r="C24" s="110">
        <v>1219176.96</v>
      </c>
      <c r="D24" s="110">
        <v>1219176.96</v>
      </c>
      <c r="E24" s="110">
        <v>1219176.96</v>
      </c>
      <c r="F24" s="110"/>
      <c r="G24" s="110"/>
      <c r="H24" s="110"/>
      <c r="I24" s="110"/>
      <c r="J24" s="110"/>
      <c r="K24" s="110"/>
      <c r="L24" s="110"/>
      <c r="M24" s="110"/>
      <c r="N24" s="110"/>
      <c r="O24" s="110"/>
    </row>
    <row r="25" ht="21" customHeight="1" spans="1:15">
      <c r="A25" s="214" t="s">
        <v>140</v>
      </c>
      <c r="B25" s="214" t="s">
        <v>141</v>
      </c>
      <c r="C25" s="110">
        <v>165424.74</v>
      </c>
      <c r="D25" s="110">
        <v>165424.74</v>
      </c>
      <c r="E25" s="110">
        <v>165424.74</v>
      </c>
      <c r="F25" s="110"/>
      <c r="G25" s="110"/>
      <c r="H25" s="110"/>
      <c r="I25" s="110"/>
      <c r="J25" s="110"/>
      <c r="K25" s="110"/>
      <c r="L25" s="110"/>
      <c r="M25" s="110"/>
      <c r="N25" s="110"/>
      <c r="O25" s="110"/>
    </row>
    <row r="26" ht="21" customHeight="1" spans="1:15">
      <c r="A26" s="213" t="s">
        <v>142</v>
      </c>
      <c r="B26" s="213" t="s">
        <v>143</v>
      </c>
      <c r="C26" s="110">
        <v>22932</v>
      </c>
      <c r="D26" s="110">
        <v>22932</v>
      </c>
      <c r="E26" s="110">
        <v>22932</v>
      </c>
      <c r="F26" s="110"/>
      <c r="G26" s="110"/>
      <c r="H26" s="110"/>
      <c r="I26" s="110"/>
      <c r="J26" s="110"/>
      <c r="K26" s="110"/>
      <c r="L26" s="110"/>
      <c r="M26" s="110"/>
      <c r="N26" s="110"/>
      <c r="O26" s="110"/>
    </row>
    <row r="27" ht="21" customHeight="1" spans="1:15">
      <c r="A27" s="214" t="s">
        <v>144</v>
      </c>
      <c r="B27" s="214" t="s">
        <v>145</v>
      </c>
      <c r="C27" s="110">
        <v>22932</v>
      </c>
      <c r="D27" s="110">
        <v>22932</v>
      </c>
      <c r="E27" s="110">
        <v>22932</v>
      </c>
      <c r="F27" s="110"/>
      <c r="G27" s="110"/>
      <c r="H27" s="110"/>
      <c r="I27" s="110"/>
      <c r="J27" s="110"/>
      <c r="K27" s="110"/>
      <c r="L27" s="110"/>
      <c r="M27" s="110"/>
      <c r="N27" s="110"/>
      <c r="O27" s="110"/>
    </row>
    <row r="28" ht="21" customHeight="1" spans="1:15">
      <c r="A28" s="88" t="s">
        <v>146</v>
      </c>
      <c r="B28" s="88" t="s">
        <v>147</v>
      </c>
      <c r="C28" s="110">
        <v>1126764.62</v>
      </c>
      <c r="D28" s="110">
        <v>1126764.62</v>
      </c>
      <c r="E28" s="110">
        <v>1126764.62</v>
      </c>
      <c r="F28" s="110"/>
      <c r="G28" s="110"/>
      <c r="H28" s="110"/>
      <c r="I28" s="110"/>
      <c r="J28" s="110"/>
      <c r="K28" s="110"/>
      <c r="L28" s="110"/>
      <c r="M28" s="110"/>
      <c r="N28" s="110"/>
      <c r="O28" s="110"/>
    </row>
    <row r="29" ht="21" customHeight="1" spans="1:15">
      <c r="A29" s="213" t="s">
        <v>148</v>
      </c>
      <c r="B29" s="213" t="s">
        <v>149</v>
      </c>
      <c r="C29" s="110">
        <v>1126764.62</v>
      </c>
      <c r="D29" s="110">
        <v>1126764.62</v>
      </c>
      <c r="E29" s="110">
        <v>1126764.62</v>
      </c>
      <c r="F29" s="110"/>
      <c r="G29" s="110"/>
      <c r="H29" s="110"/>
      <c r="I29" s="110"/>
      <c r="J29" s="110"/>
      <c r="K29" s="110"/>
      <c r="L29" s="110"/>
      <c r="M29" s="110"/>
      <c r="N29" s="110"/>
      <c r="O29" s="110"/>
    </row>
    <row r="30" ht="21" customHeight="1" spans="1:15">
      <c r="A30" s="214" t="s">
        <v>150</v>
      </c>
      <c r="B30" s="214" t="s">
        <v>151</v>
      </c>
      <c r="C30" s="110">
        <v>162011.3</v>
      </c>
      <c r="D30" s="110">
        <v>162011.3</v>
      </c>
      <c r="E30" s="110">
        <v>162011.3</v>
      </c>
      <c r="F30" s="110"/>
      <c r="G30" s="110"/>
      <c r="H30" s="110"/>
      <c r="I30" s="110"/>
      <c r="J30" s="110"/>
      <c r="K30" s="110"/>
      <c r="L30" s="110"/>
      <c r="M30" s="110"/>
      <c r="N30" s="110"/>
      <c r="O30" s="110"/>
    </row>
    <row r="31" ht="21" customHeight="1" spans="1:15">
      <c r="A31" s="214" t="s">
        <v>152</v>
      </c>
      <c r="B31" s="214" t="s">
        <v>153</v>
      </c>
      <c r="C31" s="110">
        <v>373218.11</v>
      </c>
      <c r="D31" s="110">
        <v>373218.11</v>
      </c>
      <c r="E31" s="110">
        <v>373218.11</v>
      </c>
      <c r="F31" s="110"/>
      <c r="G31" s="110"/>
      <c r="H31" s="110"/>
      <c r="I31" s="110"/>
      <c r="J31" s="110"/>
      <c r="K31" s="110"/>
      <c r="L31" s="110"/>
      <c r="M31" s="110"/>
      <c r="N31" s="110"/>
      <c r="O31" s="110"/>
    </row>
    <row r="32" ht="21" customHeight="1" spans="1:15">
      <c r="A32" s="214" t="s">
        <v>154</v>
      </c>
      <c r="B32" s="214" t="s">
        <v>155</v>
      </c>
      <c r="C32" s="110">
        <v>516580.8</v>
      </c>
      <c r="D32" s="110">
        <v>516580.8</v>
      </c>
      <c r="E32" s="110">
        <v>516580.8</v>
      </c>
      <c r="F32" s="110"/>
      <c r="G32" s="110"/>
      <c r="H32" s="110"/>
      <c r="I32" s="110"/>
      <c r="J32" s="110"/>
      <c r="K32" s="110"/>
      <c r="L32" s="110"/>
      <c r="M32" s="110"/>
      <c r="N32" s="110"/>
      <c r="O32" s="110"/>
    </row>
    <row r="33" ht="21" customHeight="1" spans="1:15">
      <c r="A33" s="214" t="s">
        <v>156</v>
      </c>
      <c r="B33" s="214" t="s">
        <v>157</v>
      </c>
      <c r="C33" s="110">
        <v>74954.41</v>
      </c>
      <c r="D33" s="110">
        <v>74954.41</v>
      </c>
      <c r="E33" s="110">
        <v>74954.41</v>
      </c>
      <c r="F33" s="110"/>
      <c r="G33" s="110"/>
      <c r="H33" s="110"/>
      <c r="I33" s="110"/>
      <c r="J33" s="110"/>
      <c r="K33" s="110"/>
      <c r="L33" s="110"/>
      <c r="M33" s="110"/>
      <c r="N33" s="110"/>
      <c r="O33" s="110"/>
    </row>
    <row r="34" ht="21" customHeight="1" spans="1:15">
      <c r="A34" s="88" t="s">
        <v>158</v>
      </c>
      <c r="B34" s="88" t="s">
        <v>159</v>
      </c>
      <c r="C34" s="110">
        <v>1185354.72</v>
      </c>
      <c r="D34" s="110">
        <v>1185354.72</v>
      </c>
      <c r="E34" s="110">
        <v>1185354.72</v>
      </c>
      <c r="F34" s="110"/>
      <c r="G34" s="110"/>
      <c r="H34" s="110"/>
      <c r="I34" s="110"/>
      <c r="J34" s="110"/>
      <c r="K34" s="110"/>
      <c r="L34" s="110"/>
      <c r="M34" s="110"/>
      <c r="N34" s="110"/>
      <c r="O34" s="110"/>
    </row>
    <row r="35" ht="21" customHeight="1" spans="1:15">
      <c r="A35" s="213" t="s">
        <v>160</v>
      </c>
      <c r="B35" s="213" t="s">
        <v>161</v>
      </c>
      <c r="C35" s="110">
        <v>1185354.72</v>
      </c>
      <c r="D35" s="110">
        <v>1185354.72</v>
      </c>
      <c r="E35" s="110">
        <v>1185354.72</v>
      </c>
      <c r="F35" s="110"/>
      <c r="G35" s="110"/>
      <c r="H35" s="110"/>
      <c r="I35" s="110"/>
      <c r="J35" s="110"/>
      <c r="K35" s="110"/>
      <c r="L35" s="110"/>
      <c r="M35" s="110"/>
      <c r="N35" s="110"/>
      <c r="O35" s="110"/>
    </row>
    <row r="36" ht="21" customHeight="1" spans="1:15">
      <c r="A36" s="214" t="s">
        <v>162</v>
      </c>
      <c r="B36" s="214" t="s">
        <v>163</v>
      </c>
      <c r="C36" s="110">
        <v>1185354.72</v>
      </c>
      <c r="D36" s="110">
        <v>1185354.72</v>
      </c>
      <c r="E36" s="110">
        <v>1185354.72</v>
      </c>
      <c r="F36" s="110"/>
      <c r="G36" s="110"/>
      <c r="H36" s="110"/>
      <c r="I36" s="110"/>
      <c r="J36" s="110"/>
      <c r="K36" s="110"/>
      <c r="L36" s="110"/>
      <c r="M36" s="110"/>
      <c r="N36" s="110"/>
      <c r="O36" s="110"/>
    </row>
    <row r="37" ht="21" customHeight="1" spans="1:15">
      <c r="A37" s="215" t="s">
        <v>55</v>
      </c>
      <c r="B37" s="69"/>
      <c r="C37" s="110">
        <v>17624465.71</v>
      </c>
      <c r="D37" s="110">
        <v>17624465.71</v>
      </c>
      <c r="E37" s="110">
        <v>14624465.71</v>
      </c>
      <c r="F37" s="110">
        <v>3000000</v>
      </c>
      <c r="G37" s="110"/>
      <c r="H37" s="110"/>
      <c r="I37" s="110"/>
      <c r="J37" s="110"/>
      <c r="K37" s="110"/>
      <c r="L37" s="110"/>
      <c r="M37" s="110"/>
      <c r="N37" s="110"/>
      <c r="O37" s="110"/>
    </row>
  </sheetData>
  <mergeCells count="12">
    <mergeCell ref="A2:O2"/>
    <mergeCell ref="A3:O3"/>
    <mergeCell ref="A4:B4"/>
    <mergeCell ref="D5:F5"/>
    <mergeCell ref="J5:O5"/>
    <mergeCell ref="A37:B37"/>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6" activePane="bottomLeft" state="frozen"/>
      <selection/>
      <selection pane="bottomLeft" activeCell="D14" sqref="D14:D26"/>
    </sheetView>
  </sheetViews>
  <sheetFormatPr defaultColWidth="8.575" defaultRowHeight="12.75" customHeight="1" outlineLevelCol="3"/>
  <cols>
    <col min="1" max="4" width="35.575" customWidth="1"/>
  </cols>
  <sheetData>
    <row r="1" customHeight="1" spans="1:4">
      <c r="A1" s="1"/>
      <c r="B1" s="1"/>
      <c r="C1" s="1"/>
      <c r="D1" s="1"/>
    </row>
    <row r="2" ht="15" customHeight="1" spans="1:4">
      <c r="A2" s="76"/>
      <c r="B2" s="80"/>
      <c r="C2" s="80"/>
      <c r="D2" s="80" t="s">
        <v>164</v>
      </c>
    </row>
    <row r="3" ht="41.25" customHeight="1" spans="1:1">
      <c r="A3" s="75" t="str">
        <f>"2025"&amp;"年部门财政拨款收支预算总表"</f>
        <v>2025年部门财政拨款收支预算总表</v>
      </c>
    </row>
    <row r="4" ht="17.25" customHeight="1" spans="1:4">
      <c r="A4" s="78" t="str">
        <f>"单位名称："&amp;"昆明市晋宁区文化和旅游局"</f>
        <v>单位名称：昆明市晋宁区文化和旅游局</v>
      </c>
      <c r="B4" s="198"/>
      <c r="D4" s="80" t="s">
        <v>1</v>
      </c>
    </row>
    <row r="5" ht="17.25" customHeight="1" spans="1:4">
      <c r="A5" s="199" t="s">
        <v>2</v>
      </c>
      <c r="B5" s="200"/>
      <c r="C5" s="199" t="s">
        <v>3</v>
      </c>
      <c r="D5" s="200"/>
    </row>
    <row r="6" ht="18.75" customHeight="1" spans="1:4">
      <c r="A6" s="199" t="s">
        <v>4</v>
      </c>
      <c r="B6" s="199" t="s">
        <v>5</v>
      </c>
      <c r="C6" s="199" t="s">
        <v>6</v>
      </c>
      <c r="D6" s="199" t="s">
        <v>5</v>
      </c>
    </row>
    <row r="7" ht="16.5" customHeight="1" spans="1:4">
      <c r="A7" s="201" t="s">
        <v>165</v>
      </c>
      <c r="B7" s="110">
        <v>17624465.71</v>
      </c>
      <c r="C7" s="201" t="s">
        <v>166</v>
      </c>
      <c r="D7" s="110">
        <v>17624465.71</v>
      </c>
    </row>
    <row r="8" ht="16.5" customHeight="1" spans="1:4">
      <c r="A8" s="201" t="s">
        <v>167</v>
      </c>
      <c r="B8" s="110">
        <v>17624465.71</v>
      </c>
      <c r="C8" s="201" t="s">
        <v>168</v>
      </c>
      <c r="D8" s="110"/>
    </row>
    <row r="9" ht="16.5" customHeight="1" spans="1:4">
      <c r="A9" s="201" t="s">
        <v>169</v>
      </c>
      <c r="B9" s="110"/>
      <c r="C9" s="201" t="s">
        <v>170</v>
      </c>
      <c r="D9" s="110"/>
    </row>
    <row r="10" ht="16.5" customHeight="1" spans="1:4">
      <c r="A10" s="201" t="s">
        <v>171</v>
      </c>
      <c r="B10" s="110"/>
      <c r="C10" s="201" t="s">
        <v>172</v>
      </c>
      <c r="D10" s="110"/>
    </row>
    <row r="11" ht="16.5" customHeight="1" spans="1:4">
      <c r="A11" s="201" t="s">
        <v>173</v>
      </c>
      <c r="B11" s="110"/>
      <c r="C11" s="201" t="s">
        <v>174</v>
      </c>
      <c r="D11" s="110"/>
    </row>
    <row r="12" ht="16.5" customHeight="1" spans="1:4">
      <c r="A12" s="201" t="s">
        <v>167</v>
      </c>
      <c r="B12" s="110"/>
      <c r="C12" s="201" t="s">
        <v>175</v>
      </c>
      <c r="D12" s="110"/>
    </row>
    <row r="13" ht="16.5" customHeight="1" spans="1:4">
      <c r="A13" s="22" t="s">
        <v>169</v>
      </c>
      <c r="B13" s="110"/>
      <c r="C13" s="99" t="s">
        <v>176</v>
      </c>
      <c r="D13" s="110"/>
    </row>
    <row r="14" ht="16.5" customHeight="1" spans="1:4">
      <c r="A14" s="22" t="s">
        <v>171</v>
      </c>
      <c r="B14" s="110"/>
      <c r="C14" s="99" t="s">
        <v>177</v>
      </c>
      <c r="D14" s="110">
        <v>13262212.67</v>
      </c>
    </row>
    <row r="15" ht="16.5" customHeight="1" spans="1:4">
      <c r="A15" s="202"/>
      <c r="B15" s="110"/>
      <c r="C15" s="99" t="s">
        <v>178</v>
      </c>
      <c r="D15" s="110">
        <v>2050133.7</v>
      </c>
    </row>
    <row r="16" ht="16.5" customHeight="1" spans="1:4">
      <c r="A16" s="202"/>
      <c r="B16" s="110"/>
      <c r="C16" s="99" t="s">
        <v>179</v>
      </c>
      <c r="D16" s="110">
        <v>1126764.62</v>
      </c>
    </row>
    <row r="17" ht="16.5" customHeight="1" spans="1:4">
      <c r="A17" s="202"/>
      <c r="B17" s="110"/>
      <c r="C17" s="99" t="s">
        <v>180</v>
      </c>
      <c r="D17" s="110"/>
    </row>
    <row r="18" ht="16.5" customHeight="1" spans="1:4">
      <c r="A18" s="202"/>
      <c r="B18" s="110"/>
      <c r="C18" s="99" t="s">
        <v>181</v>
      </c>
      <c r="D18" s="110"/>
    </row>
    <row r="19" ht="16.5" customHeight="1" spans="1:4">
      <c r="A19" s="202"/>
      <c r="B19" s="110"/>
      <c r="C19" s="99" t="s">
        <v>182</v>
      </c>
      <c r="D19" s="110"/>
    </row>
    <row r="20" ht="16.5" customHeight="1" spans="1:4">
      <c r="A20" s="202"/>
      <c r="B20" s="110"/>
      <c r="C20" s="99" t="s">
        <v>183</v>
      </c>
      <c r="D20" s="110"/>
    </row>
    <row r="21" ht="16.5" customHeight="1" spans="1:4">
      <c r="A21" s="202"/>
      <c r="B21" s="110"/>
      <c r="C21" s="99" t="s">
        <v>184</v>
      </c>
      <c r="D21" s="110"/>
    </row>
    <row r="22" ht="16.5" customHeight="1" spans="1:4">
      <c r="A22" s="202"/>
      <c r="B22" s="110"/>
      <c r="C22" s="99" t="s">
        <v>185</v>
      </c>
      <c r="D22" s="110"/>
    </row>
    <row r="23" ht="16.5" customHeight="1" spans="1:4">
      <c r="A23" s="202"/>
      <c r="B23" s="110"/>
      <c r="C23" s="99" t="s">
        <v>186</v>
      </c>
      <c r="D23" s="110"/>
    </row>
    <row r="24" ht="16.5" customHeight="1" spans="1:4">
      <c r="A24" s="202"/>
      <c r="B24" s="110"/>
      <c r="C24" s="99" t="s">
        <v>187</v>
      </c>
      <c r="D24" s="110"/>
    </row>
    <row r="25" ht="16.5" customHeight="1" spans="1:4">
      <c r="A25" s="202"/>
      <c r="B25" s="110"/>
      <c r="C25" s="99" t="s">
        <v>188</v>
      </c>
      <c r="D25" s="110"/>
    </row>
    <row r="26" ht="16.5" customHeight="1" spans="1:4">
      <c r="A26" s="202"/>
      <c r="B26" s="110"/>
      <c r="C26" s="99" t="s">
        <v>189</v>
      </c>
      <c r="D26" s="110">
        <v>1185354.72</v>
      </c>
    </row>
    <row r="27" ht="16.5" customHeight="1" spans="1:4">
      <c r="A27" s="202"/>
      <c r="B27" s="110"/>
      <c r="C27" s="99" t="s">
        <v>190</v>
      </c>
      <c r="D27" s="110"/>
    </row>
    <row r="28" ht="16.5" customHeight="1" spans="1:4">
      <c r="A28" s="202"/>
      <c r="B28" s="110"/>
      <c r="C28" s="99" t="s">
        <v>191</v>
      </c>
      <c r="D28" s="110"/>
    </row>
    <row r="29" ht="16.5" customHeight="1" spans="1:4">
      <c r="A29" s="202"/>
      <c r="B29" s="110"/>
      <c r="C29" s="99" t="s">
        <v>192</v>
      </c>
      <c r="D29" s="110"/>
    </row>
    <row r="30" ht="16.5" customHeight="1" spans="1:4">
      <c r="A30" s="202"/>
      <c r="B30" s="110"/>
      <c r="C30" s="99" t="s">
        <v>193</v>
      </c>
      <c r="D30" s="110"/>
    </row>
    <row r="31" ht="16.5" customHeight="1" spans="1:4">
      <c r="A31" s="202"/>
      <c r="B31" s="110"/>
      <c r="C31" s="99" t="s">
        <v>194</v>
      </c>
      <c r="D31" s="110"/>
    </row>
    <row r="32" ht="16.5" customHeight="1" spans="1:4">
      <c r="A32" s="202"/>
      <c r="B32" s="110"/>
      <c r="C32" s="22" t="s">
        <v>195</v>
      </c>
      <c r="D32" s="110"/>
    </row>
    <row r="33" ht="16.5" customHeight="1" spans="1:4">
      <c r="A33" s="202"/>
      <c r="B33" s="110"/>
      <c r="C33" s="22" t="s">
        <v>196</v>
      </c>
      <c r="D33" s="110"/>
    </row>
    <row r="34" ht="16.5" customHeight="1" spans="1:4">
      <c r="A34" s="202"/>
      <c r="B34" s="110"/>
      <c r="C34" s="19" t="s">
        <v>197</v>
      </c>
      <c r="D34" s="110"/>
    </row>
    <row r="35" ht="15" customHeight="1" spans="1:4">
      <c r="A35" s="203" t="s">
        <v>50</v>
      </c>
      <c r="B35" s="204">
        <v>17624465.71</v>
      </c>
      <c r="C35" s="203" t="s">
        <v>51</v>
      </c>
      <c r="D35" s="204">
        <v>17624465.71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7"/>
  <sheetViews>
    <sheetView showZeros="0" workbookViewId="0">
      <pane ySplit="1" topLeftCell="A14" activePane="bottomLeft" state="frozen"/>
      <selection/>
      <selection pane="bottomLeft" activeCell="E42" sqref="E42"/>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75"/>
      <c r="F2" s="102"/>
      <c r="G2" s="180" t="s">
        <v>198</v>
      </c>
    </row>
    <row r="3" ht="41.25" customHeight="1" spans="1:7">
      <c r="A3" s="165" t="str">
        <f>"2025"&amp;"年一般公共预算支出预算表（按功能科目分类）"</f>
        <v>2025年一般公共预算支出预算表（按功能科目分类）</v>
      </c>
      <c r="B3" s="165"/>
      <c r="C3" s="165"/>
      <c r="D3" s="165"/>
      <c r="E3" s="165"/>
      <c r="F3" s="165"/>
      <c r="G3" s="165"/>
    </row>
    <row r="4" ht="18" customHeight="1" spans="1:7">
      <c r="A4" s="45" t="str">
        <f>"单位名称："&amp;"昆明市晋宁区文化和旅游局"</f>
        <v>单位名称：昆明市晋宁区文化和旅游局</v>
      </c>
      <c r="F4" s="162"/>
      <c r="G4" s="180" t="s">
        <v>1</v>
      </c>
    </row>
    <row r="5" ht="20.25" customHeight="1" spans="1:7">
      <c r="A5" s="194" t="s">
        <v>199</v>
      </c>
      <c r="B5" s="195"/>
      <c r="C5" s="166" t="s">
        <v>55</v>
      </c>
      <c r="D5" s="185" t="s">
        <v>84</v>
      </c>
      <c r="E5" s="14"/>
      <c r="F5" s="37"/>
      <c r="G5" s="177" t="s">
        <v>85</v>
      </c>
    </row>
    <row r="6" ht="20.25" customHeight="1" spans="1:7">
      <c r="A6" s="196" t="s">
        <v>81</v>
      </c>
      <c r="B6" s="196" t="s">
        <v>82</v>
      </c>
      <c r="C6" s="56"/>
      <c r="D6" s="15" t="s">
        <v>57</v>
      </c>
      <c r="E6" s="15" t="s">
        <v>200</v>
      </c>
      <c r="F6" s="15" t="s">
        <v>201</v>
      </c>
      <c r="G6" s="179"/>
    </row>
    <row r="7" ht="15" customHeight="1" spans="1:7">
      <c r="A7" s="21" t="s">
        <v>91</v>
      </c>
      <c r="B7" s="21" t="s">
        <v>92</v>
      </c>
      <c r="C7" s="21" t="s">
        <v>93</v>
      </c>
      <c r="D7" s="21" t="s">
        <v>94</v>
      </c>
      <c r="E7" s="21" t="s">
        <v>95</v>
      </c>
      <c r="F7" s="21" t="s">
        <v>96</v>
      </c>
      <c r="G7" s="21" t="s">
        <v>97</v>
      </c>
    </row>
    <row r="8" ht="17" customHeight="1" spans="1:7">
      <c r="A8" s="19" t="s">
        <v>106</v>
      </c>
      <c r="B8" s="19" t="s">
        <v>107</v>
      </c>
      <c r="C8" s="110">
        <v>13262212.67</v>
      </c>
      <c r="D8" s="110">
        <v>10262212.67</v>
      </c>
      <c r="E8" s="110">
        <v>9136597.95</v>
      </c>
      <c r="F8" s="110">
        <v>1125614.72</v>
      </c>
      <c r="G8" s="110">
        <v>3000000</v>
      </c>
    </row>
    <row r="9" ht="18" customHeight="1" spans="1:7">
      <c r="A9" s="173" t="s">
        <v>108</v>
      </c>
      <c r="B9" s="173" t="s">
        <v>109</v>
      </c>
      <c r="C9" s="110">
        <v>7929630.77</v>
      </c>
      <c r="D9" s="110">
        <v>7017780.77</v>
      </c>
      <c r="E9" s="110">
        <v>6206518.13</v>
      </c>
      <c r="F9" s="110">
        <v>811262.64</v>
      </c>
      <c r="G9" s="110">
        <v>911850</v>
      </c>
    </row>
    <row r="10" ht="18" customHeight="1" spans="1:7">
      <c r="A10" s="174" t="s">
        <v>110</v>
      </c>
      <c r="B10" s="174" t="s">
        <v>111</v>
      </c>
      <c r="C10" s="110">
        <v>3506097.72</v>
      </c>
      <c r="D10" s="110">
        <v>3506097.72</v>
      </c>
      <c r="E10" s="110">
        <v>2998763</v>
      </c>
      <c r="F10" s="110">
        <v>507334.72</v>
      </c>
      <c r="G10" s="110"/>
    </row>
    <row r="11" ht="18" customHeight="1" spans="1:7">
      <c r="A11" s="174" t="s">
        <v>112</v>
      </c>
      <c r="B11" s="174" t="s">
        <v>113</v>
      </c>
      <c r="C11" s="110">
        <v>1854725.9</v>
      </c>
      <c r="D11" s="110">
        <v>1754725.9</v>
      </c>
      <c r="E11" s="110">
        <v>1606611.9</v>
      </c>
      <c r="F11" s="110">
        <v>148114</v>
      </c>
      <c r="G11" s="110">
        <v>100000</v>
      </c>
    </row>
    <row r="12" ht="18" customHeight="1" spans="1:7">
      <c r="A12" s="174" t="s">
        <v>114</v>
      </c>
      <c r="B12" s="174" t="s">
        <v>115</v>
      </c>
      <c r="C12" s="110">
        <v>2239557.15</v>
      </c>
      <c r="D12" s="110">
        <v>1756957.15</v>
      </c>
      <c r="E12" s="110">
        <v>1601143.23</v>
      </c>
      <c r="F12" s="110">
        <v>155813.92</v>
      </c>
      <c r="G12" s="110">
        <v>482600</v>
      </c>
    </row>
    <row r="13" ht="18" customHeight="1" spans="1:7">
      <c r="A13" s="174" t="s">
        <v>116</v>
      </c>
      <c r="B13" s="174" t="s">
        <v>117</v>
      </c>
      <c r="C13" s="110">
        <v>104580</v>
      </c>
      <c r="D13" s="110"/>
      <c r="E13" s="110"/>
      <c r="F13" s="110"/>
      <c r="G13" s="110">
        <v>104580</v>
      </c>
    </row>
    <row r="14" ht="18" customHeight="1" spans="1:7">
      <c r="A14" s="174" t="s">
        <v>118</v>
      </c>
      <c r="B14" s="174" t="s">
        <v>119</v>
      </c>
      <c r="C14" s="110">
        <v>61670</v>
      </c>
      <c r="D14" s="110"/>
      <c r="E14" s="110"/>
      <c r="F14" s="110"/>
      <c r="G14" s="110">
        <v>61670</v>
      </c>
    </row>
    <row r="15" ht="18" customHeight="1" spans="1:7">
      <c r="A15" s="174" t="s">
        <v>120</v>
      </c>
      <c r="B15" s="174" t="s">
        <v>121</v>
      </c>
      <c r="C15" s="110">
        <v>50000</v>
      </c>
      <c r="D15" s="110"/>
      <c r="E15" s="110"/>
      <c r="F15" s="110"/>
      <c r="G15" s="110">
        <v>50000</v>
      </c>
    </row>
    <row r="16" ht="18" customHeight="1" spans="1:7">
      <c r="A16" s="174" t="s">
        <v>122</v>
      </c>
      <c r="B16" s="174" t="s">
        <v>123</v>
      </c>
      <c r="C16" s="110">
        <v>113000</v>
      </c>
      <c r="D16" s="110"/>
      <c r="E16" s="110"/>
      <c r="F16" s="110"/>
      <c r="G16" s="110">
        <v>113000</v>
      </c>
    </row>
    <row r="17" ht="18" customHeight="1" spans="1:7">
      <c r="A17" s="173" t="s">
        <v>124</v>
      </c>
      <c r="B17" s="173" t="s">
        <v>125</v>
      </c>
      <c r="C17" s="110">
        <v>5332581.9</v>
      </c>
      <c r="D17" s="110">
        <v>3244431.9</v>
      </c>
      <c r="E17" s="110">
        <v>2930079.82</v>
      </c>
      <c r="F17" s="110">
        <v>314352.08</v>
      </c>
      <c r="G17" s="110">
        <v>2088150</v>
      </c>
    </row>
    <row r="18" ht="18" customHeight="1" spans="1:7">
      <c r="A18" s="174" t="s">
        <v>126</v>
      </c>
      <c r="B18" s="174" t="s">
        <v>127</v>
      </c>
      <c r="C18" s="110">
        <v>2875727.24</v>
      </c>
      <c r="D18" s="110">
        <v>1887577.24</v>
      </c>
      <c r="E18" s="110">
        <v>1714033.8</v>
      </c>
      <c r="F18" s="110">
        <v>173543.44</v>
      </c>
      <c r="G18" s="110">
        <v>988150</v>
      </c>
    </row>
    <row r="19" ht="18" customHeight="1" spans="1:7">
      <c r="A19" s="174" t="s">
        <v>128</v>
      </c>
      <c r="B19" s="174" t="s">
        <v>129</v>
      </c>
      <c r="C19" s="110">
        <v>2456854.66</v>
      </c>
      <c r="D19" s="110">
        <v>1356854.66</v>
      </c>
      <c r="E19" s="110">
        <v>1216046.02</v>
      </c>
      <c r="F19" s="110">
        <v>140808.64</v>
      </c>
      <c r="G19" s="110">
        <v>1100000</v>
      </c>
    </row>
    <row r="20" ht="18" customHeight="1" spans="1:7">
      <c r="A20" s="19" t="s">
        <v>130</v>
      </c>
      <c r="B20" s="19" t="s">
        <v>131</v>
      </c>
      <c r="C20" s="110">
        <v>2050133.7</v>
      </c>
      <c r="D20" s="110">
        <v>2050133.7</v>
      </c>
      <c r="E20" s="110">
        <v>2012333.7</v>
      </c>
      <c r="F20" s="110">
        <v>37800</v>
      </c>
      <c r="G20" s="110"/>
    </row>
    <row r="21" ht="18" customHeight="1" spans="1:7">
      <c r="A21" s="173" t="s">
        <v>132</v>
      </c>
      <c r="B21" s="173" t="s">
        <v>133</v>
      </c>
      <c r="C21" s="110">
        <v>2027201.7</v>
      </c>
      <c r="D21" s="110">
        <v>2027201.7</v>
      </c>
      <c r="E21" s="110">
        <v>1989401.7</v>
      </c>
      <c r="F21" s="110">
        <v>37800</v>
      </c>
      <c r="G21" s="110"/>
    </row>
    <row r="22" ht="18" customHeight="1" spans="1:7">
      <c r="A22" s="174" t="s">
        <v>134</v>
      </c>
      <c r="B22" s="174" t="s">
        <v>135</v>
      </c>
      <c r="C22" s="110">
        <v>244800</v>
      </c>
      <c r="D22" s="110">
        <v>244800</v>
      </c>
      <c r="E22" s="110">
        <v>230400</v>
      </c>
      <c r="F22" s="110">
        <v>14400</v>
      </c>
      <c r="G22" s="110"/>
    </row>
    <row r="23" ht="18" customHeight="1" spans="1:7">
      <c r="A23" s="174" t="s">
        <v>136</v>
      </c>
      <c r="B23" s="174" t="s">
        <v>137</v>
      </c>
      <c r="C23" s="110">
        <v>397800</v>
      </c>
      <c r="D23" s="110">
        <v>397800</v>
      </c>
      <c r="E23" s="110">
        <v>374400</v>
      </c>
      <c r="F23" s="110">
        <v>23400</v>
      </c>
      <c r="G23" s="110"/>
    </row>
    <row r="24" ht="18" customHeight="1" spans="1:7">
      <c r="A24" s="174" t="s">
        <v>138</v>
      </c>
      <c r="B24" s="174" t="s">
        <v>139</v>
      </c>
      <c r="C24" s="110">
        <v>1219176.96</v>
      </c>
      <c r="D24" s="110">
        <v>1219176.96</v>
      </c>
      <c r="E24" s="110">
        <v>1219176.96</v>
      </c>
      <c r="F24" s="110"/>
      <c r="G24" s="110"/>
    </row>
    <row r="25" ht="18" customHeight="1" spans="1:7">
      <c r="A25" s="174" t="s">
        <v>140</v>
      </c>
      <c r="B25" s="174" t="s">
        <v>141</v>
      </c>
      <c r="C25" s="110">
        <v>165424.74</v>
      </c>
      <c r="D25" s="110">
        <v>165424.74</v>
      </c>
      <c r="E25" s="110">
        <v>165424.74</v>
      </c>
      <c r="F25" s="110"/>
      <c r="G25" s="110"/>
    </row>
    <row r="26" ht="18" customHeight="1" spans="1:7">
      <c r="A26" s="173" t="s">
        <v>142</v>
      </c>
      <c r="B26" s="173" t="s">
        <v>143</v>
      </c>
      <c r="C26" s="110">
        <v>22932</v>
      </c>
      <c r="D26" s="110">
        <v>22932</v>
      </c>
      <c r="E26" s="110">
        <v>22932</v>
      </c>
      <c r="F26" s="110"/>
      <c r="G26" s="110"/>
    </row>
    <row r="27" ht="18" customHeight="1" spans="1:7">
      <c r="A27" s="174" t="s">
        <v>144</v>
      </c>
      <c r="B27" s="174" t="s">
        <v>145</v>
      </c>
      <c r="C27" s="110">
        <v>22932</v>
      </c>
      <c r="D27" s="110">
        <v>22932</v>
      </c>
      <c r="E27" s="110">
        <v>22932</v>
      </c>
      <c r="F27" s="110"/>
      <c r="G27" s="110"/>
    </row>
    <row r="28" ht="18" customHeight="1" spans="1:7">
      <c r="A28" s="19" t="s">
        <v>146</v>
      </c>
      <c r="B28" s="19" t="s">
        <v>147</v>
      </c>
      <c r="C28" s="110">
        <v>1126764.62</v>
      </c>
      <c r="D28" s="110">
        <v>1126764.62</v>
      </c>
      <c r="E28" s="110">
        <v>1126764.62</v>
      </c>
      <c r="F28" s="110"/>
      <c r="G28" s="110"/>
    </row>
    <row r="29" ht="18" customHeight="1" spans="1:7">
      <c r="A29" s="173" t="s">
        <v>148</v>
      </c>
      <c r="B29" s="173" t="s">
        <v>149</v>
      </c>
      <c r="C29" s="110">
        <v>1126764.62</v>
      </c>
      <c r="D29" s="110">
        <v>1126764.62</v>
      </c>
      <c r="E29" s="110">
        <v>1126764.62</v>
      </c>
      <c r="F29" s="110"/>
      <c r="G29" s="110"/>
    </row>
    <row r="30" ht="18" customHeight="1" spans="1:7">
      <c r="A30" s="174" t="s">
        <v>150</v>
      </c>
      <c r="B30" s="174" t="s">
        <v>151</v>
      </c>
      <c r="C30" s="110">
        <v>162011.3</v>
      </c>
      <c r="D30" s="110">
        <v>162011.3</v>
      </c>
      <c r="E30" s="110">
        <v>162011.3</v>
      </c>
      <c r="F30" s="110"/>
      <c r="G30" s="110"/>
    </row>
    <row r="31" ht="18" customHeight="1" spans="1:7">
      <c r="A31" s="174" t="s">
        <v>152</v>
      </c>
      <c r="B31" s="174" t="s">
        <v>153</v>
      </c>
      <c r="C31" s="110">
        <v>373218.11</v>
      </c>
      <c r="D31" s="110">
        <v>373218.11</v>
      </c>
      <c r="E31" s="110">
        <v>373218.11</v>
      </c>
      <c r="F31" s="110"/>
      <c r="G31" s="110"/>
    </row>
    <row r="32" ht="18" customHeight="1" spans="1:7">
      <c r="A32" s="174" t="s">
        <v>154</v>
      </c>
      <c r="B32" s="174" t="s">
        <v>155</v>
      </c>
      <c r="C32" s="110">
        <v>516580.8</v>
      </c>
      <c r="D32" s="110">
        <v>516580.8</v>
      </c>
      <c r="E32" s="110">
        <v>516580.8</v>
      </c>
      <c r="F32" s="110"/>
      <c r="G32" s="110"/>
    </row>
    <row r="33" ht="18" customHeight="1" spans="1:7">
      <c r="A33" s="174" t="s">
        <v>156</v>
      </c>
      <c r="B33" s="174" t="s">
        <v>157</v>
      </c>
      <c r="C33" s="110">
        <v>74954.41</v>
      </c>
      <c r="D33" s="110">
        <v>74954.41</v>
      </c>
      <c r="E33" s="110">
        <v>74954.41</v>
      </c>
      <c r="F33" s="110"/>
      <c r="G33" s="110"/>
    </row>
    <row r="34" ht="18" customHeight="1" spans="1:7">
      <c r="A34" s="19" t="s">
        <v>158</v>
      </c>
      <c r="B34" s="19" t="s">
        <v>159</v>
      </c>
      <c r="C34" s="110">
        <v>1185354.72</v>
      </c>
      <c r="D34" s="110">
        <v>1185354.72</v>
      </c>
      <c r="E34" s="110">
        <v>1185354.72</v>
      </c>
      <c r="F34" s="110"/>
      <c r="G34" s="110"/>
    </row>
    <row r="35" ht="18" customHeight="1" spans="1:7">
      <c r="A35" s="173" t="s">
        <v>160</v>
      </c>
      <c r="B35" s="173" t="s">
        <v>161</v>
      </c>
      <c r="C35" s="110">
        <v>1185354.72</v>
      </c>
      <c r="D35" s="110">
        <v>1185354.72</v>
      </c>
      <c r="E35" s="110">
        <v>1185354.72</v>
      </c>
      <c r="F35" s="110"/>
      <c r="G35" s="110"/>
    </row>
    <row r="36" ht="18" customHeight="1" spans="1:7">
      <c r="A36" s="174" t="s">
        <v>162</v>
      </c>
      <c r="B36" s="174" t="s">
        <v>163</v>
      </c>
      <c r="C36" s="110">
        <v>1185354.72</v>
      </c>
      <c r="D36" s="110">
        <v>1185354.72</v>
      </c>
      <c r="E36" s="110">
        <v>1185354.72</v>
      </c>
      <c r="F36" s="110"/>
      <c r="G36" s="110"/>
    </row>
    <row r="37" ht="18" customHeight="1" spans="1:7">
      <c r="A37" s="109" t="s">
        <v>202</v>
      </c>
      <c r="B37" s="197" t="s">
        <v>202</v>
      </c>
      <c r="C37" s="110">
        <v>17624465.71</v>
      </c>
      <c r="D37" s="110">
        <f>C37-G37</f>
        <v>14624465.71</v>
      </c>
      <c r="E37" s="110">
        <v>13461050.99</v>
      </c>
      <c r="F37" s="110">
        <v>1163414.72</v>
      </c>
      <c r="G37" s="110">
        <v>3000000</v>
      </c>
    </row>
  </sheetData>
  <mergeCells count="6">
    <mergeCell ref="A3:G3"/>
    <mergeCell ref="A5:B5"/>
    <mergeCell ref="D5:F5"/>
    <mergeCell ref="A37:B3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abSelected="1" workbookViewId="0">
      <pane ySplit="1" topLeftCell="A2" activePane="bottomLeft" state="frozen"/>
      <selection/>
      <selection pane="bottomLeft" activeCell="M13" sqref="M13"/>
    </sheetView>
  </sheetViews>
  <sheetFormatPr defaultColWidth="10.425" defaultRowHeight="14.25" customHeight="1" outlineLevelRow="7" outlineLevelCol="5"/>
  <cols>
    <col min="1" max="6" width="19.625" customWidth="1"/>
  </cols>
  <sheetData>
    <row r="1" customHeight="1" spans="1:6">
      <c r="A1" s="1"/>
      <c r="B1" s="1"/>
      <c r="C1" s="1"/>
      <c r="D1" s="1"/>
      <c r="E1" s="1"/>
      <c r="F1" s="1"/>
    </row>
    <row r="2" customHeight="1" spans="1:6">
      <c r="A2" s="77"/>
      <c r="B2" s="77"/>
      <c r="C2" s="77"/>
      <c r="D2" s="77"/>
      <c r="E2" s="76"/>
      <c r="F2" s="190" t="s">
        <v>203</v>
      </c>
    </row>
    <row r="3" ht="41.25" customHeight="1" spans="1:6">
      <c r="A3" s="191" t="str">
        <f>"2025"&amp;"年一般公共预算“三公”经费支出预算表"</f>
        <v>2025年一般公共预算“三公”经费支出预算表</v>
      </c>
      <c r="B3" s="77"/>
      <c r="C3" s="77"/>
      <c r="D3" s="77"/>
      <c r="E3" s="76"/>
      <c r="F3" s="77"/>
    </row>
    <row r="4" customHeight="1" spans="1:6">
      <c r="A4" s="142" t="str">
        <f>"单位名称："&amp;"昆明市晋宁区文化和旅游局"</f>
        <v>单位名称：昆明市晋宁区文化和旅游局</v>
      </c>
      <c r="B4" s="192"/>
      <c r="D4" s="77"/>
      <c r="E4" s="76"/>
      <c r="F4" s="95" t="s">
        <v>1</v>
      </c>
    </row>
    <row r="5" ht="27" customHeight="1" spans="1:6">
      <c r="A5" s="81" t="s">
        <v>204</v>
      </c>
      <c r="B5" s="81" t="s">
        <v>205</v>
      </c>
      <c r="C5" s="83" t="s">
        <v>206</v>
      </c>
      <c r="D5" s="81"/>
      <c r="E5" s="82"/>
      <c r="F5" s="81" t="s">
        <v>207</v>
      </c>
    </row>
    <row r="6" ht="28.5" customHeight="1" spans="1:6">
      <c r="A6" s="193"/>
      <c r="B6" s="85"/>
      <c r="C6" s="82" t="s">
        <v>57</v>
      </c>
      <c r="D6" s="82" t="s">
        <v>208</v>
      </c>
      <c r="E6" s="82" t="s">
        <v>209</v>
      </c>
      <c r="F6" s="84"/>
    </row>
    <row r="7" ht="17.25" customHeight="1" spans="1:6">
      <c r="A7" s="87" t="s">
        <v>91</v>
      </c>
      <c r="B7" s="87" t="s">
        <v>92</v>
      </c>
      <c r="C7" s="87" t="s">
        <v>93</v>
      </c>
      <c r="D7" s="87" t="s">
        <v>94</v>
      </c>
      <c r="E7" s="87" t="s">
        <v>95</v>
      </c>
      <c r="F7" s="87" t="s">
        <v>96</v>
      </c>
    </row>
    <row r="8" ht="17.25" customHeight="1" spans="1:6">
      <c r="A8" s="110">
        <v>100000</v>
      </c>
      <c r="B8" s="110"/>
      <c r="C8" s="110">
        <v>20000</v>
      </c>
      <c r="D8" s="110"/>
      <c r="E8" s="110">
        <v>20000</v>
      </c>
      <c r="F8" s="110">
        <v>80000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57"/>
  <sheetViews>
    <sheetView showZeros="0" topLeftCell="G1" workbookViewId="0">
      <pane ySplit="1" topLeftCell="A144"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75"/>
      <c r="C2" s="181"/>
      <c r="E2" s="182"/>
      <c r="F2" s="182"/>
      <c r="G2" s="182"/>
      <c r="H2" s="182"/>
      <c r="I2" s="123"/>
      <c r="J2" s="123"/>
      <c r="K2" s="123"/>
      <c r="L2" s="123"/>
      <c r="M2" s="123"/>
      <c r="N2" s="123"/>
      <c r="R2" s="123"/>
      <c r="V2" s="181"/>
      <c r="X2" s="43" t="s">
        <v>210</v>
      </c>
    </row>
    <row r="3" ht="45.75" customHeight="1" spans="1:24">
      <c r="A3" s="97" t="str">
        <f>"2025"&amp;"年部门基本支出预算表"</f>
        <v>2025年部门基本支出预算表</v>
      </c>
      <c r="B3" s="44"/>
      <c r="C3" s="97"/>
      <c r="D3" s="97"/>
      <c r="E3" s="97"/>
      <c r="F3" s="97"/>
      <c r="G3" s="97"/>
      <c r="H3" s="97"/>
      <c r="I3" s="97"/>
      <c r="J3" s="97"/>
      <c r="K3" s="97"/>
      <c r="L3" s="97"/>
      <c r="M3" s="97"/>
      <c r="N3" s="97"/>
      <c r="O3" s="44"/>
      <c r="P3" s="44"/>
      <c r="Q3" s="44"/>
      <c r="R3" s="97"/>
      <c r="S3" s="97"/>
      <c r="T3" s="97"/>
      <c r="U3" s="97"/>
      <c r="V3" s="97"/>
      <c r="W3" s="97"/>
      <c r="X3" s="97"/>
    </row>
    <row r="4" ht="18.75" customHeight="1" spans="1:24">
      <c r="A4" s="45" t="str">
        <f>"单位名称："&amp;"昆明市晋宁区文化和旅游局"</f>
        <v>单位名称：昆明市晋宁区文化和旅游局</v>
      </c>
      <c r="B4" s="46"/>
      <c r="C4" s="183"/>
      <c r="D4" s="183"/>
      <c r="E4" s="183"/>
      <c r="F4" s="183"/>
      <c r="G4" s="183"/>
      <c r="H4" s="183"/>
      <c r="I4" s="124"/>
      <c r="J4" s="124"/>
      <c r="K4" s="124"/>
      <c r="L4" s="124"/>
      <c r="M4" s="124"/>
      <c r="N4" s="124"/>
      <c r="O4" s="47"/>
      <c r="P4" s="47"/>
      <c r="Q4" s="47"/>
      <c r="R4" s="124"/>
      <c r="V4" s="181"/>
      <c r="X4" s="43" t="s">
        <v>1</v>
      </c>
    </row>
    <row r="5" ht="18" customHeight="1" spans="1:24">
      <c r="A5" s="49" t="s">
        <v>211</v>
      </c>
      <c r="B5" s="49" t="s">
        <v>212</v>
      </c>
      <c r="C5" s="49" t="s">
        <v>213</v>
      </c>
      <c r="D5" s="49" t="s">
        <v>214</v>
      </c>
      <c r="E5" s="49" t="s">
        <v>215</v>
      </c>
      <c r="F5" s="49" t="s">
        <v>216</v>
      </c>
      <c r="G5" s="49" t="s">
        <v>217</v>
      </c>
      <c r="H5" s="49" t="s">
        <v>218</v>
      </c>
      <c r="I5" s="185" t="s">
        <v>219</v>
      </c>
      <c r="J5" s="156" t="s">
        <v>219</v>
      </c>
      <c r="K5" s="156"/>
      <c r="L5" s="156"/>
      <c r="M5" s="156"/>
      <c r="N5" s="156"/>
      <c r="O5" s="14"/>
      <c r="P5" s="14"/>
      <c r="Q5" s="14"/>
      <c r="R5" s="117" t="s">
        <v>61</v>
      </c>
      <c r="S5" s="156" t="s">
        <v>62</v>
      </c>
      <c r="T5" s="156"/>
      <c r="U5" s="156"/>
      <c r="V5" s="156"/>
      <c r="W5" s="156"/>
      <c r="X5" s="159"/>
    </row>
    <row r="6" ht="18" customHeight="1" spans="1:24">
      <c r="A6" s="51"/>
      <c r="B6" s="64"/>
      <c r="C6" s="168"/>
      <c r="D6" s="51"/>
      <c r="E6" s="51"/>
      <c r="F6" s="51"/>
      <c r="G6" s="51"/>
      <c r="H6" s="51"/>
      <c r="I6" s="166" t="s">
        <v>220</v>
      </c>
      <c r="J6" s="185" t="s">
        <v>58</v>
      </c>
      <c r="K6" s="156"/>
      <c r="L6" s="156"/>
      <c r="M6" s="156"/>
      <c r="N6" s="159"/>
      <c r="O6" s="13" t="s">
        <v>221</v>
      </c>
      <c r="P6" s="14"/>
      <c r="Q6" s="37"/>
      <c r="R6" s="49" t="s">
        <v>61</v>
      </c>
      <c r="S6" s="185" t="s">
        <v>62</v>
      </c>
      <c r="T6" s="117" t="s">
        <v>64</v>
      </c>
      <c r="U6" s="156" t="s">
        <v>62</v>
      </c>
      <c r="V6" s="117" t="s">
        <v>66</v>
      </c>
      <c r="W6" s="117" t="s">
        <v>67</v>
      </c>
      <c r="X6" s="118" t="s">
        <v>68</v>
      </c>
    </row>
    <row r="7" ht="19.5" customHeight="1" spans="1:24">
      <c r="A7" s="64"/>
      <c r="B7" s="64"/>
      <c r="C7" s="64"/>
      <c r="D7" s="64"/>
      <c r="E7" s="64"/>
      <c r="F7" s="64"/>
      <c r="G7" s="64"/>
      <c r="H7" s="64"/>
      <c r="I7" s="64"/>
      <c r="J7" s="186" t="s">
        <v>222</v>
      </c>
      <c r="K7" s="49" t="s">
        <v>223</v>
      </c>
      <c r="L7" s="49" t="s">
        <v>224</v>
      </c>
      <c r="M7" s="49" t="s">
        <v>225</v>
      </c>
      <c r="N7" s="49" t="s">
        <v>226</v>
      </c>
      <c r="O7" s="49" t="s">
        <v>58</v>
      </c>
      <c r="P7" s="49" t="s">
        <v>59</v>
      </c>
      <c r="Q7" s="49" t="s">
        <v>60</v>
      </c>
      <c r="R7" s="64"/>
      <c r="S7" s="49" t="s">
        <v>57</v>
      </c>
      <c r="T7" s="49" t="s">
        <v>64</v>
      </c>
      <c r="U7" s="49" t="s">
        <v>227</v>
      </c>
      <c r="V7" s="49" t="s">
        <v>66</v>
      </c>
      <c r="W7" s="49" t="s">
        <v>67</v>
      </c>
      <c r="X7" s="49" t="s">
        <v>68</v>
      </c>
    </row>
    <row r="8" ht="37.5" customHeight="1" spans="1:24">
      <c r="A8" s="184"/>
      <c r="B8" s="56"/>
      <c r="C8" s="184"/>
      <c r="D8" s="184"/>
      <c r="E8" s="184"/>
      <c r="F8" s="184"/>
      <c r="G8" s="184"/>
      <c r="H8" s="184"/>
      <c r="I8" s="184"/>
      <c r="J8" s="187" t="s">
        <v>57</v>
      </c>
      <c r="K8" s="54" t="s">
        <v>228</v>
      </c>
      <c r="L8" s="54" t="s">
        <v>224</v>
      </c>
      <c r="M8" s="54" t="s">
        <v>225</v>
      </c>
      <c r="N8" s="54" t="s">
        <v>226</v>
      </c>
      <c r="O8" s="54" t="s">
        <v>224</v>
      </c>
      <c r="P8" s="54" t="s">
        <v>225</v>
      </c>
      <c r="Q8" s="54" t="s">
        <v>226</v>
      </c>
      <c r="R8" s="54" t="s">
        <v>61</v>
      </c>
      <c r="S8" s="54" t="s">
        <v>57</v>
      </c>
      <c r="T8" s="54" t="s">
        <v>64</v>
      </c>
      <c r="U8" s="54" t="s">
        <v>227</v>
      </c>
      <c r="V8" s="54" t="s">
        <v>66</v>
      </c>
      <c r="W8" s="54" t="s">
        <v>67</v>
      </c>
      <c r="X8" s="54" t="s">
        <v>68</v>
      </c>
    </row>
    <row r="9" customHeight="1" spans="1:24">
      <c r="A9" s="70">
        <v>1</v>
      </c>
      <c r="B9" s="70">
        <v>2</v>
      </c>
      <c r="C9" s="70">
        <v>3</v>
      </c>
      <c r="D9" s="70">
        <v>4</v>
      </c>
      <c r="E9" s="70">
        <v>5</v>
      </c>
      <c r="F9" s="70">
        <v>6</v>
      </c>
      <c r="G9" s="70">
        <v>7</v>
      </c>
      <c r="H9" s="70">
        <v>8</v>
      </c>
      <c r="I9" s="70">
        <v>9</v>
      </c>
      <c r="J9" s="70">
        <v>10</v>
      </c>
      <c r="K9" s="70">
        <v>11</v>
      </c>
      <c r="L9" s="70">
        <v>12</v>
      </c>
      <c r="M9" s="70">
        <v>13</v>
      </c>
      <c r="N9" s="70">
        <v>14</v>
      </c>
      <c r="O9" s="70">
        <v>15</v>
      </c>
      <c r="P9" s="70">
        <v>16</v>
      </c>
      <c r="Q9" s="70">
        <v>17</v>
      </c>
      <c r="R9" s="70">
        <v>18</v>
      </c>
      <c r="S9" s="70">
        <v>19</v>
      </c>
      <c r="T9" s="70">
        <v>20</v>
      </c>
      <c r="U9" s="70">
        <v>21</v>
      </c>
      <c r="V9" s="70">
        <v>22</v>
      </c>
      <c r="W9" s="70">
        <v>23</v>
      </c>
      <c r="X9" s="70">
        <v>24</v>
      </c>
    </row>
    <row r="10" ht="20.25" customHeight="1" spans="1:24">
      <c r="A10" s="22" t="s">
        <v>70</v>
      </c>
      <c r="B10" s="22" t="s">
        <v>70</v>
      </c>
      <c r="C10" s="22" t="s">
        <v>229</v>
      </c>
      <c r="D10" s="22" t="s">
        <v>230</v>
      </c>
      <c r="E10" s="22" t="s">
        <v>144</v>
      </c>
      <c r="F10" s="22" t="s">
        <v>145</v>
      </c>
      <c r="G10" s="22" t="s">
        <v>231</v>
      </c>
      <c r="H10" s="22" t="s">
        <v>232</v>
      </c>
      <c r="I10" s="110">
        <v>11466</v>
      </c>
      <c r="J10" s="110">
        <v>11466</v>
      </c>
      <c r="K10" s="110"/>
      <c r="L10" s="110"/>
      <c r="M10" s="110">
        <v>11466</v>
      </c>
      <c r="N10" s="110"/>
      <c r="O10" s="110"/>
      <c r="P10" s="110"/>
      <c r="Q10" s="110"/>
      <c r="R10" s="110"/>
      <c r="S10" s="110"/>
      <c r="T10" s="110"/>
      <c r="U10" s="110"/>
      <c r="V10" s="110"/>
      <c r="W10" s="110"/>
      <c r="X10" s="110"/>
    </row>
    <row r="11" ht="20.25" customHeight="1" spans="1:24">
      <c r="A11" s="22" t="s">
        <v>70</v>
      </c>
      <c r="B11" s="22" t="s">
        <v>70</v>
      </c>
      <c r="C11" s="22" t="s">
        <v>233</v>
      </c>
      <c r="D11" s="22" t="s">
        <v>234</v>
      </c>
      <c r="E11" s="22" t="s">
        <v>110</v>
      </c>
      <c r="F11" s="22" t="s">
        <v>111</v>
      </c>
      <c r="G11" s="22" t="s">
        <v>235</v>
      </c>
      <c r="H11" s="22" t="s">
        <v>236</v>
      </c>
      <c r="I11" s="110">
        <v>20000</v>
      </c>
      <c r="J11" s="110">
        <v>20000</v>
      </c>
      <c r="K11" s="27"/>
      <c r="L11" s="27"/>
      <c r="M11" s="110">
        <v>20000</v>
      </c>
      <c r="N11" s="27"/>
      <c r="O11" s="110"/>
      <c r="P11" s="110"/>
      <c r="Q11" s="110"/>
      <c r="R11" s="110"/>
      <c r="S11" s="110"/>
      <c r="T11" s="110"/>
      <c r="U11" s="110"/>
      <c r="V11" s="110"/>
      <c r="W11" s="110"/>
      <c r="X11" s="110"/>
    </row>
    <row r="12" ht="20.25" customHeight="1" spans="1:24">
      <c r="A12" s="22" t="s">
        <v>70</v>
      </c>
      <c r="B12" s="22" t="s">
        <v>70</v>
      </c>
      <c r="C12" s="22" t="s">
        <v>237</v>
      </c>
      <c r="D12" s="22" t="s">
        <v>238</v>
      </c>
      <c r="E12" s="22" t="s">
        <v>110</v>
      </c>
      <c r="F12" s="22" t="s">
        <v>111</v>
      </c>
      <c r="G12" s="22" t="s">
        <v>239</v>
      </c>
      <c r="H12" s="22" t="s">
        <v>240</v>
      </c>
      <c r="I12" s="110">
        <v>775524</v>
      </c>
      <c r="J12" s="110">
        <v>775524</v>
      </c>
      <c r="K12" s="27"/>
      <c r="L12" s="27"/>
      <c r="M12" s="110">
        <v>775524</v>
      </c>
      <c r="N12" s="27"/>
      <c r="O12" s="110"/>
      <c r="P12" s="110"/>
      <c r="Q12" s="110"/>
      <c r="R12" s="110"/>
      <c r="S12" s="110"/>
      <c r="T12" s="110"/>
      <c r="U12" s="110"/>
      <c r="V12" s="110"/>
      <c r="W12" s="110"/>
      <c r="X12" s="110"/>
    </row>
    <row r="13" ht="20.25" customHeight="1" spans="1:24">
      <c r="A13" s="22" t="s">
        <v>70</v>
      </c>
      <c r="B13" s="22" t="s">
        <v>70</v>
      </c>
      <c r="C13" s="22" t="s">
        <v>237</v>
      </c>
      <c r="D13" s="22" t="s">
        <v>238</v>
      </c>
      <c r="E13" s="22" t="s">
        <v>110</v>
      </c>
      <c r="F13" s="22" t="s">
        <v>111</v>
      </c>
      <c r="G13" s="22" t="s">
        <v>241</v>
      </c>
      <c r="H13" s="22" t="s">
        <v>242</v>
      </c>
      <c r="I13" s="110">
        <v>1200480</v>
      </c>
      <c r="J13" s="110">
        <v>1200480</v>
      </c>
      <c r="K13" s="27"/>
      <c r="L13" s="27"/>
      <c r="M13" s="110">
        <v>1200480</v>
      </c>
      <c r="N13" s="27"/>
      <c r="O13" s="110"/>
      <c r="P13" s="110"/>
      <c r="Q13" s="110"/>
      <c r="R13" s="110"/>
      <c r="S13" s="110"/>
      <c r="T13" s="110"/>
      <c r="U13" s="110"/>
      <c r="V13" s="110"/>
      <c r="W13" s="110"/>
      <c r="X13" s="110"/>
    </row>
    <row r="14" ht="20.25" customHeight="1" spans="1:24">
      <c r="A14" s="22" t="s">
        <v>70</v>
      </c>
      <c r="B14" s="22" t="s">
        <v>70</v>
      </c>
      <c r="C14" s="22" t="s">
        <v>237</v>
      </c>
      <c r="D14" s="22" t="s">
        <v>238</v>
      </c>
      <c r="E14" s="22" t="s">
        <v>110</v>
      </c>
      <c r="F14" s="22" t="s">
        <v>111</v>
      </c>
      <c r="G14" s="22" t="s">
        <v>243</v>
      </c>
      <c r="H14" s="22" t="s">
        <v>244</v>
      </c>
      <c r="I14" s="110">
        <v>64627</v>
      </c>
      <c r="J14" s="110">
        <v>64627</v>
      </c>
      <c r="K14" s="27"/>
      <c r="L14" s="27"/>
      <c r="M14" s="110">
        <v>64627</v>
      </c>
      <c r="N14" s="27"/>
      <c r="O14" s="110"/>
      <c r="P14" s="110"/>
      <c r="Q14" s="110"/>
      <c r="R14" s="110"/>
      <c r="S14" s="110"/>
      <c r="T14" s="110"/>
      <c r="U14" s="110"/>
      <c r="V14" s="110"/>
      <c r="W14" s="110"/>
      <c r="X14" s="110"/>
    </row>
    <row r="15" ht="20.25" customHeight="1" spans="1:24">
      <c r="A15" s="22" t="s">
        <v>70</v>
      </c>
      <c r="B15" s="22" t="s">
        <v>70</v>
      </c>
      <c r="C15" s="22" t="s">
        <v>245</v>
      </c>
      <c r="D15" s="22" t="s">
        <v>246</v>
      </c>
      <c r="E15" s="22" t="s">
        <v>126</v>
      </c>
      <c r="F15" s="22" t="s">
        <v>127</v>
      </c>
      <c r="G15" s="22" t="s">
        <v>239</v>
      </c>
      <c r="H15" s="22" t="s">
        <v>240</v>
      </c>
      <c r="I15" s="110">
        <v>148380</v>
      </c>
      <c r="J15" s="110">
        <v>148380</v>
      </c>
      <c r="K15" s="27"/>
      <c r="L15" s="27"/>
      <c r="M15" s="110">
        <v>148380</v>
      </c>
      <c r="N15" s="27"/>
      <c r="O15" s="110"/>
      <c r="P15" s="110"/>
      <c r="Q15" s="110"/>
      <c r="R15" s="110"/>
      <c r="S15" s="110"/>
      <c r="T15" s="110"/>
      <c r="U15" s="110"/>
      <c r="V15" s="110"/>
      <c r="W15" s="110"/>
      <c r="X15" s="110"/>
    </row>
    <row r="16" ht="20.25" customHeight="1" spans="1:24">
      <c r="A16" s="22" t="s">
        <v>70</v>
      </c>
      <c r="B16" s="22" t="s">
        <v>70</v>
      </c>
      <c r="C16" s="22" t="s">
        <v>245</v>
      </c>
      <c r="D16" s="22" t="s">
        <v>246</v>
      </c>
      <c r="E16" s="22" t="s">
        <v>126</v>
      </c>
      <c r="F16" s="22" t="s">
        <v>127</v>
      </c>
      <c r="G16" s="22" t="s">
        <v>241</v>
      </c>
      <c r="H16" s="22" t="s">
        <v>242</v>
      </c>
      <c r="I16" s="110">
        <v>12264</v>
      </c>
      <c r="J16" s="110">
        <v>12264</v>
      </c>
      <c r="K16" s="27"/>
      <c r="L16" s="27"/>
      <c r="M16" s="110">
        <v>12264</v>
      </c>
      <c r="N16" s="27"/>
      <c r="O16" s="110"/>
      <c r="P16" s="110"/>
      <c r="Q16" s="110"/>
      <c r="R16" s="110"/>
      <c r="S16" s="110"/>
      <c r="T16" s="110"/>
      <c r="U16" s="110"/>
      <c r="V16" s="110"/>
      <c r="W16" s="110"/>
      <c r="X16" s="110"/>
    </row>
    <row r="17" ht="20.25" customHeight="1" spans="1:24">
      <c r="A17" s="22" t="s">
        <v>70</v>
      </c>
      <c r="B17" s="22" t="s">
        <v>70</v>
      </c>
      <c r="C17" s="22" t="s">
        <v>245</v>
      </c>
      <c r="D17" s="22" t="s">
        <v>246</v>
      </c>
      <c r="E17" s="22" t="s">
        <v>126</v>
      </c>
      <c r="F17" s="22" t="s">
        <v>127</v>
      </c>
      <c r="G17" s="22" t="s">
        <v>243</v>
      </c>
      <c r="H17" s="22" t="s">
        <v>244</v>
      </c>
      <c r="I17" s="110">
        <v>12365</v>
      </c>
      <c r="J17" s="110">
        <v>12365</v>
      </c>
      <c r="K17" s="27"/>
      <c r="L17" s="27"/>
      <c r="M17" s="110">
        <v>12365</v>
      </c>
      <c r="N17" s="27"/>
      <c r="O17" s="110"/>
      <c r="P17" s="110"/>
      <c r="Q17" s="110"/>
      <c r="R17" s="110"/>
      <c r="S17" s="110"/>
      <c r="T17" s="110"/>
      <c r="U17" s="110"/>
      <c r="V17" s="110"/>
      <c r="W17" s="110"/>
      <c r="X17" s="110"/>
    </row>
    <row r="18" ht="20.25" customHeight="1" spans="1:24">
      <c r="A18" s="22" t="s">
        <v>70</v>
      </c>
      <c r="B18" s="22" t="s">
        <v>70</v>
      </c>
      <c r="C18" s="22" t="s">
        <v>245</v>
      </c>
      <c r="D18" s="22" t="s">
        <v>246</v>
      </c>
      <c r="E18" s="22" t="s">
        <v>126</v>
      </c>
      <c r="F18" s="22" t="s">
        <v>127</v>
      </c>
      <c r="G18" s="22" t="s">
        <v>247</v>
      </c>
      <c r="H18" s="22" t="s">
        <v>248</v>
      </c>
      <c r="I18" s="110">
        <v>121152</v>
      </c>
      <c r="J18" s="110">
        <v>121152</v>
      </c>
      <c r="K18" s="27"/>
      <c r="L18" s="27"/>
      <c r="M18" s="110">
        <v>121152</v>
      </c>
      <c r="N18" s="27"/>
      <c r="O18" s="110"/>
      <c r="P18" s="110"/>
      <c r="Q18" s="110"/>
      <c r="R18" s="110"/>
      <c r="S18" s="110"/>
      <c r="T18" s="110"/>
      <c r="U18" s="110"/>
      <c r="V18" s="110"/>
      <c r="W18" s="110"/>
      <c r="X18" s="110"/>
    </row>
    <row r="19" ht="20.25" customHeight="1" spans="1:24">
      <c r="A19" s="22" t="s">
        <v>70</v>
      </c>
      <c r="B19" s="22" t="s">
        <v>70</v>
      </c>
      <c r="C19" s="22" t="s">
        <v>245</v>
      </c>
      <c r="D19" s="22" t="s">
        <v>246</v>
      </c>
      <c r="E19" s="22" t="s">
        <v>126</v>
      </c>
      <c r="F19" s="22" t="s">
        <v>127</v>
      </c>
      <c r="G19" s="22" t="s">
        <v>247</v>
      </c>
      <c r="H19" s="22" t="s">
        <v>248</v>
      </c>
      <c r="I19" s="110">
        <v>33840</v>
      </c>
      <c r="J19" s="110">
        <v>33840</v>
      </c>
      <c r="K19" s="27"/>
      <c r="L19" s="27"/>
      <c r="M19" s="110">
        <v>33840</v>
      </c>
      <c r="N19" s="27"/>
      <c r="O19" s="110"/>
      <c r="P19" s="110"/>
      <c r="Q19" s="110"/>
      <c r="R19" s="110"/>
      <c r="S19" s="110"/>
      <c r="T19" s="110"/>
      <c r="U19" s="110"/>
      <c r="V19" s="110"/>
      <c r="W19" s="110"/>
      <c r="X19" s="110"/>
    </row>
    <row r="20" ht="20.25" customHeight="1" spans="1:24">
      <c r="A20" s="22" t="s">
        <v>70</v>
      </c>
      <c r="B20" s="22" t="s">
        <v>70</v>
      </c>
      <c r="C20" s="22" t="s">
        <v>249</v>
      </c>
      <c r="D20" s="22" t="s">
        <v>250</v>
      </c>
      <c r="E20" s="22" t="s">
        <v>138</v>
      </c>
      <c r="F20" s="22" t="s">
        <v>139</v>
      </c>
      <c r="G20" s="22" t="s">
        <v>251</v>
      </c>
      <c r="H20" s="22" t="s">
        <v>252</v>
      </c>
      <c r="I20" s="110">
        <v>328124.16</v>
      </c>
      <c r="J20" s="110">
        <v>328124.16</v>
      </c>
      <c r="K20" s="27"/>
      <c r="L20" s="27"/>
      <c r="M20" s="110">
        <v>328124.16</v>
      </c>
      <c r="N20" s="27"/>
      <c r="O20" s="110"/>
      <c r="P20" s="110"/>
      <c r="Q20" s="110"/>
      <c r="R20" s="110"/>
      <c r="S20" s="110"/>
      <c r="T20" s="110"/>
      <c r="U20" s="110"/>
      <c r="V20" s="110"/>
      <c r="W20" s="110"/>
      <c r="X20" s="110"/>
    </row>
    <row r="21" ht="20.25" customHeight="1" spans="1:24">
      <c r="A21" s="22" t="s">
        <v>70</v>
      </c>
      <c r="B21" s="22" t="s">
        <v>70</v>
      </c>
      <c r="C21" s="22" t="s">
        <v>249</v>
      </c>
      <c r="D21" s="22" t="s">
        <v>250</v>
      </c>
      <c r="E21" s="22" t="s">
        <v>138</v>
      </c>
      <c r="F21" s="22" t="s">
        <v>139</v>
      </c>
      <c r="G21" s="22" t="s">
        <v>251</v>
      </c>
      <c r="H21" s="22" t="s">
        <v>252</v>
      </c>
      <c r="I21" s="110">
        <v>59717.76</v>
      </c>
      <c r="J21" s="110">
        <v>59717.76</v>
      </c>
      <c r="K21" s="27"/>
      <c r="L21" s="27"/>
      <c r="M21" s="110">
        <v>59717.76</v>
      </c>
      <c r="N21" s="27"/>
      <c r="O21" s="110"/>
      <c r="P21" s="110"/>
      <c r="Q21" s="110"/>
      <c r="R21" s="110"/>
      <c r="S21" s="110"/>
      <c r="T21" s="110"/>
      <c r="U21" s="110"/>
      <c r="V21" s="110"/>
      <c r="W21" s="110"/>
      <c r="X21" s="110"/>
    </row>
    <row r="22" ht="20.25" customHeight="1" spans="1:24">
      <c r="A22" s="22" t="s">
        <v>70</v>
      </c>
      <c r="B22" s="22" t="s">
        <v>70</v>
      </c>
      <c r="C22" s="22" t="s">
        <v>249</v>
      </c>
      <c r="D22" s="22" t="s">
        <v>250</v>
      </c>
      <c r="E22" s="22" t="s">
        <v>140</v>
      </c>
      <c r="F22" s="22" t="s">
        <v>141</v>
      </c>
      <c r="G22" s="22" t="s">
        <v>253</v>
      </c>
      <c r="H22" s="22" t="s">
        <v>254</v>
      </c>
      <c r="I22" s="110">
        <v>79880.74</v>
      </c>
      <c r="J22" s="110">
        <v>79880.74</v>
      </c>
      <c r="K22" s="27"/>
      <c r="L22" s="27"/>
      <c r="M22" s="110">
        <v>79880.74</v>
      </c>
      <c r="N22" s="27"/>
      <c r="O22" s="110"/>
      <c r="P22" s="110"/>
      <c r="Q22" s="110"/>
      <c r="R22" s="110"/>
      <c r="S22" s="110"/>
      <c r="T22" s="110"/>
      <c r="U22" s="110"/>
      <c r="V22" s="110"/>
      <c r="W22" s="110"/>
      <c r="X22" s="110"/>
    </row>
    <row r="23" ht="20.25" customHeight="1" spans="1:24">
      <c r="A23" s="22" t="s">
        <v>70</v>
      </c>
      <c r="B23" s="22" t="s">
        <v>70</v>
      </c>
      <c r="C23" s="22" t="s">
        <v>249</v>
      </c>
      <c r="D23" s="22" t="s">
        <v>250</v>
      </c>
      <c r="E23" s="22" t="s">
        <v>150</v>
      </c>
      <c r="F23" s="22" t="s">
        <v>151</v>
      </c>
      <c r="G23" s="22" t="s">
        <v>255</v>
      </c>
      <c r="H23" s="22" t="s">
        <v>256</v>
      </c>
      <c r="I23" s="110">
        <v>162011.3</v>
      </c>
      <c r="J23" s="110">
        <v>162011.3</v>
      </c>
      <c r="K23" s="27"/>
      <c r="L23" s="27"/>
      <c r="M23" s="110">
        <v>162011.3</v>
      </c>
      <c r="N23" s="27"/>
      <c r="O23" s="110"/>
      <c r="P23" s="110"/>
      <c r="Q23" s="110"/>
      <c r="R23" s="110"/>
      <c r="S23" s="110"/>
      <c r="T23" s="110"/>
      <c r="U23" s="110"/>
      <c r="V23" s="110"/>
      <c r="W23" s="110"/>
      <c r="X23" s="110"/>
    </row>
    <row r="24" ht="20.25" customHeight="1" spans="1:24">
      <c r="A24" s="22" t="s">
        <v>70</v>
      </c>
      <c r="B24" s="22" t="s">
        <v>70</v>
      </c>
      <c r="C24" s="22" t="s">
        <v>249</v>
      </c>
      <c r="D24" s="22" t="s">
        <v>250</v>
      </c>
      <c r="E24" s="22" t="s">
        <v>152</v>
      </c>
      <c r="F24" s="22" t="s">
        <v>153</v>
      </c>
      <c r="G24" s="22" t="s">
        <v>255</v>
      </c>
      <c r="H24" s="22" t="s">
        <v>256</v>
      </c>
      <c r="I24" s="110">
        <v>24935.24</v>
      </c>
      <c r="J24" s="110">
        <v>24935.24</v>
      </c>
      <c r="K24" s="27"/>
      <c r="L24" s="27"/>
      <c r="M24" s="110">
        <v>24935.24</v>
      </c>
      <c r="N24" s="27"/>
      <c r="O24" s="110"/>
      <c r="P24" s="110"/>
      <c r="Q24" s="110"/>
      <c r="R24" s="110"/>
      <c r="S24" s="110"/>
      <c r="T24" s="110"/>
      <c r="U24" s="110"/>
      <c r="V24" s="110"/>
      <c r="W24" s="110"/>
      <c r="X24" s="110"/>
    </row>
    <row r="25" ht="20.25" customHeight="1" spans="1:24">
      <c r="A25" s="22" t="s">
        <v>70</v>
      </c>
      <c r="B25" s="22" t="s">
        <v>70</v>
      </c>
      <c r="C25" s="22" t="s">
        <v>249</v>
      </c>
      <c r="D25" s="22" t="s">
        <v>250</v>
      </c>
      <c r="E25" s="22" t="s">
        <v>154</v>
      </c>
      <c r="F25" s="22" t="s">
        <v>155</v>
      </c>
      <c r="G25" s="22" t="s">
        <v>257</v>
      </c>
      <c r="H25" s="22" t="s">
        <v>258</v>
      </c>
      <c r="I25" s="110">
        <v>67744</v>
      </c>
      <c r="J25" s="110">
        <v>67744</v>
      </c>
      <c r="K25" s="27"/>
      <c r="L25" s="27"/>
      <c r="M25" s="110">
        <v>67744</v>
      </c>
      <c r="N25" s="27"/>
      <c r="O25" s="110"/>
      <c r="P25" s="110"/>
      <c r="Q25" s="110"/>
      <c r="R25" s="110"/>
      <c r="S25" s="110"/>
      <c r="T25" s="110"/>
      <c r="U25" s="110"/>
      <c r="V25" s="110"/>
      <c r="W25" s="110"/>
      <c r="X25" s="110"/>
    </row>
    <row r="26" ht="20.25" customHeight="1" spans="1:24">
      <c r="A26" s="22" t="s">
        <v>70</v>
      </c>
      <c r="B26" s="22" t="s">
        <v>70</v>
      </c>
      <c r="C26" s="22" t="s">
        <v>249</v>
      </c>
      <c r="D26" s="22" t="s">
        <v>250</v>
      </c>
      <c r="E26" s="22" t="s">
        <v>154</v>
      </c>
      <c r="F26" s="22" t="s">
        <v>155</v>
      </c>
      <c r="G26" s="22" t="s">
        <v>257</v>
      </c>
      <c r="H26" s="22" t="s">
        <v>258</v>
      </c>
      <c r="I26" s="110">
        <v>15781.8</v>
      </c>
      <c r="J26" s="110">
        <v>15781.8</v>
      </c>
      <c r="K26" s="27"/>
      <c r="L26" s="27"/>
      <c r="M26" s="110">
        <v>15781.8</v>
      </c>
      <c r="N26" s="27"/>
      <c r="O26" s="110"/>
      <c r="P26" s="110"/>
      <c r="Q26" s="110"/>
      <c r="R26" s="110"/>
      <c r="S26" s="110"/>
      <c r="T26" s="110"/>
      <c r="U26" s="110"/>
      <c r="V26" s="110"/>
      <c r="W26" s="110"/>
      <c r="X26" s="110"/>
    </row>
    <row r="27" ht="20.25" customHeight="1" spans="1:24">
      <c r="A27" s="22" t="s">
        <v>70</v>
      </c>
      <c r="B27" s="22" t="s">
        <v>70</v>
      </c>
      <c r="C27" s="22" t="s">
        <v>249</v>
      </c>
      <c r="D27" s="22" t="s">
        <v>250</v>
      </c>
      <c r="E27" s="22" t="s">
        <v>154</v>
      </c>
      <c r="F27" s="22" t="s">
        <v>155</v>
      </c>
      <c r="G27" s="22" t="s">
        <v>257</v>
      </c>
      <c r="H27" s="22" t="s">
        <v>258</v>
      </c>
      <c r="I27" s="110">
        <v>102538.8</v>
      </c>
      <c r="J27" s="110">
        <v>102538.8</v>
      </c>
      <c r="K27" s="27"/>
      <c r="L27" s="27"/>
      <c r="M27" s="110">
        <v>102538.8</v>
      </c>
      <c r="N27" s="27"/>
      <c r="O27" s="110"/>
      <c r="P27" s="110"/>
      <c r="Q27" s="110"/>
      <c r="R27" s="110"/>
      <c r="S27" s="110"/>
      <c r="T27" s="110"/>
      <c r="U27" s="110"/>
      <c r="V27" s="110"/>
      <c r="W27" s="110"/>
      <c r="X27" s="110"/>
    </row>
    <row r="28" ht="20.25" customHeight="1" spans="1:24">
      <c r="A28" s="22" t="s">
        <v>70</v>
      </c>
      <c r="B28" s="22" t="s">
        <v>70</v>
      </c>
      <c r="C28" s="22" t="s">
        <v>249</v>
      </c>
      <c r="D28" s="22" t="s">
        <v>250</v>
      </c>
      <c r="E28" s="22" t="s">
        <v>126</v>
      </c>
      <c r="F28" s="22" t="s">
        <v>127</v>
      </c>
      <c r="G28" s="22" t="s">
        <v>259</v>
      </c>
      <c r="H28" s="22" t="s">
        <v>260</v>
      </c>
      <c r="I28" s="110">
        <v>2209.45</v>
      </c>
      <c r="J28" s="110">
        <v>2209.45</v>
      </c>
      <c r="K28" s="27"/>
      <c r="L28" s="27"/>
      <c r="M28" s="110">
        <v>2209.45</v>
      </c>
      <c r="N28" s="27"/>
      <c r="O28" s="110"/>
      <c r="P28" s="110"/>
      <c r="Q28" s="110"/>
      <c r="R28" s="110"/>
      <c r="S28" s="110"/>
      <c r="T28" s="110"/>
      <c r="U28" s="110"/>
      <c r="V28" s="110"/>
      <c r="W28" s="110"/>
      <c r="X28" s="110"/>
    </row>
    <row r="29" ht="20.25" customHeight="1" spans="1:24">
      <c r="A29" s="22" t="s">
        <v>70</v>
      </c>
      <c r="B29" s="22" t="s">
        <v>70</v>
      </c>
      <c r="C29" s="22" t="s">
        <v>249</v>
      </c>
      <c r="D29" s="22" t="s">
        <v>250</v>
      </c>
      <c r="E29" s="22" t="s">
        <v>156</v>
      </c>
      <c r="F29" s="22" t="s">
        <v>157</v>
      </c>
      <c r="G29" s="22" t="s">
        <v>259</v>
      </c>
      <c r="H29" s="22" t="s">
        <v>260</v>
      </c>
      <c r="I29" s="110">
        <v>1136.29</v>
      </c>
      <c r="J29" s="110">
        <v>1136.29</v>
      </c>
      <c r="K29" s="27"/>
      <c r="L29" s="27"/>
      <c r="M29" s="110">
        <v>1136.29</v>
      </c>
      <c r="N29" s="27"/>
      <c r="O29" s="110"/>
      <c r="P29" s="110"/>
      <c r="Q29" s="110"/>
      <c r="R29" s="110"/>
      <c r="S29" s="110"/>
      <c r="T29" s="110"/>
      <c r="U29" s="110"/>
      <c r="V29" s="110"/>
      <c r="W29" s="110"/>
      <c r="X29" s="110"/>
    </row>
    <row r="30" ht="20.25" customHeight="1" spans="1:24">
      <c r="A30" s="22" t="s">
        <v>70</v>
      </c>
      <c r="B30" s="22" t="s">
        <v>70</v>
      </c>
      <c r="C30" s="22" t="s">
        <v>249</v>
      </c>
      <c r="D30" s="22" t="s">
        <v>250</v>
      </c>
      <c r="E30" s="22" t="s">
        <v>156</v>
      </c>
      <c r="F30" s="22" t="s">
        <v>157</v>
      </c>
      <c r="G30" s="22" t="s">
        <v>259</v>
      </c>
      <c r="H30" s="22" t="s">
        <v>260</v>
      </c>
      <c r="I30" s="110">
        <v>3691.4</v>
      </c>
      <c r="J30" s="110">
        <v>3691.4</v>
      </c>
      <c r="K30" s="27"/>
      <c r="L30" s="27"/>
      <c r="M30" s="110">
        <v>3691.4</v>
      </c>
      <c r="N30" s="27"/>
      <c r="O30" s="110"/>
      <c r="P30" s="110"/>
      <c r="Q30" s="110"/>
      <c r="R30" s="110"/>
      <c r="S30" s="110"/>
      <c r="T30" s="110"/>
      <c r="U30" s="110"/>
      <c r="V30" s="110"/>
      <c r="W30" s="110"/>
      <c r="X30" s="110"/>
    </row>
    <row r="31" ht="20.25" customHeight="1" spans="1:24">
      <c r="A31" s="22" t="s">
        <v>70</v>
      </c>
      <c r="B31" s="22" t="s">
        <v>70</v>
      </c>
      <c r="C31" s="22" t="s">
        <v>249</v>
      </c>
      <c r="D31" s="22" t="s">
        <v>250</v>
      </c>
      <c r="E31" s="22" t="s">
        <v>156</v>
      </c>
      <c r="F31" s="22" t="s">
        <v>157</v>
      </c>
      <c r="G31" s="22" t="s">
        <v>259</v>
      </c>
      <c r="H31" s="22" t="s">
        <v>260</v>
      </c>
      <c r="I31" s="110">
        <v>8267.52</v>
      </c>
      <c r="J31" s="110">
        <v>8267.52</v>
      </c>
      <c r="K31" s="27"/>
      <c r="L31" s="27"/>
      <c r="M31" s="110">
        <v>8267.52</v>
      </c>
      <c r="N31" s="27"/>
      <c r="O31" s="110"/>
      <c r="P31" s="110"/>
      <c r="Q31" s="110"/>
      <c r="R31" s="110"/>
      <c r="S31" s="110"/>
      <c r="T31" s="110"/>
      <c r="U31" s="110"/>
      <c r="V31" s="110"/>
      <c r="W31" s="110"/>
      <c r="X31" s="110"/>
    </row>
    <row r="32" ht="20.25" customHeight="1" spans="1:24">
      <c r="A32" s="22" t="s">
        <v>70</v>
      </c>
      <c r="B32" s="22" t="s">
        <v>70</v>
      </c>
      <c r="C32" s="22" t="s">
        <v>249</v>
      </c>
      <c r="D32" s="22" t="s">
        <v>250</v>
      </c>
      <c r="E32" s="22" t="s">
        <v>156</v>
      </c>
      <c r="F32" s="22" t="s">
        <v>157</v>
      </c>
      <c r="G32" s="22" t="s">
        <v>259</v>
      </c>
      <c r="H32" s="22" t="s">
        <v>260</v>
      </c>
      <c r="I32" s="110">
        <v>1550.16</v>
      </c>
      <c r="J32" s="110">
        <v>1550.16</v>
      </c>
      <c r="K32" s="27"/>
      <c r="L32" s="27"/>
      <c r="M32" s="110">
        <v>1550.16</v>
      </c>
      <c r="N32" s="27"/>
      <c r="O32" s="110"/>
      <c r="P32" s="110"/>
      <c r="Q32" s="110"/>
      <c r="R32" s="110"/>
      <c r="S32" s="110"/>
      <c r="T32" s="110"/>
      <c r="U32" s="110"/>
      <c r="V32" s="110"/>
      <c r="W32" s="110"/>
      <c r="X32" s="110"/>
    </row>
    <row r="33" ht="20.25" customHeight="1" spans="1:24">
      <c r="A33" s="22" t="s">
        <v>70</v>
      </c>
      <c r="B33" s="22" t="s">
        <v>70</v>
      </c>
      <c r="C33" s="22" t="s">
        <v>249</v>
      </c>
      <c r="D33" s="22" t="s">
        <v>250</v>
      </c>
      <c r="E33" s="22" t="s">
        <v>156</v>
      </c>
      <c r="F33" s="22" t="s">
        <v>157</v>
      </c>
      <c r="G33" s="22" t="s">
        <v>259</v>
      </c>
      <c r="H33" s="22" t="s">
        <v>260</v>
      </c>
      <c r="I33" s="110">
        <v>9817.68</v>
      </c>
      <c r="J33" s="110">
        <v>9817.68</v>
      </c>
      <c r="K33" s="27"/>
      <c r="L33" s="27"/>
      <c r="M33" s="110">
        <v>9817.68</v>
      </c>
      <c r="N33" s="27"/>
      <c r="O33" s="110"/>
      <c r="P33" s="110"/>
      <c r="Q33" s="110"/>
      <c r="R33" s="110"/>
      <c r="S33" s="110"/>
      <c r="T33" s="110"/>
      <c r="U33" s="110"/>
      <c r="V33" s="110"/>
      <c r="W33" s="110"/>
      <c r="X33" s="110"/>
    </row>
    <row r="34" ht="20.25" customHeight="1" spans="1:24">
      <c r="A34" s="22" t="s">
        <v>70</v>
      </c>
      <c r="B34" s="22" t="s">
        <v>70</v>
      </c>
      <c r="C34" s="22" t="s">
        <v>261</v>
      </c>
      <c r="D34" s="22" t="s">
        <v>207</v>
      </c>
      <c r="E34" s="22" t="s">
        <v>110</v>
      </c>
      <c r="F34" s="22" t="s">
        <v>111</v>
      </c>
      <c r="G34" s="22" t="s">
        <v>262</v>
      </c>
      <c r="H34" s="22" t="s">
        <v>207</v>
      </c>
      <c r="I34" s="110">
        <v>40000</v>
      </c>
      <c r="J34" s="110">
        <v>40000</v>
      </c>
      <c r="K34" s="27"/>
      <c r="L34" s="27"/>
      <c r="M34" s="110">
        <v>40000</v>
      </c>
      <c r="N34" s="27"/>
      <c r="O34" s="110"/>
      <c r="P34" s="110"/>
      <c r="Q34" s="110"/>
      <c r="R34" s="110"/>
      <c r="S34" s="110"/>
      <c r="T34" s="110"/>
      <c r="U34" s="110"/>
      <c r="V34" s="110"/>
      <c r="W34" s="110"/>
      <c r="X34" s="110"/>
    </row>
    <row r="35" ht="20.25" customHeight="1" spans="1:24">
      <c r="A35" s="22" t="s">
        <v>70</v>
      </c>
      <c r="B35" s="22" t="s">
        <v>70</v>
      </c>
      <c r="C35" s="22" t="s">
        <v>263</v>
      </c>
      <c r="D35" s="22" t="s">
        <v>264</v>
      </c>
      <c r="E35" s="22" t="s">
        <v>110</v>
      </c>
      <c r="F35" s="22" t="s">
        <v>111</v>
      </c>
      <c r="G35" s="22" t="s">
        <v>265</v>
      </c>
      <c r="H35" s="22" t="s">
        <v>266</v>
      </c>
      <c r="I35" s="110">
        <v>181800</v>
      </c>
      <c r="J35" s="110">
        <v>181800</v>
      </c>
      <c r="K35" s="27"/>
      <c r="L35" s="27"/>
      <c r="M35" s="110">
        <v>181800</v>
      </c>
      <c r="N35" s="27"/>
      <c r="O35" s="110"/>
      <c r="P35" s="110"/>
      <c r="Q35" s="110"/>
      <c r="R35" s="110"/>
      <c r="S35" s="110"/>
      <c r="T35" s="110"/>
      <c r="U35" s="110"/>
      <c r="V35" s="110"/>
      <c r="W35" s="110"/>
      <c r="X35" s="110"/>
    </row>
    <row r="36" ht="20.25" customHeight="1" spans="1:24">
      <c r="A36" s="22" t="s">
        <v>70</v>
      </c>
      <c r="B36" s="22" t="s">
        <v>70</v>
      </c>
      <c r="C36" s="22" t="s">
        <v>267</v>
      </c>
      <c r="D36" s="22" t="s">
        <v>268</v>
      </c>
      <c r="E36" s="22" t="s">
        <v>110</v>
      </c>
      <c r="F36" s="22" t="s">
        <v>111</v>
      </c>
      <c r="G36" s="22" t="s">
        <v>269</v>
      </c>
      <c r="H36" s="22" t="s">
        <v>268</v>
      </c>
      <c r="I36" s="110">
        <v>45282.72</v>
      </c>
      <c r="J36" s="110">
        <v>45282.72</v>
      </c>
      <c r="K36" s="27"/>
      <c r="L36" s="27"/>
      <c r="M36" s="110">
        <v>45282.72</v>
      </c>
      <c r="N36" s="27"/>
      <c r="O36" s="110"/>
      <c r="P36" s="110"/>
      <c r="Q36" s="110"/>
      <c r="R36" s="110"/>
      <c r="S36" s="110"/>
      <c r="T36" s="110"/>
      <c r="U36" s="110"/>
      <c r="V36" s="110"/>
      <c r="W36" s="110"/>
      <c r="X36" s="110"/>
    </row>
    <row r="37" ht="20.25" customHeight="1" spans="1:24">
      <c r="A37" s="22" t="s">
        <v>70</v>
      </c>
      <c r="B37" s="22" t="s">
        <v>70</v>
      </c>
      <c r="C37" s="22" t="s">
        <v>267</v>
      </c>
      <c r="D37" s="22" t="s">
        <v>268</v>
      </c>
      <c r="E37" s="22" t="s">
        <v>126</v>
      </c>
      <c r="F37" s="22" t="s">
        <v>127</v>
      </c>
      <c r="G37" s="22" t="s">
        <v>269</v>
      </c>
      <c r="H37" s="22" t="s">
        <v>268</v>
      </c>
      <c r="I37" s="110">
        <v>7392.72</v>
      </c>
      <c r="J37" s="110">
        <v>7392.72</v>
      </c>
      <c r="K37" s="27"/>
      <c r="L37" s="27"/>
      <c r="M37" s="110">
        <v>7392.72</v>
      </c>
      <c r="N37" s="27"/>
      <c r="O37" s="110"/>
      <c r="P37" s="110"/>
      <c r="Q37" s="110"/>
      <c r="R37" s="110"/>
      <c r="S37" s="110"/>
      <c r="T37" s="110"/>
      <c r="U37" s="110"/>
      <c r="V37" s="110"/>
      <c r="W37" s="110"/>
      <c r="X37" s="110"/>
    </row>
    <row r="38" ht="20.25" customHeight="1" spans="1:24">
      <c r="A38" s="22" t="s">
        <v>70</v>
      </c>
      <c r="B38" s="22" t="s">
        <v>70</v>
      </c>
      <c r="C38" s="22" t="s">
        <v>270</v>
      </c>
      <c r="D38" s="22" t="s">
        <v>271</v>
      </c>
      <c r="E38" s="22" t="s">
        <v>110</v>
      </c>
      <c r="F38" s="22" t="s">
        <v>111</v>
      </c>
      <c r="G38" s="22" t="s">
        <v>272</v>
      </c>
      <c r="H38" s="22" t="s">
        <v>273</v>
      </c>
      <c r="I38" s="110">
        <v>59052</v>
      </c>
      <c r="J38" s="110">
        <v>59052</v>
      </c>
      <c r="K38" s="27"/>
      <c r="L38" s="27"/>
      <c r="M38" s="110">
        <v>59052</v>
      </c>
      <c r="N38" s="27"/>
      <c r="O38" s="110"/>
      <c r="P38" s="110"/>
      <c r="Q38" s="110"/>
      <c r="R38" s="110"/>
      <c r="S38" s="110"/>
      <c r="T38" s="110"/>
      <c r="U38" s="110"/>
      <c r="V38" s="110"/>
      <c r="W38" s="110"/>
      <c r="X38" s="110"/>
    </row>
    <row r="39" ht="20.25" customHeight="1" spans="1:24">
      <c r="A39" s="22" t="s">
        <v>70</v>
      </c>
      <c r="B39" s="22" t="s">
        <v>70</v>
      </c>
      <c r="C39" s="22" t="s">
        <v>270</v>
      </c>
      <c r="D39" s="22" t="s">
        <v>271</v>
      </c>
      <c r="E39" s="22" t="s">
        <v>126</v>
      </c>
      <c r="F39" s="22" t="s">
        <v>127</v>
      </c>
      <c r="G39" s="22" t="s">
        <v>272</v>
      </c>
      <c r="H39" s="22" t="s">
        <v>273</v>
      </c>
      <c r="I39" s="110">
        <v>9324</v>
      </c>
      <c r="J39" s="110">
        <v>9324</v>
      </c>
      <c r="K39" s="27"/>
      <c r="L39" s="27"/>
      <c r="M39" s="110">
        <v>9324</v>
      </c>
      <c r="N39" s="27"/>
      <c r="O39" s="110"/>
      <c r="P39" s="110"/>
      <c r="Q39" s="110"/>
      <c r="R39" s="110"/>
      <c r="S39" s="110"/>
      <c r="T39" s="110"/>
      <c r="U39" s="110"/>
      <c r="V39" s="110"/>
      <c r="W39" s="110"/>
      <c r="X39" s="110"/>
    </row>
    <row r="40" ht="20.25" customHeight="1" spans="1:24">
      <c r="A40" s="22" t="s">
        <v>70</v>
      </c>
      <c r="B40" s="22" t="s">
        <v>70</v>
      </c>
      <c r="C40" s="22" t="s">
        <v>270</v>
      </c>
      <c r="D40" s="22" t="s">
        <v>271</v>
      </c>
      <c r="E40" s="22" t="s">
        <v>110</v>
      </c>
      <c r="F40" s="22" t="s">
        <v>111</v>
      </c>
      <c r="G40" s="22" t="s">
        <v>274</v>
      </c>
      <c r="H40" s="22" t="s">
        <v>275</v>
      </c>
      <c r="I40" s="110">
        <v>38000</v>
      </c>
      <c r="J40" s="110">
        <v>38000</v>
      </c>
      <c r="K40" s="27"/>
      <c r="L40" s="27"/>
      <c r="M40" s="110">
        <v>38000</v>
      </c>
      <c r="N40" s="27"/>
      <c r="O40" s="110"/>
      <c r="P40" s="110"/>
      <c r="Q40" s="110"/>
      <c r="R40" s="110"/>
      <c r="S40" s="110"/>
      <c r="T40" s="110"/>
      <c r="U40" s="110"/>
      <c r="V40" s="110"/>
      <c r="W40" s="110"/>
      <c r="X40" s="110"/>
    </row>
    <row r="41" ht="20.25" customHeight="1" spans="1:24">
      <c r="A41" s="22" t="s">
        <v>70</v>
      </c>
      <c r="B41" s="22" t="s">
        <v>70</v>
      </c>
      <c r="C41" s="22" t="s">
        <v>270</v>
      </c>
      <c r="D41" s="22" t="s">
        <v>271</v>
      </c>
      <c r="E41" s="22" t="s">
        <v>126</v>
      </c>
      <c r="F41" s="22" t="s">
        <v>127</v>
      </c>
      <c r="G41" s="22" t="s">
        <v>274</v>
      </c>
      <c r="H41" s="22" t="s">
        <v>275</v>
      </c>
      <c r="I41" s="110">
        <v>6000</v>
      </c>
      <c r="J41" s="110">
        <v>6000</v>
      </c>
      <c r="K41" s="27"/>
      <c r="L41" s="27"/>
      <c r="M41" s="110">
        <v>6000</v>
      </c>
      <c r="N41" s="27"/>
      <c r="O41" s="110"/>
      <c r="P41" s="110"/>
      <c r="Q41" s="110"/>
      <c r="R41" s="110"/>
      <c r="S41" s="110"/>
      <c r="T41" s="110"/>
      <c r="U41" s="110"/>
      <c r="V41" s="110"/>
      <c r="W41" s="110"/>
      <c r="X41" s="110"/>
    </row>
    <row r="42" ht="20.25" customHeight="1" spans="1:24">
      <c r="A42" s="22" t="s">
        <v>70</v>
      </c>
      <c r="B42" s="22" t="s">
        <v>70</v>
      </c>
      <c r="C42" s="22" t="s">
        <v>270</v>
      </c>
      <c r="D42" s="22" t="s">
        <v>271</v>
      </c>
      <c r="E42" s="22" t="s">
        <v>110</v>
      </c>
      <c r="F42" s="22" t="s">
        <v>111</v>
      </c>
      <c r="G42" s="22" t="s">
        <v>276</v>
      </c>
      <c r="H42" s="22" t="s">
        <v>277</v>
      </c>
      <c r="I42" s="110">
        <v>70000</v>
      </c>
      <c r="J42" s="110">
        <v>70000</v>
      </c>
      <c r="K42" s="27"/>
      <c r="L42" s="27"/>
      <c r="M42" s="110">
        <v>70000</v>
      </c>
      <c r="N42" s="27"/>
      <c r="O42" s="110"/>
      <c r="P42" s="110"/>
      <c r="Q42" s="110"/>
      <c r="R42" s="110"/>
      <c r="S42" s="110"/>
      <c r="T42" s="110"/>
      <c r="U42" s="110"/>
      <c r="V42" s="110"/>
      <c r="W42" s="110"/>
      <c r="X42" s="110"/>
    </row>
    <row r="43" ht="20.25" customHeight="1" spans="1:24">
      <c r="A43" s="22" t="s">
        <v>70</v>
      </c>
      <c r="B43" s="22" t="s">
        <v>70</v>
      </c>
      <c r="C43" s="22" t="s">
        <v>270</v>
      </c>
      <c r="D43" s="22" t="s">
        <v>271</v>
      </c>
      <c r="E43" s="22" t="s">
        <v>110</v>
      </c>
      <c r="F43" s="22" t="s">
        <v>111</v>
      </c>
      <c r="G43" s="22" t="s">
        <v>278</v>
      </c>
      <c r="H43" s="22" t="s">
        <v>279</v>
      </c>
      <c r="I43" s="110">
        <v>53200</v>
      </c>
      <c r="J43" s="110">
        <v>53200</v>
      </c>
      <c r="K43" s="27"/>
      <c r="L43" s="27"/>
      <c r="M43" s="110">
        <v>53200</v>
      </c>
      <c r="N43" s="27"/>
      <c r="O43" s="110"/>
      <c r="P43" s="110"/>
      <c r="Q43" s="110"/>
      <c r="R43" s="110"/>
      <c r="S43" s="110"/>
      <c r="T43" s="110"/>
      <c r="U43" s="110"/>
      <c r="V43" s="110"/>
      <c r="W43" s="110"/>
      <c r="X43" s="110"/>
    </row>
    <row r="44" ht="20.25" customHeight="1" spans="1:24">
      <c r="A44" s="22" t="s">
        <v>70</v>
      </c>
      <c r="B44" s="22" t="s">
        <v>70</v>
      </c>
      <c r="C44" s="22" t="s">
        <v>270</v>
      </c>
      <c r="D44" s="22" t="s">
        <v>271</v>
      </c>
      <c r="E44" s="22" t="s">
        <v>126</v>
      </c>
      <c r="F44" s="22" t="s">
        <v>127</v>
      </c>
      <c r="G44" s="22" t="s">
        <v>278</v>
      </c>
      <c r="H44" s="22" t="s">
        <v>279</v>
      </c>
      <c r="I44" s="110">
        <v>8400</v>
      </c>
      <c r="J44" s="110">
        <v>8400</v>
      </c>
      <c r="K44" s="27"/>
      <c r="L44" s="27"/>
      <c r="M44" s="110">
        <v>8400</v>
      </c>
      <c r="N44" s="27"/>
      <c r="O44" s="110"/>
      <c r="P44" s="110"/>
      <c r="Q44" s="110"/>
      <c r="R44" s="110"/>
      <c r="S44" s="110"/>
      <c r="T44" s="110"/>
      <c r="U44" s="110"/>
      <c r="V44" s="110"/>
      <c r="W44" s="110"/>
      <c r="X44" s="110"/>
    </row>
    <row r="45" ht="20.25" customHeight="1" spans="1:24">
      <c r="A45" s="22" t="s">
        <v>70</v>
      </c>
      <c r="B45" s="22" t="s">
        <v>70</v>
      </c>
      <c r="C45" s="22" t="s">
        <v>270</v>
      </c>
      <c r="D45" s="22" t="s">
        <v>271</v>
      </c>
      <c r="E45" s="22" t="s">
        <v>134</v>
      </c>
      <c r="F45" s="22" t="s">
        <v>135</v>
      </c>
      <c r="G45" s="22" t="s">
        <v>278</v>
      </c>
      <c r="H45" s="22" t="s">
        <v>279</v>
      </c>
      <c r="I45" s="110">
        <v>14400</v>
      </c>
      <c r="J45" s="110">
        <v>14400</v>
      </c>
      <c r="K45" s="27"/>
      <c r="L45" s="27"/>
      <c r="M45" s="110">
        <v>14400</v>
      </c>
      <c r="N45" s="27"/>
      <c r="O45" s="110"/>
      <c r="P45" s="110"/>
      <c r="Q45" s="110"/>
      <c r="R45" s="110"/>
      <c r="S45" s="110"/>
      <c r="T45" s="110"/>
      <c r="U45" s="110"/>
      <c r="V45" s="110"/>
      <c r="W45" s="110"/>
      <c r="X45" s="110"/>
    </row>
    <row r="46" ht="20.25" customHeight="1" spans="1:24">
      <c r="A46" s="22" t="s">
        <v>70</v>
      </c>
      <c r="B46" s="22" t="s">
        <v>70</v>
      </c>
      <c r="C46" s="22" t="s">
        <v>280</v>
      </c>
      <c r="D46" s="22" t="s">
        <v>163</v>
      </c>
      <c r="E46" s="22" t="s">
        <v>162</v>
      </c>
      <c r="F46" s="22" t="s">
        <v>163</v>
      </c>
      <c r="G46" s="22" t="s">
        <v>281</v>
      </c>
      <c r="H46" s="22" t="s">
        <v>163</v>
      </c>
      <c r="I46" s="110">
        <v>55300.32</v>
      </c>
      <c r="J46" s="110">
        <v>55300.32</v>
      </c>
      <c r="K46" s="27"/>
      <c r="L46" s="27"/>
      <c r="M46" s="110">
        <v>55300.32</v>
      </c>
      <c r="N46" s="27"/>
      <c r="O46" s="110"/>
      <c r="P46" s="110"/>
      <c r="Q46" s="110"/>
      <c r="R46" s="110"/>
      <c r="S46" s="110"/>
      <c r="T46" s="110"/>
      <c r="U46" s="110"/>
      <c r="V46" s="110"/>
      <c r="W46" s="110"/>
      <c r="X46" s="110"/>
    </row>
    <row r="47" ht="20.25" customHeight="1" spans="1:24">
      <c r="A47" s="22" t="s">
        <v>70</v>
      </c>
      <c r="B47" s="22" t="s">
        <v>70</v>
      </c>
      <c r="C47" s="22" t="s">
        <v>280</v>
      </c>
      <c r="D47" s="22" t="s">
        <v>163</v>
      </c>
      <c r="E47" s="22" t="s">
        <v>162</v>
      </c>
      <c r="F47" s="22" t="s">
        <v>163</v>
      </c>
      <c r="G47" s="22" t="s">
        <v>281</v>
      </c>
      <c r="H47" s="22" t="s">
        <v>163</v>
      </c>
      <c r="I47" s="110">
        <v>362889.12</v>
      </c>
      <c r="J47" s="110">
        <v>362889.12</v>
      </c>
      <c r="K47" s="27"/>
      <c r="L47" s="27"/>
      <c r="M47" s="110">
        <v>362889.12</v>
      </c>
      <c r="N47" s="27"/>
      <c r="O47" s="110"/>
      <c r="P47" s="110"/>
      <c r="Q47" s="110"/>
      <c r="R47" s="110"/>
      <c r="S47" s="110"/>
      <c r="T47" s="110"/>
      <c r="U47" s="110"/>
      <c r="V47" s="110"/>
      <c r="W47" s="110"/>
      <c r="X47" s="110"/>
    </row>
    <row r="48" ht="20.25" customHeight="1" spans="1:24">
      <c r="A48" s="22" t="s">
        <v>70</v>
      </c>
      <c r="B48" s="22" t="s">
        <v>70</v>
      </c>
      <c r="C48" s="22" t="s">
        <v>282</v>
      </c>
      <c r="D48" s="22" t="s">
        <v>283</v>
      </c>
      <c r="E48" s="22" t="s">
        <v>134</v>
      </c>
      <c r="F48" s="22" t="s">
        <v>135</v>
      </c>
      <c r="G48" s="22" t="s">
        <v>231</v>
      </c>
      <c r="H48" s="22" t="s">
        <v>232</v>
      </c>
      <c r="I48" s="110">
        <v>230400</v>
      </c>
      <c r="J48" s="110">
        <v>230400</v>
      </c>
      <c r="K48" s="27"/>
      <c r="L48" s="27"/>
      <c r="M48" s="110">
        <v>230400</v>
      </c>
      <c r="N48" s="27"/>
      <c r="O48" s="110"/>
      <c r="P48" s="110"/>
      <c r="Q48" s="110"/>
      <c r="R48" s="110"/>
      <c r="S48" s="110"/>
      <c r="T48" s="110"/>
      <c r="U48" s="110"/>
      <c r="V48" s="110"/>
      <c r="W48" s="110"/>
      <c r="X48" s="110"/>
    </row>
    <row r="49" ht="20.25" customHeight="1" spans="1:24">
      <c r="A49" s="22" t="s">
        <v>70</v>
      </c>
      <c r="B49" s="22" t="s">
        <v>70</v>
      </c>
      <c r="C49" s="22" t="s">
        <v>284</v>
      </c>
      <c r="D49" s="22" t="s">
        <v>285</v>
      </c>
      <c r="E49" s="22" t="s">
        <v>110</v>
      </c>
      <c r="F49" s="22" t="s">
        <v>111</v>
      </c>
      <c r="G49" s="22" t="s">
        <v>243</v>
      </c>
      <c r="H49" s="22" t="s">
        <v>244</v>
      </c>
      <c r="I49" s="110">
        <v>288132</v>
      </c>
      <c r="J49" s="110">
        <v>288132</v>
      </c>
      <c r="K49" s="27"/>
      <c r="L49" s="27"/>
      <c r="M49" s="110">
        <v>288132</v>
      </c>
      <c r="N49" s="27"/>
      <c r="O49" s="110"/>
      <c r="P49" s="110"/>
      <c r="Q49" s="110"/>
      <c r="R49" s="110"/>
      <c r="S49" s="110"/>
      <c r="T49" s="110"/>
      <c r="U49" s="110"/>
      <c r="V49" s="110"/>
      <c r="W49" s="110"/>
      <c r="X49" s="110"/>
    </row>
    <row r="50" ht="20.25" customHeight="1" spans="1:24">
      <c r="A50" s="22" t="s">
        <v>70</v>
      </c>
      <c r="B50" s="22" t="s">
        <v>70</v>
      </c>
      <c r="C50" s="22" t="s">
        <v>284</v>
      </c>
      <c r="D50" s="22" t="s">
        <v>285</v>
      </c>
      <c r="E50" s="22" t="s">
        <v>110</v>
      </c>
      <c r="F50" s="22" t="s">
        <v>111</v>
      </c>
      <c r="G50" s="22" t="s">
        <v>243</v>
      </c>
      <c r="H50" s="22" t="s">
        <v>244</v>
      </c>
      <c r="I50" s="110">
        <v>190000</v>
      </c>
      <c r="J50" s="110">
        <v>190000</v>
      </c>
      <c r="K50" s="27"/>
      <c r="L50" s="27"/>
      <c r="M50" s="110">
        <v>190000</v>
      </c>
      <c r="N50" s="27"/>
      <c r="O50" s="110"/>
      <c r="P50" s="110"/>
      <c r="Q50" s="110"/>
      <c r="R50" s="110"/>
      <c r="S50" s="110"/>
      <c r="T50" s="110"/>
      <c r="U50" s="110"/>
      <c r="V50" s="110"/>
      <c r="W50" s="110"/>
      <c r="X50" s="110"/>
    </row>
    <row r="51" ht="20.25" customHeight="1" spans="1:24">
      <c r="A51" s="22" t="s">
        <v>70</v>
      </c>
      <c r="B51" s="22" t="s">
        <v>70</v>
      </c>
      <c r="C51" s="22" t="s">
        <v>286</v>
      </c>
      <c r="D51" s="22" t="s">
        <v>287</v>
      </c>
      <c r="E51" s="22" t="s">
        <v>126</v>
      </c>
      <c r="F51" s="22" t="s">
        <v>127</v>
      </c>
      <c r="G51" s="22" t="s">
        <v>243</v>
      </c>
      <c r="H51" s="22" t="s">
        <v>244</v>
      </c>
      <c r="I51" s="110">
        <v>27000</v>
      </c>
      <c r="J51" s="110">
        <v>27000</v>
      </c>
      <c r="K51" s="27"/>
      <c r="L51" s="27"/>
      <c r="M51" s="110">
        <v>27000</v>
      </c>
      <c r="N51" s="27"/>
      <c r="O51" s="110"/>
      <c r="P51" s="110"/>
      <c r="Q51" s="110"/>
      <c r="R51" s="110"/>
      <c r="S51" s="110"/>
      <c r="T51" s="110"/>
      <c r="U51" s="110"/>
      <c r="V51" s="110"/>
      <c r="W51" s="110"/>
      <c r="X51" s="110"/>
    </row>
    <row r="52" ht="20.25" customHeight="1" spans="1:24">
      <c r="A52" s="22" t="s">
        <v>70</v>
      </c>
      <c r="B52" s="22" t="s">
        <v>70</v>
      </c>
      <c r="C52" s="22" t="s">
        <v>286</v>
      </c>
      <c r="D52" s="22" t="s">
        <v>287</v>
      </c>
      <c r="E52" s="22" t="s">
        <v>126</v>
      </c>
      <c r="F52" s="22" t="s">
        <v>127</v>
      </c>
      <c r="G52" s="22" t="s">
        <v>247</v>
      </c>
      <c r="H52" s="22" t="s">
        <v>248</v>
      </c>
      <c r="I52" s="110">
        <v>25200</v>
      </c>
      <c r="J52" s="110">
        <v>25200</v>
      </c>
      <c r="K52" s="27"/>
      <c r="L52" s="27"/>
      <c r="M52" s="110">
        <v>25200</v>
      </c>
      <c r="N52" s="27"/>
      <c r="O52" s="110"/>
      <c r="P52" s="110"/>
      <c r="Q52" s="110"/>
      <c r="R52" s="110"/>
      <c r="S52" s="110"/>
      <c r="T52" s="110"/>
      <c r="U52" s="110"/>
      <c r="V52" s="110"/>
      <c r="W52" s="110"/>
      <c r="X52" s="110"/>
    </row>
    <row r="53" ht="20.25" customHeight="1" spans="1:24">
      <c r="A53" s="22" t="s">
        <v>70</v>
      </c>
      <c r="B53" s="22" t="s">
        <v>70</v>
      </c>
      <c r="C53" s="22" t="s">
        <v>286</v>
      </c>
      <c r="D53" s="22" t="s">
        <v>287</v>
      </c>
      <c r="E53" s="22" t="s">
        <v>126</v>
      </c>
      <c r="F53" s="22" t="s">
        <v>127</v>
      </c>
      <c r="G53" s="22" t="s">
        <v>247</v>
      </c>
      <c r="H53" s="22" t="s">
        <v>248</v>
      </c>
      <c r="I53" s="110">
        <v>28800</v>
      </c>
      <c r="J53" s="110">
        <v>28800</v>
      </c>
      <c r="K53" s="27"/>
      <c r="L53" s="27"/>
      <c r="M53" s="110">
        <v>28800</v>
      </c>
      <c r="N53" s="27"/>
      <c r="O53" s="110"/>
      <c r="P53" s="110"/>
      <c r="Q53" s="110"/>
      <c r="R53" s="110"/>
      <c r="S53" s="110"/>
      <c r="T53" s="110"/>
      <c r="U53" s="110"/>
      <c r="V53" s="110"/>
      <c r="W53" s="110"/>
      <c r="X53" s="110"/>
    </row>
    <row r="54" ht="20.25" customHeight="1" spans="1:24">
      <c r="A54" s="22" t="s">
        <v>70</v>
      </c>
      <c r="B54" s="22" t="s">
        <v>70</v>
      </c>
      <c r="C54" s="22" t="s">
        <v>288</v>
      </c>
      <c r="D54" s="22" t="s">
        <v>289</v>
      </c>
      <c r="E54" s="22" t="s">
        <v>110</v>
      </c>
      <c r="F54" s="22" t="s">
        <v>111</v>
      </c>
      <c r="G54" s="22" t="s">
        <v>290</v>
      </c>
      <c r="H54" s="22" t="s">
        <v>291</v>
      </c>
      <c r="I54" s="110">
        <v>480000</v>
      </c>
      <c r="J54" s="110">
        <v>480000</v>
      </c>
      <c r="K54" s="27"/>
      <c r="L54" s="27"/>
      <c r="M54" s="110">
        <v>480000</v>
      </c>
      <c r="N54" s="27"/>
      <c r="O54" s="110"/>
      <c r="P54" s="110"/>
      <c r="Q54" s="110"/>
      <c r="R54" s="110"/>
      <c r="S54" s="110"/>
      <c r="T54" s="110"/>
      <c r="U54" s="110"/>
      <c r="V54" s="110"/>
      <c r="W54" s="110"/>
      <c r="X54" s="110"/>
    </row>
    <row r="55" ht="20.25" customHeight="1" spans="1:24">
      <c r="A55" s="22" t="s">
        <v>70</v>
      </c>
      <c r="B55" s="22" t="s">
        <v>73</v>
      </c>
      <c r="C55" s="22" t="s">
        <v>292</v>
      </c>
      <c r="D55" s="22" t="s">
        <v>246</v>
      </c>
      <c r="E55" s="22" t="s">
        <v>112</v>
      </c>
      <c r="F55" s="22" t="s">
        <v>113</v>
      </c>
      <c r="G55" s="22" t="s">
        <v>239</v>
      </c>
      <c r="H55" s="22" t="s">
        <v>240</v>
      </c>
      <c r="I55" s="110">
        <v>672120</v>
      </c>
      <c r="J55" s="110">
        <v>672120</v>
      </c>
      <c r="K55" s="27"/>
      <c r="L55" s="27"/>
      <c r="M55" s="110">
        <v>672120</v>
      </c>
      <c r="N55" s="27"/>
      <c r="O55" s="110"/>
      <c r="P55" s="110"/>
      <c r="Q55" s="110"/>
      <c r="R55" s="110"/>
      <c r="S55" s="110"/>
      <c r="T55" s="110"/>
      <c r="U55" s="110"/>
      <c r="V55" s="110"/>
      <c r="W55" s="110"/>
      <c r="X55" s="110"/>
    </row>
    <row r="56" ht="20.25" customHeight="1" spans="1:24">
      <c r="A56" s="22" t="s">
        <v>70</v>
      </c>
      <c r="B56" s="22" t="s">
        <v>73</v>
      </c>
      <c r="C56" s="22" t="s">
        <v>292</v>
      </c>
      <c r="D56" s="22" t="s">
        <v>246</v>
      </c>
      <c r="E56" s="22" t="s">
        <v>112</v>
      </c>
      <c r="F56" s="22" t="s">
        <v>113</v>
      </c>
      <c r="G56" s="22" t="s">
        <v>241</v>
      </c>
      <c r="H56" s="22" t="s">
        <v>242</v>
      </c>
      <c r="I56" s="110">
        <v>52500</v>
      </c>
      <c r="J56" s="110">
        <v>52500</v>
      </c>
      <c r="K56" s="27"/>
      <c r="L56" s="27"/>
      <c r="M56" s="110">
        <v>52500</v>
      </c>
      <c r="N56" s="27"/>
      <c r="O56" s="110"/>
      <c r="P56" s="110"/>
      <c r="Q56" s="110"/>
      <c r="R56" s="110"/>
      <c r="S56" s="110"/>
      <c r="T56" s="110"/>
      <c r="U56" s="110"/>
      <c r="V56" s="110"/>
      <c r="W56" s="110"/>
      <c r="X56" s="110"/>
    </row>
    <row r="57" ht="20.25" customHeight="1" spans="1:24">
      <c r="A57" s="22" t="s">
        <v>70</v>
      </c>
      <c r="B57" s="22" t="s">
        <v>73</v>
      </c>
      <c r="C57" s="22" t="s">
        <v>292</v>
      </c>
      <c r="D57" s="22" t="s">
        <v>246</v>
      </c>
      <c r="E57" s="22" t="s">
        <v>112</v>
      </c>
      <c r="F57" s="22" t="s">
        <v>113</v>
      </c>
      <c r="G57" s="22" t="s">
        <v>243</v>
      </c>
      <c r="H57" s="22" t="s">
        <v>244</v>
      </c>
      <c r="I57" s="110">
        <v>56010</v>
      </c>
      <c r="J57" s="110">
        <v>56010</v>
      </c>
      <c r="K57" s="27"/>
      <c r="L57" s="27"/>
      <c r="M57" s="110">
        <v>56010</v>
      </c>
      <c r="N57" s="27"/>
      <c r="O57" s="110"/>
      <c r="P57" s="110"/>
      <c r="Q57" s="110"/>
      <c r="R57" s="110"/>
      <c r="S57" s="110"/>
      <c r="T57" s="110"/>
      <c r="U57" s="110"/>
      <c r="V57" s="110"/>
      <c r="W57" s="110"/>
      <c r="X57" s="110"/>
    </row>
    <row r="58" ht="20.25" customHeight="1" spans="1:24">
      <c r="A58" s="22" t="s">
        <v>70</v>
      </c>
      <c r="B58" s="22" t="s">
        <v>73</v>
      </c>
      <c r="C58" s="22" t="s">
        <v>292</v>
      </c>
      <c r="D58" s="22" t="s">
        <v>246</v>
      </c>
      <c r="E58" s="22" t="s">
        <v>112</v>
      </c>
      <c r="F58" s="22" t="s">
        <v>113</v>
      </c>
      <c r="G58" s="22" t="s">
        <v>247</v>
      </c>
      <c r="H58" s="22" t="s">
        <v>248</v>
      </c>
      <c r="I58" s="110">
        <v>208200</v>
      </c>
      <c r="J58" s="110">
        <v>208200</v>
      </c>
      <c r="K58" s="27"/>
      <c r="L58" s="27"/>
      <c r="M58" s="110">
        <v>208200</v>
      </c>
      <c r="N58" s="27"/>
      <c r="O58" s="110"/>
      <c r="P58" s="110"/>
      <c r="Q58" s="110"/>
      <c r="R58" s="110"/>
      <c r="S58" s="110"/>
      <c r="T58" s="110"/>
      <c r="U58" s="110"/>
      <c r="V58" s="110"/>
      <c r="W58" s="110"/>
      <c r="X58" s="110"/>
    </row>
    <row r="59" ht="20.25" customHeight="1" spans="1:24">
      <c r="A59" s="22" t="s">
        <v>70</v>
      </c>
      <c r="B59" s="22" t="s">
        <v>73</v>
      </c>
      <c r="C59" s="22" t="s">
        <v>292</v>
      </c>
      <c r="D59" s="22" t="s">
        <v>246</v>
      </c>
      <c r="E59" s="22" t="s">
        <v>112</v>
      </c>
      <c r="F59" s="22" t="s">
        <v>113</v>
      </c>
      <c r="G59" s="22" t="s">
        <v>247</v>
      </c>
      <c r="H59" s="22" t="s">
        <v>248</v>
      </c>
      <c r="I59" s="110">
        <v>220080</v>
      </c>
      <c r="J59" s="110">
        <v>220080</v>
      </c>
      <c r="K59" s="27"/>
      <c r="L59" s="27"/>
      <c r="M59" s="110">
        <v>220080</v>
      </c>
      <c r="N59" s="27"/>
      <c r="O59" s="110"/>
      <c r="P59" s="110"/>
      <c r="Q59" s="110"/>
      <c r="R59" s="110"/>
      <c r="S59" s="110"/>
      <c r="T59" s="110"/>
      <c r="U59" s="110"/>
      <c r="V59" s="110"/>
      <c r="W59" s="110"/>
      <c r="X59" s="110"/>
    </row>
    <row r="60" ht="20.25" customHeight="1" spans="1:24">
      <c r="A60" s="22" t="s">
        <v>70</v>
      </c>
      <c r="B60" s="22" t="s">
        <v>73</v>
      </c>
      <c r="C60" s="22" t="s">
        <v>292</v>
      </c>
      <c r="D60" s="22" t="s">
        <v>246</v>
      </c>
      <c r="E60" s="22" t="s">
        <v>112</v>
      </c>
      <c r="F60" s="22" t="s">
        <v>113</v>
      </c>
      <c r="G60" s="22" t="s">
        <v>247</v>
      </c>
      <c r="H60" s="22" t="s">
        <v>248</v>
      </c>
      <c r="I60" s="110">
        <v>118800</v>
      </c>
      <c r="J60" s="110">
        <v>118800</v>
      </c>
      <c r="K60" s="27"/>
      <c r="L60" s="27"/>
      <c r="M60" s="110">
        <v>118800</v>
      </c>
      <c r="N60" s="27"/>
      <c r="O60" s="110"/>
      <c r="P60" s="110"/>
      <c r="Q60" s="110"/>
      <c r="R60" s="110"/>
      <c r="S60" s="110"/>
      <c r="T60" s="110"/>
      <c r="U60" s="110"/>
      <c r="V60" s="110"/>
      <c r="W60" s="110"/>
      <c r="X60" s="110"/>
    </row>
    <row r="61" ht="20.25" customHeight="1" spans="1:24">
      <c r="A61" s="22" t="s">
        <v>70</v>
      </c>
      <c r="B61" s="22" t="s">
        <v>73</v>
      </c>
      <c r="C61" s="22" t="s">
        <v>293</v>
      </c>
      <c r="D61" s="22" t="s">
        <v>250</v>
      </c>
      <c r="E61" s="22" t="s">
        <v>138</v>
      </c>
      <c r="F61" s="22" t="s">
        <v>139</v>
      </c>
      <c r="G61" s="22" t="s">
        <v>251</v>
      </c>
      <c r="H61" s="22" t="s">
        <v>252</v>
      </c>
      <c r="I61" s="110">
        <v>234192</v>
      </c>
      <c r="J61" s="110">
        <v>234192</v>
      </c>
      <c r="K61" s="27"/>
      <c r="L61" s="27"/>
      <c r="M61" s="110">
        <v>234192</v>
      </c>
      <c r="N61" s="27"/>
      <c r="O61" s="110"/>
      <c r="P61" s="110"/>
      <c r="Q61" s="110"/>
      <c r="R61" s="110"/>
      <c r="S61" s="110"/>
      <c r="T61" s="110"/>
      <c r="U61" s="110"/>
      <c r="V61" s="110"/>
      <c r="W61" s="110"/>
      <c r="X61" s="110"/>
    </row>
    <row r="62" ht="20.25" customHeight="1" spans="1:24">
      <c r="A62" s="22" t="s">
        <v>70</v>
      </c>
      <c r="B62" s="22" t="s">
        <v>73</v>
      </c>
      <c r="C62" s="22" t="s">
        <v>293</v>
      </c>
      <c r="D62" s="22" t="s">
        <v>250</v>
      </c>
      <c r="E62" s="22" t="s">
        <v>152</v>
      </c>
      <c r="F62" s="22" t="s">
        <v>153</v>
      </c>
      <c r="G62" s="22" t="s">
        <v>255</v>
      </c>
      <c r="H62" s="22" t="s">
        <v>256</v>
      </c>
      <c r="I62" s="110">
        <v>100464.3</v>
      </c>
      <c r="J62" s="110">
        <v>100464.3</v>
      </c>
      <c r="K62" s="27"/>
      <c r="L62" s="27"/>
      <c r="M62" s="110">
        <v>100464.3</v>
      </c>
      <c r="N62" s="27"/>
      <c r="O62" s="110"/>
      <c r="P62" s="110"/>
      <c r="Q62" s="110"/>
      <c r="R62" s="110"/>
      <c r="S62" s="110"/>
      <c r="T62" s="110"/>
      <c r="U62" s="110"/>
      <c r="V62" s="110"/>
      <c r="W62" s="110"/>
      <c r="X62" s="110"/>
    </row>
    <row r="63" ht="20.25" customHeight="1" spans="1:24">
      <c r="A63" s="22" t="s">
        <v>70</v>
      </c>
      <c r="B63" s="22" t="s">
        <v>73</v>
      </c>
      <c r="C63" s="22" t="s">
        <v>293</v>
      </c>
      <c r="D63" s="22" t="s">
        <v>250</v>
      </c>
      <c r="E63" s="22" t="s">
        <v>154</v>
      </c>
      <c r="F63" s="22" t="s">
        <v>155</v>
      </c>
      <c r="G63" s="22" t="s">
        <v>257</v>
      </c>
      <c r="H63" s="22" t="s">
        <v>258</v>
      </c>
      <c r="I63" s="110">
        <v>63585</v>
      </c>
      <c r="J63" s="110">
        <v>63585</v>
      </c>
      <c r="K63" s="27"/>
      <c r="L63" s="27"/>
      <c r="M63" s="110">
        <v>63585</v>
      </c>
      <c r="N63" s="27"/>
      <c r="O63" s="110"/>
      <c r="P63" s="110"/>
      <c r="Q63" s="110"/>
      <c r="R63" s="110"/>
      <c r="S63" s="110"/>
      <c r="T63" s="110"/>
      <c r="U63" s="110"/>
      <c r="V63" s="110"/>
      <c r="W63" s="110"/>
      <c r="X63" s="110"/>
    </row>
    <row r="64" ht="20.25" customHeight="1" spans="1:24">
      <c r="A64" s="22" t="s">
        <v>70</v>
      </c>
      <c r="B64" s="22" t="s">
        <v>73</v>
      </c>
      <c r="C64" s="22" t="s">
        <v>293</v>
      </c>
      <c r="D64" s="22" t="s">
        <v>250</v>
      </c>
      <c r="E64" s="22" t="s">
        <v>154</v>
      </c>
      <c r="F64" s="22" t="s">
        <v>155</v>
      </c>
      <c r="G64" s="22" t="s">
        <v>257</v>
      </c>
      <c r="H64" s="22" t="s">
        <v>258</v>
      </c>
      <c r="I64" s="110">
        <v>33872</v>
      </c>
      <c r="J64" s="110">
        <v>33872</v>
      </c>
      <c r="K64" s="27"/>
      <c r="L64" s="27"/>
      <c r="M64" s="110">
        <v>33872</v>
      </c>
      <c r="N64" s="27"/>
      <c r="O64" s="110"/>
      <c r="P64" s="110"/>
      <c r="Q64" s="110"/>
      <c r="R64" s="110"/>
      <c r="S64" s="110"/>
      <c r="T64" s="110"/>
      <c r="U64" s="110"/>
      <c r="V64" s="110"/>
      <c r="W64" s="110"/>
      <c r="X64" s="110"/>
    </row>
    <row r="65" ht="20.25" customHeight="1" spans="1:24">
      <c r="A65" s="22" t="s">
        <v>70</v>
      </c>
      <c r="B65" s="22" t="s">
        <v>73</v>
      </c>
      <c r="C65" s="22" t="s">
        <v>293</v>
      </c>
      <c r="D65" s="22" t="s">
        <v>250</v>
      </c>
      <c r="E65" s="22" t="s">
        <v>112</v>
      </c>
      <c r="F65" s="22" t="s">
        <v>113</v>
      </c>
      <c r="G65" s="22" t="s">
        <v>259</v>
      </c>
      <c r="H65" s="22" t="s">
        <v>260</v>
      </c>
      <c r="I65" s="110">
        <v>8901.9</v>
      </c>
      <c r="J65" s="110">
        <v>8901.9</v>
      </c>
      <c r="K65" s="27"/>
      <c r="L65" s="27"/>
      <c r="M65" s="110">
        <v>8901.9</v>
      </c>
      <c r="N65" s="27"/>
      <c r="O65" s="110"/>
      <c r="P65" s="110"/>
      <c r="Q65" s="110"/>
      <c r="R65" s="110"/>
      <c r="S65" s="110"/>
      <c r="T65" s="110"/>
      <c r="U65" s="110"/>
      <c r="V65" s="110"/>
      <c r="W65" s="110"/>
      <c r="X65" s="110"/>
    </row>
    <row r="66" ht="20.25" customHeight="1" spans="1:24">
      <c r="A66" s="22" t="s">
        <v>70</v>
      </c>
      <c r="B66" s="22" t="s">
        <v>73</v>
      </c>
      <c r="C66" s="22" t="s">
        <v>293</v>
      </c>
      <c r="D66" s="22" t="s">
        <v>250</v>
      </c>
      <c r="E66" s="22" t="s">
        <v>156</v>
      </c>
      <c r="F66" s="22" t="s">
        <v>157</v>
      </c>
      <c r="G66" s="22" t="s">
        <v>259</v>
      </c>
      <c r="H66" s="22" t="s">
        <v>260</v>
      </c>
      <c r="I66" s="110">
        <v>4578.12</v>
      </c>
      <c r="J66" s="110">
        <v>4578.12</v>
      </c>
      <c r="K66" s="27"/>
      <c r="L66" s="27"/>
      <c r="M66" s="110">
        <v>4578.12</v>
      </c>
      <c r="N66" s="27"/>
      <c r="O66" s="110"/>
      <c r="P66" s="110"/>
      <c r="Q66" s="110"/>
      <c r="R66" s="110"/>
      <c r="S66" s="110"/>
      <c r="T66" s="110"/>
      <c r="U66" s="110"/>
      <c r="V66" s="110"/>
      <c r="W66" s="110"/>
      <c r="X66" s="110"/>
    </row>
    <row r="67" ht="20.25" customHeight="1" spans="1:24">
      <c r="A67" s="22" t="s">
        <v>70</v>
      </c>
      <c r="B67" s="22" t="s">
        <v>73</v>
      </c>
      <c r="C67" s="22" t="s">
        <v>293</v>
      </c>
      <c r="D67" s="22" t="s">
        <v>250</v>
      </c>
      <c r="E67" s="22" t="s">
        <v>156</v>
      </c>
      <c r="F67" s="22" t="s">
        <v>157</v>
      </c>
      <c r="G67" s="22" t="s">
        <v>259</v>
      </c>
      <c r="H67" s="22" t="s">
        <v>260</v>
      </c>
      <c r="I67" s="110">
        <v>4133.76</v>
      </c>
      <c r="J67" s="110">
        <v>4133.76</v>
      </c>
      <c r="K67" s="27"/>
      <c r="L67" s="27"/>
      <c r="M67" s="110">
        <v>4133.76</v>
      </c>
      <c r="N67" s="27"/>
      <c r="O67" s="110"/>
      <c r="P67" s="110"/>
      <c r="Q67" s="110"/>
      <c r="R67" s="110"/>
      <c r="S67" s="110"/>
      <c r="T67" s="110"/>
      <c r="U67" s="110"/>
      <c r="V67" s="110"/>
      <c r="W67" s="110"/>
      <c r="X67" s="110"/>
    </row>
    <row r="68" ht="20.25" customHeight="1" spans="1:24">
      <c r="A68" s="22" t="s">
        <v>70</v>
      </c>
      <c r="B68" s="22" t="s">
        <v>73</v>
      </c>
      <c r="C68" s="22" t="s">
        <v>293</v>
      </c>
      <c r="D68" s="22" t="s">
        <v>250</v>
      </c>
      <c r="E68" s="22" t="s">
        <v>156</v>
      </c>
      <c r="F68" s="22" t="s">
        <v>157</v>
      </c>
      <c r="G68" s="22" t="s">
        <v>259</v>
      </c>
      <c r="H68" s="22" t="s">
        <v>260</v>
      </c>
      <c r="I68" s="110">
        <v>5167.2</v>
      </c>
      <c r="J68" s="110">
        <v>5167.2</v>
      </c>
      <c r="K68" s="27"/>
      <c r="L68" s="27"/>
      <c r="M68" s="110">
        <v>5167.2</v>
      </c>
      <c r="N68" s="27"/>
      <c r="O68" s="110"/>
      <c r="P68" s="110"/>
      <c r="Q68" s="110"/>
      <c r="R68" s="110"/>
      <c r="S68" s="110"/>
      <c r="T68" s="110"/>
      <c r="U68" s="110"/>
      <c r="V68" s="110"/>
      <c r="W68" s="110"/>
      <c r="X68" s="110"/>
    </row>
    <row r="69" ht="20.25" customHeight="1" spans="1:24">
      <c r="A69" s="22" t="s">
        <v>70</v>
      </c>
      <c r="B69" s="22" t="s">
        <v>73</v>
      </c>
      <c r="C69" s="22" t="s">
        <v>294</v>
      </c>
      <c r="D69" s="22" t="s">
        <v>163</v>
      </c>
      <c r="E69" s="22" t="s">
        <v>162</v>
      </c>
      <c r="F69" s="22" t="s">
        <v>163</v>
      </c>
      <c r="G69" s="22" t="s">
        <v>281</v>
      </c>
      <c r="H69" s="22" t="s">
        <v>163</v>
      </c>
      <c r="I69" s="110">
        <v>210684</v>
      </c>
      <c r="J69" s="110">
        <v>210684</v>
      </c>
      <c r="K69" s="27"/>
      <c r="L69" s="27"/>
      <c r="M69" s="110">
        <v>210684</v>
      </c>
      <c r="N69" s="27"/>
      <c r="O69" s="110"/>
      <c r="P69" s="110"/>
      <c r="Q69" s="110"/>
      <c r="R69" s="110"/>
      <c r="S69" s="110"/>
      <c r="T69" s="110"/>
      <c r="U69" s="110"/>
      <c r="V69" s="110"/>
      <c r="W69" s="110"/>
      <c r="X69" s="110"/>
    </row>
    <row r="70" ht="20.25" customHeight="1" spans="1:24">
      <c r="A70" s="22" t="s">
        <v>70</v>
      </c>
      <c r="B70" s="22" t="s">
        <v>73</v>
      </c>
      <c r="C70" s="22" t="s">
        <v>295</v>
      </c>
      <c r="D70" s="22" t="s">
        <v>207</v>
      </c>
      <c r="E70" s="22" t="s">
        <v>112</v>
      </c>
      <c r="F70" s="22" t="s">
        <v>113</v>
      </c>
      <c r="G70" s="22" t="s">
        <v>262</v>
      </c>
      <c r="H70" s="22" t="s">
        <v>207</v>
      </c>
      <c r="I70" s="110">
        <v>10000</v>
      </c>
      <c r="J70" s="110">
        <v>10000</v>
      </c>
      <c r="K70" s="27"/>
      <c r="L70" s="27"/>
      <c r="M70" s="110">
        <v>10000</v>
      </c>
      <c r="N70" s="27"/>
      <c r="O70" s="110"/>
      <c r="P70" s="110"/>
      <c r="Q70" s="110"/>
      <c r="R70" s="110"/>
      <c r="S70" s="110"/>
      <c r="T70" s="110"/>
      <c r="U70" s="110"/>
      <c r="V70" s="110"/>
      <c r="W70" s="110"/>
      <c r="X70" s="110"/>
    </row>
    <row r="71" ht="20.25" customHeight="1" spans="1:24">
      <c r="A71" s="22" t="s">
        <v>70</v>
      </c>
      <c r="B71" s="22" t="s">
        <v>73</v>
      </c>
      <c r="C71" s="22" t="s">
        <v>296</v>
      </c>
      <c r="D71" s="22" t="s">
        <v>268</v>
      </c>
      <c r="E71" s="22" t="s">
        <v>112</v>
      </c>
      <c r="F71" s="22" t="s">
        <v>113</v>
      </c>
      <c r="G71" s="22" t="s">
        <v>269</v>
      </c>
      <c r="H71" s="22" t="s">
        <v>268</v>
      </c>
      <c r="I71" s="110">
        <v>29034</v>
      </c>
      <c r="J71" s="110">
        <v>29034</v>
      </c>
      <c r="K71" s="27"/>
      <c r="L71" s="27"/>
      <c r="M71" s="110">
        <v>29034</v>
      </c>
      <c r="N71" s="27"/>
      <c r="O71" s="110"/>
      <c r="P71" s="110"/>
      <c r="Q71" s="110"/>
      <c r="R71" s="110"/>
      <c r="S71" s="110"/>
      <c r="T71" s="110"/>
      <c r="U71" s="110"/>
      <c r="V71" s="110"/>
      <c r="W71" s="110"/>
      <c r="X71" s="110"/>
    </row>
    <row r="72" ht="20.25" customHeight="1" spans="1:24">
      <c r="A72" s="22" t="s">
        <v>70</v>
      </c>
      <c r="B72" s="22" t="s">
        <v>73</v>
      </c>
      <c r="C72" s="22" t="s">
        <v>297</v>
      </c>
      <c r="D72" s="22" t="s">
        <v>271</v>
      </c>
      <c r="E72" s="22" t="s">
        <v>112</v>
      </c>
      <c r="F72" s="22" t="s">
        <v>113</v>
      </c>
      <c r="G72" s="22" t="s">
        <v>272</v>
      </c>
      <c r="H72" s="22" t="s">
        <v>273</v>
      </c>
      <c r="I72" s="110">
        <v>31080</v>
      </c>
      <c r="J72" s="110">
        <v>31080</v>
      </c>
      <c r="K72" s="27"/>
      <c r="L72" s="27"/>
      <c r="M72" s="110">
        <v>31080</v>
      </c>
      <c r="N72" s="27"/>
      <c r="O72" s="110"/>
      <c r="P72" s="110"/>
      <c r="Q72" s="110"/>
      <c r="R72" s="110"/>
      <c r="S72" s="110"/>
      <c r="T72" s="110"/>
      <c r="U72" s="110"/>
      <c r="V72" s="110"/>
      <c r="W72" s="110"/>
      <c r="X72" s="110"/>
    </row>
    <row r="73" ht="20.25" customHeight="1" spans="1:24">
      <c r="A73" s="22" t="s">
        <v>70</v>
      </c>
      <c r="B73" s="22" t="s">
        <v>73</v>
      </c>
      <c r="C73" s="22" t="s">
        <v>297</v>
      </c>
      <c r="D73" s="22" t="s">
        <v>271</v>
      </c>
      <c r="E73" s="22" t="s">
        <v>112</v>
      </c>
      <c r="F73" s="22" t="s">
        <v>113</v>
      </c>
      <c r="G73" s="22" t="s">
        <v>274</v>
      </c>
      <c r="H73" s="22" t="s">
        <v>275</v>
      </c>
      <c r="I73" s="110">
        <v>20000</v>
      </c>
      <c r="J73" s="110">
        <v>20000</v>
      </c>
      <c r="K73" s="27"/>
      <c r="L73" s="27"/>
      <c r="M73" s="110">
        <v>20000</v>
      </c>
      <c r="N73" s="27"/>
      <c r="O73" s="110"/>
      <c r="P73" s="110"/>
      <c r="Q73" s="110"/>
      <c r="R73" s="110"/>
      <c r="S73" s="110"/>
      <c r="T73" s="110"/>
      <c r="U73" s="110"/>
      <c r="V73" s="110"/>
      <c r="W73" s="110"/>
      <c r="X73" s="110"/>
    </row>
    <row r="74" ht="20.25" customHeight="1" spans="1:24">
      <c r="A74" s="22" t="s">
        <v>70</v>
      </c>
      <c r="B74" s="22" t="s">
        <v>73</v>
      </c>
      <c r="C74" s="22" t="s">
        <v>297</v>
      </c>
      <c r="D74" s="22" t="s">
        <v>271</v>
      </c>
      <c r="E74" s="22" t="s">
        <v>112</v>
      </c>
      <c r="F74" s="22" t="s">
        <v>113</v>
      </c>
      <c r="G74" s="22" t="s">
        <v>276</v>
      </c>
      <c r="H74" s="22" t="s">
        <v>277</v>
      </c>
      <c r="I74" s="110">
        <v>30000</v>
      </c>
      <c r="J74" s="110">
        <v>30000</v>
      </c>
      <c r="K74" s="27"/>
      <c r="L74" s="27"/>
      <c r="M74" s="110">
        <v>30000</v>
      </c>
      <c r="N74" s="27"/>
      <c r="O74" s="110"/>
      <c r="P74" s="110"/>
      <c r="Q74" s="110"/>
      <c r="R74" s="110"/>
      <c r="S74" s="110"/>
      <c r="T74" s="110"/>
      <c r="U74" s="110"/>
      <c r="V74" s="110"/>
      <c r="W74" s="110"/>
      <c r="X74" s="110"/>
    </row>
    <row r="75" ht="20.25" customHeight="1" spans="1:24">
      <c r="A75" s="22" t="s">
        <v>70</v>
      </c>
      <c r="B75" s="22" t="s">
        <v>73</v>
      </c>
      <c r="C75" s="22" t="s">
        <v>297</v>
      </c>
      <c r="D75" s="22" t="s">
        <v>271</v>
      </c>
      <c r="E75" s="22" t="s">
        <v>112</v>
      </c>
      <c r="F75" s="22" t="s">
        <v>113</v>
      </c>
      <c r="G75" s="22" t="s">
        <v>278</v>
      </c>
      <c r="H75" s="22" t="s">
        <v>279</v>
      </c>
      <c r="I75" s="110">
        <v>28000</v>
      </c>
      <c r="J75" s="110">
        <v>28000</v>
      </c>
      <c r="K75" s="27"/>
      <c r="L75" s="27"/>
      <c r="M75" s="110">
        <v>28000</v>
      </c>
      <c r="N75" s="27"/>
      <c r="O75" s="110"/>
      <c r="P75" s="110"/>
      <c r="Q75" s="110"/>
      <c r="R75" s="110"/>
      <c r="S75" s="110"/>
      <c r="T75" s="110"/>
      <c r="U75" s="110"/>
      <c r="V75" s="110"/>
      <c r="W75" s="110"/>
      <c r="X75" s="110"/>
    </row>
    <row r="76" ht="20.25" customHeight="1" spans="1:24">
      <c r="A76" s="22" t="s">
        <v>70</v>
      </c>
      <c r="B76" s="22" t="s">
        <v>73</v>
      </c>
      <c r="C76" s="22" t="s">
        <v>297</v>
      </c>
      <c r="D76" s="22" t="s">
        <v>271</v>
      </c>
      <c r="E76" s="22" t="s">
        <v>136</v>
      </c>
      <c r="F76" s="22" t="s">
        <v>137</v>
      </c>
      <c r="G76" s="22" t="s">
        <v>278</v>
      </c>
      <c r="H76" s="22" t="s">
        <v>279</v>
      </c>
      <c r="I76" s="110">
        <v>7200</v>
      </c>
      <c r="J76" s="110">
        <v>7200</v>
      </c>
      <c r="K76" s="27"/>
      <c r="L76" s="27"/>
      <c r="M76" s="110">
        <v>7200</v>
      </c>
      <c r="N76" s="27"/>
      <c r="O76" s="110"/>
      <c r="P76" s="110"/>
      <c r="Q76" s="110"/>
      <c r="R76" s="110"/>
      <c r="S76" s="110"/>
      <c r="T76" s="110"/>
      <c r="U76" s="110"/>
      <c r="V76" s="110"/>
      <c r="W76" s="110"/>
      <c r="X76" s="110"/>
    </row>
    <row r="77" ht="20.25" customHeight="1" spans="1:24">
      <c r="A77" s="22" t="s">
        <v>70</v>
      </c>
      <c r="B77" s="22" t="s">
        <v>73</v>
      </c>
      <c r="C77" s="22" t="s">
        <v>298</v>
      </c>
      <c r="D77" s="22" t="s">
        <v>283</v>
      </c>
      <c r="E77" s="22" t="s">
        <v>136</v>
      </c>
      <c r="F77" s="22" t="s">
        <v>137</v>
      </c>
      <c r="G77" s="22" t="s">
        <v>231</v>
      </c>
      <c r="H77" s="22" t="s">
        <v>232</v>
      </c>
      <c r="I77" s="110">
        <v>115200</v>
      </c>
      <c r="J77" s="110">
        <v>115200</v>
      </c>
      <c r="K77" s="27"/>
      <c r="L77" s="27"/>
      <c r="M77" s="110">
        <v>115200</v>
      </c>
      <c r="N77" s="27"/>
      <c r="O77" s="110"/>
      <c r="P77" s="110"/>
      <c r="Q77" s="110"/>
      <c r="R77" s="110"/>
      <c r="S77" s="110"/>
      <c r="T77" s="110"/>
      <c r="U77" s="110"/>
      <c r="V77" s="110"/>
      <c r="W77" s="110"/>
      <c r="X77" s="110"/>
    </row>
    <row r="78" ht="20.25" customHeight="1" spans="1:24">
      <c r="A78" s="22" t="s">
        <v>70</v>
      </c>
      <c r="B78" s="22" t="s">
        <v>73</v>
      </c>
      <c r="C78" s="22" t="s">
        <v>299</v>
      </c>
      <c r="D78" s="22" t="s">
        <v>287</v>
      </c>
      <c r="E78" s="22" t="s">
        <v>112</v>
      </c>
      <c r="F78" s="22" t="s">
        <v>113</v>
      </c>
      <c r="G78" s="22" t="s">
        <v>243</v>
      </c>
      <c r="H78" s="22" t="s">
        <v>244</v>
      </c>
      <c r="I78" s="110">
        <v>90000</v>
      </c>
      <c r="J78" s="110">
        <v>90000</v>
      </c>
      <c r="K78" s="27"/>
      <c r="L78" s="27"/>
      <c r="M78" s="110">
        <v>90000</v>
      </c>
      <c r="N78" s="27"/>
      <c r="O78" s="110"/>
      <c r="P78" s="110"/>
      <c r="Q78" s="110"/>
      <c r="R78" s="110"/>
      <c r="S78" s="110"/>
      <c r="T78" s="110"/>
      <c r="U78" s="110"/>
      <c r="V78" s="110"/>
      <c r="W78" s="110"/>
      <c r="X78" s="110"/>
    </row>
    <row r="79" ht="20.25" customHeight="1" spans="1:24">
      <c r="A79" s="22" t="s">
        <v>70</v>
      </c>
      <c r="B79" s="22" t="s">
        <v>73</v>
      </c>
      <c r="C79" s="22" t="s">
        <v>299</v>
      </c>
      <c r="D79" s="22" t="s">
        <v>287</v>
      </c>
      <c r="E79" s="22" t="s">
        <v>112</v>
      </c>
      <c r="F79" s="22" t="s">
        <v>113</v>
      </c>
      <c r="G79" s="22" t="s">
        <v>247</v>
      </c>
      <c r="H79" s="22" t="s">
        <v>248</v>
      </c>
      <c r="I79" s="110">
        <v>84000</v>
      </c>
      <c r="J79" s="110">
        <v>84000</v>
      </c>
      <c r="K79" s="27"/>
      <c r="L79" s="27"/>
      <c r="M79" s="110">
        <v>84000</v>
      </c>
      <c r="N79" s="27"/>
      <c r="O79" s="110"/>
      <c r="P79" s="110"/>
      <c r="Q79" s="110"/>
      <c r="R79" s="110"/>
      <c r="S79" s="110"/>
      <c r="T79" s="110"/>
      <c r="U79" s="110"/>
      <c r="V79" s="110"/>
      <c r="W79" s="110"/>
      <c r="X79" s="110"/>
    </row>
    <row r="80" ht="20.25" customHeight="1" spans="1:24">
      <c r="A80" s="22" t="s">
        <v>70</v>
      </c>
      <c r="B80" s="22" t="s">
        <v>73</v>
      </c>
      <c r="C80" s="22" t="s">
        <v>299</v>
      </c>
      <c r="D80" s="22" t="s">
        <v>287</v>
      </c>
      <c r="E80" s="22" t="s">
        <v>112</v>
      </c>
      <c r="F80" s="22" t="s">
        <v>113</v>
      </c>
      <c r="G80" s="22" t="s">
        <v>247</v>
      </c>
      <c r="H80" s="22" t="s">
        <v>248</v>
      </c>
      <c r="I80" s="110">
        <v>96000</v>
      </c>
      <c r="J80" s="110">
        <v>96000</v>
      </c>
      <c r="K80" s="27"/>
      <c r="L80" s="27"/>
      <c r="M80" s="110">
        <v>96000</v>
      </c>
      <c r="N80" s="27"/>
      <c r="O80" s="110"/>
      <c r="P80" s="110"/>
      <c r="Q80" s="110"/>
      <c r="R80" s="110"/>
      <c r="S80" s="110"/>
      <c r="T80" s="110"/>
      <c r="U80" s="110"/>
      <c r="V80" s="110"/>
      <c r="W80" s="110"/>
      <c r="X80" s="110"/>
    </row>
    <row r="81" ht="20.25" customHeight="1" spans="1:24">
      <c r="A81" s="22" t="s">
        <v>70</v>
      </c>
      <c r="B81" s="22" t="s">
        <v>75</v>
      </c>
      <c r="C81" s="22" t="s">
        <v>300</v>
      </c>
      <c r="D81" s="22" t="s">
        <v>246</v>
      </c>
      <c r="E81" s="22" t="s">
        <v>114</v>
      </c>
      <c r="F81" s="22" t="s">
        <v>115</v>
      </c>
      <c r="G81" s="22" t="s">
        <v>239</v>
      </c>
      <c r="H81" s="22" t="s">
        <v>240</v>
      </c>
      <c r="I81" s="110">
        <v>625740</v>
      </c>
      <c r="J81" s="110">
        <v>625740</v>
      </c>
      <c r="K81" s="27"/>
      <c r="L81" s="27"/>
      <c r="M81" s="110">
        <v>625740</v>
      </c>
      <c r="N81" s="27"/>
      <c r="O81" s="110"/>
      <c r="P81" s="110"/>
      <c r="Q81" s="110"/>
      <c r="R81" s="110"/>
      <c r="S81" s="110"/>
      <c r="T81" s="110"/>
      <c r="U81" s="110"/>
      <c r="V81" s="110"/>
      <c r="W81" s="110"/>
      <c r="X81" s="110"/>
    </row>
    <row r="82" ht="20.25" customHeight="1" spans="1:24">
      <c r="A82" s="22" t="s">
        <v>70</v>
      </c>
      <c r="B82" s="22" t="s">
        <v>75</v>
      </c>
      <c r="C82" s="22" t="s">
        <v>300</v>
      </c>
      <c r="D82" s="22" t="s">
        <v>246</v>
      </c>
      <c r="E82" s="22" t="s">
        <v>114</v>
      </c>
      <c r="F82" s="22" t="s">
        <v>115</v>
      </c>
      <c r="G82" s="22" t="s">
        <v>241</v>
      </c>
      <c r="H82" s="22" t="s">
        <v>242</v>
      </c>
      <c r="I82" s="110">
        <v>49704</v>
      </c>
      <c r="J82" s="110">
        <v>49704</v>
      </c>
      <c r="K82" s="27"/>
      <c r="L82" s="27"/>
      <c r="M82" s="110">
        <v>49704</v>
      </c>
      <c r="N82" s="27"/>
      <c r="O82" s="110"/>
      <c r="P82" s="110"/>
      <c r="Q82" s="110"/>
      <c r="R82" s="110"/>
      <c r="S82" s="110"/>
      <c r="T82" s="110"/>
      <c r="U82" s="110"/>
      <c r="V82" s="110"/>
      <c r="W82" s="110"/>
      <c r="X82" s="110"/>
    </row>
    <row r="83" ht="20.25" customHeight="1" spans="1:24">
      <c r="A83" s="22" t="s">
        <v>70</v>
      </c>
      <c r="B83" s="22" t="s">
        <v>75</v>
      </c>
      <c r="C83" s="22" t="s">
        <v>300</v>
      </c>
      <c r="D83" s="22" t="s">
        <v>246</v>
      </c>
      <c r="E83" s="22" t="s">
        <v>114</v>
      </c>
      <c r="F83" s="22" t="s">
        <v>115</v>
      </c>
      <c r="G83" s="22" t="s">
        <v>243</v>
      </c>
      <c r="H83" s="22" t="s">
        <v>244</v>
      </c>
      <c r="I83" s="110">
        <v>52145</v>
      </c>
      <c r="J83" s="110">
        <v>52145</v>
      </c>
      <c r="K83" s="27"/>
      <c r="L83" s="27"/>
      <c r="M83" s="110">
        <v>52145</v>
      </c>
      <c r="N83" s="27"/>
      <c r="O83" s="110"/>
      <c r="P83" s="110"/>
      <c r="Q83" s="110"/>
      <c r="R83" s="110"/>
      <c r="S83" s="110"/>
      <c r="T83" s="110"/>
      <c r="U83" s="110"/>
      <c r="V83" s="110"/>
      <c r="W83" s="110"/>
      <c r="X83" s="110"/>
    </row>
    <row r="84" ht="20.25" customHeight="1" spans="1:24">
      <c r="A84" s="22" t="s">
        <v>70</v>
      </c>
      <c r="B84" s="22" t="s">
        <v>75</v>
      </c>
      <c r="C84" s="22" t="s">
        <v>300</v>
      </c>
      <c r="D84" s="22" t="s">
        <v>246</v>
      </c>
      <c r="E84" s="22" t="s">
        <v>114</v>
      </c>
      <c r="F84" s="22" t="s">
        <v>115</v>
      </c>
      <c r="G84" s="22" t="s">
        <v>247</v>
      </c>
      <c r="H84" s="22" t="s">
        <v>248</v>
      </c>
      <c r="I84" s="110">
        <v>214980</v>
      </c>
      <c r="J84" s="110">
        <v>214980</v>
      </c>
      <c r="K84" s="27"/>
      <c r="L84" s="27"/>
      <c r="M84" s="110">
        <v>214980</v>
      </c>
      <c r="N84" s="27"/>
      <c r="O84" s="110"/>
      <c r="P84" s="110"/>
      <c r="Q84" s="110"/>
      <c r="R84" s="110"/>
      <c r="S84" s="110"/>
      <c r="T84" s="110"/>
      <c r="U84" s="110"/>
      <c r="V84" s="110"/>
      <c r="W84" s="110"/>
      <c r="X84" s="110"/>
    </row>
    <row r="85" ht="20.25" customHeight="1" spans="1:24">
      <c r="A85" s="22" t="s">
        <v>70</v>
      </c>
      <c r="B85" s="22" t="s">
        <v>75</v>
      </c>
      <c r="C85" s="22" t="s">
        <v>300</v>
      </c>
      <c r="D85" s="22" t="s">
        <v>246</v>
      </c>
      <c r="E85" s="22" t="s">
        <v>114</v>
      </c>
      <c r="F85" s="22" t="s">
        <v>115</v>
      </c>
      <c r="G85" s="22" t="s">
        <v>247</v>
      </c>
      <c r="H85" s="22" t="s">
        <v>248</v>
      </c>
      <c r="I85" s="110">
        <v>232992</v>
      </c>
      <c r="J85" s="110">
        <v>232992</v>
      </c>
      <c r="K85" s="27"/>
      <c r="L85" s="27"/>
      <c r="M85" s="110">
        <v>232992</v>
      </c>
      <c r="N85" s="27"/>
      <c r="O85" s="110"/>
      <c r="P85" s="110"/>
      <c r="Q85" s="110"/>
      <c r="R85" s="110"/>
      <c r="S85" s="110"/>
      <c r="T85" s="110"/>
      <c r="U85" s="110"/>
      <c r="V85" s="110"/>
      <c r="W85" s="110"/>
      <c r="X85" s="110"/>
    </row>
    <row r="86" ht="20.25" customHeight="1" spans="1:24">
      <c r="A86" s="22" t="s">
        <v>70</v>
      </c>
      <c r="B86" s="22" t="s">
        <v>75</v>
      </c>
      <c r="C86" s="22" t="s">
        <v>300</v>
      </c>
      <c r="D86" s="22" t="s">
        <v>246</v>
      </c>
      <c r="E86" s="22" t="s">
        <v>114</v>
      </c>
      <c r="F86" s="22" t="s">
        <v>115</v>
      </c>
      <c r="G86" s="22" t="s">
        <v>247</v>
      </c>
      <c r="H86" s="22" t="s">
        <v>248</v>
      </c>
      <c r="I86" s="110">
        <v>119880</v>
      </c>
      <c r="J86" s="110">
        <v>119880</v>
      </c>
      <c r="K86" s="27"/>
      <c r="L86" s="27"/>
      <c r="M86" s="110">
        <v>119880</v>
      </c>
      <c r="N86" s="27"/>
      <c r="O86" s="110"/>
      <c r="P86" s="110"/>
      <c r="Q86" s="110"/>
      <c r="R86" s="110"/>
      <c r="S86" s="110"/>
      <c r="T86" s="110"/>
      <c r="U86" s="110"/>
      <c r="V86" s="110"/>
      <c r="W86" s="110"/>
      <c r="X86" s="110"/>
    </row>
    <row r="87" ht="20.25" customHeight="1" spans="1:24">
      <c r="A87" s="22" t="s">
        <v>70</v>
      </c>
      <c r="B87" s="22" t="s">
        <v>75</v>
      </c>
      <c r="C87" s="22" t="s">
        <v>301</v>
      </c>
      <c r="D87" s="22" t="s">
        <v>250</v>
      </c>
      <c r="E87" s="22" t="s">
        <v>138</v>
      </c>
      <c r="F87" s="22" t="s">
        <v>139</v>
      </c>
      <c r="G87" s="22" t="s">
        <v>251</v>
      </c>
      <c r="H87" s="22" t="s">
        <v>252</v>
      </c>
      <c r="I87" s="110">
        <v>232700.16</v>
      </c>
      <c r="J87" s="110">
        <v>232700.16</v>
      </c>
      <c r="K87" s="27"/>
      <c r="L87" s="27"/>
      <c r="M87" s="110">
        <v>232700.16</v>
      </c>
      <c r="N87" s="27"/>
      <c r="O87" s="110"/>
      <c r="P87" s="110"/>
      <c r="Q87" s="110"/>
      <c r="R87" s="110"/>
      <c r="S87" s="110"/>
      <c r="T87" s="110"/>
      <c r="U87" s="110"/>
      <c r="V87" s="110"/>
      <c r="W87" s="110"/>
      <c r="X87" s="110"/>
    </row>
    <row r="88" ht="20.25" customHeight="1" spans="1:24">
      <c r="A88" s="22" t="s">
        <v>70</v>
      </c>
      <c r="B88" s="22" t="s">
        <v>75</v>
      </c>
      <c r="C88" s="22" t="s">
        <v>301</v>
      </c>
      <c r="D88" s="22" t="s">
        <v>250</v>
      </c>
      <c r="E88" s="22" t="s">
        <v>140</v>
      </c>
      <c r="F88" s="22" t="s">
        <v>141</v>
      </c>
      <c r="G88" s="22" t="s">
        <v>253</v>
      </c>
      <c r="H88" s="22" t="s">
        <v>254</v>
      </c>
      <c r="I88" s="110">
        <v>85544</v>
      </c>
      <c r="J88" s="110">
        <v>85544</v>
      </c>
      <c r="K88" s="27"/>
      <c r="L88" s="27"/>
      <c r="M88" s="110">
        <v>85544</v>
      </c>
      <c r="N88" s="27"/>
      <c r="O88" s="110"/>
      <c r="P88" s="110"/>
      <c r="Q88" s="110"/>
      <c r="R88" s="110"/>
      <c r="S88" s="110"/>
      <c r="T88" s="110"/>
      <c r="U88" s="110"/>
      <c r="V88" s="110"/>
      <c r="W88" s="110"/>
      <c r="X88" s="110"/>
    </row>
    <row r="89" ht="20.25" customHeight="1" spans="1:24">
      <c r="A89" s="22" t="s">
        <v>70</v>
      </c>
      <c r="B89" s="22" t="s">
        <v>75</v>
      </c>
      <c r="C89" s="22" t="s">
        <v>301</v>
      </c>
      <c r="D89" s="22" t="s">
        <v>250</v>
      </c>
      <c r="E89" s="22" t="s">
        <v>152</v>
      </c>
      <c r="F89" s="22" t="s">
        <v>153</v>
      </c>
      <c r="G89" s="22" t="s">
        <v>255</v>
      </c>
      <c r="H89" s="22" t="s">
        <v>256</v>
      </c>
      <c r="I89" s="110">
        <v>98210.9</v>
      </c>
      <c r="J89" s="110">
        <v>98210.9</v>
      </c>
      <c r="K89" s="27"/>
      <c r="L89" s="27"/>
      <c r="M89" s="110">
        <v>98210.9</v>
      </c>
      <c r="N89" s="27"/>
      <c r="O89" s="110"/>
      <c r="P89" s="110"/>
      <c r="Q89" s="110"/>
      <c r="R89" s="110"/>
      <c r="S89" s="110"/>
      <c r="T89" s="110"/>
      <c r="U89" s="110"/>
      <c r="V89" s="110"/>
      <c r="W89" s="110"/>
      <c r="X89" s="110"/>
    </row>
    <row r="90" ht="20.25" customHeight="1" spans="1:24">
      <c r="A90" s="22" t="s">
        <v>70</v>
      </c>
      <c r="B90" s="22" t="s">
        <v>75</v>
      </c>
      <c r="C90" s="22" t="s">
        <v>301</v>
      </c>
      <c r="D90" s="22" t="s">
        <v>250</v>
      </c>
      <c r="E90" s="22" t="s">
        <v>154</v>
      </c>
      <c r="F90" s="22" t="s">
        <v>155</v>
      </c>
      <c r="G90" s="22" t="s">
        <v>257</v>
      </c>
      <c r="H90" s="22" t="s">
        <v>258</v>
      </c>
      <c r="I90" s="110">
        <v>71978</v>
      </c>
      <c r="J90" s="110">
        <v>71978</v>
      </c>
      <c r="K90" s="27"/>
      <c r="L90" s="27"/>
      <c r="M90" s="110">
        <v>71978</v>
      </c>
      <c r="N90" s="27"/>
      <c r="O90" s="110"/>
      <c r="P90" s="110"/>
      <c r="Q90" s="110"/>
      <c r="R90" s="110"/>
      <c r="S90" s="110"/>
      <c r="T90" s="110"/>
      <c r="U90" s="110"/>
      <c r="V90" s="110"/>
      <c r="W90" s="110"/>
      <c r="X90" s="110"/>
    </row>
    <row r="91" ht="20.25" customHeight="1" spans="1:24">
      <c r="A91" s="22" t="s">
        <v>70</v>
      </c>
      <c r="B91" s="22" t="s">
        <v>75</v>
      </c>
      <c r="C91" s="22" t="s">
        <v>301</v>
      </c>
      <c r="D91" s="22" t="s">
        <v>250</v>
      </c>
      <c r="E91" s="22" t="s">
        <v>154</v>
      </c>
      <c r="F91" s="22" t="s">
        <v>155</v>
      </c>
      <c r="G91" s="22" t="s">
        <v>257</v>
      </c>
      <c r="H91" s="22" t="s">
        <v>258</v>
      </c>
      <c r="I91" s="110">
        <v>62158.8</v>
      </c>
      <c r="J91" s="110">
        <v>62158.8</v>
      </c>
      <c r="K91" s="27"/>
      <c r="L91" s="27"/>
      <c r="M91" s="110">
        <v>62158.8</v>
      </c>
      <c r="N91" s="27"/>
      <c r="O91" s="110"/>
      <c r="P91" s="110"/>
      <c r="Q91" s="110"/>
      <c r="R91" s="110"/>
      <c r="S91" s="110"/>
      <c r="T91" s="110"/>
      <c r="U91" s="110"/>
      <c r="V91" s="110"/>
      <c r="W91" s="110"/>
      <c r="X91" s="110"/>
    </row>
    <row r="92" ht="20.25" customHeight="1" spans="1:24">
      <c r="A92" s="22" t="s">
        <v>70</v>
      </c>
      <c r="B92" s="22" t="s">
        <v>75</v>
      </c>
      <c r="C92" s="22" t="s">
        <v>301</v>
      </c>
      <c r="D92" s="22" t="s">
        <v>250</v>
      </c>
      <c r="E92" s="22" t="s">
        <v>114</v>
      </c>
      <c r="F92" s="22" t="s">
        <v>115</v>
      </c>
      <c r="G92" s="22" t="s">
        <v>259</v>
      </c>
      <c r="H92" s="22" t="s">
        <v>260</v>
      </c>
      <c r="I92" s="110">
        <v>8702.23</v>
      </c>
      <c r="J92" s="110">
        <v>8702.23</v>
      </c>
      <c r="K92" s="27"/>
      <c r="L92" s="27"/>
      <c r="M92" s="110">
        <v>8702.23</v>
      </c>
      <c r="N92" s="27"/>
      <c r="O92" s="110"/>
      <c r="P92" s="110"/>
      <c r="Q92" s="110"/>
      <c r="R92" s="110"/>
      <c r="S92" s="110"/>
      <c r="T92" s="110"/>
      <c r="U92" s="110"/>
      <c r="V92" s="110"/>
      <c r="W92" s="110"/>
      <c r="X92" s="110"/>
    </row>
    <row r="93" ht="20.25" customHeight="1" spans="1:24">
      <c r="A93" s="22" t="s">
        <v>70</v>
      </c>
      <c r="B93" s="22" t="s">
        <v>75</v>
      </c>
      <c r="C93" s="22" t="s">
        <v>301</v>
      </c>
      <c r="D93" s="22" t="s">
        <v>250</v>
      </c>
      <c r="E93" s="22" t="s">
        <v>156</v>
      </c>
      <c r="F93" s="22" t="s">
        <v>157</v>
      </c>
      <c r="G93" s="22" t="s">
        <v>259</v>
      </c>
      <c r="H93" s="22" t="s">
        <v>260</v>
      </c>
      <c r="I93" s="110">
        <v>5683.92</v>
      </c>
      <c r="J93" s="110">
        <v>5683.92</v>
      </c>
      <c r="K93" s="27"/>
      <c r="L93" s="27"/>
      <c r="M93" s="110">
        <v>5683.92</v>
      </c>
      <c r="N93" s="27"/>
      <c r="O93" s="110"/>
      <c r="P93" s="110"/>
      <c r="Q93" s="110"/>
      <c r="R93" s="110"/>
      <c r="S93" s="110"/>
      <c r="T93" s="110"/>
      <c r="U93" s="110"/>
      <c r="V93" s="110"/>
      <c r="W93" s="110"/>
      <c r="X93" s="110"/>
    </row>
    <row r="94" ht="20.25" customHeight="1" spans="1:24">
      <c r="A94" s="22" t="s">
        <v>70</v>
      </c>
      <c r="B94" s="22" t="s">
        <v>75</v>
      </c>
      <c r="C94" s="22" t="s">
        <v>301</v>
      </c>
      <c r="D94" s="22" t="s">
        <v>250</v>
      </c>
      <c r="E94" s="22" t="s">
        <v>156</v>
      </c>
      <c r="F94" s="22" t="s">
        <v>157</v>
      </c>
      <c r="G94" s="22" t="s">
        <v>259</v>
      </c>
      <c r="H94" s="22" t="s">
        <v>260</v>
      </c>
      <c r="I94" s="110">
        <v>4475.43</v>
      </c>
      <c r="J94" s="110">
        <v>4475.43</v>
      </c>
      <c r="K94" s="27"/>
      <c r="L94" s="27"/>
      <c r="M94" s="110">
        <v>4475.43</v>
      </c>
      <c r="N94" s="27"/>
      <c r="O94" s="110"/>
      <c r="P94" s="110"/>
      <c r="Q94" s="110"/>
      <c r="R94" s="110"/>
      <c r="S94" s="110"/>
      <c r="T94" s="110"/>
      <c r="U94" s="110"/>
      <c r="V94" s="110"/>
      <c r="W94" s="110"/>
      <c r="X94" s="110"/>
    </row>
    <row r="95" ht="20.25" customHeight="1" spans="1:24">
      <c r="A95" s="22" t="s">
        <v>70</v>
      </c>
      <c r="B95" s="22" t="s">
        <v>75</v>
      </c>
      <c r="C95" s="22" t="s">
        <v>301</v>
      </c>
      <c r="D95" s="22" t="s">
        <v>250</v>
      </c>
      <c r="E95" s="22" t="s">
        <v>156</v>
      </c>
      <c r="F95" s="22" t="s">
        <v>157</v>
      </c>
      <c r="G95" s="22" t="s">
        <v>259</v>
      </c>
      <c r="H95" s="22" t="s">
        <v>260</v>
      </c>
      <c r="I95" s="110">
        <v>8784.24</v>
      </c>
      <c r="J95" s="110">
        <v>8784.24</v>
      </c>
      <c r="K95" s="27"/>
      <c r="L95" s="27"/>
      <c r="M95" s="110">
        <v>8784.24</v>
      </c>
      <c r="N95" s="27"/>
      <c r="O95" s="110"/>
      <c r="P95" s="110"/>
      <c r="Q95" s="110"/>
      <c r="R95" s="110"/>
      <c r="S95" s="110"/>
      <c r="T95" s="110"/>
      <c r="U95" s="110"/>
      <c r="V95" s="110"/>
      <c r="W95" s="110"/>
      <c r="X95" s="110"/>
    </row>
    <row r="96" ht="20.25" customHeight="1" spans="1:24">
      <c r="A96" s="22" t="s">
        <v>70</v>
      </c>
      <c r="B96" s="22" t="s">
        <v>75</v>
      </c>
      <c r="C96" s="22" t="s">
        <v>302</v>
      </c>
      <c r="D96" s="22" t="s">
        <v>230</v>
      </c>
      <c r="E96" s="22" t="s">
        <v>144</v>
      </c>
      <c r="F96" s="22" t="s">
        <v>145</v>
      </c>
      <c r="G96" s="22" t="s">
        <v>231</v>
      </c>
      <c r="H96" s="22" t="s">
        <v>232</v>
      </c>
      <c r="I96" s="110">
        <v>11466</v>
      </c>
      <c r="J96" s="110">
        <v>11466</v>
      </c>
      <c r="K96" s="27"/>
      <c r="L96" s="27"/>
      <c r="M96" s="110">
        <v>11466</v>
      </c>
      <c r="N96" s="27"/>
      <c r="O96" s="110"/>
      <c r="P96" s="110"/>
      <c r="Q96" s="110"/>
      <c r="R96" s="110"/>
      <c r="S96" s="110"/>
      <c r="T96" s="110"/>
      <c r="U96" s="110"/>
      <c r="V96" s="110"/>
      <c r="W96" s="110"/>
      <c r="X96" s="110"/>
    </row>
    <row r="97" ht="20.25" customHeight="1" spans="1:24">
      <c r="A97" s="22" t="s">
        <v>70</v>
      </c>
      <c r="B97" s="22" t="s">
        <v>75</v>
      </c>
      <c r="C97" s="22" t="s">
        <v>303</v>
      </c>
      <c r="D97" s="22" t="s">
        <v>207</v>
      </c>
      <c r="E97" s="22" t="s">
        <v>114</v>
      </c>
      <c r="F97" s="22" t="s">
        <v>115</v>
      </c>
      <c r="G97" s="22" t="s">
        <v>262</v>
      </c>
      <c r="H97" s="22" t="s">
        <v>207</v>
      </c>
      <c r="I97" s="110">
        <v>10000</v>
      </c>
      <c r="J97" s="110">
        <v>10000</v>
      </c>
      <c r="K97" s="27"/>
      <c r="L97" s="27"/>
      <c r="M97" s="110">
        <v>10000</v>
      </c>
      <c r="N97" s="27"/>
      <c r="O97" s="110"/>
      <c r="P97" s="110"/>
      <c r="Q97" s="110"/>
      <c r="R97" s="110"/>
      <c r="S97" s="110"/>
      <c r="T97" s="110"/>
      <c r="U97" s="110"/>
      <c r="V97" s="110"/>
      <c r="W97" s="110"/>
      <c r="X97" s="110"/>
    </row>
    <row r="98" ht="20.25" customHeight="1" spans="1:24">
      <c r="A98" s="22" t="s">
        <v>70</v>
      </c>
      <c r="B98" s="22" t="s">
        <v>75</v>
      </c>
      <c r="C98" s="22" t="s">
        <v>304</v>
      </c>
      <c r="D98" s="22" t="s">
        <v>268</v>
      </c>
      <c r="E98" s="22" t="s">
        <v>114</v>
      </c>
      <c r="F98" s="22" t="s">
        <v>115</v>
      </c>
      <c r="G98" s="22" t="s">
        <v>269</v>
      </c>
      <c r="H98" s="22" t="s">
        <v>268</v>
      </c>
      <c r="I98" s="110">
        <v>28825.92</v>
      </c>
      <c r="J98" s="110">
        <v>28825.92</v>
      </c>
      <c r="K98" s="27"/>
      <c r="L98" s="27"/>
      <c r="M98" s="110">
        <v>28825.92</v>
      </c>
      <c r="N98" s="27"/>
      <c r="O98" s="110"/>
      <c r="P98" s="110"/>
      <c r="Q98" s="110"/>
      <c r="R98" s="110"/>
      <c r="S98" s="110"/>
      <c r="T98" s="110"/>
      <c r="U98" s="110"/>
      <c r="V98" s="110"/>
      <c r="W98" s="110"/>
      <c r="X98" s="110"/>
    </row>
    <row r="99" ht="20.25" customHeight="1" spans="1:24">
      <c r="A99" s="22" t="s">
        <v>70</v>
      </c>
      <c r="B99" s="22" t="s">
        <v>75</v>
      </c>
      <c r="C99" s="22" t="s">
        <v>305</v>
      </c>
      <c r="D99" s="22" t="s">
        <v>271</v>
      </c>
      <c r="E99" s="22" t="s">
        <v>114</v>
      </c>
      <c r="F99" s="22" t="s">
        <v>115</v>
      </c>
      <c r="G99" s="22" t="s">
        <v>272</v>
      </c>
      <c r="H99" s="22" t="s">
        <v>273</v>
      </c>
      <c r="I99" s="110">
        <v>34188</v>
      </c>
      <c r="J99" s="110">
        <v>34188</v>
      </c>
      <c r="K99" s="27"/>
      <c r="L99" s="27"/>
      <c r="M99" s="110">
        <v>34188</v>
      </c>
      <c r="N99" s="27"/>
      <c r="O99" s="110"/>
      <c r="P99" s="110"/>
      <c r="Q99" s="110"/>
      <c r="R99" s="110"/>
      <c r="S99" s="110"/>
      <c r="T99" s="110"/>
      <c r="U99" s="110"/>
      <c r="V99" s="110"/>
      <c r="W99" s="110"/>
      <c r="X99" s="110"/>
    </row>
    <row r="100" ht="20.25" customHeight="1" spans="1:24">
      <c r="A100" s="22" t="s">
        <v>70</v>
      </c>
      <c r="B100" s="22" t="s">
        <v>75</v>
      </c>
      <c r="C100" s="22" t="s">
        <v>305</v>
      </c>
      <c r="D100" s="22" t="s">
        <v>271</v>
      </c>
      <c r="E100" s="22" t="s">
        <v>114</v>
      </c>
      <c r="F100" s="22" t="s">
        <v>115</v>
      </c>
      <c r="G100" s="22" t="s">
        <v>274</v>
      </c>
      <c r="H100" s="22" t="s">
        <v>275</v>
      </c>
      <c r="I100" s="110">
        <v>22000</v>
      </c>
      <c r="J100" s="110">
        <v>22000</v>
      </c>
      <c r="K100" s="27"/>
      <c r="L100" s="27"/>
      <c r="M100" s="110">
        <v>22000</v>
      </c>
      <c r="N100" s="27"/>
      <c r="O100" s="110"/>
      <c r="P100" s="110"/>
      <c r="Q100" s="110"/>
      <c r="R100" s="110"/>
      <c r="S100" s="110"/>
      <c r="T100" s="110"/>
      <c r="U100" s="110"/>
      <c r="V100" s="110"/>
      <c r="W100" s="110"/>
      <c r="X100" s="110"/>
    </row>
    <row r="101" ht="20.25" customHeight="1" spans="1:24">
      <c r="A101" s="22" t="s">
        <v>70</v>
      </c>
      <c r="B101" s="22" t="s">
        <v>75</v>
      </c>
      <c r="C101" s="22" t="s">
        <v>305</v>
      </c>
      <c r="D101" s="22" t="s">
        <v>271</v>
      </c>
      <c r="E101" s="22" t="s">
        <v>114</v>
      </c>
      <c r="F101" s="22" t="s">
        <v>115</v>
      </c>
      <c r="G101" s="22" t="s">
        <v>276</v>
      </c>
      <c r="H101" s="22" t="s">
        <v>277</v>
      </c>
      <c r="I101" s="110">
        <v>30000</v>
      </c>
      <c r="J101" s="110">
        <v>30000</v>
      </c>
      <c r="K101" s="27"/>
      <c r="L101" s="27"/>
      <c r="M101" s="110">
        <v>30000</v>
      </c>
      <c r="N101" s="27"/>
      <c r="O101" s="110"/>
      <c r="P101" s="110"/>
      <c r="Q101" s="110"/>
      <c r="R101" s="110"/>
      <c r="S101" s="110"/>
      <c r="T101" s="110"/>
      <c r="U101" s="110"/>
      <c r="V101" s="110"/>
      <c r="W101" s="110"/>
      <c r="X101" s="110"/>
    </row>
    <row r="102" ht="20.25" customHeight="1" spans="1:24">
      <c r="A102" s="22" t="s">
        <v>70</v>
      </c>
      <c r="B102" s="22" t="s">
        <v>75</v>
      </c>
      <c r="C102" s="22" t="s">
        <v>305</v>
      </c>
      <c r="D102" s="22" t="s">
        <v>271</v>
      </c>
      <c r="E102" s="22" t="s">
        <v>114</v>
      </c>
      <c r="F102" s="22" t="s">
        <v>115</v>
      </c>
      <c r="G102" s="22" t="s">
        <v>278</v>
      </c>
      <c r="H102" s="22" t="s">
        <v>279</v>
      </c>
      <c r="I102" s="110">
        <v>30800</v>
      </c>
      <c r="J102" s="110">
        <v>30800</v>
      </c>
      <c r="K102" s="27"/>
      <c r="L102" s="27"/>
      <c r="M102" s="110">
        <v>30800</v>
      </c>
      <c r="N102" s="27"/>
      <c r="O102" s="110"/>
      <c r="P102" s="110"/>
      <c r="Q102" s="110"/>
      <c r="R102" s="110"/>
      <c r="S102" s="110"/>
      <c r="T102" s="110"/>
      <c r="U102" s="110"/>
      <c r="V102" s="110"/>
      <c r="W102" s="110"/>
      <c r="X102" s="110"/>
    </row>
    <row r="103" ht="20.25" customHeight="1" spans="1:24">
      <c r="A103" s="22" t="s">
        <v>70</v>
      </c>
      <c r="B103" s="22" t="s">
        <v>75</v>
      </c>
      <c r="C103" s="22" t="s">
        <v>305</v>
      </c>
      <c r="D103" s="22" t="s">
        <v>271</v>
      </c>
      <c r="E103" s="22" t="s">
        <v>136</v>
      </c>
      <c r="F103" s="22" t="s">
        <v>137</v>
      </c>
      <c r="G103" s="22" t="s">
        <v>278</v>
      </c>
      <c r="H103" s="22" t="s">
        <v>279</v>
      </c>
      <c r="I103" s="110">
        <v>15300</v>
      </c>
      <c r="J103" s="110">
        <v>15300</v>
      </c>
      <c r="K103" s="27"/>
      <c r="L103" s="27"/>
      <c r="M103" s="110">
        <v>15300</v>
      </c>
      <c r="N103" s="27"/>
      <c r="O103" s="110"/>
      <c r="P103" s="110"/>
      <c r="Q103" s="110"/>
      <c r="R103" s="110"/>
      <c r="S103" s="110"/>
      <c r="T103" s="110"/>
      <c r="U103" s="110"/>
      <c r="V103" s="110"/>
      <c r="W103" s="110"/>
      <c r="X103" s="110"/>
    </row>
    <row r="104" ht="20.25" customHeight="1" spans="1:24">
      <c r="A104" s="22" t="s">
        <v>70</v>
      </c>
      <c r="B104" s="22" t="s">
        <v>75</v>
      </c>
      <c r="C104" s="22" t="s">
        <v>306</v>
      </c>
      <c r="D104" s="22" t="s">
        <v>163</v>
      </c>
      <c r="E104" s="22" t="s">
        <v>162</v>
      </c>
      <c r="F104" s="22" t="s">
        <v>163</v>
      </c>
      <c r="G104" s="22" t="s">
        <v>281</v>
      </c>
      <c r="H104" s="22" t="s">
        <v>163</v>
      </c>
      <c r="I104" s="110">
        <v>213069.12</v>
      </c>
      <c r="J104" s="110">
        <v>213069.12</v>
      </c>
      <c r="K104" s="27"/>
      <c r="L104" s="27"/>
      <c r="M104" s="110">
        <v>213069.12</v>
      </c>
      <c r="N104" s="27"/>
      <c r="O104" s="110"/>
      <c r="P104" s="110"/>
      <c r="Q104" s="110"/>
      <c r="R104" s="110"/>
      <c r="S104" s="110"/>
      <c r="T104" s="110"/>
      <c r="U104" s="110"/>
      <c r="V104" s="110"/>
      <c r="W104" s="110"/>
      <c r="X104" s="110"/>
    </row>
    <row r="105" ht="20.25" customHeight="1" spans="1:24">
      <c r="A105" s="22" t="s">
        <v>70</v>
      </c>
      <c r="B105" s="22" t="s">
        <v>75</v>
      </c>
      <c r="C105" s="22" t="s">
        <v>307</v>
      </c>
      <c r="D105" s="22" t="s">
        <v>283</v>
      </c>
      <c r="E105" s="22" t="s">
        <v>136</v>
      </c>
      <c r="F105" s="22" t="s">
        <v>137</v>
      </c>
      <c r="G105" s="22" t="s">
        <v>231</v>
      </c>
      <c r="H105" s="22" t="s">
        <v>232</v>
      </c>
      <c r="I105" s="110">
        <v>244800</v>
      </c>
      <c r="J105" s="110">
        <v>244800</v>
      </c>
      <c r="K105" s="27"/>
      <c r="L105" s="27"/>
      <c r="M105" s="110">
        <v>244800</v>
      </c>
      <c r="N105" s="27"/>
      <c r="O105" s="110"/>
      <c r="P105" s="110"/>
      <c r="Q105" s="110"/>
      <c r="R105" s="110"/>
      <c r="S105" s="110"/>
      <c r="T105" s="110"/>
      <c r="U105" s="110"/>
      <c r="V105" s="110"/>
      <c r="W105" s="110"/>
      <c r="X105" s="110"/>
    </row>
    <row r="106" ht="20.25" customHeight="1" spans="1:24">
      <c r="A106" s="22" t="s">
        <v>70</v>
      </c>
      <c r="B106" s="22" t="s">
        <v>75</v>
      </c>
      <c r="C106" s="22" t="s">
        <v>308</v>
      </c>
      <c r="D106" s="22" t="s">
        <v>287</v>
      </c>
      <c r="E106" s="22" t="s">
        <v>114</v>
      </c>
      <c r="F106" s="22" t="s">
        <v>115</v>
      </c>
      <c r="G106" s="22" t="s">
        <v>243</v>
      </c>
      <c r="H106" s="22" t="s">
        <v>244</v>
      </c>
      <c r="I106" s="110">
        <v>99000</v>
      </c>
      <c r="J106" s="110">
        <v>99000</v>
      </c>
      <c r="K106" s="27"/>
      <c r="L106" s="27"/>
      <c r="M106" s="110">
        <v>99000</v>
      </c>
      <c r="N106" s="27"/>
      <c r="O106" s="110"/>
      <c r="P106" s="110"/>
      <c r="Q106" s="110"/>
      <c r="R106" s="110"/>
      <c r="S106" s="110"/>
      <c r="T106" s="110"/>
      <c r="U106" s="110"/>
      <c r="V106" s="110"/>
      <c r="W106" s="110"/>
      <c r="X106" s="110"/>
    </row>
    <row r="107" ht="20.25" customHeight="1" spans="1:24">
      <c r="A107" s="22" t="s">
        <v>70</v>
      </c>
      <c r="B107" s="22" t="s">
        <v>75</v>
      </c>
      <c r="C107" s="22" t="s">
        <v>308</v>
      </c>
      <c r="D107" s="22" t="s">
        <v>287</v>
      </c>
      <c r="E107" s="22" t="s">
        <v>114</v>
      </c>
      <c r="F107" s="22" t="s">
        <v>115</v>
      </c>
      <c r="G107" s="22" t="s">
        <v>247</v>
      </c>
      <c r="H107" s="22" t="s">
        <v>248</v>
      </c>
      <c r="I107" s="110">
        <v>105600</v>
      </c>
      <c r="J107" s="110">
        <v>105600</v>
      </c>
      <c r="K107" s="27"/>
      <c r="L107" s="27"/>
      <c r="M107" s="110">
        <v>105600</v>
      </c>
      <c r="N107" s="27"/>
      <c r="O107" s="110"/>
      <c r="P107" s="110"/>
      <c r="Q107" s="110"/>
      <c r="R107" s="110"/>
      <c r="S107" s="110"/>
      <c r="T107" s="110"/>
      <c r="U107" s="110"/>
      <c r="V107" s="110"/>
      <c r="W107" s="110"/>
      <c r="X107" s="110"/>
    </row>
    <row r="108" ht="20.25" customHeight="1" spans="1:24">
      <c r="A108" s="22" t="s">
        <v>70</v>
      </c>
      <c r="B108" s="22" t="s">
        <v>75</v>
      </c>
      <c r="C108" s="22" t="s">
        <v>308</v>
      </c>
      <c r="D108" s="22" t="s">
        <v>287</v>
      </c>
      <c r="E108" s="22" t="s">
        <v>114</v>
      </c>
      <c r="F108" s="22" t="s">
        <v>115</v>
      </c>
      <c r="G108" s="22" t="s">
        <v>247</v>
      </c>
      <c r="H108" s="22" t="s">
        <v>248</v>
      </c>
      <c r="I108" s="110">
        <v>92400</v>
      </c>
      <c r="J108" s="110">
        <v>92400</v>
      </c>
      <c r="K108" s="27"/>
      <c r="L108" s="27"/>
      <c r="M108" s="110">
        <v>92400</v>
      </c>
      <c r="N108" s="27"/>
      <c r="O108" s="110"/>
      <c r="P108" s="110"/>
      <c r="Q108" s="110"/>
      <c r="R108" s="110"/>
      <c r="S108" s="110"/>
      <c r="T108" s="110"/>
      <c r="U108" s="110"/>
      <c r="V108" s="110"/>
      <c r="W108" s="110"/>
      <c r="X108" s="110"/>
    </row>
    <row r="109" ht="20.25" customHeight="1" spans="1:24">
      <c r="A109" s="22" t="s">
        <v>70</v>
      </c>
      <c r="B109" s="22" t="s">
        <v>77</v>
      </c>
      <c r="C109" s="22" t="s">
        <v>309</v>
      </c>
      <c r="D109" s="22" t="s">
        <v>246</v>
      </c>
      <c r="E109" s="22" t="s">
        <v>126</v>
      </c>
      <c r="F109" s="22" t="s">
        <v>127</v>
      </c>
      <c r="G109" s="22" t="s">
        <v>239</v>
      </c>
      <c r="H109" s="22" t="s">
        <v>240</v>
      </c>
      <c r="I109" s="110">
        <v>462912</v>
      </c>
      <c r="J109" s="110">
        <v>462912</v>
      </c>
      <c r="K109" s="27"/>
      <c r="L109" s="27"/>
      <c r="M109" s="110">
        <v>462912</v>
      </c>
      <c r="N109" s="27"/>
      <c r="O109" s="110"/>
      <c r="P109" s="110"/>
      <c r="Q109" s="110"/>
      <c r="R109" s="110"/>
      <c r="S109" s="110"/>
      <c r="T109" s="110"/>
      <c r="U109" s="110"/>
      <c r="V109" s="110"/>
      <c r="W109" s="110"/>
      <c r="X109" s="110"/>
    </row>
    <row r="110" ht="20.25" customHeight="1" spans="1:24">
      <c r="A110" s="22" t="s">
        <v>70</v>
      </c>
      <c r="B110" s="22" t="s">
        <v>77</v>
      </c>
      <c r="C110" s="22" t="s">
        <v>309</v>
      </c>
      <c r="D110" s="22" t="s">
        <v>246</v>
      </c>
      <c r="E110" s="22" t="s">
        <v>126</v>
      </c>
      <c r="F110" s="22" t="s">
        <v>127</v>
      </c>
      <c r="G110" s="22" t="s">
        <v>241</v>
      </c>
      <c r="H110" s="22" t="s">
        <v>242</v>
      </c>
      <c r="I110" s="110">
        <v>39096</v>
      </c>
      <c r="J110" s="110">
        <v>39096</v>
      </c>
      <c r="K110" s="27"/>
      <c r="L110" s="27"/>
      <c r="M110" s="110">
        <v>39096</v>
      </c>
      <c r="N110" s="27"/>
      <c r="O110" s="110"/>
      <c r="P110" s="110"/>
      <c r="Q110" s="110"/>
      <c r="R110" s="110"/>
      <c r="S110" s="110"/>
      <c r="T110" s="110"/>
      <c r="U110" s="110"/>
      <c r="V110" s="110"/>
      <c r="W110" s="110"/>
      <c r="X110" s="110"/>
    </row>
    <row r="111" ht="20.25" customHeight="1" spans="1:24">
      <c r="A111" s="22" t="s">
        <v>70</v>
      </c>
      <c r="B111" s="22" t="s">
        <v>77</v>
      </c>
      <c r="C111" s="22" t="s">
        <v>309</v>
      </c>
      <c r="D111" s="22" t="s">
        <v>246</v>
      </c>
      <c r="E111" s="22" t="s">
        <v>126</v>
      </c>
      <c r="F111" s="22" t="s">
        <v>127</v>
      </c>
      <c r="G111" s="22" t="s">
        <v>243</v>
      </c>
      <c r="H111" s="22" t="s">
        <v>244</v>
      </c>
      <c r="I111" s="110">
        <v>38576</v>
      </c>
      <c r="J111" s="110">
        <v>38576</v>
      </c>
      <c r="K111" s="27"/>
      <c r="L111" s="27"/>
      <c r="M111" s="110">
        <v>38576</v>
      </c>
      <c r="N111" s="27"/>
      <c r="O111" s="110"/>
      <c r="P111" s="110"/>
      <c r="Q111" s="110"/>
      <c r="R111" s="110"/>
      <c r="S111" s="110"/>
      <c r="T111" s="110"/>
      <c r="U111" s="110"/>
      <c r="V111" s="110"/>
      <c r="W111" s="110"/>
      <c r="X111" s="110"/>
    </row>
    <row r="112" ht="20.25" customHeight="1" spans="1:24">
      <c r="A112" s="22" t="s">
        <v>70</v>
      </c>
      <c r="B112" s="22" t="s">
        <v>77</v>
      </c>
      <c r="C112" s="22" t="s">
        <v>309</v>
      </c>
      <c r="D112" s="22" t="s">
        <v>246</v>
      </c>
      <c r="E112" s="22" t="s">
        <v>126</v>
      </c>
      <c r="F112" s="22" t="s">
        <v>127</v>
      </c>
      <c r="G112" s="22" t="s">
        <v>247</v>
      </c>
      <c r="H112" s="22" t="s">
        <v>248</v>
      </c>
      <c r="I112" s="110">
        <v>203568</v>
      </c>
      <c r="J112" s="110">
        <v>203568</v>
      </c>
      <c r="K112" s="27"/>
      <c r="L112" s="27"/>
      <c r="M112" s="110">
        <v>203568</v>
      </c>
      <c r="N112" s="27"/>
      <c r="O112" s="110"/>
      <c r="P112" s="110"/>
      <c r="Q112" s="110"/>
      <c r="R112" s="110"/>
      <c r="S112" s="110"/>
      <c r="T112" s="110"/>
      <c r="U112" s="110"/>
      <c r="V112" s="110"/>
      <c r="W112" s="110"/>
      <c r="X112" s="110"/>
    </row>
    <row r="113" ht="20.25" customHeight="1" spans="1:24">
      <c r="A113" s="22" t="s">
        <v>70</v>
      </c>
      <c r="B113" s="22" t="s">
        <v>77</v>
      </c>
      <c r="C113" s="22" t="s">
        <v>309</v>
      </c>
      <c r="D113" s="22" t="s">
        <v>246</v>
      </c>
      <c r="E113" s="22" t="s">
        <v>126</v>
      </c>
      <c r="F113" s="22" t="s">
        <v>127</v>
      </c>
      <c r="G113" s="22" t="s">
        <v>247</v>
      </c>
      <c r="H113" s="22" t="s">
        <v>248</v>
      </c>
      <c r="I113" s="110">
        <v>182940</v>
      </c>
      <c r="J113" s="110">
        <v>182940</v>
      </c>
      <c r="K113" s="27"/>
      <c r="L113" s="27"/>
      <c r="M113" s="110">
        <v>182940</v>
      </c>
      <c r="N113" s="27"/>
      <c r="O113" s="110"/>
      <c r="P113" s="110"/>
      <c r="Q113" s="110"/>
      <c r="R113" s="110"/>
      <c r="S113" s="110"/>
      <c r="T113" s="110"/>
      <c r="U113" s="110"/>
      <c r="V113" s="110"/>
      <c r="W113" s="110"/>
      <c r="X113" s="110"/>
    </row>
    <row r="114" ht="20.25" customHeight="1" spans="1:24">
      <c r="A114" s="22" t="s">
        <v>70</v>
      </c>
      <c r="B114" s="22" t="s">
        <v>77</v>
      </c>
      <c r="C114" s="22" t="s">
        <v>309</v>
      </c>
      <c r="D114" s="22" t="s">
        <v>246</v>
      </c>
      <c r="E114" s="22" t="s">
        <v>126</v>
      </c>
      <c r="F114" s="22" t="s">
        <v>127</v>
      </c>
      <c r="G114" s="22" t="s">
        <v>247</v>
      </c>
      <c r="H114" s="22" t="s">
        <v>248</v>
      </c>
      <c r="I114" s="110">
        <v>98820</v>
      </c>
      <c r="J114" s="110">
        <v>98820</v>
      </c>
      <c r="K114" s="27"/>
      <c r="L114" s="27"/>
      <c r="M114" s="110">
        <v>98820</v>
      </c>
      <c r="N114" s="27"/>
      <c r="O114" s="110"/>
      <c r="P114" s="110"/>
      <c r="Q114" s="110"/>
      <c r="R114" s="110"/>
      <c r="S114" s="110"/>
      <c r="T114" s="110"/>
      <c r="U114" s="110"/>
      <c r="V114" s="110"/>
      <c r="W114" s="110"/>
      <c r="X114" s="110"/>
    </row>
    <row r="115" ht="20.25" customHeight="1" spans="1:24">
      <c r="A115" s="22" t="s">
        <v>70</v>
      </c>
      <c r="B115" s="22" t="s">
        <v>77</v>
      </c>
      <c r="C115" s="22" t="s">
        <v>310</v>
      </c>
      <c r="D115" s="22" t="s">
        <v>250</v>
      </c>
      <c r="E115" s="22" t="s">
        <v>138</v>
      </c>
      <c r="F115" s="22" t="s">
        <v>139</v>
      </c>
      <c r="G115" s="22" t="s">
        <v>251</v>
      </c>
      <c r="H115" s="22" t="s">
        <v>252</v>
      </c>
      <c r="I115" s="110">
        <v>188693.76</v>
      </c>
      <c r="J115" s="110">
        <v>188693.76</v>
      </c>
      <c r="K115" s="27"/>
      <c r="L115" s="27"/>
      <c r="M115" s="110">
        <v>188693.76</v>
      </c>
      <c r="N115" s="27"/>
      <c r="O115" s="110"/>
      <c r="P115" s="110"/>
      <c r="Q115" s="110"/>
      <c r="R115" s="110"/>
      <c r="S115" s="110"/>
      <c r="T115" s="110"/>
      <c r="U115" s="110"/>
      <c r="V115" s="110"/>
      <c r="W115" s="110"/>
      <c r="X115" s="110"/>
    </row>
    <row r="116" ht="20.25" customHeight="1" spans="1:24">
      <c r="A116" s="22" t="s">
        <v>70</v>
      </c>
      <c r="B116" s="22" t="s">
        <v>77</v>
      </c>
      <c r="C116" s="22" t="s">
        <v>310</v>
      </c>
      <c r="D116" s="22" t="s">
        <v>250</v>
      </c>
      <c r="E116" s="22" t="s">
        <v>152</v>
      </c>
      <c r="F116" s="22" t="s">
        <v>153</v>
      </c>
      <c r="G116" s="22" t="s">
        <v>255</v>
      </c>
      <c r="H116" s="22" t="s">
        <v>256</v>
      </c>
      <c r="I116" s="110">
        <v>77999.54</v>
      </c>
      <c r="J116" s="110">
        <v>77999.54</v>
      </c>
      <c r="K116" s="27"/>
      <c r="L116" s="27"/>
      <c r="M116" s="110">
        <v>77999.54</v>
      </c>
      <c r="N116" s="27"/>
      <c r="O116" s="110"/>
      <c r="P116" s="110"/>
      <c r="Q116" s="110"/>
      <c r="R116" s="110"/>
      <c r="S116" s="110"/>
      <c r="T116" s="110"/>
      <c r="U116" s="110"/>
      <c r="V116" s="110"/>
      <c r="W116" s="110"/>
      <c r="X116" s="110"/>
    </row>
    <row r="117" ht="20.25" customHeight="1" spans="1:24">
      <c r="A117" s="22" t="s">
        <v>70</v>
      </c>
      <c r="B117" s="22" t="s">
        <v>77</v>
      </c>
      <c r="C117" s="22" t="s">
        <v>310</v>
      </c>
      <c r="D117" s="22" t="s">
        <v>250</v>
      </c>
      <c r="E117" s="22" t="s">
        <v>154</v>
      </c>
      <c r="F117" s="22" t="s">
        <v>155</v>
      </c>
      <c r="G117" s="22" t="s">
        <v>257</v>
      </c>
      <c r="H117" s="22" t="s">
        <v>258</v>
      </c>
      <c r="I117" s="110">
        <v>4234</v>
      </c>
      <c r="J117" s="110">
        <v>4234</v>
      </c>
      <c r="K117" s="27"/>
      <c r="L117" s="27"/>
      <c r="M117" s="110">
        <v>4234</v>
      </c>
      <c r="N117" s="27"/>
      <c r="O117" s="110"/>
      <c r="P117" s="110"/>
      <c r="Q117" s="110"/>
      <c r="R117" s="110"/>
      <c r="S117" s="110"/>
      <c r="T117" s="110"/>
      <c r="U117" s="110"/>
      <c r="V117" s="110"/>
      <c r="W117" s="110"/>
      <c r="X117" s="110"/>
    </row>
    <row r="118" ht="20.25" customHeight="1" spans="1:24">
      <c r="A118" s="22" t="s">
        <v>70</v>
      </c>
      <c r="B118" s="22" t="s">
        <v>77</v>
      </c>
      <c r="C118" s="22" t="s">
        <v>310</v>
      </c>
      <c r="D118" s="22" t="s">
        <v>250</v>
      </c>
      <c r="E118" s="22" t="s">
        <v>154</v>
      </c>
      <c r="F118" s="22" t="s">
        <v>155</v>
      </c>
      <c r="G118" s="22" t="s">
        <v>257</v>
      </c>
      <c r="H118" s="22" t="s">
        <v>258</v>
      </c>
      <c r="I118" s="110">
        <v>49366.8</v>
      </c>
      <c r="J118" s="110">
        <v>49366.8</v>
      </c>
      <c r="K118" s="27"/>
      <c r="L118" s="27"/>
      <c r="M118" s="110">
        <v>49366.8</v>
      </c>
      <c r="N118" s="27"/>
      <c r="O118" s="110"/>
      <c r="P118" s="110"/>
      <c r="Q118" s="110"/>
      <c r="R118" s="110"/>
      <c r="S118" s="110"/>
      <c r="T118" s="110"/>
      <c r="U118" s="110"/>
      <c r="V118" s="110"/>
      <c r="W118" s="110"/>
      <c r="X118" s="110"/>
    </row>
    <row r="119" ht="20.25" customHeight="1" spans="1:24">
      <c r="A119" s="22" t="s">
        <v>70</v>
      </c>
      <c r="B119" s="22" t="s">
        <v>77</v>
      </c>
      <c r="C119" s="22" t="s">
        <v>310</v>
      </c>
      <c r="D119" s="22" t="s">
        <v>250</v>
      </c>
      <c r="E119" s="22" t="s">
        <v>126</v>
      </c>
      <c r="F119" s="22" t="s">
        <v>127</v>
      </c>
      <c r="G119" s="22" t="s">
        <v>259</v>
      </c>
      <c r="H119" s="22" t="s">
        <v>260</v>
      </c>
      <c r="I119" s="110">
        <v>6911.35</v>
      </c>
      <c r="J119" s="110">
        <v>6911.35</v>
      </c>
      <c r="K119" s="27"/>
      <c r="L119" s="27"/>
      <c r="M119" s="110">
        <v>6911.35</v>
      </c>
      <c r="N119" s="27"/>
      <c r="O119" s="110"/>
      <c r="P119" s="110"/>
      <c r="Q119" s="110"/>
      <c r="R119" s="110"/>
      <c r="S119" s="110"/>
      <c r="T119" s="110"/>
      <c r="U119" s="110"/>
      <c r="V119" s="110"/>
      <c r="W119" s="110"/>
      <c r="X119" s="110"/>
    </row>
    <row r="120" ht="20.25" customHeight="1" spans="1:24">
      <c r="A120" s="22" t="s">
        <v>70</v>
      </c>
      <c r="B120" s="22" t="s">
        <v>77</v>
      </c>
      <c r="C120" s="22" t="s">
        <v>310</v>
      </c>
      <c r="D120" s="22" t="s">
        <v>250</v>
      </c>
      <c r="E120" s="22" t="s">
        <v>156</v>
      </c>
      <c r="F120" s="22" t="s">
        <v>157</v>
      </c>
      <c r="G120" s="22" t="s">
        <v>259</v>
      </c>
      <c r="H120" s="22" t="s">
        <v>260</v>
      </c>
      <c r="I120" s="110">
        <v>516.72</v>
      </c>
      <c r="J120" s="110">
        <v>516.72</v>
      </c>
      <c r="K120" s="27"/>
      <c r="L120" s="27"/>
      <c r="M120" s="110">
        <v>516.72</v>
      </c>
      <c r="N120" s="27"/>
      <c r="O120" s="110"/>
      <c r="P120" s="110"/>
      <c r="Q120" s="110"/>
      <c r="R120" s="110"/>
      <c r="S120" s="110"/>
      <c r="T120" s="110"/>
      <c r="U120" s="110"/>
      <c r="V120" s="110"/>
      <c r="W120" s="110"/>
      <c r="X120" s="110"/>
    </row>
    <row r="121" ht="20.25" customHeight="1" spans="1:24">
      <c r="A121" s="22" t="s">
        <v>70</v>
      </c>
      <c r="B121" s="22" t="s">
        <v>77</v>
      </c>
      <c r="C121" s="22" t="s">
        <v>310</v>
      </c>
      <c r="D121" s="22" t="s">
        <v>250</v>
      </c>
      <c r="E121" s="22" t="s">
        <v>156</v>
      </c>
      <c r="F121" s="22" t="s">
        <v>157</v>
      </c>
      <c r="G121" s="22" t="s">
        <v>259</v>
      </c>
      <c r="H121" s="22" t="s">
        <v>260</v>
      </c>
      <c r="I121" s="110">
        <v>3554.41</v>
      </c>
      <c r="J121" s="110">
        <v>3554.41</v>
      </c>
      <c r="K121" s="27"/>
      <c r="L121" s="27"/>
      <c r="M121" s="110">
        <v>3554.41</v>
      </c>
      <c r="N121" s="27"/>
      <c r="O121" s="110"/>
      <c r="P121" s="110"/>
      <c r="Q121" s="110"/>
      <c r="R121" s="110"/>
      <c r="S121" s="110"/>
      <c r="T121" s="110"/>
      <c r="U121" s="110"/>
      <c r="V121" s="110"/>
      <c r="W121" s="110"/>
      <c r="X121" s="110"/>
    </row>
    <row r="122" ht="20.25" customHeight="1" spans="1:24">
      <c r="A122" s="22" t="s">
        <v>70</v>
      </c>
      <c r="B122" s="22" t="s">
        <v>77</v>
      </c>
      <c r="C122" s="22" t="s">
        <v>310</v>
      </c>
      <c r="D122" s="22" t="s">
        <v>250</v>
      </c>
      <c r="E122" s="22" t="s">
        <v>156</v>
      </c>
      <c r="F122" s="22" t="s">
        <v>157</v>
      </c>
      <c r="G122" s="22" t="s">
        <v>259</v>
      </c>
      <c r="H122" s="22" t="s">
        <v>260</v>
      </c>
      <c r="I122" s="110">
        <v>5167.2</v>
      </c>
      <c r="J122" s="110">
        <v>5167.2</v>
      </c>
      <c r="K122" s="27"/>
      <c r="L122" s="27"/>
      <c r="M122" s="110">
        <v>5167.2</v>
      </c>
      <c r="N122" s="27"/>
      <c r="O122" s="110"/>
      <c r="P122" s="110"/>
      <c r="Q122" s="110"/>
      <c r="R122" s="110"/>
      <c r="S122" s="110"/>
      <c r="T122" s="110"/>
      <c r="U122" s="110"/>
      <c r="V122" s="110"/>
      <c r="W122" s="110"/>
      <c r="X122" s="110"/>
    </row>
    <row r="123" ht="20.25" customHeight="1" spans="1:24">
      <c r="A123" s="22" t="s">
        <v>70</v>
      </c>
      <c r="B123" s="22" t="s">
        <v>77</v>
      </c>
      <c r="C123" s="22" t="s">
        <v>311</v>
      </c>
      <c r="D123" s="22" t="s">
        <v>207</v>
      </c>
      <c r="E123" s="22" t="s">
        <v>126</v>
      </c>
      <c r="F123" s="22" t="s">
        <v>127</v>
      </c>
      <c r="G123" s="22" t="s">
        <v>262</v>
      </c>
      <c r="H123" s="22" t="s">
        <v>207</v>
      </c>
      <c r="I123" s="110">
        <v>10000</v>
      </c>
      <c r="J123" s="110">
        <v>10000</v>
      </c>
      <c r="K123" s="27"/>
      <c r="L123" s="27"/>
      <c r="M123" s="110">
        <v>10000</v>
      </c>
      <c r="N123" s="27"/>
      <c r="O123" s="110"/>
      <c r="P123" s="110"/>
      <c r="Q123" s="110"/>
      <c r="R123" s="110"/>
      <c r="S123" s="110"/>
      <c r="T123" s="110"/>
      <c r="U123" s="110"/>
      <c r="V123" s="110"/>
      <c r="W123" s="110"/>
      <c r="X123" s="110"/>
    </row>
    <row r="124" ht="20.25" customHeight="1" spans="1:24">
      <c r="A124" s="22" t="s">
        <v>70</v>
      </c>
      <c r="B124" s="22" t="s">
        <v>77</v>
      </c>
      <c r="C124" s="22" t="s">
        <v>312</v>
      </c>
      <c r="D124" s="22" t="s">
        <v>268</v>
      </c>
      <c r="E124" s="22" t="s">
        <v>126</v>
      </c>
      <c r="F124" s="22" t="s">
        <v>127</v>
      </c>
      <c r="G124" s="22" t="s">
        <v>269</v>
      </c>
      <c r="H124" s="22" t="s">
        <v>268</v>
      </c>
      <c r="I124" s="110">
        <v>23346.72</v>
      </c>
      <c r="J124" s="110">
        <v>23346.72</v>
      </c>
      <c r="K124" s="27"/>
      <c r="L124" s="27"/>
      <c r="M124" s="110">
        <v>23346.72</v>
      </c>
      <c r="N124" s="27"/>
      <c r="O124" s="110"/>
      <c r="P124" s="110"/>
      <c r="Q124" s="110"/>
      <c r="R124" s="110"/>
      <c r="S124" s="110"/>
      <c r="T124" s="110"/>
      <c r="U124" s="110"/>
      <c r="V124" s="110"/>
      <c r="W124" s="110"/>
      <c r="X124" s="110"/>
    </row>
    <row r="125" ht="20.25" customHeight="1" spans="1:24">
      <c r="A125" s="22" t="s">
        <v>70</v>
      </c>
      <c r="B125" s="22" t="s">
        <v>77</v>
      </c>
      <c r="C125" s="22" t="s">
        <v>313</v>
      </c>
      <c r="D125" s="22" t="s">
        <v>271</v>
      </c>
      <c r="E125" s="22" t="s">
        <v>126</v>
      </c>
      <c r="F125" s="22" t="s">
        <v>127</v>
      </c>
      <c r="G125" s="22" t="s">
        <v>272</v>
      </c>
      <c r="H125" s="22" t="s">
        <v>273</v>
      </c>
      <c r="I125" s="110">
        <v>31080</v>
      </c>
      <c r="J125" s="110">
        <v>31080</v>
      </c>
      <c r="K125" s="27"/>
      <c r="L125" s="27"/>
      <c r="M125" s="110">
        <v>31080</v>
      </c>
      <c r="N125" s="27"/>
      <c r="O125" s="110"/>
      <c r="P125" s="110"/>
      <c r="Q125" s="110"/>
      <c r="R125" s="110"/>
      <c r="S125" s="110"/>
      <c r="T125" s="110"/>
      <c r="U125" s="110"/>
      <c r="V125" s="110"/>
      <c r="W125" s="110"/>
      <c r="X125" s="110"/>
    </row>
    <row r="126" ht="20.25" customHeight="1" spans="1:24">
      <c r="A126" s="22" t="s">
        <v>70</v>
      </c>
      <c r="B126" s="22" t="s">
        <v>77</v>
      </c>
      <c r="C126" s="22" t="s">
        <v>313</v>
      </c>
      <c r="D126" s="22" t="s">
        <v>271</v>
      </c>
      <c r="E126" s="22" t="s">
        <v>126</v>
      </c>
      <c r="F126" s="22" t="s">
        <v>127</v>
      </c>
      <c r="G126" s="22" t="s">
        <v>274</v>
      </c>
      <c r="H126" s="22" t="s">
        <v>275</v>
      </c>
      <c r="I126" s="110">
        <v>20000</v>
      </c>
      <c r="J126" s="110">
        <v>20000</v>
      </c>
      <c r="K126" s="27"/>
      <c r="L126" s="27"/>
      <c r="M126" s="110">
        <v>20000</v>
      </c>
      <c r="N126" s="27"/>
      <c r="O126" s="110"/>
      <c r="P126" s="110"/>
      <c r="Q126" s="110"/>
      <c r="R126" s="110"/>
      <c r="S126" s="110"/>
      <c r="T126" s="110"/>
      <c r="U126" s="110"/>
      <c r="V126" s="110"/>
      <c r="W126" s="110"/>
      <c r="X126" s="110"/>
    </row>
    <row r="127" ht="20.25" customHeight="1" spans="1:24">
      <c r="A127" s="22" t="s">
        <v>70</v>
      </c>
      <c r="B127" s="22" t="s">
        <v>77</v>
      </c>
      <c r="C127" s="22" t="s">
        <v>313</v>
      </c>
      <c r="D127" s="22" t="s">
        <v>271</v>
      </c>
      <c r="E127" s="22" t="s">
        <v>126</v>
      </c>
      <c r="F127" s="22" t="s">
        <v>127</v>
      </c>
      <c r="G127" s="22" t="s">
        <v>276</v>
      </c>
      <c r="H127" s="22" t="s">
        <v>277</v>
      </c>
      <c r="I127" s="110">
        <v>30000</v>
      </c>
      <c r="J127" s="110">
        <v>30000</v>
      </c>
      <c r="K127" s="27"/>
      <c r="L127" s="27"/>
      <c r="M127" s="110">
        <v>30000</v>
      </c>
      <c r="N127" s="27"/>
      <c r="O127" s="110"/>
      <c r="P127" s="110"/>
      <c r="Q127" s="110"/>
      <c r="R127" s="110"/>
      <c r="S127" s="110"/>
      <c r="T127" s="110"/>
      <c r="U127" s="110"/>
      <c r="V127" s="110"/>
      <c r="W127" s="110"/>
      <c r="X127" s="110"/>
    </row>
    <row r="128" ht="20.25" customHeight="1" spans="1:24">
      <c r="A128" s="22" t="s">
        <v>70</v>
      </c>
      <c r="B128" s="22" t="s">
        <v>77</v>
      </c>
      <c r="C128" s="22" t="s">
        <v>313</v>
      </c>
      <c r="D128" s="22" t="s">
        <v>271</v>
      </c>
      <c r="E128" s="22" t="s">
        <v>126</v>
      </c>
      <c r="F128" s="22" t="s">
        <v>127</v>
      </c>
      <c r="G128" s="22" t="s">
        <v>278</v>
      </c>
      <c r="H128" s="22" t="s">
        <v>279</v>
      </c>
      <c r="I128" s="110">
        <v>28000</v>
      </c>
      <c r="J128" s="110">
        <v>28000</v>
      </c>
      <c r="K128" s="27"/>
      <c r="L128" s="27"/>
      <c r="M128" s="110">
        <v>28000</v>
      </c>
      <c r="N128" s="27"/>
      <c r="O128" s="110"/>
      <c r="P128" s="110"/>
      <c r="Q128" s="110"/>
      <c r="R128" s="110"/>
      <c r="S128" s="110"/>
      <c r="T128" s="110"/>
      <c r="U128" s="110"/>
      <c r="V128" s="110"/>
      <c r="W128" s="110"/>
      <c r="X128" s="110"/>
    </row>
    <row r="129" ht="20.25" customHeight="1" spans="1:24">
      <c r="A129" s="22" t="s">
        <v>70</v>
      </c>
      <c r="B129" s="22" t="s">
        <v>77</v>
      </c>
      <c r="C129" s="22" t="s">
        <v>313</v>
      </c>
      <c r="D129" s="22" t="s">
        <v>271</v>
      </c>
      <c r="E129" s="22" t="s">
        <v>136</v>
      </c>
      <c r="F129" s="22" t="s">
        <v>137</v>
      </c>
      <c r="G129" s="22" t="s">
        <v>278</v>
      </c>
      <c r="H129" s="22" t="s">
        <v>279</v>
      </c>
      <c r="I129" s="110">
        <v>900</v>
      </c>
      <c r="J129" s="110">
        <v>900</v>
      </c>
      <c r="K129" s="27"/>
      <c r="L129" s="27"/>
      <c r="M129" s="110">
        <v>900</v>
      </c>
      <c r="N129" s="27"/>
      <c r="O129" s="110"/>
      <c r="P129" s="110"/>
      <c r="Q129" s="110"/>
      <c r="R129" s="110"/>
      <c r="S129" s="110"/>
      <c r="T129" s="110"/>
      <c r="U129" s="110"/>
      <c r="V129" s="110"/>
      <c r="W129" s="110"/>
      <c r="X129" s="110"/>
    </row>
    <row r="130" ht="20.25" customHeight="1" spans="1:24">
      <c r="A130" s="22" t="s">
        <v>70</v>
      </c>
      <c r="B130" s="22" t="s">
        <v>77</v>
      </c>
      <c r="C130" s="22" t="s">
        <v>314</v>
      </c>
      <c r="D130" s="22" t="s">
        <v>163</v>
      </c>
      <c r="E130" s="22" t="s">
        <v>162</v>
      </c>
      <c r="F130" s="22" t="s">
        <v>163</v>
      </c>
      <c r="G130" s="22" t="s">
        <v>281</v>
      </c>
      <c r="H130" s="22" t="s">
        <v>163</v>
      </c>
      <c r="I130" s="110">
        <v>176560.32</v>
      </c>
      <c r="J130" s="110">
        <v>176560.32</v>
      </c>
      <c r="K130" s="27"/>
      <c r="L130" s="27"/>
      <c r="M130" s="110">
        <v>176560.32</v>
      </c>
      <c r="N130" s="27"/>
      <c r="O130" s="110"/>
      <c r="P130" s="110"/>
      <c r="Q130" s="110"/>
      <c r="R130" s="110"/>
      <c r="S130" s="110"/>
      <c r="T130" s="110"/>
      <c r="U130" s="110"/>
      <c r="V130" s="110"/>
      <c r="W130" s="110"/>
      <c r="X130" s="110"/>
    </row>
    <row r="131" ht="20.25" customHeight="1" spans="1:24">
      <c r="A131" s="22" t="s">
        <v>70</v>
      </c>
      <c r="B131" s="22" t="s">
        <v>77</v>
      </c>
      <c r="C131" s="22" t="s">
        <v>315</v>
      </c>
      <c r="D131" s="22" t="s">
        <v>283</v>
      </c>
      <c r="E131" s="22" t="s">
        <v>136</v>
      </c>
      <c r="F131" s="22" t="s">
        <v>137</v>
      </c>
      <c r="G131" s="22" t="s">
        <v>231</v>
      </c>
      <c r="H131" s="22" t="s">
        <v>232</v>
      </c>
      <c r="I131" s="110">
        <v>14400</v>
      </c>
      <c r="J131" s="110">
        <v>14400</v>
      </c>
      <c r="K131" s="27"/>
      <c r="L131" s="27"/>
      <c r="M131" s="110">
        <v>14400</v>
      </c>
      <c r="N131" s="27"/>
      <c r="O131" s="110"/>
      <c r="P131" s="110"/>
      <c r="Q131" s="110"/>
      <c r="R131" s="110"/>
      <c r="S131" s="110"/>
      <c r="T131" s="110"/>
      <c r="U131" s="110"/>
      <c r="V131" s="110"/>
      <c r="W131" s="110"/>
      <c r="X131" s="110"/>
    </row>
    <row r="132" ht="20.25" customHeight="1" spans="1:24">
      <c r="A132" s="22" t="s">
        <v>70</v>
      </c>
      <c r="B132" s="22" t="s">
        <v>77</v>
      </c>
      <c r="C132" s="22" t="s">
        <v>316</v>
      </c>
      <c r="D132" s="22" t="s">
        <v>287</v>
      </c>
      <c r="E132" s="22" t="s">
        <v>126</v>
      </c>
      <c r="F132" s="22" t="s">
        <v>127</v>
      </c>
      <c r="G132" s="22" t="s">
        <v>243</v>
      </c>
      <c r="H132" s="22" t="s">
        <v>244</v>
      </c>
      <c r="I132" s="110">
        <v>90000</v>
      </c>
      <c r="J132" s="110">
        <v>90000</v>
      </c>
      <c r="K132" s="27"/>
      <c r="L132" s="27"/>
      <c r="M132" s="110">
        <v>90000</v>
      </c>
      <c r="N132" s="27"/>
      <c r="O132" s="110"/>
      <c r="P132" s="110"/>
      <c r="Q132" s="110"/>
      <c r="R132" s="110"/>
      <c r="S132" s="110"/>
      <c r="T132" s="110"/>
      <c r="U132" s="110"/>
      <c r="V132" s="110"/>
      <c r="W132" s="110"/>
      <c r="X132" s="110"/>
    </row>
    <row r="133" ht="20.25" customHeight="1" spans="1:24">
      <c r="A133" s="22" t="s">
        <v>70</v>
      </c>
      <c r="B133" s="22" t="s">
        <v>77</v>
      </c>
      <c r="C133" s="22" t="s">
        <v>316</v>
      </c>
      <c r="D133" s="22" t="s">
        <v>287</v>
      </c>
      <c r="E133" s="22" t="s">
        <v>126</v>
      </c>
      <c r="F133" s="22" t="s">
        <v>127</v>
      </c>
      <c r="G133" s="22" t="s">
        <v>247</v>
      </c>
      <c r="H133" s="22" t="s">
        <v>248</v>
      </c>
      <c r="I133" s="110">
        <v>84000</v>
      </c>
      <c r="J133" s="110">
        <v>84000</v>
      </c>
      <c r="K133" s="27"/>
      <c r="L133" s="27"/>
      <c r="M133" s="110">
        <v>84000</v>
      </c>
      <c r="N133" s="27"/>
      <c r="O133" s="110"/>
      <c r="P133" s="110"/>
      <c r="Q133" s="110"/>
      <c r="R133" s="110"/>
      <c r="S133" s="110"/>
      <c r="T133" s="110"/>
      <c r="U133" s="110"/>
      <c r="V133" s="110"/>
      <c r="W133" s="110"/>
      <c r="X133" s="110"/>
    </row>
    <row r="134" ht="20.25" customHeight="1" spans="1:24">
      <c r="A134" s="22" t="s">
        <v>70</v>
      </c>
      <c r="B134" s="22" t="s">
        <v>77</v>
      </c>
      <c r="C134" s="22" t="s">
        <v>316</v>
      </c>
      <c r="D134" s="22" t="s">
        <v>287</v>
      </c>
      <c r="E134" s="22" t="s">
        <v>126</v>
      </c>
      <c r="F134" s="22" t="s">
        <v>127</v>
      </c>
      <c r="G134" s="22" t="s">
        <v>247</v>
      </c>
      <c r="H134" s="22" t="s">
        <v>248</v>
      </c>
      <c r="I134" s="110">
        <v>96000</v>
      </c>
      <c r="J134" s="110">
        <v>96000</v>
      </c>
      <c r="K134" s="27"/>
      <c r="L134" s="27"/>
      <c r="M134" s="110">
        <v>96000</v>
      </c>
      <c r="N134" s="27"/>
      <c r="O134" s="110"/>
      <c r="P134" s="110"/>
      <c r="Q134" s="110"/>
      <c r="R134" s="110"/>
      <c r="S134" s="110"/>
      <c r="T134" s="110"/>
      <c r="U134" s="110"/>
      <c r="V134" s="110"/>
      <c r="W134" s="110"/>
      <c r="X134" s="110"/>
    </row>
    <row r="135" ht="20.25" customHeight="1" spans="1:24">
      <c r="A135" s="22" t="s">
        <v>70</v>
      </c>
      <c r="B135" s="22" t="s">
        <v>79</v>
      </c>
      <c r="C135" s="22" t="s">
        <v>317</v>
      </c>
      <c r="D135" s="22" t="s">
        <v>246</v>
      </c>
      <c r="E135" s="22" t="s">
        <v>128</v>
      </c>
      <c r="F135" s="22" t="s">
        <v>129</v>
      </c>
      <c r="G135" s="22" t="s">
        <v>239</v>
      </c>
      <c r="H135" s="22" t="s">
        <v>240</v>
      </c>
      <c r="I135" s="110">
        <v>399228</v>
      </c>
      <c r="J135" s="110">
        <v>399228</v>
      </c>
      <c r="K135" s="27"/>
      <c r="L135" s="27"/>
      <c r="M135" s="110">
        <v>399228</v>
      </c>
      <c r="N135" s="27"/>
      <c r="O135" s="110"/>
      <c r="P135" s="110"/>
      <c r="Q135" s="110"/>
      <c r="R135" s="110"/>
      <c r="S135" s="110"/>
      <c r="T135" s="110"/>
      <c r="U135" s="110"/>
      <c r="V135" s="110"/>
      <c r="W135" s="110"/>
      <c r="X135" s="110"/>
    </row>
    <row r="136" ht="20.25" customHeight="1" spans="1:24">
      <c r="A136" s="22" t="s">
        <v>70</v>
      </c>
      <c r="B136" s="22" t="s">
        <v>79</v>
      </c>
      <c r="C136" s="22" t="s">
        <v>317</v>
      </c>
      <c r="D136" s="22" t="s">
        <v>246</v>
      </c>
      <c r="E136" s="22" t="s">
        <v>128</v>
      </c>
      <c r="F136" s="22" t="s">
        <v>129</v>
      </c>
      <c r="G136" s="22" t="s">
        <v>241</v>
      </c>
      <c r="H136" s="22" t="s">
        <v>242</v>
      </c>
      <c r="I136" s="110">
        <v>32880</v>
      </c>
      <c r="J136" s="110">
        <v>32880</v>
      </c>
      <c r="K136" s="27"/>
      <c r="L136" s="27"/>
      <c r="M136" s="110">
        <v>32880</v>
      </c>
      <c r="N136" s="27"/>
      <c r="O136" s="110"/>
      <c r="P136" s="110"/>
      <c r="Q136" s="110"/>
      <c r="R136" s="110"/>
      <c r="S136" s="110"/>
      <c r="T136" s="110"/>
      <c r="U136" s="110"/>
      <c r="V136" s="110"/>
      <c r="W136" s="110"/>
      <c r="X136" s="110"/>
    </row>
    <row r="137" ht="20.25" customHeight="1" spans="1:24">
      <c r="A137" s="22" t="s">
        <v>70</v>
      </c>
      <c r="B137" s="22" t="s">
        <v>79</v>
      </c>
      <c r="C137" s="22" t="s">
        <v>317</v>
      </c>
      <c r="D137" s="22" t="s">
        <v>246</v>
      </c>
      <c r="E137" s="22" t="s">
        <v>128</v>
      </c>
      <c r="F137" s="22" t="s">
        <v>129</v>
      </c>
      <c r="G137" s="22" t="s">
        <v>243</v>
      </c>
      <c r="H137" s="22" t="s">
        <v>244</v>
      </c>
      <c r="I137" s="110">
        <v>33269</v>
      </c>
      <c r="J137" s="110">
        <v>33269</v>
      </c>
      <c r="K137" s="27"/>
      <c r="L137" s="27"/>
      <c r="M137" s="110">
        <v>33269</v>
      </c>
      <c r="N137" s="27"/>
      <c r="O137" s="110"/>
      <c r="P137" s="110"/>
      <c r="Q137" s="110"/>
      <c r="R137" s="110"/>
      <c r="S137" s="110"/>
      <c r="T137" s="110"/>
      <c r="U137" s="110"/>
      <c r="V137" s="110"/>
      <c r="W137" s="110"/>
      <c r="X137" s="110"/>
    </row>
    <row r="138" ht="20.25" customHeight="1" spans="1:24">
      <c r="A138" s="22" t="s">
        <v>70</v>
      </c>
      <c r="B138" s="22" t="s">
        <v>79</v>
      </c>
      <c r="C138" s="22" t="s">
        <v>317</v>
      </c>
      <c r="D138" s="22" t="s">
        <v>246</v>
      </c>
      <c r="E138" s="22" t="s">
        <v>128</v>
      </c>
      <c r="F138" s="22" t="s">
        <v>129</v>
      </c>
      <c r="G138" s="22" t="s">
        <v>247</v>
      </c>
      <c r="H138" s="22" t="s">
        <v>248</v>
      </c>
      <c r="I138" s="110">
        <v>180180</v>
      </c>
      <c r="J138" s="110">
        <v>180180</v>
      </c>
      <c r="K138" s="27"/>
      <c r="L138" s="27"/>
      <c r="M138" s="110">
        <v>180180</v>
      </c>
      <c r="N138" s="27"/>
      <c r="O138" s="110"/>
      <c r="P138" s="110"/>
      <c r="Q138" s="110"/>
      <c r="R138" s="110"/>
      <c r="S138" s="110"/>
      <c r="T138" s="110"/>
      <c r="U138" s="110"/>
      <c r="V138" s="110"/>
      <c r="W138" s="110"/>
      <c r="X138" s="110"/>
    </row>
    <row r="139" ht="20.25" customHeight="1" spans="1:24">
      <c r="A139" s="22" t="s">
        <v>70</v>
      </c>
      <c r="B139" s="22" t="s">
        <v>79</v>
      </c>
      <c r="C139" s="22" t="s">
        <v>317</v>
      </c>
      <c r="D139" s="22" t="s">
        <v>246</v>
      </c>
      <c r="E139" s="22" t="s">
        <v>128</v>
      </c>
      <c r="F139" s="22" t="s">
        <v>129</v>
      </c>
      <c r="G139" s="22" t="s">
        <v>247</v>
      </c>
      <c r="H139" s="22" t="s">
        <v>248</v>
      </c>
      <c r="I139" s="110">
        <v>198204</v>
      </c>
      <c r="J139" s="110">
        <v>198204</v>
      </c>
      <c r="K139" s="27"/>
      <c r="L139" s="27"/>
      <c r="M139" s="110">
        <v>198204</v>
      </c>
      <c r="N139" s="27"/>
      <c r="O139" s="110"/>
      <c r="P139" s="110"/>
      <c r="Q139" s="110"/>
      <c r="R139" s="110"/>
      <c r="S139" s="110"/>
      <c r="T139" s="110"/>
      <c r="U139" s="110"/>
      <c r="V139" s="110"/>
      <c r="W139" s="110"/>
      <c r="X139" s="110"/>
    </row>
    <row r="140" ht="20.25" customHeight="1" spans="1:24">
      <c r="A140" s="22" t="s">
        <v>70</v>
      </c>
      <c r="B140" s="22" t="s">
        <v>79</v>
      </c>
      <c r="C140" s="22" t="s">
        <v>317</v>
      </c>
      <c r="D140" s="22" t="s">
        <v>246</v>
      </c>
      <c r="E140" s="22" t="s">
        <v>128</v>
      </c>
      <c r="F140" s="22" t="s">
        <v>129</v>
      </c>
      <c r="G140" s="22" t="s">
        <v>247</v>
      </c>
      <c r="H140" s="22" t="s">
        <v>248</v>
      </c>
      <c r="I140" s="110">
        <v>95940</v>
      </c>
      <c r="J140" s="110">
        <v>95940</v>
      </c>
      <c r="K140" s="27"/>
      <c r="L140" s="27"/>
      <c r="M140" s="110">
        <v>95940</v>
      </c>
      <c r="N140" s="27"/>
      <c r="O140" s="110"/>
      <c r="P140" s="110"/>
      <c r="Q140" s="110"/>
      <c r="R140" s="110"/>
      <c r="S140" s="110"/>
      <c r="T140" s="110"/>
      <c r="U140" s="110"/>
      <c r="V140" s="110"/>
      <c r="W140" s="110"/>
      <c r="X140" s="110"/>
    </row>
    <row r="141" ht="20.25" customHeight="1" spans="1:24">
      <c r="A141" s="22" t="s">
        <v>70</v>
      </c>
      <c r="B141" s="22" t="s">
        <v>79</v>
      </c>
      <c r="C141" s="22" t="s">
        <v>318</v>
      </c>
      <c r="D141" s="22" t="s">
        <v>250</v>
      </c>
      <c r="E141" s="22" t="s">
        <v>138</v>
      </c>
      <c r="F141" s="22" t="s">
        <v>139</v>
      </c>
      <c r="G141" s="22" t="s">
        <v>251</v>
      </c>
      <c r="H141" s="22" t="s">
        <v>252</v>
      </c>
      <c r="I141" s="110">
        <v>175749.12</v>
      </c>
      <c r="J141" s="110">
        <v>175749.12</v>
      </c>
      <c r="K141" s="27"/>
      <c r="L141" s="27"/>
      <c r="M141" s="110">
        <v>175749.12</v>
      </c>
      <c r="N141" s="27"/>
      <c r="O141" s="110"/>
      <c r="P141" s="110"/>
      <c r="Q141" s="110"/>
      <c r="R141" s="110"/>
      <c r="S141" s="110"/>
      <c r="T141" s="110"/>
      <c r="U141" s="110"/>
      <c r="V141" s="110"/>
      <c r="W141" s="110"/>
      <c r="X141" s="110"/>
    </row>
    <row r="142" ht="20.25" customHeight="1" spans="1:24">
      <c r="A142" s="22" t="s">
        <v>70</v>
      </c>
      <c r="B142" s="22" t="s">
        <v>79</v>
      </c>
      <c r="C142" s="22" t="s">
        <v>318</v>
      </c>
      <c r="D142" s="22" t="s">
        <v>250</v>
      </c>
      <c r="E142" s="22" t="s">
        <v>152</v>
      </c>
      <c r="F142" s="22" t="s">
        <v>153</v>
      </c>
      <c r="G142" s="22" t="s">
        <v>255</v>
      </c>
      <c r="H142" s="22" t="s">
        <v>256</v>
      </c>
      <c r="I142" s="110">
        <v>71608.13</v>
      </c>
      <c r="J142" s="110">
        <v>71608.13</v>
      </c>
      <c r="K142" s="27"/>
      <c r="L142" s="27"/>
      <c r="M142" s="110">
        <v>71608.13</v>
      </c>
      <c r="N142" s="27"/>
      <c r="O142" s="110"/>
      <c r="P142" s="110"/>
      <c r="Q142" s="110"/>
      <c r="R142" s="110"/>
      <c r="S142" s="110"/>
      <c r="T142" s="110"/>
      <c r="U142" s="110"/>
      <c r="V142" s="110"/>
      <c r="W142" s="110"/>
      <c r="X142" s="110"/>
    </row>
    <row r="143" ht="20.25" customHeight="1" spans="1:24">
      <c r="A143" s="22" t="s">
        <v>70</v>
      </c>
      <c r="B143" s="22" t="s">
        <v>79</v>
      </c>
      <c r="C143" s="22" t="s">
        <v>318</v>
      </c>
      <c r="D143" s="22" t="s">
        <v>250</v>
      </c>
      <c r="E143" s="22" t="s">
        <v>154</v>
      </c>
      <c r="F143" s="22" t="s">
        <v>155</v>
      </c>
      <c r="G143" s="22" t="s">
        <v>257</v>
      </c>
      <c r="H143" s="22" t="s">
        <v>258</v>
      </c>
      <c r="I143" s="110">
        <v>45321.6</v>
      </c>
      <c r="J143" s="110">
        <v>45321.6</v>
      </c>
      <c r="K143" s="27"/>
      <c r="L143" s="27"/>
      <c r="M143" s="110">
        <v>45321.6</v>
      </c>
      <c r="N143" s="27"/>
      <c r="O143" s="110"/>
      <c r="P143" s="110"/>
      <c r="Q143" s="110"/>
      <c r="R143" s="110"/>
      <c r="S143" s="110"/>
      <c r="T143" s="110"/>
      <c r="U143" s="110"/>
      <c r="V143" s="110"/>
      <c r="W143" s="110"/>
      <c r="X143" s="110"/>
    </row>
    <row r="144" ht="20.25" customHeight="1" spans="1:24">
      <c r="A144" s="22" t="s">
        <v>70</v>
      </c>
      <c r="B144" s="22" t="s">
        <v>79</v>
      </c>
      <c r="C144" s="22" t="s">
        <v>318</v>
      </c>
      <c r="D144" s="22" t="s">
        <v>250</v>
      </c>
      <c r="E144" s="22" t="s">
        <v>128</v>
      </c>
      <c r="F144" s="22" t="s">
        <v>129</v>
      </c>
      <c r="G144" s="22" t="s">
        <v>259</v>
      </c>
      <c r="H144" s="22" t="s">
        <v>260</v>
      </c>
      <c r="I144" s="110">
        <v>6345.02</v>
      </c>
      <c r="J144" s="110">
        <v>6345.02</v>
      </c>
      <c r="K144" s="27"/>
      <c r="L144" s="27"/>
      <c r="M144" s="110">
        <v>6345.02</v>
      </c>
      <c r="N144" s="27"/>
      <c r="O144" s="110"/>
      <c r="P144" s="110"/>
      <c r="Q144" s="110"/>
      <c r="R144" s="110"/>
      <c r="S144" s="110"/>
      <c r="T144" s="110"/>
      <c r="U144" s="110"/>
      <c r="V144" s="110"/>
      <c r="W144" s="110"/>
      <c r="X144" s="110"/>
    </row>
    <row r="145" ht="20.25" customHeight="1" spans="1:24">
      <c r="A145" s="22" t="s">
        <v>70</v>
      </c>
      <c r="B145" s="22" t="s">
        <v>79</v>
      </c>
      <c r="C145" s="22" t="s">
        <v>318</v>
      </c>
      <c r="D145" s="22" t="s">
        <v>250</v>
      </c>
      <c r="E145" s="22" t="s">
        <v>156</v>
      </c>
      <c r="F145" s="22" t="s">
        <v>157</v>
      </c>
      <c r="G145" s="22" t="s">
        <v>259</v>
      </c>
      <c r="H145" s="22" t="s">
        <v>260</v>
      </c>
      <c r="I145" s="110">
        <v>3263.16</v>
      </c>
      <c r="J145" s="110">
        <v>3263.16</v>
      </c>
      <c r="K145" s="27"/>
      <c r="L145" s="27"/>
      <c r="M145" s="110">
        <v>3263.16</v>
      </c>
      <c r="N145" s="27"/>
      <c r="O145" s="110"/>
      <c r="P145" s="110"/>
      <c r="Q145" s="110"/>
      <c r="R145" s="110"/>
      <c r="S145" s="110"/>
      <c r="T145" s="110"/>
      <c r="U145" s="110"/>
      <c r="V145" s="110"/>
      <c r="W145" s="110"/>
      <c r="X145" s="110"/>
    </row>
    <row r="146" ht="20.25" customHeight="1" spans="1:24">
      <c r="A146" s="22" t="s">
        <v>70</v>
      </c>
      <c r="B146" s="22" t="s">
        <v>79</v>
      </c>
      <c r="C146" s="22" t="s">
        <v>318</v>
      </c>
      <c r="D146" s="22" t="s">
        <v>250</v>
      </c>
      <c r="E146" s="22" t="s">
        <v>156</v>
      </c>
      <c r="F146" s="22" t="s">
        <v>157</v>
      </c>
      <c r="G146" s="22" t="s">
        <v>259</v>
      </c>
      <c r="H146" s="22" t="s">
        <v>260</v>
      </c>
      <c r="I146" s="110">
        <v>5167.2</v>
      </c>
      <c r="J146" s="110">
        <v>5167.2</v>
      </c>
      <c r="K146" s="27"/>
      <c r="L146" s="27"/>
      <c r="M146" s="110">
        <v>5167.2</v>
      </c>
      <c r="N146" s="27"/>
      <c r="O146" s="110"/>
      <c r="P146" s="110"/>
      <c r="Q146" s="110"/>
      <c r="R146" s="110"/>
      <c r="S146" s="110"/>
      <c r="T146" s="110"/>
      <c r="U146" s="110"/>
      <c r="V146" s="110"/>
      <c r="W146" s="110"/>
      <c r="X146" s="110"/>
    </row>
    <row r="147" ht="20.25" customHeight="1" spans="1:24">
      <c r="A147" s="22" t="s">
        <v>70</v>
      </c>
      <c r="B147" s="22" t="s">
        <v>79</v>
      </c>
      <c r="C147" s="22" t="s">
        <v>319</v>
      </c>
      <c r="D147" s="22" t="s">
        <v>268</v>
      </c>
      <c r="E147" s="22" t="s">
        <v>128</v>
      </c>
      <c r="F147" s="22" t="s">
        <v>129</v>
      </c>
      <c r="G147" s="22" t="s">
        <v>269</v>
      </c>
      <c r="H147" s="22" t="s">
        <v>268</v>
      </c>
      <c r="I147" s="110">
        <v>21728.64</v>
      </c>
      <c r="J147" s="110">
        <v>21728.64</v>
      </c>
      <c r="K147" s="27"/>
      <c r="L147" s="27"/>
      <c r="M147" s="110">
        <v>21728.64</v>
      </c>
      <c r="N147" s="27"/>
      <c r="O147" s="110"/>
      <c r="P147" s="110"/>
      <c r="Q147" s="110"/>
      <c r="R147" s="110"/>
      <c r="S147" s="110"/>
      <c r="T147" s="110"/>
      <c r="U147" s="110"/>
      <c r="V147" s="110"/>
      <c r="W147" s="110"/>
      <c r="X147" s="110"/>
    </row>
    <row r="148" ht="20.25" customHeight="1" spans="1:24">
      <c r="A148" s="22" t="s">
        <v>70</v>
      </c>
      <c r="B148" s="22" t="s">
        <v>79</v>
      </c>
      <c r="C148" s="22" t="s">
        <v>320</v>
      </c>
      <c r="D148" s="22" t="s">
        <v>271</v>
      </c>
      <c r="E148" s="22" t="s">
        <v>128</v>
      </c>
      <c r="F148" s="22" t="s">
        <v>129</v>
      </c>
      <c r="G148" s="22" t="s">
        <v>272</v>
      </c>
      <c r="H148" s="22" t="s">
        <v>273</v>
      </c>
      <c r="I148" s="110">
        <v>31080</v>
      </c>
      <c r="J148" s="110">
        <v>31080</v>
      </c>
      <c r="K148" s="27"/>
      <c r="L148" s="27"/>
      <c r="M148" s="110">
        <v>31080</v>
      </c>
      <c r="N148" s="27"/>
      <c r="O148" s="110"/>
      <c r="P148" s="110"/>
      <c r="Q148" s="110"/>
      <c r="R148" s="110"/>
      <c r="S148" s="110"/>
      <c r="T148" s="110"/>
      <c r="U148" s="110"/>
      <c r="V148" s="110"/>
      <c r="W148" s="110"/>
      <c r="X148" s="110"/>
    </row>
    <row r="149" ht="20.25" customHeight="1" spans="1:24">
      <c r="A149" s="22" t="s">
        <v>70</v>
      </c>
      <c r="B149" s="22" t="s">
        <v>79</v>
      </c>
      <c r="C149" s="22" t="s">
        <v>320</v>
      </c>
      <c r="D149" s="22" t="s">
        <v>271</v>
      </c>
      <c r="E149" s="22" t="s">
        <v>128</v>
      </c>
      <c r="F149" s="22" t="s">
        <v>129</v>
      </c>
      <c r="G149" s="22" t="s">
        <v>274</v>
      </c>
      <c r="H149" s="22" t="s">
        <v>275</v>
      </c>
      <c r="I149" s="110">
        <v>20000</v>
      </c>
      <c r="J149" s="110">
        <v>20000</v>
      </c>
      <c r="K149" s="27"/>
      <c r="L149" s="27"/>
      <c r="M149" s="110">
        <v>20000</v>
      </c>
      <c r="N149" s="27"/>
      <c r="O149" s="110"/>
      <c r="P149" s="110"/>
      <c r="Q149" s="110"/>
      <c r="R149" s="110"/>
      <c r="S149" s="110"/>
      <c r="T149" s="110"/>
      <c r="U149" s="110"/>
      <c r="V149" s="110"/>
      <c r="W149" s="110"/>
      <c r="X149" s="110"/>
    </row>
    <row r="150" ht="20.25" customHeight="1" spans="1:24">
      <c r="A150" s="22" t="s">
        <v>70</v>
      </c>
      <c r="B150" s="22" t="s">
        <v>79</v>
      </c>
      <c r="C150" s="22" t="s">
        <v>320</v>
      </c>
      <c r="D150" s="22" t="s">
        <v>271</v>
      </c>
      <c r="E150" s="22" t="s">
        <v>128</v>
      </c>
      <c r="F150" s="22" t="s">
        <v>129</v>
      </c>
      <c r="G150" s="22" t="s">
        <v>276</v>
      </c>
      <c r="H150" s="22" t="s">
        <v>277</v>
      </c>
      <c r="I150" s="110">
        <v>30000</v>
      </c>
      <c r="J150" s="110">
        <v>30000</v>
      </c>
      <c r="K150" s="27"/>
      <c r="L150" s="27"/>
      <c r="M150" s="110">
        <v>30000</v>
      </c>
      <c r="N150" s="27"/>
      <c r="O150" s="110"/>
      <c r="P150" s="110"/>
      <c r="Q150" s="110"/>
      <c r="R150" s="110"/>
      <c r="S150" s="110"/>
      <c r="T150" s="110"/>
      <c r="U150" s="110"/>
      <c r="V150" s="110"/>
      <c r="W150" s="110"/>
      <c r="X150" s="110"/>
    </row>
    <row r="151" ht="20.25" customHeight="1" spans="1:24">
      <c r="A151" s="22" t="s">
        <v>70</v>
      </c>
      <c r="B151" s="22" t="s">
        <v>79</v>
      </c>
      <c r="C151" s="22" t="s">
        <v>320</v>
      </c>
      <c r="D151" s="22" t="s">
        <v>271</v>
      </c>
      <c r="E151" s="22" t="s">
        <v>128</v>
      </c>
      <c r="F151" s="22" t="s">
        <v>129</v>
      </c>
      <c r="G151" s="22" t="s">
        <v>278</v>
      </c>
      <c r="H151" s="22" t="s">
        <v>279</v>
      </c>
      <c r="I151" s="110">
        <v>28000</v>
      </c>
      <c r="J151" s="110">
        <v>28000</v>
      </c>
      <c r="K151" s="27"/>
      <c r="L151" s="27"/>
      <c r="M151" s="110">
        <v>28000</v>
      </c>
      <c r="N151" s="27"/>
      <c r="O151" s="110"/>
      <c r="P151" s="110"/>
      <c r="Q151" s="110"/>
      <c r="R151" s="110"/>
      <c r="S151" s="110"/>
      <c r="T151" s="110"/>
      <c r="U151" s="110"/>
      <c r="V151" s="110"/>
      <c r="W151" s="110"/>
      <c r="X151" s="110"/>
    </row>
    <row r="152" ht="20.25" customHeight="1" spans="1:24">
      <c r="A152" s="22" t="s">
        <v>70</v>
      </c>
      <c r="B152" s="22" t="s">
        <v>79</v>
      </c>
      <c r="C152" s="22" t="s">
        <v>321</v>
      </c>
      <c r="D152" s="22" t="s">
        <v>207</v>
      </c>
      <c r="E152" s="22" t="s">
        <v>128</v>
      </c>
      <c r="F152" s="22" t="s">
        <v>129</v>
      </c>
      <c r="G152" s="22" t="s">
        <v>262</v>
      </c>
      <c r="H152" s="22" t="s">
        <v>207</v>
      </c>
      <c r="I152" s="110">
        <v>10000</v>
      </c>
      <c r="J152" s="110">
        <v>10000</v>
      </c>
      <c r="K152" s="27"/>
      <c r="L152" s="27"/>
      <c r="M152" s="110">
        <v>10000</v>
      </c>
      <c r="N152" s="27"/>
      <c r="O152" s="110"/>
      <c r="P152" s="110"/>
      <c r="Q152" s="110"/>
      <c r="R152" s="110"/>
      <c r="S152" s="110"/>
      <c r="T152" s="110"/>
      <c r="U152" s="110"/>
      <c r="V152" s="110"/>
      <c r="W152" s="110"/>
      <c r="X152" s="110"/>
    </row>
    <row r="153" ht="20.25" customHeight="1" spans="1:24">
      <c r="A153" s="22" t="s">
        <v>70</v>
      </c>
      <c r="B153" s="22" t="s">
        <v>79</v>
      </c>
      <c r="C153" s="22" t="s">
        <v>322</v>
      </c>
      <c r="D153" s="22" t="s">
        <v>163</v>
      </c>
      <c r="E153" s="22" t="s">
        <v>162</v>
      </c>
      <c r="F153" s="22" t="s">
        <v>163</v>
      </c>
      <c r="G153" s="22" t="s">
        <v>281</v>
      </c>
      <c r="H153" s="22" t="s">
        <v>163</v>
      </c>
      <c r="I153" s="110">
        <v>166851.84</v>
      </c>
      <c r="J153" s="110">
        <v>166851.84</v>
      </c>
      <c r="K153" s="27"/>
      <c r="L153" s="27"/>
      <c r="M153" s="110">
        <v>166851.84</v>
      </c>
      <c r="N153" s="27"/>
      <c r="O153" s="110"/>
      <c r="P153" s="110"/>
      <c r="Q153" s="110"/>
      <c r="R153" s="110"/>
      <c r="S153" s="110"/>
      <c r="T153" s="110"/>
      <c r="U153" s="110"/>
      <c r="V153" s="110"/>
      <c r="W153" s="110"/>
      <c r="X153" s="110"/>
    </row>
    <row r="154" ht="20.25" customHeight="1" spans="1:24">
      <c r="A154" s="22" t="s">
        <v>70</v>
      </c>
      <c r="B154" s="22" t="s">
        <v>79</v>
      </c>
      <c r="C154" s="22" t="s">
        <v>323</v>
      </c>
      <c r="D154" s="22" t="s">
        <v>287</v>
      </c>
      <c r="E154" s="22" t="s">
        <v>128</v>
      </c>
      <c r="F154" s="22" t="s">
        <v>129</v>
      </c>
      <c r="G154" s="22" t="s">
        <v>243</v>
      </c>
      <c r="H154" s="22" t="s">
        <v>244</v>
      </c>
      <c r="I154" s="110">
        <v>90000</v>
      </c>
      <c r="J154" s="110">
        <v>90000</v>
      </c>
      <c r="K154" s="27"/>
      <c r="L154" s="27"/>
      <c r="M154" s="110">
        <v>90000</v>
      </c>
      <c r="N154" s="27"/>
      <c r="O154" s="110"/>
      <c r="P154" s="110"/>
      <c r="Q154" s="110"/>
      <c r="R154" s="110"/>
      <c r="S154" s="110"/>
      <c r="T154" s="110"/>
      <c r="U154" s="110"/>
      <c r="V154" s="110"/>
      <c r="W154" s="110"/>
      <c r="X154" s="110"/>
    </row>
    <row r="155" ht="20.25" customHeight="1" spans="1:24">
      <c r="A155" s="22" t="s">
        <v>70</v>
      </c>
      <c r="B155" s="22" t="s">
        <v>79</v>
      </c>
      <c r="C155" s="22" t="s">
        <v>323</v>
      </c>
      <c r="D155" s="22" t="s">
        <v>287</v>
      </c>
      <c r="E155" s="22" t="s">
        <v>128</v>
      </c>
      <c r="F155" s="22" t="s">
        <v>129</v>
      </c>
      <c r="G155" s="22" t="s">
        <v>247</v>
      </c>
      <c r="H155" s="22" t="s">
        <v>248</v>
      </c>
      <c r="I155" s="110">
        <v>84000</v>
      </c>
      <c r="J155" s="110">
        <v>84000</v>
      </c>
      <c r="K155" s="27"/>
      <c r="L155" s="27"/>
      <c r="M155" s="110">
        <v>84000</v>
      </c>
      <c r="N155" s="27"/>
      <c r="O155" s="110"/>
      <c r="P155" s="110"/>
      <c r="Q155" s="110"/>
      <c r="R155" s="110"/>
      <c r="S155" s="110"/>
      <c r="T155" s="110"/>
      <c r="U155" s="110"/>
      <c r="V155" s="110"/>
      <c r="W155" s="110"/>
      <c r="X155" s="110"/>
    </row>
    <row r="156" ht="20.25" customHeight="1" spans="1:24">
      <c r="A156" s="22" t="s">
        <v>70</v>
      </c>
      <c r="B156" s="22" t="s">
        <v>79</v>
      </c>
      <c r="C156" s="22" t="s">
        <v>323</v>
      </c>
      <c r="D156" s="22" t="s">
        <v>287</v>
      </c>
      <c r="E156" s="22" t="s">
        <v>128</v>
      </c>
      <c r="F156" s="22" t="s">
        <v>129</v>
      </c>
      <c r="G156" s="22" t="s">
        <v>247</v>
      </c>
      <c r="H156" s="22" t="s">
        <v>248</v>
      </c>
      <c r="I156" s="110">
        <v>96000</v>
      </c>
      <c r="J156" s="110">
        <v>96000</v>
      </c>
      <c r="K156" s="27"/>
      <c r="L156" s="27"/>
      <c r="M156" s="110">
        <v>96000</v>
      </c>
      <c r="N156" s="27"/>
      <c r="O156" s="110"/>
      <c r="P156" s="110"/>
      <c r="Q156" s="110"/>
      <c r="R156" s="110"/>
      <c r="S156" s="110"/>
      <c r="T156" s="110"/>
      <c r="U156" s="110"/>
      <c r="V156" s="110"/>
      <c r="W156" s="110"/>
      <c r="X156" s="110"/>
    </row>
    <row r="157" ht="17.25" customHeight="1" spans="1:24">
      <c r="A157" s="67" t="s">
        <v>202</v>
      </c>
      <c r="B157" s="68"/>
      <c r="C157" s="188"/>
      <c r="D157" s="188"/>
      <c r="E157" s="188"/>
      <c r="F157" s="188"/>
      <c r="G157" s="188"/>
      <c r="H157" s="189"/>
      <c r="I157" s="110">
        <v>14624465.71</v>
      </c>
      <c r="J157" s="110">
        <v>14624465.71</v>
      </c>
      <c r="K157" s="110"/>
      <c r="L157" s="110"/>
      <c r="M157" s="110">
        <v>14624465.71</v>
      </c>
      <c r="N157" s="110"/>
      <c r="O157" s="110"/>
      <c r="P157" s="110"/>
      <c r="Q157" s="110"/>
      <c r="R157" s="110"/>
      <c r="S157" s="110"/>
      <c r="T157" s="110"/>
      <c r="U157" s="110"/>
      <c r="V157" s="110"/>
      <c r="W157" s="110"/>
      <c r="X157" s="110"/>
    </row>
  </sheetData>
  <mergeCells count="31">
    <mergeCell ref="A3:X3"/>
    <mergeCell ref="A4:H4"/>
    <mergeCell ref="I5:X5"/>
    <mergeCell ref="J6:N6"/>
    <mergeCell ref="O6:Q6"/>
    <mergeCell ref="S6:X6"/>
    <mergeCell ref="A157:H15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1"/>
  <sheetViews>
    <sheetView showZeros="0" workbookViewId="0">
      <pane ySplit="1" topLeftCell="A2" activePane="bottomLeft" state="frozen"/>
      <selection/>
      <selection pane="bottomLeft" activeCell="H49" sqref="H49"/>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9" width="13.25" customWidth="1"/>
    <col min="10" max="10" width="13.125" customWidth="1"/>
    <col min="11" max="11" width="12.5" customWidth="1"/>
    <col min="12" max="23" width="9.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75"/>
      <c r="E2" s="42"/>
      <c r="F2" s="42"/>
      <c r="G2" s="42"/>
      <c r="H2" s="42"/>
      <c r="U2" s="175"/>
      <c r="W2" s="180" t="s">
        <v>324</v>
      </c>
    </row>
    <row r="3" ht="46.5" customHeight="1" spans="1:23">
      <c r="A3" s="44" t="str">
        <f>"2025"&amp;"年部门项目支出预算表"</f>
        <v>2025年部门项目支出预算表</v>
      </c>
      <c r="B3" s="44"/>
      <c r="C3" s="44"/>
      <c r="D3" s="44"/>
      <c r="E3" s="44"/>
      <c r="F3" s="44"/>
      <c r="G3" s="44"/>
      <c r="H3" s="44"/>
      <c r="I3" s="44"/>
      <c r="J3" s="44"/>
      <c r="K3" s="44"/>
      <c r="L3" s="44"/>
      <c r="M3" s="44"/>
      <c r="N3" s="44"/>
      <c r="O3" s="44"/>
      <c r="P3" s="44"/>
      <c r="Q3" s="44"/>
      <c r="R3" s="44"/>
      <c r="S3" s="44"/>
      <c r="T3" s="44"/>
      <c r="U3" s="44"/>
      <c r="V3" s="44"/>
      <c r="W3" s="44"/>
    </row>
    <row r="4" ht="13.5" customHeight="1" spans="1:23">
      <c r="A4" s="45" t="str">
        <f>"单位名称："&amp;"昆明市晋宁区文化和旅游局"</f>
        <v>单位名称：昆明市晋宁区文化和旅游局</v>
      </c>
      <c r="B4" s="46"/>
      <c r="C4" s="46"/>
      <c r="D4" s="46"/>
      <c r="E4" s="46"/>
      <c r="F4" s="46"/>
      <c r="G4" s="46"/>
      <c r="H4" s="46"/>
      <c r="I4" s="47"/>
      <c r="J4" s="47"/>
      <c r="K4" s="47"/>
      <c r="L4" s="47"/>
      <c r="M4" s="47"/>
      <c r="N4" s="47"/>
      <c r="O4" s="47"/>
      <c r="P4" s="47"/>
      <c r="Q4" s="47"/>
      <c r="U4" s="175"/>
      <c r="W4" s="158" t="s">
        <v>1</v>
      </c>
    </row>
    <row r="5" ht="21.75" customHeight="1" spans="1:23">
      <c r="A5" s="49" t="s">
        <v>325</v>
      </c>
      <c r="B5" s="50" t="s">
        <v>213</v>
      </c>
      <c r="C5" s="49" t="s">
        <v>214</v>
      </c>
      <c r="D5" s="49" t="s">
        <v>326</v>
      </c>
      <c r="E5" s="50" t="s">
        <v>215</v>
      </c>
      <c r="F5" s="50" t="s">
        <v>216</v>
      </c>
      <c r="G5" s="50" t="s">
        <v>327</v>
      </c>
      <c r="H5" s="50" t="s">
        <v>328</v>
      </c>
      <c r="I5" s="63" t="s">
        <v>55</v>
      </c>
      <c r="J5" s="13" t="s">
        <v>329</v>
      </c>
      <c r="K5" s="14"/>
      <c r="L5" s="14"/>
      <c r="M5" s="37"/>
      <c r="N5" s="13" t="s">
        <v>221</v>
      </c>
      <c r="O5" s="14"/>
      <c r="P5" s="37"/>
      <c r="Q5" s="50" t="s">
        <v>61</v>
      </c>
      <c r="R5" s="13" t="s">
        <v>62</v>
      </c>
      <c r="S5" s="14"/>
      <c r="T5" s="14"/>
      <c r="U5" s="14"/>
      <c r="V5" s="14"/>
      <c r="W5" s="37"/>
    </row>
    <row r="6" ht="21.75" customHeight="1" spans="1:23">
      <c r="A6" s="51"/>
      <c r="B6" s="64"/>
      <c r="C6" s="51"/>
      <c r="D6" s="51"/>
      <c r="E6" s="52"/>
      <c r="F6" s="52"/>
      <c r="G6" s="52"/>
      <c r="H6" s="52"/>
      <c r="I6" s="64"/>
      <c r="J6" s="176" t="s">
        <v>58</v>
      </c>
      <c r="K6" s="177"/>
      <c r="L6" s="50" t="s">
        <v>59</v>
      </c>
      <c r="M6" s="50" t="s">
        <v>60</v>
      </c>
      <c r="N6" s="50" t="s">
        <v>58</v>
      </c>
      <c r="O6" s="50" t="s">
        <v>59</v>
      </c>
      <c r="P6" s="50" t="s">
        <v>60</v>
      </c>
      <c r="Q6" s="52"/>
      <c r="R6" s="50" t="s">
        <v>57</v>
      </c>
      <c r="S6" s="50" t="s">
        <v>64</v>
      </c>
      <c r="T6" s="50" t="s">
        <v>227</v>
      </c>
      <c r="U6" s="50" t="s">
        <v>66</v>
      </c>
      <c r="V6" s="50" t="s">
        <v>67</v>
      </c>
      <c r="W6" s="50" t="s">
        <v>68</v>
      </c>
    </row>
    <row r="7" ht="21" customHeight="1" spans="1:23">
      <c r="A7" s="64"/>
      <c r="B7" s="64"/>
      <c r="C7" s="64"/>
      <c r="D7" s="64"/>
      <c r="E7" s="64"/>
      <c r="F7" s="64"/>
      <c r="G7" s="64"/>
      <c r="H7" s="64"/>
      <c r="I7" s="64"/>
      <c r="J7" s="178" t="s">
        <v>57</v>
      </c>
      <c r="K7" s="179"/>
      <c r="L7" s="64"/>
      <c r="M7" s="64"/>
      <c r="N7" s="64"/>
      <c r="O7" s="64"/>
      <c r="P7" s="64"/>
      <c r="Q7" s="64"/>
      <c r="R7" s="64"/>
      <c r="S7" s="64"/>
      <c r="T7" s="64"/>
      <c r="U7" s="64"/>
      <c r="V7" s="64"/>
      <c r="W7" s="64"/>
    </row>
    <row r="8" ht="39.75" customHeight="1" spans="1:23">
      <c r="A8" s="54"/>
      <c r="B8" s="56"/>
      <c r="C8" s="54"/>
      <c r="D8" s="54"/>
      <c r="E8" s="55"/>
      <c r="F8" s="55"/>
      <c r="G8" s="55"/>
      <c r="H8" s="55"/>
      <c r="I8" s="56"/>
      <c r="J8" s="18" t="s">
        <v>57</v>
      </c>
      <c r="K8" s="18" t="s">
        <v>330</v>
      </c>
      <c r="L8" s="55"/>
      <c r="M8" s="55"/>
      <c r="N8" s="55"/>
      <c r="O8" s="55"/>
      <c r="P8" s="55"/>
      <c r="Q8" s="55"/>
      <c r="R8" s="55"/>
      <c r="S8" s="55"/>
      <c r="T8" s="55"/>
      <c r="U8" s="56"/>
      <c r="V8" s="55"/>
      <c r="W8" s="55"/>
    </row>
    <row r="9" ht="15" customHeight="1" spans="1:23">
      <c r="A9" s="57">
        <v>1</v>
      </c>
      <c r="B9" s="57">
        <v>2</v>
      </c>
      <c r="C9" s="57">
        <v>3</v>
      </c>
      <c r="D9" s="57">
        <v>4</v>
      </c>
      <c r="E9" s="57">
        <v>5</v>
      </c>
      <c r="F9" s="57">
        <v>6</v>
      </c>
      <c r="G9" s="57">
        <v>7</v>
      </c>
      <c r="H9" s="57">
        <v>8</v>
      </c>
      <c r="I9" s="57">
        <v>9</v>
      </c>
      <c r="J9" s="57">
        <v>10</v>
      </c>
      <c r="K9" s="57">
        <v>11</v>
      </c>
      <c r="L9" s="70">
        <v>12</v>
      </c>
      <c r="M9" s="70">
        <v>13</v>
      </c>
      <c r="N9" s="70">
        <v>14</v>
      </c>
      <c r="O9" s="70">
        <v>15</v>
      </c>
      <c r="P9" s="70">
        <v>16</v>
      </c>
      <c r="Q9" s="70">
        <v>17</v>
      </c>
      <c r="R9" s="70">
        <v>18</v>
      </c>
      <c r="S9" s="70">
        <v>19</v>
      </c>
      <c r="T9" s="70">
        <v>20</v>
      </c>
      <c r="U9" s="57">
        <v>21</v>
      </c>
      <c r="V9" s="70">
        <v>22</v>
      </c>
      <c r="W9" s="57">
        <v>23</v>
      </c>
    </row>
    <row r="10" ht="21.75" customHeight="1" spans="1:23">
      <c r="A10" s="99" t="s">
        <v>331</v>
      </c>
      <c r="B10" s="99" t="s">
        <v>332</v>
      </c>
      <c r="C10" s="99" t="s">
        <v>333</v>
      </c>
      <c r="D10" s="99" t="s">
        <v>70</v>
      </c>
      <c r="E10" s="99" t="s">
        <v>118</v>
      </c>
      <c r="F10" s="99" t="s">
        <v>119</v>
      </c>
      <c r="G10" s="99" t="s">
        <v>334</v>
      </c>
      <c r="H10" s="99" t="s">
        <v>335</v>
      </c>
      <c r="I10" s="110">
        <v>61670</v>
      </c>
      <c r="J10" s="110">
        <v>61670</v>
      </c>
      <c r="K10" s="110">
        <v>61670</v>
      </c>
      <c r="L10" s="110"/>
      <c r="M10" s="110"/>
      <c r="N10" s="110"/>
      <c r="O10" s="110"/>
      <c r="P10" s="110"/>
      <c r="Q10" s="110"/>
      <c r="R10" s="110"/>
      <c r="S10" s="110"/>
      <c r="T10" s="110"/>
      <c r="U10" s="110"/>
      <c r="V10" s="110"/>
      <c r="W10" s="110"/>
    </row>
    <row r="11" ht="21.75" customHeight="1" spans="1:23">
      <c r="A11" s="99" t="s">
        <v>331</v>
      </c>
      <c r="B11" s="99" t="s">
        <v>336</v>
      </c>
      <c r="C11" s="99" t="s">
        <v>337</v>
      </c>
      <c r="D11" s="99" t="s">
        <v>70</v>
      </c>
      <c r="E11" s="99" t="s">
        <v>126</v>
      </c>
      <c r="F11" s="99" t="s">
        <v>127</v>
      </c>
      <c r="G11" s="99" t="s">
        <v>338</v>
      </c>
      <c r="H11" s="99" t="s">
        <v>339</v>
      </c>
      <c r="I11" s="110">
        <v>78780</v>
      </c>
      <c r="J11" s="110">
        <v>78780</v>
      </c>
      <c r="K11" s="110">
        <v>78780</v>
      </c>
      <c r="L11" s="110"/>
      <c r="M11" s="110"/>
      <c r="N11" s="110"/>
      <c r="O11" s="110"/>
      <c r="P11" s="110"/>
      <c r="Q11" s="110"/>
      <c r="R11" s="110"/>
      <c r="S11" s="110"/>
      <c r="T11" s="110"/>
      <c r="U11" s="110"/>
      <c r="V11" s="110"/>
      <c r="W11" s="110"/>
    </row>
    <row r="12" ht="21.75" customHeight="1" spans="1:23">
      <c r="A12" s="99" t="s">
        <v>331</v>
      </c>
      <c r="B12" s="99" t="s">
        <v>340</v>
      </c>
      <c r="C12" s="99" t="s">
        <v>341</v>
      </c>
      <c r="D12" s="99" t="s">
        <v>70</v>
      </c>
      <c r="E12" s="99" t="s">
        <v>116</v>
      </c>
      <c r="F12" s="99" t="s">
        <v>117</v>
      </c>
      <c r="G12" s="99" t="s">
        <v>276</v>
      </c>
      <c r="H12" s="99" t="s">
        <v>277</v>
      </c>
      <c r="I12" s="110">
        <v>13245</v>
      </c>
      <c r="J12" s="110">
        <v>13245</v>
      </c>
      <c r="K12" s="110">
        <v>13245</v>
      </c>
      <c r="L12" s="110"/>
      <c r="M12" s="110"/>
      <c r="N12" s="110"/>
      <c r="O12" s="110"/>
      <c r="P12" s="110"/>
      <c r="Q12" s="110"/>
      <c r="R12" s="110"/>
      <c r="S12" s="110"/>
      <c r="T12" s="110"/>
      <c r="U12" s="110"/>
      <c r="V12" s="110"/>
      <c r="W12" s="110"/>
    </row>
    <row r="13" ht="21.75" customHeight="1" spans="1:23">
      <c r="A13" s="99" t="s">
        <v>331</v>
      </c>
      <c r="B13" s="99" t="s">
        <v>342</v>
      </c>
      <c r="C13" s="99" t="s">
        <v>343</v>
      </c>
      <c r="D13" s="99" t="s">
        <v>70</v>
      </c>
      <c r="E13" s="99" t="s">
        <v>114</v>
      </c>
      <c r="F13" s="99" t="s">
        <v>115</v>
      </c>
      <c r="G13" s="99" t="s">
        <v>272</v>
      </c>
      <c r="H13" s="99" t="s">
        <v>273</v>
      </c>
      <c r="I13" s="110">
        <v>54400</v>
      </c>
      <c r="J13" s="110">
        <v>54400</v>
      </c>
      <c r="K13" s="110">
        <v>54400</v>
      </c>
      <c r="L13" s="110"/>
      <c r="M13" s="110"/>
      <c r="N13" s="110"/>
      <c r="O13" s="110"/>
      <c r="P13" s="110"/>
      <c r="Q13" s="110"/>
      <c r="R13" s="110"/>
      <c r="S13" s="110"/>
      <c r="T13" s="110"/>
      <c r="U13" s="110"/>
      <c r="V13" s="110"/>
      <c r="W13" s="110"/>
    </row>
    <row r="14" ht="21.75" customHeight="1" spans="1:23">
      <c r="A14" s="99" t="s">
        <v>331</v>
      </c>
      <c r="B14" s="99" t="s">
        <v>344</v>
      </c>
      <c r="C14" s="99" t="s">
        <v>345</v>
      </c>
      <c r="D14" s="99" t="s">
        <v>70</v>
      </c>
      <c r="E14" s="99" t="s">
        <v>114</v>
      </c>
      <c r="F14" s="99" t="s">
        <v>115</v>
      </c>
      <c r="G14" s="99" t="s">
        <v>272</v>
      </c>
      <c r="H14" s="99" t="s">
        <v>273</v>
      </c>
      <c r="I14" s="110">
        <v>130000</v>
      </c>
      <c r="J14" s="110">
        <v>130000</v>
      </c>
      <c r="K14" s="110">
        <v>130000</v>
      </c>
      <c r="L14" s="110"/>
      <c r="M14" s="110"/>
      <c r="N14" s="110"/>
      <c r="O14" s="110"/>
      <c r="P14" s="110"/>
      <c r="Q14" s="110"/>
      <c r="R14" s="110"/>
      <c r="S14" s="110"/>
      <c r="T14" s="110"/>
      <c r="U14" s="110"/>
      <c r="V14" s="110"/>
      <c r="W14" s="110"/>
    </row>
    <row r="15" ht="21.75" customHeight="1" spans="1:23">
      <c r="A15" s="99" t="s">
        <v>331</v>
      </c>
      <c r="B15" s="99" t="s">
        <v>346</v>
      </c>
      <c r="C15" s="99" t="s">
        <v>347</v>
      </c>
      <c r="D15" s="99" t="s">
        <v>70</v>
      </c>
      <c r="E15" s="99" t="s">
        <v>116</v>
      </c>
      <c r="F15" s="99" t="s">
        <v>117</v>
      </c>
      <c r="G15" s="99" t="s">
        <v>348</v>
      </c>
      <c r="H15" s="99" t="s">
        <v>349</v>
      </c>
      <c r="I15" s="110">
        <v>11335</v>
      </c>
      <c r="J15" s="110">
        <v>11335</v>
      </c>
      <c r="K15" s="110">
        <v>11335</v>
      </c>
      <c r="L15" s="110"/>
      <c r="M15" s="110"/>
      <c r="N15" s="110"/>
      <c r="O15" s="110"/>
      <c r="P15" s="110"/>
      <c r="Q15" s="110"/>
      <c r="R15" s="110"/>
      <c r="S15" s="110"/>
      <c r="T15" s="110"/>
      <c r="U15" s="110"/>
      <c r="V15" s="110"/>
      <c r="W15" s="110"/>
    </row>
    <row r="16" ht="21.75" customHeight="1" spans="1:23">
      <c r="A16" s="99" t="s">
        <v>331</v>
      </c>
      <c r="B16" s="99" t="s">
        <v>350</v>
      </c>
      <c r="C16" s="99" t="s">
        <v>351</v>
      </c>
      <c r="D16" s="99" t="s">
        <v>70</v>
      </c>
      <c r="E16" s="99" t="s">
        <v>126</v>
      </c>
      <c r="F16" s="99" t="s">
        <v>127</v>
      </c>
      <c r="G16" s="99" t="s">
        <v>352</v>
      </c>
      <c r="H16" s="99" t="s">
        <v>353</v>
      </c>
      <c r="I16" s="110">
        <v>66000</v>
      </c>
      <c r="J16" s="110">
        <v>66000</v>
      </c>
      <c r="K16" s="110">
        <v>66000</v>
      </c>
      <c r="L16" s="110"/>
      <c r="M16" s="110"/>
      <c r="N16" s="110"/>
      <c r="O16" s="110"/>
      <c r="P16" s="110"/>
      <c r="Q16" s="110"/>
      <c r="R16" s="110"/>
      <c r="S16" s="110"/>
      <c r="T16" s="110"/>
      <c r="U16" s="110"/>
      <c r="V16" s="110"/>
      <c r="W16" s="110"/>
    </row>
    <row r="17" ht="21.75" customHeight="1" spans="1:23">
      <c r="A17" s="99" t="s">
        <v>331</v>
      </c>
      <c r="B17" s="99" t="s">
        <v>354</v>
      </c>
      <c r="C17" s="99" t="s">
        <v>355</v>
      </c>
      <c r="D17" s="99" t="s">
        <v>70</v>
      </c>
      <c r="E17" s="99" t="s">
        <v>126</v>
      </c>
      <c r="F17" s="99" t="s">
        <v>127</v>
      </c>
      <c r="G17" s="99" t="s">
        <v>352</v>
      </c>
      <c r="H17" s="99" t="s">
        <v>353</v>
      </c>
      <c r="I17" s="110">
        <v>319200</v>
      </c>
      <c r="J17" s="110">
        <v>319200</v>
      </c>
      <c r="K17" s="110">
        <v>319200</v>
      </c>
      <c r="L17" s="110"/>
      <c r="M17" s="110"/>
      <c r="N17" s="110"/>
      <c r="O17" s="110"/>
      <c r="P17" s="110"/>
      <c r="Q17" s="110"/>
      <c r="R17" s="110"/>
      <c r="S17" s="110"/>
      <c r="T17" s="110"/>
      <c r="U17" s="110"/>
      <c r="V17" s="110"/>
      <c r="W17" s="110"/>
    </row>
    <row r="18" ht="21.75" customHeight="1" spans="1:23">
      <c r="A18" s="99" t="s">
        <v>331</v>
      </c>
      <c r="B18" s="99" t="s">
        <v>356</v>
      </c>
      <c r="C18" s="99" t="s">
        <v>357</v>
      </c>
      <c r="D18" s="99" t="s">
        <v>70</v>
      </c>
      <c r="E18" s="99" t="s">
        <v>126</v>
      </c>
      <c r="F18" s="99" t="s">
        <v>127</v>
      </c>
      <c r="G18" s="99" t="s">
        <v>272</v>
      </c>
      <c r="H18" s="99" t="s">
        <v>273</v>
      </c>
      <c r="I18" s="110">
        <v>50000</v>
      </c>
      <c r="J18" s="110">
        <v>50000</v>
      </c>
      <c r="K18" s="110">
        <v>50000</v>
      </c>
      <c r="L18" s="110"/>
      <c r="M18" s="110"/>
      <c r="N18" s="110"/>
      <c r="O18" s="110"/>
      <c r="P18" s="110"/>
      <c r="Q18" s="110"/>
      <c r="R18" s="110"/>
      <c r="S18" s="110"/>
      <c r="T18" s="110"/>
      <c r="U18" s="110"/>
      <c r="V18" s="110"/>
      <c r="W18" s="110"/>
    </row>
    <row r="19" ht="21.75" customHeight="1" spans="1:23">
      <c r="A19" s="99" t="s">
        <v>331</v>
      </c>
      <c r="B19" s="99" t="s">
        <v>358</v>
      </c>
      <c r="C19" s="99" t="s">
        <v>359</v>
      </c>
      <c r="D19" s="99" t="s">
        <v>70</v>
      </c>
      <c r="E19" s="99" t="s">
        <v>126</v>
      </c>
      <c r="F19" s="99" t="s">
        <v>127</v>
      </c>
      <c r="G19" s="99" t="s">
        <v>360</v>
      </c>
      <c r="H19" s="99" t="s">
        <v>339</v>
      </c>
      <c r="I19" s="110">
        <v>93270</v>
      </c>
      <c r="J19" s="110">
        <v>93270</v>
      </c>
      <c r="K19" s="110">
        <v>93270</v>
      </c>
      <c r="L19" s="110"/>
      <c r="M19" s="110"/>
      <c r="N19" s="110"/>
      <c r="O19" s="110"/>
      <c r="P19" s="110"/>
      <c r="Q19" s="110"/>
      <c r="R19" s="110"/>
      <c r="S19" s="110"/>
      <c r="T19" s="110"/>
      <c r="U19" s="110"/>
      <c r="V19" s="110"/>
      <c r="W19" s="110"/>
    </row>
    <row r="20" ht="21.75" customHeight="1" spans="1:23">
      <c r="A20" s="99" t="s">
        <v>361</v>
      </c>
      <c r="B20" s="99" t="s">
        <v>362</v>
      </c>
      <c r="C20" s="99" t="s">
        <v>363</v>
      </c>
      <c r="D20" s="99" t="s">
        <v>70</v>
      </c>
      <c r="E20" s="99" t="s">
        <v>122</v>
      </c>
      <c r="F20" s="99" t="s">
        <v>123</v>
      </c>
      <c r="G20" s="99" t="s">
        <v>276</v>
      </c>
      <c r="H20" s="99" t="s">
        <v>277</v>
      </c>
      <c r="I20" s="110">
        <v>113000</v>
      </c>
      <c r="J20" s="110">
        <v>113000</v>
      </c>
      <c r="K20" s="110">
        <v>113000</v>
      </c>
      <c r="L20" s="110"/>
      <c r="M20" s="110"/>
      <c r="N20" s="110"/>
      <c r="O20" s="110"/>
      <c r="P20" s="110"/>
      <c r="Q20" s="110"/>
      <c r="R20" s="110"/>
      <c r="S20" s="110"/>
      <c r="T20" s="110"/>
      <c r="U20" s="110"/>
      <c r="V20" s="110"/>
      <c r="W20" s="110"/>
    </row>
    <row r="21" ht="21.75" customHeight="1" spans="1:23">
      <c r="A21" s="99" t="s">
        <v>361</v>
      </c>
      <c r="B21" s="99" t="s">
        <v>364</v>
      </c>
      <c r="C21" s="99" t="s">
        <v>365</v>
      </c>
      <c r="D21" s="99" t="s">
        <v>70</v>
      </c>
      <c r="E21" s="99" t="s">
        <v>116</v>
      </c>
      <c r="F21" s="99" t="s">
        <v>117</v>
      </c>
      <c r="G21" s="99" t="s">
        <v>272</v>
      </c>
      <c r="H21" s="99" t="s">
        <v>273</v>
      </c>
      <c r="I21" s="110">
        <v>80000</v>
      </c>
      <c r="J21" s="110">
        <v>80000</v>
      </c>
      <c r="K21" s="110">
        <v>80000</v>
      </c>
      <c r="L21" s="110"/>
      <c r="M21" s="110"/>
      <c r="N21" s="110"/>
      <c r="O21" s="110"/>
      <c r="P21" s="110"/>
      <c r="Q21" s="110"/>
      <c r="R21" s="110"/>
      <c r="S21" s="110"/>
      <c r="T21" s="110"/>
      <c r="U21" s="110"/>
      <c r="V21" s="110"/>
      <c r="W21" s="110"/>
    </row>
    <row r="22" ht="21.75" customHeight="1" spans="1:23">
      <c r="A22" s="99" t="s">
        <v>361</v>
      </c>
      <c r="B22" s="99" t="s">
        <v>366</v>
      </c>
      <c r="C22" s="99" t="s">
        <v>367</v>
      </c>
      <c r="D22" s="99" t="s">
        <v>70</v>
      </c>
      <c r="E22" s="99" t="s">
        <v>120</v>
      </c>
      <c r="F22" s="99" t="s">
        <v>121</v>
      </c>
      <c r="G22" s="99" t="s">
        <v>272</v>
      </c>
      <c r="H22" s="99" t="s">
        <v>273</v>
      </c>
      <c r="I22" s="110">
        <v>50000</v>
      </c>
      <c r="J22" s="110">
        <v>50000</v>
      </c>
      <c r="K22" s="110">
        <v>50000</v>
      </c>
      <c r="L22" s="110"/>
      <c r="M22" s="110"/>
      <c r="N22" s="110"/>
      <c r="O22" s="110"/>
      <c r="P22" s="110"/>
      <c r="Q22" s="110"/>
      <c r="R22" s="110"/>
      <c r="S22" s="110"/>
      <c r="T22" s="110"/>
      <c r="U22" s="110"/>
      <c r="V22" s="110"/>
      <c r="W22" s="110"/>
    </row>
    <row r="23" ht="21.75" customHeight="1" spans="1:23">
      <c r="A23" s="99" t="s">
        <v>361</v>
      </c>
      <c r="B23" s="99" t="s">
        <v>368</v>
      </c>
      <c r="C23" s="99" t="s">
        <v>369</v>
      </c>
      <c r="D23" s="99" t="s">
        <v>73</v>
      </c>
      <c r="E23" s="99" t="s">
        <v>112</v>
      </c>
      <c r="F23" s="99" t="s">
        <v>113</v>
      </c>
      <c r="G23" s="99" t="s">
        <v>272</v>
      </c>
      <c r="H23" s="99" t="s">
        <v>273</v>
      </c>
      <c r="I23" s="110">
        <v>40000</v>
      </c>
      <c r="J23" s="110">
        <v>40000</v>
      </c>
      <c r="K23" s="110">
        <v>40000</v>
      </c>
      <c r="L23" s="110"/>
      <c r="M23" s="110"/>
      <c r="N23" s="110"/>
      <c r="O23" s="110"/>
      <c r="P23" s="110"/>
      <c r="Q23" s="110"/>
      <c r="R23" s="110"/>
      <c r="S23" s="110"/>
      <c r="T23" s="110"/>
      <c r="U23" s="110"/>
      <c r="V23" s="110"/>
      <c r="W23" s="110"/>
    </row>
    <row r="24" ht="21.75" customHeight="1" spans="1:23">
      <c r="A24" s="99" t="s">
        <v>361</v>
      </c>
      <c r="B24" s="99" t="s">
        <v>370</v>
      </c>
      <c r="C24" s="99" t="s">
        <v>371</v>
      </c>
      <c r="D24" s="99" t="s">
        <v>73</v>
      </c>
      <c r="E24" s="99" t="s">
        <v>112</v>
      </c>
      <c r="F24" s="99" t="s">
        <v>113</v>
      </c>
      <c r="G24" s="99" t="s">
        <v>272</v>
      </c>
      <c r="H24" s="99" t="s">
        <v>273</v>
      </c>
      <c r="I24" s="110">
        <v>40000</v>
      </c>
      <c r="J24" s="110">
        <v>40000</v>
      </c>
      <c r="K24" s="110">
        <v>40000</v>
      </c>
      <c r="L24" s="110"/>
      <c r="M24" s="110"/>
      <c r="N24" s="110"/>
      <c r="O24" s="110"/>
      <c r="P24" s="110"/>
      <c r="Q24" s="110"/>
      <c r="R24" s="110"/>
      <c r="S24" s="110"/>
      <c r="T24" s="110"/>
      <c r="U24" s="110"/>
      <c r="V24" s="110"/>
      <c r="W24" s="110"/>
    </row>
    <row r="25" ht="21.75" customHeight="1" spans="1:23">
      <c r="A25" s="99" t="s">
        <v>361</v>
      </c>
      <c r="B25" s="99" t="s">
        <v>372</v>
      </c>
      <c r="C25" s="99" t="s">
        <v>373</v>
      </c>
      <c r="D25" s="99" t="s">
        <v>73</v>
      </c>
      <c r="E25" s="99" t="s">
        <v>112</v>
      </c>
      <c r="F25" s="99" t="s">
        <v>113</v>
      </c>
      <c r="G25" s="99" t="s">
        <v>272</v>
      </c>
      <c r="H25" s="99" t="s">
        <v>273</v>
      </c>
      <c r="I25" s="110">
        <v>10000</v>
      </c>
      <c r="J25" s="110">
        <v>10000</v>
      </c>
      <c r="K25" s="110">
        <v>10000</v>
      </c>
      <c r="L25" s="110"/>
      <c r="M25" s="110"/>
      <c r="N25" s="110"/>
      <c r="O25" s="110"/>
      <c r="P25" s="110"/>
      <c r="Q25" s="110"/>
      <c r="R25" s="110"/>
      <c r="S25" s="110"/>
      <c r="T25" s="110"/>
      <c r="U25" s="110"/>
      <c r="V25" s="110"/>
      <c r="W25" s="110"/>
    </row>
    <row r="26" ht="21.75" customHeight="1" spans="1:23">
      <c r="A26" s="99" t="s">
        <v>361</v>
      </c>
      <c r="B26" s="99" t="s">
        <v>374</v>
      </c>
      <c r="C26" s="99" t="s">
        <v>375</v>
      </c>
      <c r="D26" s="99" t="s">
        <v>73</v>
      </c>
      <c r="E26" s="99" t="s">
        <v>112</v>
      </c>
      <c r="F26" s="99" t="s">
        <v>113</v>
      </c>
      <c r="G26" s="99" t="s">
        <v>272</v>
      </c>
      <c r="H26" s="99" t="s">
        <v>273</v>
      </c>
      <c r="I26" s="110">
        <v>10000</v>
      </c>
      <c r="J26" s="110">
        <v>10000</v>
      </c>
      <c r="K26" s="110">
        <v>10000</v>
      </c>
      <c r="L26" s="110"/>
      <c r="M26" s="110"/>
      <c r="N26" s="110"/>
      <c r="O26" s="110"/>
      <c r="P26" s="110"/>
      <c r="Q26" s="110"/>
      <c r="R26" s="110"/>
      <c r="S26" s="110"/>
      <c r="T26" s="110"/>
      <c r="U26" s="110"/>
      <c r="V26" s="110"/>
      <c r="W26" s="110"/>
    </row>
    <row r="27" ht="21.75" customHeight="1" spans="1:23">
      <c r="A27" s="99" t="s">
        <v>331</v>
      </c>
      <c r="B27" s="99" t="s">
        <v>376</v>
      </c>
      <c r="C27" s="99" t="s">
        <v>377</v>
      </c>
      <c r="D27" s="99" t="s">
        <v>75</v>
      </c>
      <c r="E27" s="99" t="s">
        <v>114</v>
      </c>
      <c r="F27" s="99" t="s">
        <v>115</v>
      </c>
      <c r="G27" s="99" t="s">
        <v>231</v>
      </c>
      <c r="H27" s="99" t="s">
        <v>232</v>
      </c>
      <c r="I27" s="110">
        <v>102000</v>
      </c>
      <c r="J27" s="110">
        <v>102000</v>
      </c>
      <c r="K27" s="110">
        <v>102000</v>
      </c>
      <c r="L27" s="110"/>
      <c r="M27" s="110"/>
      <c r="N27" s="110"/>
      <c r="O27" s="110"/>
      <c r="P27" s="110"/>
      <c r="Q27" s="110"/>
      <c r="R27" s="110"/>
      <c r="S27" s="110"/>
      <c r="T27" s="110"/>
      <c r="U27" s="110"/>
      <c r="V27" s="110"/>
      <c r="W27" s="110"/>
    </row>
    <row r="28" ht="21.75" customHeight="1" spans="1:23">
      <c r="A28" s="99" t="s">
        <v>331</v>
      </c>
      <c r="B28" s="99" t="s">
        <v>378</v>
      </c>
      <c r="C28" s="99" t="s">
        <v>379</v>
      </c>
      <c r="D28" s="99" t="s">
        <v>75</v>
      </c>
      <c r="E28" s="99" t="s">
        <v>114</v>
      </c>
      <c r="F28" s="99" t="s">
        <v>115</v>
      </c>
      <c r="G28" s="99" t="s">
        <v>272</v>
      </c>
      <c r="H28" s="99" t="s">
        <v>273</v>
      </c>
      <c r="I28" s="110">
        <v>27000</v>
      </c>
      <c r="J28" s="110">
        <v>27000</v>
      </c>
      <c r="K28" s="110">
        <v>27000</v>
      </c>
      <c r="L28" s="110"/>
      <c r="M28" s="110"/>
      <c r="N28" s="110"/>
      <c r="O28" s="110"/>
      <c r="P28" s="110"/>
      <c r="Q28" s="110"/>
      <c r="R28" s="110"/>
      <c r="S28" s="110"/>
      <c r="T28" s="110"/>
      <c r="U28" s="110"/>
      <c r="V28" s="110"/>
      <c r="W28" s="110"/>
    </row>
    <row r="29" ht="21.75" customHeight="1" spans="1:23">
      <c r="A29" s="99" t="s">
        <v>361</v>
      </c>
      <c r="B29" s="99" t="s">
        <v>380</v>
      </c>
      <c r="C29" s="99" t="s">
        <v>381</v>
      </c>
      <c r="D29" s="99" t="s">
        <v>75</v>
      </c>
      <c r="E29" s="99" t="s">
        <v>114</v>
      </c>
      <c r="F29" s="99" t="s">
        <v>115</v>
      </c>
      <c r="G29" s="99" t="s">
        <v>276</v>
      </c>
      <c r="H29" s="99" t="s">
        <v>277</v>
      </c>
      <c r="I29" s="110">
        <v>133200</v>
      </c>
      <c r="J29" s="110">
        <v>133200</v>
      </c>
      <c r="K29" s="110">
        <v>133200</v>
      </c>
      <c r="L29" s="110"/>
      <c r="M29" s="110"/>
      <c r="N29" s="110"/>
      <c r="O29" s="110"/>
      <c r="P29" s="110"/>
      <c r="Q29" s="110"/>
      <c r="R29" s="110"/>
      <c r="S29" s="110"/>
      <c r="T29" s="110"/>
      <c r="U29" s="110"/>
      <c r="V29" s="110"/>
      <c r="W29" s="110"/>
    </row>
    <row r="30" ht="21.75" customHeight="1" spans="1:23">
      <c r="A30" s="99" t="s">
        <v>361</v>
      </c>
      <c r="B30" s="99" t="s">
        <v>382</v>
      </c>
      <c r="C30" s="99" t="s">
        <v>383</v>
      </c>
      <c r="D30" s="99" t="s">
        <v>75</v>
      </c>
      <c r="E30" s="99" t="s">
        <v>114</v>
      </c>
      <c r="F30" s="99" t="s">
        <v>115</v>
      </c>
      <c r="G30" s="99" t="s">
        <v>272</v>
      </c>
      <c r="H30" s="99" t="s">
        <v>273</v>
      </c>
      <c r="I30" s="110">
        <v>10000</v>
      </c>
      <c r="J30" s="110">
        <v>10000</v>
      </c>
      <c r="K30" s="110">
        <v>10000</v>
      </c>
      <c r="L30" s="110"/>
      <c r="M30" s="110"/>
      <c r="N30" s="110"/>
      <c r="O30" s="110"/>
      <c r="P30" s="110"/>
      <c r="Q30" s="110"/>
      <c r="R30" s="110"/>
      <c r="S30" s="110"/>
      <c r="T30" s="110"/>
      <c r="U30" s="110"/>
      <c r="V30" s="110"/>
      <c r="W30" s="110"/>
    </row>
    <row r="31" ht="21.75" customHeight="1" spans="1:23">
      <c r="A31" s="99" t="s">
        <v>361</v>
      </c>
      <c r="B31" s="99" t="s">
        <v>384</v>
      </c>
      <c r="C31" s="99" t="s">
        <v>385</v>
      </c>
      <c r="D31" s="99" t="s">
        <v>75</v>
      </c>
      <c r="E31" s="99" t="s">
        <v>114</v>
      </c>
      <c r="F31" s="99" t="s">
        <v>115</v>
      </c>
      <c r="G31" s="99" t="s">
        <v>386</v>
      </c>
      <c r="H31" s="99" t="s">
        <v>387</v>
      </c>
      <c r="I31" s="110">
        <v>26000</v>
      </c>
      <c r="J31" s="110">
        <v>26000</v>
      </c>
      <c r="K31" s="110">
        <v>26000</v>
      </c>
      <c r="L31" s="110"/>
      <c r="M31" s="110"/>
      <c r="N31" s="110"/>
      <c r="O31" s="110"/>
      <c r="P31" s="110"/>
      <c r="Q31" s="110"/>
      <c r="R31" s="110"/>
      <c r="S31" s="110"/>
      <c r="T31" s="110"/>
      <c r="U31" s="110"/>
      <c r="V31" s="110"/>
      <c r="W31" s="110"/>
    </row>
    <row r="32" ht="21.75" customHeight="1" spans="1:23">
      <c r="A32" s="99" t="s">
        <v>331</v>
      </c>
      <c r="B32" s="99" t="s">
        <v>388</v>
      </c>
      <c r="C32" s="99" t="s">
        <v>389</v>
      </c>
      <c r="D32" s="99" t="s">
        <v>77</v>
      </c>
      <c r="E32" s="99" t="s">
        <v>126</v>
      </c>
      <c r="F32" s="99" t="s">
        <v>127</v>
      </c>
      <c r="G32" s="99" t="s">
        <v>276</v>
      </c>
      <c r="H32" s="99" t="s">
        <v>277</v>
      </c>
      <c r="I32" s="110">
        <v>191100</v>
      </c>
      <c r="J32" s="110">
        <v>191100</v>
      </c>
      <c r="K32" s="110">
        <v>191100</v>
      </c>
      <c r="L32" s="110"/>
      <c r="M32" s="110"/>
      <c r="N32" s="110"/>
      <c r="O32" s="110"/>
      <c r="P32" s="110"/>
      <c r="Q32" s="110"/>
      <c r="R32" s="110"/>
      <c r="S32" s="110"/>
      <c r="T32" s="110"/>
      <c r="U32" s="110"/>
      <c r="V32" s="110"/>
      <c r="W32" s="110"/>
    </row>
    <row r="33" ht="21.75" customHeight="1" spans="1:23">
      <c r="A33" s="99" t="s">
        <v>331</v>
      </c>
      <c r="B33" s="99" t="s">
        <v>390</v>
      </c>
      <c r="C33" s="99" t="s">
        <v>391</v>
      </c>
      <c r="D33" s="99" t="s">
        <v>77</v>
      </c>
      <c r="E33" s="99" t="s">
        <v>126</v>
      </c>
      <c r="F33" s="99" t="s">
        <v>127</v>
      </c>
      <c r="G33" s="99" t="s">
        <v>352</v>
      </c>
      <c r="H33" s="99" t="s">
        <v>353</v>
      </c>
      <c r="I33" s="110">
        <v>142500</v>
      </c>
      <c r="J33" s="110">
        <v>142500</v>
      </c>
      <c r="K33" s="110">
        <v>142500</v>
      </c>
      <c r="L33" s="110"/>
      <c r="M33" s="110"/>
      <c r="N33" s="110"/>
      <c r="O33" s="110"/>
      <c r="P33" s="110"/>
      <c r="Q33" s="110"/>
      <c r="R33" s="110"/>
      <c r="S33" s="110"/>
      <c r="T33" s="110"/>
      <c r="U33" s="110"/>
      <c r="V33" s="110"/>
      <c r="W33" s="110"/>
    </row>
    <row r="34" ht="21.75" customHeight="1" spans="1:23">
      <c r="A34" s="99" t="s">
        <v>331</v>
      </c>
      <c r="B34" s="99" t="s">
        <v>392</v>
      </c>
      <c r="C34" s="99" t="s">
        <v>393</v>
      </c>
      <c r="D34" s="99" t="s">
        <v>77</v>
      </c>
      <c r="E34" s="99" t="s">
        <v>126</v>
      </c>
      <c r="F34" s="99" t="s">
        <v>127</v>
      </c>
      <c r="G34" s="99" t="s">
        <v>394</v>
      </c>
      <c r="H34" s="99" t="s">
        <v>395</v>
      </c>
      <c r="I34" s="110">
        <v>8400</v>
      </c>
      <c r="J34" s="110">
        <v>8400</v>
      </c>
      <c r="K34" s="110">
        <v>8400</v>
      </c>
      <c r="L34" s="110"/>
      <c r="M34" s="110"/>
      <c r="N34" s="110"/>
      <c r="O34" s="110"/>
      <c r="P34" s="110"/>
      <c r="Q34" s="110"/>
      <c r="R34" s="110"/>
      <c r="S34" s="110"/>
      <c r="T34" s="110"/>
      <c r="U34" s="110"/>
      <c r="V34" s="110"/>
      <c r="W34" s="110"/>
    </row>
    <row r="35" ht="21.75" customHeight="1" spans="1:23">
      <c r="A35" s="99" t="s">
        <v>331</v>
      </c>
      <c r="B35" s="99" t="s">
        <v>396</v>
      </c>
      <c r="C35" s="99" t="s">
        <v>397</v>
      </c>
      <c r="D35" s="99" t="s">
        <v>77</v>
      </c>
      <c r="E35" s="99" t="s">
        <v>126</v>
      </c>
      <c r="F35" s="99" t="s">
        <v>127</v>
      </c>
      <c r="G35" s="99" t="s">
        <v>276</v>
      </c>
      <c r="H35" s="99" t="s">
        <v>277</v>
      </c>
      <c r="I35" s="110">
        <v>38900</v>
      </c>
      <c r="J35" s="110">
        <v>38900</v>
      </c>
      <c r="K35" s="110">
        <v>38900</v>
      </c>
      <c r="L35" s="110"/>
      <c r="M35" s="110"/>
      <c r="N35" s="110"/>
      <c r="O35" s="110"/>
      <c r="P35" s="110"/>
      <c r="Q35" s="110"/>
      <c r="R35" s="110"/>
      <c r="S35" s="110"/>
      <c r="T35" s="110"/>
      <c r="U35" s="110"/>
      <c r="V35" s="110"/>
      <c r="W35" s="110"/>
    </row>
    <row r="36" ht="21.75" customHeight="1" spans="1:23">
      <c r="A36" s="99" t="s">
        <v>331</v>
      </c>
      <c r="B36" s="99" t="s">
        <v>398</v>
      </c>
      <c r="C36" s="99" t="s">
        <v>399</v>
      </c>
      <c r="D36" s="99" t="s">
        <v>79</v>
      </c>
      <c r="E36" s="99" t="s">
        <v>128</v>
      </c>
      <c r="F36" s="99" t="s">
        <v>129</v>
      </c>
      <c r="G36" s="99" t="s">
        <v>272</v>
      </c>
      <c r="H36" s="99" t="s">
        <v>273</v>
      </c>
      <c r="I36" s="110">
        <v>280575</v>
      </c>
      <c r="J36" s="110">
        <v>280575</v>
      </c>
      <c r="K36" s="110">
        <v>280575</v>
      </c>
      <c r="L36" s="110"/>
      <c r="M36" s="110"/>
      <c r="N36" s="110"/>
      <c r="O36" s="110"/>
      <c r="P36" s="110"/>
      <c r="Q36" s="110"/>
      <c r="R36" s="110"/>
      <c r="S36" s="110"/>
      <c r="T36" s="110"/>
      <c r="U36" s="110"/>
      <c r="V36" s="110"/>
      <c r="W36" s="110"/>
    </row>
    <row r="37" ht="21.75" customHeight="1" spans="1:23">
      <c r="A37" s="99" t="s">
        <v>331</v>
      </c>
      <c r="B37" s="99" t="s">
        <v>400</v>
      </c>
      <c r="C37" s="99" t="s">
        <v>401</v>
      </c>
      <c r="D37" s="99" t="s">
        <v>79</v>
      </c>
      <c r="E37" s="99" t="s">
        <v>128</v>
      </c>
      <c r="F37" s="99" t="s">
        <v>129</v>
      </c>
      <c r="G37" s="99" t="s">
        <v>402</v>
      </c>
      <c r="H37" s="99" t="s">
        <v>403</v>
      </c>
      <c r="I37" s="110">
        <v>23425</v>
      </c>
      <c r="J37" s="110">
        <v>23425</v>
      </c>
      <c r="K37" s="110">
        <v>23425</v>
      </c>
      <c r="L37" s="110"/>
      <c r="M37" s="110"/>
      <c r="N37" s="110"/>
      <c r="O37" s="110"/>
      <c r="P37" s="110"/>
      <c r="Q37" s="110"/>
      <c r="R37" s="110"/>
      <c r="S37" s="110"/>
      <c r="T37" s="110"/>
      <c r="U37" s="110"/>
      <c r="V37" s="110"/>
      <c r="W37" s="110"/>
    </row>
    <row r="38" ht="21.75" customHeight="1" spans="1:23">
      <c r="A38" s="99" t="s">
        <v>331</v>
      </c>
      <c r="B38" s="99" t="s">
        <v>404</v>
      </c>
      <c r="C38" s="99" t="s">
        <v>405</v>
      </c>
      <c r="D38" s="99" t="s">
        <v>79</v>
      </c>
      <c r="E38" s="99" t="s">
        <v>128</v>
      </c>
      <c r="F38" s="99" t="s">
        <v>129</v>
      </c>
      <c r="G38" s="99" t="s">
        <v>406</v>
      </c>
      <c r="H38" s="99" t="s">
        <v>407</v>
      </c>
      <c r="I38" s="110">
        <v>360000</v>
      </c>
      <c r="J38" s="110">
        <v>360000</v>
      </c>
      <c r="K38" s="110">
        <v>360000</v>
      </c>
      <c r="L38" s="110"/>
      <c r="M38" s="110"/>
      <c r="N38" s="110"/>
      <c r="O38" s="110"/>
      <c r="P38" s="110"/>
      <c r="Q38" s="110"/>
      <c r="R38" s="110"/>
      <c r="S38" s="110"/>
      <c r="T38" s="110"/>
      <c r="U38" s="110"/>
      <c r="V38" s="110"/>
      <c r="W38" s="110"/>
    </row>
    <row r="39" ht="21.75" customHeight="1" spans="1:23">
      <c r="A39" s="99" t="s">
        <v>331</v>
      </c>
      <c r="B39" s="99" t="s">
        <v>408</v>
      </c>
      <c r="C39" s="99" t="s">
        <v>409</v>
      </c>
      <c r="D39" s="99" t="s">
        <v>79</v>
      </c>
      <c r="E39" s="99" t="s">
        <v>128</v>
      </c>
      <c r="F39" s="99" t="s">
        <v>129</v>
      </c>
      <c r="G39" s="99" t="s">
        <v>276</v>
      </c>
      <c r="H39" s="99" t="s">
        <v>277</v>
      </c>
      <c r="I39" s="110">
        <v>304000</v>
      </c>
      <c r="J39" s="110">
        <v>304000</v>
      </c>
      <c r="K39" s="110">
        <v>304000</v>
      </c>
      <c r="L39" s="110"/>
      <c r="M39" s="110"/>
      <c r="N39" s="110"/>
      <c r="O39" s="110"/>
      <c r="P39" s="110"/>
      <c r="Q39" s="110"/>
      <c r="R39" s="110"/>
      <c r="S39" s="110"/>
      <c r="T39" s="110"/>
      <c r="U39" s="110"/>
      <c r="V39" s="110"/>
      <c r="W39" s="110"/>
    </row>
    <row r="40" ht="21.75" customHeight="1" spans="1:23">
      <c r="A40" s="99" t="s">
        <v>331</v>
      </c>
      <c r="B40" s="99" t="s">
        <v>410</v>
      </c>
      <c r="C40" s="99" t="s">
        <v>411</v>
      </c>
      <c r="D40" s="99" t="s">
        <v>79</v>
      </c>
      <c r="E40" s="99" t="s">
        <v>128</v>
      </c>
      <c r="F40" s="99" t="s">
        <v>129</v>
      </c>
      <c r="G40" s="99" t="s">
        <v>276</v>
      </c>
      <c r="H40" s="99" t="s">
        <v>277</v>
      </c>
      <c r="I40" s="110">
        <v>132000</v>
      </c>
      <c r="J40" s="110">
        <v>132000</v>
      </c>
      <c r="K40" s="110">
        <v>132000</v>
      </c>
      <c r="L40" s="110"/>
      <c r="M40" s="110"/>
      <c r="N40" s="110"/>
      <c r="O40" s="110"/>
      <c r="P40" s="110"/>
      <c r="Q40" s="110"/>
      <c r="R40" s="110"/>
      <c r="S40" s="110"/>
      <c r="T40" s="110"/>
      <c r="U40" s="110"/>
      <c r="V40" s="110"/>
      <c r="W40" s="110"/>
    </row>
    <row r="41" ht="18.75" customHeight="1" spans="1:23">
      <c r="A41" s="67" t="s">
        <v>202</v>
      </c>
      <c r="B41" s="68"/>
      <c r="C41" s="68"/>
      <c r="D41" s="68"/>
      <c r="E41" s="68"/>
      <c r="F41" s="68"/>
      <c r="G41" s="68"/>
      <c r="H41" s="69"/>
      <c r="I41" s="110">
        <v>3000000</v>
      </c>
      <c r="J41" s="110">
        <v>3000000</v>
      </c>
      <c r="K41" s="110">
        <v>3000000</v>
      </c>
      <c r="L41" s="110"/>
      <c r="M41" s="110"/>
      <c r="N41" s="110"/>
      <c r="O41" s="110"/>
      <c r="P41" s="110"/>
      <c r="Q41" s="110"/>
      <c r="R41" s="110"/>
      <c r="S41" s="110"/>
      <c r="T41" s="110"/>
      <c r="U41" s="110"/>
      <c r="V41" s="110"/>
      <c r="W41" s="110"/>
    </row>
  </sheetData>
  <mergeCells count="28">
    <mergeCell ref="A3:W3"/>
    <mergeCell ref="A4:H4"/>
    <mergeCell ref="J5:M5"/>
    <mergeCell ref="N5:P5"/>
    <mergeCell ref="R5:W5"/>
    <mergeCell ref="A41:H4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49"/>
  <sheetViews>
    <sheetView showZeros="0" workbookViewId="0">
      <pane ySplit="1" topLeftCell="A67" activePane="bottomLeft" state="frozen"/>
      <selection/>
      <selection pane="bottomLeft" activeCell="B75" sqref="B75:B77"/>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43" t="s">
        <v>412</v>
      </c>
    </row>
    <row r="3" ht="39.75" customHeight="1" spans="1:10">
      <c r="A3" s="96" t="str">
        <f>"2025"&amp;"年部门项目支出绩效目标表"</f>
        <v>2025年部门项目支出绩效目标表</v>
      </c>
      <c r="B3" s="44"/>
      <c r="C3" s="44"/>
      <c r="D3" s="44"/>
      <c r="E3" s="44"/>
      <c r="F3" s="97"/>
      <c r="G3" s="44"/>
      <c r="H3" s="97"/>
      <c r="I3" s="97"/>
      <c r="J3" s="44"/>
    </row>
    <row r="4" ht="17.25" customHeight="1" spans="1:1">
      <c r="A4" s="45" t="str">
        <f>"单位名称："&amp;"昆明市晋宁区文化和旅游局"</f>
        <v>单位名称：昆明市晋宁区文化和旅游局</v>
      </c>
    </row>
    <row r="5" ht="44.25" customHeight="1" spans="1:10">
      <c r="A5" s="18" t="s">
        <v>214</v>
      </c>
      <c r="B5" s="18" t="s">
        <v>413</v>
      </c>
      <c r="C5" s="18" t="s">
        <v>414</v>
      </c>
      <c r="D5" s="18" t="s">
        <v>415</v>
      </c>
      <c r="E5" s="18" t="s">
        <v>416</v>
      </c>
      <c r="F5" s="98" t="s">
        <v>417</v>
      </c>
      <c r="G5" s="18" t="s">
        <v>418</v>
      </c>
      <c r="H5" s="98" t="s">
        <v>419</v>
      </c>
      <c r="I5" s="98" t="s">
        <v>420</v>
      </c>
      <c r="J5" s="18" t="s">
        <v>421</v>
      </c>
    </row>
    <row r="6" ht="18.75" customHeight="1" spans="1:10">
      <c r="A6" s="120">
        <v>1</v>
      </c>
      <c r="B6" s="120">
        <v>2</v>
      </c>
      <c r="C6" s="120">
        <v>3</v>
      </c>
      <c r="D6" s="120">
        <v>4</v>
      </c>
      <c r="E6" s="120">
        <v>5</v>
      </c>
      <c r="F6" s="70">
        <v>6</v>
      </c>
      <c r="G6" s="120">
        <v>7</v>
      </c>
      <c r="H6" s="70">
        <v>8</v>
      </c>
      <c r="I6" s="70">
        <v>9</v>
      </c>
      <c r="J6" s="120">
        <v>10</v>
      </c>
    </row>
    <row r="7" ht="42" customHeight="1" spans="1:10">
      <c r="A7" s="19" t="s">
        <v>70</v>
      </c>
      <c r="B7" s="99"/>
      <c r="C7" s="99"/>
      <c r="D7" s="99"/>
      <c r="E7" s="35"/>
      <c r="F7" s="100"/>
      <c r="G7" s="35"/>
      <c r="H7" s="100"/>
      <c r="I7" s="100"/>
      <c r="J7" s="35"/>
    </row>
    <row r="8" ht="42" customHeight="1" spans="1:10">
      <c r="A8" s="173" t="s">
        <v>79</v>
      </c>
      <c r="B8" s="34"/>
      <c r="C8" s="34"/>
      <c r="D8" s="34"/>
      <c r="E8" s="19"/>
      <c r="F8" s="34"/>
      <c r="G8" s="19"/>
      <c r="H8" s="34"/>
      <c r="I8" s="34"/>
      <c r="J8" s="19"/>
    </row>
    <row r="9" ht="42" customHeight="1" spans="1:10">
      <c r="A9" s="174" t="s">
        <v>405</v>
      </c>
      <c r="B9" s="34" t="s">
        <v>422</v>
      </c>
      <c r="C9" s="34" t="s">
        <v>423</v>
      </c>
      <c r="D9" s="34" t="s">
        <v>424</v>
      </c>
      <c r="E9" s="19" t="s">
        <v>425</v>
      </c>
      <c r="F9" s="34" t="s">
        <v>426</v>
      </c>
      <c r="G9" s="19" t="s">
        <v>101</v>
      </c>
      <c r="H9" s="34" t="s">
        <v>427</v>
      </c>
      <c r="I9" s="34" t="s">
        <v>428</v>
      </c>
      <c r="J9" s="19" t="s">
        <v>429</v>
      </c>
    </row>
    <row r="10" ht="42" customHeight="1" spans="1:10">
      <c r="A10" s="174" t="s">
        <v>405</v>
      </c>
      <c r="B10" s="34" t="s">
        <v>422</v>
      </c>
      <c r="C10" s="34" t="s">
        <v>423</v>
      </c>
      <c r="D10" s="34" t="s">
        <v>430</v>
      </c>
      <c r="E10" s="19" t="s">
        <v>431</v>
      </c>
      <c r="F10" s="34" t="s">
        <v>432</v>
      </c>
      <c r="G10" s="19" t="s">
        <v>433</v>
      </c>
      <c r="H10" s="34" t="s">
        <v>434</v>
      </c>
      <c r="I10" s="34" t="s">
        <v>435</v>
      </c>
      <c r="J10" s="19" t="s">
        <v>436</v>
      </c>
    </row>
    <row r="11" ht="42" customHeight="1" spans="1:10">
      <c r="A11" s="174" t="s">
        <v>405</v>
      </c>
      <c r="B11" s="34" t="s">
        <v>422</v>
      </c>
      <c r="C11" s="34" t="s">
        <v>437</v>
      </c>
      <c r="D11" s="34" t="s">
        <v>438</v>
      </c>
      <c r="E11" s="19" t="s">
        <v>439</v>
      </c>
      <c r="F11" s="34" t="s">
        <v>432</v>
      </c>
      <c r="G11" s="19" t="s">
        <v>440</v>
      </c>
      <c r="H11" s="34" t="s">
        <v>441</v>
      </c>
      <c r="I11" s="34" t="s">
        <v>435</v>
      </c>
      <c r="J11" s="19" t="s">
        <v>442</v>
      </c>
    </row>
    <row r="12" ht="42" customHeight="1" spans="1:10">
      <c r="A12" s="174" t="s">
        <v>405</v>
      </c>
      <c r="B12" s="34" t="s">
        <v>422</v>
      </c>
      <c r="C12" s="34" t="s">
        <v>443</v>
      </c>
      <c r="D12" s="34" t="s">
        <v>444</v>
      </c>
      <c r="E12" s="19" t="s">
        <v>445</v>
      </c>
      <c r="F12" s="34" t="s">
        <v>426</v>
      </c>
      <c r="G12" s="19" t="s">
        <v>446</v>
      </c>
      <c r="H12" s="34" t="s">
        <v>447</v>
      </c>
      <c r="I12" s="34" t="s">
        <v>435</v>
      </c>
      <c r="J12" s="19" t="s">
        <v>448</v>
      </c>
    </row>
    <row r="13" ht="42" customHeight="1" spans="1:10">
      <c r="A13" s="174" t="s">
        <v>411</v>
      </c>
      <c r="B13" s="34" t="s">
        <v>449</v>
      </c>
      <c r="C13" s="34" t="s">
        <v>423</v>
      </c>
      <c r="D13" s="34" t="s">
        <v>424</v>
      </c>
      <c r="E13" s="19" t="s">
        <v>450</v>
      </c>
      <c r="F13" s="34" t="s">
        <v>426</v>
      </c>
      <c r="G13" s="19" t="s">
        <v>451</v>
      </c>
      <c r="H13" s="34" t="s">
        <v>452</v>
      </c>
      <c r="I13" s="34" t="s">
        <v>435</v>
      </c>
      <c r="J13" s="19" t="s">
        <v>453</v>
      </c>
    </row>
    <row r="14" ht="42" customHeight="1" spans="1:10">
      <c r="A14" s="174" t="s">
        <v>411</v>
      </c>
      <c r="B14" s="34" t="s">
        <v>449</v>
      </c>
      <c r="C14" s="34" t="s">
        <v>423</v>
      </c>
      <c r="D14" s="34" t="s">
        <v>424</v>
      </c>
      <c r="E14" s="19" t="s">
        <v>454</v>
      </c>
      <c r="F14" s="34" t="s">
        <v>426</v>
      </c>
      <c r="G14" s="19" t="s">
        <v>455</v>
      </c>
      <c r="H14" s="34" t="s">
        <v>452</v>
      </c>
      <c r="I14" s="34" t="s">
        <v>428</v>
      </c>
      <c r="J14" s="19" t="s">
        <v>456</v>
      </c>
    </row>
    <row r="15" ht="42" customHeight="1" spans="1:10">
      <c r="A15" s="174" t="s">
        <v>411</v>
      </c>
      <c r="B15" s="34" t="s">
        <v>449</v>
      </c>
      <c r="C15" s="34" t="s">
        <v>423</v>
      </c>
      <c r="D15" s="34" t="s">
        <v>457</v>
      </c>
      <c r="E15" s="19" t="s">
        <v>458</v>
      </c>
      <c r="F15" s="34" t="s">
        <v>426</v>
      </c>
      <c r="G15" s="19" t="s">
        <v>446</v>
      </c>
      <c r="H15" s="34" t="s">
        <v>447</v>
      </c>
      <c r="I15" s="34" t="s">
        <v>435</v>
      </c>
      <c r="J15" s="19" t="s">
        <v>459</v>
      </c>
    </row>
    <row r="16" ht="42" customHeight="1" spans="1:10">
      <c r="A16" s="174" t="s">
        <v>411</v>
      </c>
      <c r="B16" s="34" t="s">
        <v>449</v>
      </c>
      <c r="C16" s="34" t="s">
        <v>423</v>
      </c>
      <c r="D16" s="34" t="s">
        <v>457</v>
      </c>
      <c r="E16" s="19" t="s">
        <v>460</v>
      </c>
      <c r="F16" s="34" t="s">
        <v>426</v>
      </c>
      <c r="G16" s="19" t="s">
        <v>461</v>
      </c>
      <c r="H16" s="34" t="s">
        <v>447</v>
      </c>
      <c r="I16" s="34" t="s">
        <v>435</v>
      </c>
      <c r="J16" s="19" t="s">
        <v>462</v>
      </c>
    </row>
    <row r="17" ht="42" customHeight="1" spans="1:10">
      <c r="A17" s="174" t="s">
        <v>411</v>
      </c>
      <c r="B17" s="34" t="s">
        <v>449</v>
      </c>
      <c r="C17" s="34" t="s">
        <v>423</v>
      </c>
      <c r="D17" s="34" t="s">
        <v>430</v>
      </c>
      <c r="E17" s="19" t="s">
        <v>431</v>
      </c>
      <c r="F17" s="34" t="s">
        <v>432</v>
      </c>
      <c r="G17" s="19" t="s">
        <v>105</v>
      </c>
      <c r="H17" s="34" t="s">
        <v>463</v>
      </c>
      <c r="I17" s="34" t="s">
        <v>428</v>
      </c>
      <c r="J17" s="19" t="s">
        <v>464</v>
      </c>
    </row>
    <row r="18" ht="42" customHeight="1" spans="1:10">
      <c r="A18" s="174" t="s">
        <v>411</v>
      </c>
      <c r="B18" s="34" t="s">
        <v>449</v>
      </c>
      <c r="C18" s="34" t="s">
        <v>437</v>
      </c>
      <c r="D18" s="34" t="s">
        <v>438</v>
      </c>
      <c r="E18" s="19" t="s">
        <v>465</v>
      </c>
      <c r="F18" s="34" t="s">
        <v>426</v>
      </c>
      <c r="G18" s="19" t="s">
        <v>466</v>
      </c>
      <c r="H18" s="34" t="s">
        <v>447</v>
      </c>
      <c r="I18" s="34" t="s">
        <v>435</v>
      </c>
      <c r="J18" s="19" t="s">
        <v>467</v>
      </c>
    </row>
    <row r="19" ht="42" customHeight="1" spans="1:10">
      <c r="A19" s="174" t="s">
        <v>411</v>
      </c>
      <c r="B19" s="34" t="s">
        <v>449</v>
      </c>
      <c r="C19" s="34" t="s">
        <v>443</v>
      </c>
      <c r="D19" s="34" t="s">
        <v>444</v>
      </c>
      <c r="E19" s="19" t="s">
        <v>445</v>
      </c>
      <c r="F19" s="34" t="s">
        <v>426</v>
      </c>
      <c r="G19" s="19" t="s">
        <v>446</v>
      </c>
      <c r="H19" s="34" t="s">
        <v>447</v>
      </c>
      <c r="I19" s="34" t="s">
        <v>435</v>
      </c>
      <c r="J19" s="19" t="s">
        <v>468</v>
      </c>
    </row>
    <row r="20" ht="42" customHeight="1" spans="1:10">
      <c r="A20" s="174" t="s">
        <v>409</v>
      </c>
      <c r="B20" s="34" t="s">
        <v>469</v>
      </c>
      <c r="C20" s="34" t="s">
        <v>423</v>
      </c>
      <c r="D20" s="34" t="s">
        <v>424</v>
      </c>
      <c r="E20" s="19" t="s">
        <v>470</v>
      </c>
      <c r="F20" s="34" t="s">
        <v>426</v>
      </c>
      <c r="G20" s="19" t="s">
        <v>471</v>
      </c>
      <c r="H20" s="34" t="s">
        <v>472</v>
      </c>
      <c r="I20" s="34" t="s">
        <v>435</v>
      </c>
      <c r="J20" s="19" t="s">
        <v>473</v>
      </c>
    </row>
    <row r="21" ht="42" customHeight="1" spans="1:10">
      <c r="A21" s="174" t="s">
        <v>409</v>
      </c>
      <c r="B21" s="34" t="s">
        <v>469</v>
      </c>
      <c r="C21" s="34" t="s">
        <v>423</v>
      </c>
      <c r="D21" s="34" t="s">
        <v>424</v>
      </c>
      <c r="E21" s="19" t="s">
        <v>474</v>
      </c>
      <c r="F21" s="34" t="s">
        <v>426</v>
      </c>
      <c r="G21" s="19" t="s">
        <v>475</v>
      </c>
      <c r="H21" s="34" t="s">
        <v>476</v>
      </c>
      <c r="I21" s="34" t="s">
        <v>428</v>
      </c>
      <c r="J21" s="19" t="s">
        <v>477</v>
      </c>
    </row>
    <row r="22" ht="42" customHeight="1" spans="1:10">
      <c r="A22" s="174" t="s">
        <v>409</v>
      </c>
      <c r="B22" s="34" t="s">
        <v>469</v>
      </c>
      <c r="C22" s="34" t="s">
        <v>423</v>
      </c>
      <c r="D22" s="34" t="s">
        <v>430</v>
      </c>
      <c r="E22" s="19" t="s">
        <v>431</v>
      </c>
      <c r="F22" s="34" t="s">
        <v>432</v>
      </c>
      <c r="G22" s="19" t="s">
        <v>478</v>
      </c>
      <c r="H22" s="34" t="s">
        <v>479</v>
      </c>
      <c r="I22" s="34" t="s">
        <v>435</v>
      </c>
      <c r="J22" s="19" t="s">
        <v>480</v>
      </c>
    </row>
    <row r="23" ht="42" customHeight="1" spans="1:10">
      <c r="A23" s="174" t="s">
        <v>409</v>
      </c>
      <c r="B23" s="34" t="s">
        <v>469</v>
      </c>
      <c r="C23" s="34" t="s">
        <v>437</v>
      </c>
      <c r="D23" s="34" t="s">
        <v>438</v>
      </c>
      <c r="E23" s="19" t="s">
        <v>481</v>
      </c>
      <c r="F23" s="34" t="s">
        <v>426</v>
      </c>
      <c r="G23" s="19" t="s">
        <v>466</v>
      </c>
      <c r="H23" s="34" t="s">
        <v>447</v>
      </c>
      <c r="I23" s="34" t="s">
        <v>435</v>
      </c>
      <c r="J23" s="19" t="s">
        <v>482</v>
      </c>
    </row>
    <row r="24" ht="42" customHeight="1" spans="1:10">
      <c r="A24" s="174" t="s">
        <v>409</v>
      </c>
      <c r="B24" s="34" t="s">
        <v>469</v>
      </c>
      <c r="C24" s="34" t="s">
        <v>443</v>
      </c>
      <c r="D24" s="34" t="s">
        <v>444</v>
      </c>
      <c r="E24" s="19" t="s">
        <v>483</v>
      </c>
      <c r="F24" s="34" t="s">
        <v>426</v>
      </c>
      <c r="G24" s="19" t="s">
        <v>446</v>
      </c>
      <c r="H24" s="34" t="s">
        <v>447</v>
      </c>
      <c r="I24" s="34" t="s">
        <v>435</v>
      </c>
      <c r="J24" s="19" t="s">
        <v>484</v>
      </c>
    </row>
    <row r="25" ht="42" customHeight="1" spans="1:10">
      <c r="A25" s="174" t="s">
        <v>401</v>
      </c>
      <c r="B25" s="34" t="s">
        <v>485</v>
      </c>
      <c r="C25" s="34" t="s">
        <v>423</v>
      </c>
      <c r="D25" s="34" t="s">
        <v>424</v>
      </c>
      <c r="E25" s="19" t="s">
        <v>486</v>
      </c>
      <c r="F25" s="34" t="s">
        <v>487</v>
      </c>
      <c r="G25" s="19" t="s">
        <v>488</v>
      </c>
      <c r="H25" s="34" t="s">
        <v>489</v>
      </c>
      <c r="I25" s="34" t="s">
        <v>435</v>
      </c>
      <c r="J25" s="19" t="s">
        <v>490</v>
      </c>
    </row>
    <row r="26" ht="42" customHeight="1" spans="1:10">
      <c r="A26" s="174" t="s">
        <v>401</v>
      </c>
      <c r="B26" s="34" t="s">
        <v>485</v>
      </c>
      <c r="C26" s="34" t="s">
        <v>437</v>
      </c>
      <c r="D26" s="34" t="s">
        <v>438</v>
      </c>
      <c r="E26" s="19" t="s">
        <v>491</v>
      </c>
      <c r="F26" s="34" t="s">
        <v>487</v>
      </c>
      <c r="G26" s="19" t="s">
        <v>492</v>
      </c>
      <c r="H26" s="34" t="s">
        <v>447</v>
      </c>
      <c r="I26" s="34" t="s">
        <v>435</v>
      </c>
      <c r="J26" s="19" t="s">
        <v>493</v>
      </c>
    </row>
    <row r="27" ht="42" customHeight="1" spans="1:10">
      <c r="A27" s="174" t="s">
        <v>401</v>
      </c>
      <c r="B27" s="34" t="s">
        <v>485</v>
      </c>
      <c r="C27" s="34" t="s">
        <v>443</v>
      </c>
      <c r="D27" s="34" t="s">
        <v>444</v>
      </c>
      <c r="E27" s="19" t="s">
        <v>494</v>
      </c>
      <c r="F27" s="34" t="s">
        <v>487</v>
      </c>
      <c r="G27" s="19" t="s">
        <v>495</v>
      </c>
      <c r="H27" s="34" t="s">
        <v>447</v>
      </c>
      <c r="I27" s="34" t="s">
        <v>435</v>
      </c>
      <c r="J27" s="19" t="s">
        <v>496</v>
      </c>
    </row>
    <row r="28" ht="42" customHeight="1" spans="1:10">
      <c r="A28" s="174" t="s">
        <v>399</v>
      </c>
      <c r="B28" s="34" t="s">
        <v>497</v>
      </c>
      <c r="C28" s="34" t="s">
        <v>423</v>
      </c>
      <c r="D28" s="34" t="s">
        <v>424</v>
      </c>
      <c r="E28" s="19" t="s">
        <v>474</v>
      </c>
      <c r="F28" s="34" t="s">
        <v>426</v>
      </c>
      <c r="G28" s="19" t="s">
        <v>498</v>
      </c>
      <c r="H28" s="34" t="s">
        <v>476</v>
      </c>
      <c r="I28" s="34" t="s">
        <v>428</v>
      </c>
      <c r="J28" s="19" t="s">
        <v>499</v>
      </c>
    </row>
    <row r="29" ht="42" customHeight="1" spans="1:10">
      <c r="A29" s="174" t="s">
        <v>399</v>
      </c>
      <c r="B29" s="34" t="s">
        <v>497</v>
      </c>
      <c r="C29" s="34" t="s">
        <v>423</v>
      </c>
      <c r="D29" s="34" t="s">
        <v>457</v>
      </c>
      <c r="E29" s="19" t="s">
        <v>500</v>
      </c>
      <c r="F29" s="34" t="s">
        <v>487</v>
      </c>
      <c r="G29" s="19" t="s">
        <v>501</v>
      </c>
      <c r="H29" s="34"/>
      <c r="I29" s="34" t="s">
        <v>435</v>
      </c>
      <c r="J29" s="19" t="s">
        <v>502</v>
      </c>
    </row>
    <row r="30" ht="42" customHeight="1" spans="1:10">
      <c r="A30" s="174" t="s">
        <v>399</v>
      </c>
      <c r="B30" s="34" t="s">
        <v>497</v>
      </c>
      <c r="C30" s="34" t="s">
        <v>437</v>
      </c>
      <c r="D30" s="34" t="s">
        <v>438</v>
      </c>
      <c r="E30" s="19" t="s">
        <v>503</v>
      </c>
      <c r="F30" s="34" t="s">
        <v>487</v>
      </c>
      <c r="G30" s="19" t="s">
        <v>504</v>
      </c>
      <c r="H30" s="34"/>
      <c r="I30" s="34" t="s">
        <v>435</v>
      </c>
      <c r="J30" s="19" t="s">
        <v>505</v>
      </c>
    </row>
    <row r="31" ht="42" customHeight="1" spans="1:10">
      <c r="A31" s="174" t="s">
        <v>399</v>
      </c>
      <c r="B31" s="34" t="s">
        <v>497</v>
      </c>
      <c r="C31" s="34" t="s">
        <v>443</v>
      </c>
      <c r="D31" s="34" t="s">
        <v>444</v>
      </c>
      <c r="E31" s="19" t="s">
        <v>506</v>
      </c>
      <c r="F31" s="34" t="s">
        <v>487</v>
      </c>
      <c r="G31" s="19" t="s">
        <v>507</v>
      </c>
      <c r="H31" s="34" t="s">
        <v>447</v>
      </c>
      <c r="I31" s="34" t="s">
        <v>435</v>
      </c>
      <c r="J31" s="19" t="s">
        <v>508</v>
      </c>
    </row>
    <row r="32" ht="42" customHeight="1" spans="1:10">
      <c r="A32" s="173" t="s">
        <v>73</v>
      </c>
      <c r="B32" s="27"/>
      <c r="C32" s="27"/>
      <c r="D32" s="27"/>
      <c r="E32" s="27"/>
      <c r="F32" s="27"/>
      <c r="G32" s="27"/>
      <c r="H32" s="27"/>
      <c r="I32" s="27"/>
      <c r="J32" s="27"/>
    </row>
    <row r="33" ht="42" customHeight="1" spans="1:10">
      <c r="A33" s="174" t="s">
        <v>369</v>
      </c>
      <c r="B33" s="34" t="s">
        <v>509</v>
      </c>
      <c r="C33" s="34" t="s">
        <v>423</v>
      </c>
      <c r="D33" s="34" t="s">
        <v>424</v>
      </c>
      <c r="E33" s="19" t="s">
        <v>510</v>
      </c>
      <c r="F33" s="34" t="s">
        <v>426</v>
      </c>
      <c r="G33" s="19" t="s">
        <v>511</v>
      </c>
      <c r="H33" s="34" t="s">
        <v>512</v>
      </c>
      <c r="I33" s="34" t="s">
        <v>428</v>
      </c>
      <c r="J33" s="19" t="s">
        <v>513</v>
      </c>
    </row>
    <row r="34" ht="42" customHeight="1" spans="1:10">
      <c r="A34" s="174" t="s">
        <v>369</v>
      </c>
      <c r="B34" s="34" t="s">
        <v>509</v>
      </c>
      <c r="C34" s="34" t="s">
        <v>423</v>
      </c>
      <c r="D34" s="34" t="s">
        <v>514</v>
      </c>
      <c r="E34" s="19" t="s">
        <v>515</v>
      </c>
      <c r="F34" s="34" t="s">
        <v>487</v>
      </c>
      <c r="G34" s="19" t="s">
        <v>516</v>
      </c>
      <c r="H34" s="34" t="s">
        <v>489</v>
      </c>
      <c r="I34" s="34" t="s">
        <v>435</v>
      </c>
      <c r="J34" s="19" t="s">
        <v>513</v>
      </c>
    </row>
    <row r="35" ht="42" customHeight="1" spans="1:10">
      <c r="A35" s="174" t="s">
        <v>369</v>
      </c>
      <c r="B35" s="34" t="s">
        <v>509</v>
      </c>
      <c r="C35" s="34" t="s">
        <v>437</v>
      </c>
      <c r="D35" s="34" t="s">
        <v>438</v>
      </c>
      <c r="E35" s="19" t="s">
        <v>517</v>
      </c>
      <c r="F35" s="34" t="s">
        <v>487</v>
      </c>
      <c r="G35" s="19" t="s">
        <v>518</v>
      </c>
      <c r="H35" s="34" t="s">
        <v>447</v>
      </c>
      <c r="I35" s="34" t="s">
        <v>435</v>
      </c>
      <c r="J35" s="19" t="s">
        <v>519</v>
      </c>
    </row>
    <row r="36" ht="42" customHeight="1" spans="1:10">
      <c r="A36" s="174" t="s">
        <v>369</v>
      </c>
      <c r="B36" s="34" t="s">
        <v>509</v>
      </c>
      <c r="C36" s="34" t="s">
        <v>443</v>
      </c>
      <c r="D36" s="34" t="s">
        <v>444</v>
      </c>
      <c r="E36" s="19" t="s">
        <v>520</v>
      </c>
      <c r="F36" s="34" t="s">
        <v>426</v>
      </c>
      <c r="G36" s="19" t="s">
        <v>521</v>
      </c>
      <c r="H36" s="34" t="s">
        <v>447</v>
      </c>
      <c r="I36" s="34" t="s">
        <v>428</v>
      </c>
      <c r="J36" s="19" t="s">
        <v>522</v>
      </c>
    </row>
    <row r="37" ht="42" customHeight="1" spans="1:10">
      <c r="A37" s="174" t="s">
        <v>375</v>
      </c>
      <c r="B37" s="34" t="s">
        <v>523</v>
      </c>
      <c r="C37" s="34" t="s">
        <v>423</v>
      </c>
      <c r="D37" s="34" t="s">
        <v>424</v>
      </c>
      <c r="E37" s="19" t="s">
        <v>524</v>
      </c>
      <c r="F37" s="34" t="s">
        <v>426</v>
      </c>
      <c r="G37" s="19" t="s">
        <v>525</v>
      </c>
      <c r="H37" s="34" t="s">
        <v>526</v>
      </c>
      <c r="I37" s="34" t="s">
        <v>428</v>
      </c>
      <c r="J37" s="19" t="s">
        <v>527</v>
      </c>
    </row>
    <row r="38" ht="42" customHeight="1" spans="1:10">
      <c r="A38" s="174" t="s">
        <v>375</v>
      </c>
      <c r="B38" s="34" t="s">
        <v>523</v>
      </c>
      <c r="C38" s="34" t="s">
        <v>423</v>
      </c>
      <c r="D38" s="34" t="s">
        <v>514</v>
      </c>
      <c r="E38" s="19" t="s">
        <v>528</v>
      </c>
      <c r="F38" s="34" t="s">
        <v>487</v>
      </c>
      <c r="G38" s="19" t="s">
        <v>529</v>
      </c>
      <c r="H38" s="34" t="s">
        <v>489</v>
      </c>
      <c r="I38" s="34" t="s">
        <v>428</v>
      </c>
      <c r="J38" s="19" t="s">
        <v>530</v>
      </c>
    </row>
    <row r="39" ht="42" customHeight="1" spans="1:10">
      <c r="A39" s="174" t="s">
        <v>375</v>
      </c>
      <c r="B39" s="34" t="s">
        <v>523</v>
      </c>
      <c r="C39" s="34" t="s">
        <v>437</v>
      </c>
      <c r="D39" s="34" t="s">
        <v>438</v>
      </c>
      <c r="E39" s="19" t="s">
        <v>531</v>
      </c>
      <c r="F39" s="34" t="s">
        <v>487</v>
      </c>
      <c r="G39" s="19" t="s">
        <v>532</v>
      </c>
      <c r="H39" s="34" t="s">
        <v>447</v>
      </c>
      <c r="I39" s="34" t="s">
        <v>435</v>
      </c>
      <c r="J39" s="19" t="s">
        <v>533</v>
      </c>
    </row>
    <row r="40" ht="42" customHeight="1" spans="1:10">
      <c r="A40" s="174" t="s">
        <v>375</v>
      </c>
      <c r="B40" s="34" t="s">
        <v>523</v>
      </c>
      <c r="C40" s="34" t="s">
        <v>443</v>
      </c>
      <c r="D40" s="34" t="s">
        <v>444</v>
      </c>
      <c r="E40" s="19" t="s">
        <v>534</v>
      </c>
      <c r="F40" s="34" t="s">
        <v>487</v>
      </c>
      <c r="G40" s="19" t="s">
        <v>535</v>
      </c>
      <c r="H40" s="34" t="s">
        <v>447</v>
      </c>
      <c r="I40" s="34" t="s">
        <v>435</v>
      </c>
      <c r="J40" s="19" t="s">
        <v>533</v>
      </c>
    </row>
    <row r="41" ht="42" customHeight="1" spans="1:10">
      <c r="A41" s="174" t="s">
        <v>373</v>
      </c>
      <c r="B41" s="34" t="s">
        <v>536</v>
      </c>
      <c r="C41" s="34" t="s">
        <v>423</v>
      </c>
      <c r="D41" s="34" t="s">
        <v>424</v>
      </c>
      <c r="E41" s="19" t="s">
        <v>537</v>
      </c>
      <c r="F41" s="34" t="s">
        <v>426</v>
      </c>
      <c r="G41" s="19" t="s">
        <v>538</v>
      </c>
      <c r="H41" s="34" t="s">
        <v>489</v>
      </c>
      <c r="I41" s="34" t="s">
        <v>428</v>
      </c>
      <c r="J41" s="19" t="s">
        <v>539</v>
      </c>
    </row>
    <row r="42" ht="42" customHeight="1" spans="1:10">
      <c r="A42" s="174" t="s">
        <v>373</v>
      </c>
      <c r="B42" s="34" t="s">
        <v>536</v>
      </c>
      <c r="C42" s="34" t="s">
        <v>423</v>
      </c>
      <c r="D42" s="34" t="s">
        <v>514</v>
      </c>
      <c r="E42" s="19" t="s">
        <v>540</v>
      </c>
      <c r="F42" s="34" t="s">
        <v>426</v>
      </c>
      <c r="G42" s="19" t="s">
        <v>541</v>
      </c>
      <c r="H42" s="34" t="s">
        <v>489</v>
      </c>
      <c r="I42" s="34" t="s">
        <v>428</v>
      </c>
      <c r="J42" s="19" t="s">
        <v>542</v>
      </c>
    </row>
    <row r="43" ht="42" customHeight="1" spans="1:10">
      <c r="A43" s="174" t="s">
        <v>373</v>
      </c>
      <c r="B43" s="34" t="s">
        <v>536</v>
      </c>
      <c r="C43" s="34" t="s">
        <v>437</v>
      </c>
      <c r="D43" s="34" t="s">
        <v>438</v>
      </c>
      <c r="E43" s="19" t="s">
        <v>543</v>
      </c>
      <c r="F43" s="34" t="s">
        <v>426</v>
      </c>
      <c r="G43" s="19" t="s">
        <v>544</v>
      </c>
      <c r="H43" s="34" t="s">
        <v>472</v>
      </c>
      <c r="I43" s="34" t="s">
        <v>435</v>
      </c>
      <c r="J43" s="19" t="s">
        <v>542</v>
      </c>
    </row>
    <row r="44" ht="42" customHeight="1" spans="1:10">
      <c r="A44" s="174" t="s">
        <v>373</v>
      </c>
      <c r="B44" s="34" t="s">
        <v>536</v>
      </c>
      <c r="C44" s="34" t="s">
        <v>437</v>
      </c>
      <c r="D44" s="34" t="s">
        <v>545</v>
      </c>
      <c r="E44" s="19" t="s">
        <v>546</v>
      </c>
      <c r="F44" s="34" t="s">
        <v>426</v>
      </c>
      <c r="G44" s="19" t="s">
        <v>547</v>
      </c>
      <c r="H44" s="34" t="s">
        <v>472</v>
      </c>
      <c r="I44" s="34" t="s">
        <v>435</v>
      </c>
      <c r="J44" s="19" t="s">
        <v>542</v>
      </c>
    </row>
    <row r="45" ht="42" customHeight="1" spans="1:10">
      <c r="A45" s="174" t="s">
        <v>373</v>
      </c>
      <c r="B45" s="34" t="s">
        <v>536</v>
      </c>
      <c r="C45" s="34" t="s">
        <v>443</v>
      </c>
      <c r="D45" s="34" t="s">
        <v>444</v>
      </c>
      <c r="E45" s="19" t="s">
        <v>548</v>
      </c>
      <c r="F45" s="34" t="s">
        <v>426</v>
      </c>
      <c r="G45" s="19" t="s">
        <v>549</v>
      </c>
      <c r="H45" s="34" t="s">
        <v>447</v>
      </c>
      <c r="I45" s="34" t="s">
        <v>428</v>
      </c>
      <c r="J45" s="19" t="s">
        <v>542</v>
      </c>
    </row>
    <row r="46" ht="42" customHeight="1" spans="1:10">
      <c r="A46" s="174" t="s">
        <v>371</v>
      </c>
      <c r="B46" s="34" t="s">
        <v>550</v>
      </c>
      <c r="C46" s="34" t="s">
        <v>423</v>
      </c>
      <c r="D46" s="34" t="s">
        <v>424</v>
      </c>
      <c r="E46" s="19" t="s">
        <v>551</v>
      </c>
      <c r="F46" s="34" t="s">
        <v>426</v>
      </c>
      <c r="G46" s="19" t="s">
        <v>451</v>
      </c>
      <c r="H46" s="34" t="s">
        <v>552</v>
      </c>
      <c r="I46" s="34" t="s">
        <v>428</v>
      </c>
      <c r="J46" s="19" t="s">
        <v>553</v>
      </c>
    </row>
    <row r="47" ht="42" customHeight="1" spans="1:10">
      <c r="A47" s="174" t="s">
        <v>371</v>
      </c>
      <c r="B47" s="34" t="s">
        <v>550</v>
      </c>
      <c r="C47" s="34" t="s">
        <v>423</v>
      </c>
      <c r="D47" s="34" t="s">
        <v>457</v>
      </c>
      <c r="E47" s="19" t="s">
        <v>554</v>
      </c>
      <c r="F47" s="34" t="s">
        <v>426</v>
      </c>
      <c r="G47" s="19" t="s">
        <v>555</v>
      </c>
      <c r="H47" s="34" t="s">
        <v>552</v>
      </c>
      <c r="I47" s="34" t="s">
        <v>428</v>
      </c>
      <c r="J47" s="19" t="s">
        <v>556</v>
      </c>
    </row>
    <row r="48" ht="42" customHeight="1" spans="1:10">
      <c r="A48" s="174" t="s">
        <v>371</v>
      </c>
      <c r="B48" s="34" t="s">
        <v>550</v>
      </c>
      <c r="C48" s="34" t="s">
        <v>437</v>
      </c>
      <c r="D48" s="34" t="s">
        <v>438</v>
      </c>
      <c r="E48" s="19" t="s">
        <v>557</v>
      </c>
      <c r="F48" s="34" t="s">
        <v>426</v>
      </c>
      <c r="G48" s="19" t="s">
        <v>558</v>
      </c>
      <c r="H48" s="34" t="s">
        <v>552</v>
      </c>
      <c r="I48" s="34" t="s">
        <v>428</v>
      </c>
      <c r="J48" s="19" t="s">
        <v>559</v>
      </c>
    </row>
    <row r="49" ht="42" customHeight="1" spans="1:10">
      <c r="A49" s="174" t="s">
        <v>371</v>
      </c>
      <c r="B49" s="34" t="s">
        <v>550</v>
      </c>
      <c r="C49" s="34" t="s">
        <v>443</v>
      </c>
      <c r="D49" s="34" t="s">
        <v>444</v>
      </c>
      <c r="E49" s="19" t="s">
        <v>560</v>
      </c>
      <c r="F49" s="34" t="s">
        <v>426</v>
      </c>
      <c r="G49" s="19" t="s">
        <v>561</v>
      </c>
      <c r="H49" s="34" t="s">
        <v>447</v>
      </c>
      <c r="I49" s="34" t="s">
        <v>428</v>
      </c>
      <c r="J49" s="19" t="s">
        <v>562</v>
      </c>
    </row>
    <row r="50" ht="42" customHeight="1" spans="1:10">
      <c r="A50" s="173" t="s">
        <v>70</v>
      </c>
      <c r="B50" s="27"/>
      <c r="C50" s="27"/>
      <c r="D50" s="27"/>
      <c r="E50" s="27"/>
      <c r="F50" s="27"/>
      <c r="G50" s="27"/>
      <c r="H50" s="27"/>
      <c r="I50" s="27"/>
      <c r="J50" s="27"/>
    </row>
    <row r="51" ht="42" customHeight="1" spans="1:10">
      <c r="A51" s="174" t="s">
        <v>343</v>
      </c>
      <c r="B51" s="34" t="s">
        <v>563</v>
      </c>
      <c r="C51" s="34" t="s">
        <v>423</v>
      </c>
      <c r="D51" s="34" t="s">
        <v>424</v>
      </c>
      <c r="E51" s="19" t="s">
        <v>564</v>
      </c>
      <c r="F51" s="34" t="s">
        <v>487</v>
      </c>
      <c r="G51" s="19" t="s">
        <v>565</v>
      </c>
      <c r="H51" s="34" t="s">
        <v>566</v>
      </c>
      <c r="I51" s="34" t="s">
        <v>428</v>
      </c>
      <c r="J51" s="19" t="s">
        <v>567</v>
      </c>
    </row>
    <row r="52" ht="42" customHeight="1" spans="1:10">
      <c r="A52" s="174" t="s">
        <v>343</v>
      </c>
      <c r="B52" s="34" t="s">
        <v>563</v>
      </c>
      <c r="C52" s="34" t="s">
        <v>423</v>
      </c>
      <c r="D52" s="34" t="s">
        <v>424</v>
      </c>
      <c r="E52" s="19" t="s">
        <v>113</v>
      </c>
      <c r="F52" s="34" t="s">
        <v>487</v>
      </c>
      <c r="G52" s="19" t="s">
        <v>565</v>
      </c>
      <c r="H52" s="34" t="s">
        <v>566</v>
      </c>
      <c r="I52" s="34" t="s">
        <v>428</v>
      </c>
      <c r="J52" s="19" t="s">
        <v>567</v>
      </c>
    </row>
    <row r="53" ht="42" customHeight="1" spans="1:10">
      <c r="A53" s="174" t="s">
        <v>343</v>
      </c>
      <c r="B53" s="34" t="s">
        <v>563</v>
      </c>
      <c r="C53" s="34" t="s">
        <v>423</v>
      </c>
      <c r="D53" s="34" t="s">
        <v>424</v>
      </c>
      <c r="E53" s="19" t="s">
        <v>568</v>
      </c>
      <c r="F53" s="34" t="s">
        <v>487</v>
      </c>
      <c r="G53" s="19" t="s">
        <v>569</v>
      </c>
      <c r="H53" s="34" t="s">
        <v>566</v>
      </c>
      <c r="I53" s="34" t="s">
        <v>428</v>
      </c>
      <c r="J53" s="19" t="s">
        <v>567</v>
      </c>
    </row>
    <row r="54" ht="42" customHeight="1" spans="1:10">
      <c r="A54" s="174" t="s">
        <v>343</v>
      </c>
      <c r="B54" s="34" t="s">
        <v>563</v>
      </c>
      <c r="C54" s="34" t="s">
        <v>423</v>
      </c>
      <c r="D54" s="34" t="s">
        <v>457</v>
      </c>
      <c r="E54" s="19" t="s">
        <v>570</v>
      </c>
      <c r="F54" s="34" t="s">
        <v>487</v>
      </c>
      <c r="G54" s="19" t="s">
        <v>495</v>
      </c>
      <c r="H54" s="34" t="s">
        <v>447</v>
      </c>
      <c r="I54" s="34" t="s">
        <v>435</v>
      </c>
      <c r="J54" s="19" t="s">
        <v>571</v>
      </c>
    </row>
    <row r="55" ht="42" customHeight="1" spans="1:10">
      <c r="A55" s="174" t="s">
        <v>343</v>
      </c>
      <c r="B55" s="34" t="s">
        <v>563</v>
      </c>
      <c r="C55" s="34" t="s">
        <v>437</v>
      </c>
      <c r="D55" s="34" t="s">
        <v>438</v>
      </c>
      <c r="E55" s="19" t="s">
        <v>572</v>
      </c>
      <c r="F55" s="34" t="s">
        <v>426</v>
      </c>
      <c r="G55" s="19" t="s">
        <v>573</v>
      </c>
      <c r="H55" s="34" t="s">
        <v>574</v>
      </c>
      <c r="I55" s="34" t="s">
        <v>435</v>
      </c>
      <c r="J55" s="19" t="s">
        <v>575</v>
      </c>
    </row>
    <row r="56" ht="42" customHeight="1" spans="1:10">
      <c r="A56" s="174" t="s">
        <v>343</v>
      </c>
      <c r="B56" s="34" t="s">
        <v>563</v>
      </c>
      <c r="C56" s="34" t="s">
        <v>443</v>
      </c>
      <c r="D56" s="34" t="s">
        <v>444</v>
      </c>
      <c r="E56" s="19" t="s">
        <v>576</v>
      </c>
      <c r="F56" s="34" t="s">
        <v>426</v>
      </c>
      <c r="G56" s="19" t="s">
        <v>446</v>
      </c>
      <c r="H56" s="34" t="s">
        <v>447</v>
      </c>
      <c r="I56" s="34" t="s">
        <v>435</v>
      </c>
      <c r="J56" s="19" t="s">
        <v>577</v>
      </c>
    </row>
    <row r="57" ht="42" customHeight="1" spans="1:10">
      <c r="A57" s="174" t="s">
        <v>337</v>
      </c>
      <c r="B57" s="34" t="s">
        <v>578</v>
      </c>
      <c r="C57" s="34" t="s">
        <v>423</v>
      </c>
      <c r="D57" s="34" t="s">
        <v>424</v>
      </c>
      <c r="E57" s="19" t="s">
        <v>579</v>
      </c>
      <c r="F57" s="34" t="s">
        <v>487</v>
      </c>
      <c r="G57" s="19" t="s">
        <v>91</v>
      </c>
      <c r="H57" s="34" t="s">
        <v>580</v>
      </c>
      <c r="I57" s="34" t="s">
        <v>428</v>
      </c>
      <c r="J57" s="19" t="s">
        <v>581</v>
      </c>
    </row>
    <row r="58" ht="42" customHeight="1" spans="1:10">
      <c r="A58" s="174" t="s">
        <v>337</v>
      </c>
      <c r="B58" s="34" t="s">
        <v>582</v>
      </c>
      <c r="C58" s="34" t="s">
        <v>423</v>
      </c>
      <c r="D58" s="34" t="s">
        <v>424</v>
      </c>
      <c r="E58" s="19" t="s">
        <v>583</v>
      </c>
      <c r="F58" s="34" t="s">
        <v>487</v>
      </c>
      <c r="G58" s="19" t="s">
        <v>91</v>
      </c>
      <c r="H58" s="34" t="s">
        <v>580</v>
      </c>
      <c r="I58" s="34" t="s">
        <v>428</v>
      </c>
      <c r="J58" s="19" t="s">
        <v>581</v>
      </c>
    </row>
    <row r="59" ht="42" customHeight="1" spans="1:10">
      <c r="A59" s="174" t="s">
        <v>337</v>
      </c>
      <c r="B59" s="34" t="s">
        <v>582</v>
      </c>
      <c r="C59" s="34" t="s">
        <v>423</v>
      </c>
      <c r="D59" s="34" t="s">
        <v>424</v>
      </c>
      <c r="E59" s="19" t="s">
        <v>584</v>
      </c>
      <c r="F59" s="34" t="s">
        <v>426</v>
      </c>
      <c r="G59" s="19" t="s">
        <v>585</v>
      </c>
      <c r="H59" s="34" t="s">
        <v>452</v>
      </c>
      <c r="I59" s="34" t="s">
        <v>428</v>
      </c>
      <c r="J59" s="19" t="s">
        <v>581</v>
      </c>
    </row>
    <row r="60" ht="42" customHeight="1" spans="1:10">
      <c r="A60" s="174" t="s">
        <v>337</v>
      </c>
      <c r="B60" s="34" t="s">
        <v>582</v>
      </c>
      <c r="C60" s="34" t="s">
        <v>423</v>
      </c>
      <c r="D60" s="34" t="s">
        <v>424</v>
      </c>
      <c r="E60" s="19" t="s">
        <v>586</v>
      </c>
      <c r="F60" s="34" t="s">
        <v>426</v>
      </c>
      <c r="G60" s="19" t="s">
        <v>587</v>
      </c>
      <c r="H60" s="34" t="s">
        <v>452</v>
      </c>
      <c r="I60" s="34" t="s">
        <v>428</v>
      </c>
      <c r="J60" s="19" t="s">
        <v>581</v>
      </c>
    </row>
    <row r="61" ht="42" customHeight="1" spans="1:10">
      <c r="A61" s="174" t="s">
        <v>337</v>
      </c>
      <c r="B61" s="34" t="s">
        <v>582</v>
      </c>
      <c r="C61" s="34" t="s">
        <v>423</v>
      </c>
      <c r="D61" s="34" t="s">
        <v>424</v>
      </c>
      <c r="E61" s="19" t="s">
        <v>588</v>
      </c>
      <c r="F61" s="34" t="s">
        <v>426</v>
      </c>
      <c r="G61" s="19" t="s">
        <v>589</v>
      </c>
      <c r="H61" s="34" t="s">
        <v>452</v>
      </c>
      <c r="I61" s="34" t="s">
        <v>428</v>
      </c>
      <c r="J61" s="19" t="s">
        <v>581</v>
      </c>
    </row>
    <row r="62" ht="42" customHeight="1" spans="1:10">
      <c r="A62" s="174" t="s">
        <v>337</v>
      </c>
      <c r="B62" s="34" t="s">
        <v>582</v>
      </c>
      <c r="C62" s="34" t="s">
        <v>423</v>
      </c>
      <c r="D62" s="34" t="s">
        <v>424</v>
      </c>
      <c r="E62" s="19" t="s">
        <v>590</v>
      </c>
      <c r="F62" s="34" t="s">
        <v>426</v>
      </c>
      <c r="G62" s="19" t="s">
        <v>455</v>
      </c>
      <c r="H62" s="34" t="s">
        <v>452</v>
      </c>
      <c r="I62" s="34" t="s">
        <v>428</v>
      </c>
      <c r="J62" s="19" t="s">
        <v>581</v>
      </c>
    </row>
    <row r="63" ht="42" customHeight="1" spans="1:10">
      <c r="A63" s="174" t="s">
        <v>337</v>
      </c>
      <c r="B63" s="34" t="s">
        <v>582</v>
      </c>
      <c r="C63" s="34" t="s">
        <v>423</v>
      </c>
      <c r="D63" s="34" t="s">
        <v>424</v>
      </c>
      <c r="E63" s="19" t="s">
        <v>591</v>
      </c>
      <c r="F63" s="34" t="s">
        <v>426</v>
      </c>
      <c r="G63" s="19" t="s">
        <v>91</v>
      </c>
      <c r="H63" s="34" t="s">
        <v>592</v>
      </c>
      <c r="I63" s="34" t="s">
        <v>428</v>
      </c>
      <c r="J63" s="19" t="s">
        <v>581</v>
      </c>
    </row>
    <row r="64" ht="42" customHeight="1" spans="1:10">
      <c r="A64" s="174" t="s">
        <v>337</v>
      </c>
      <c r="B64" s="34" t="s">
        <v>582</v>
      </c>
      <c r="C64" s="34" t="s">
        <v>423</v>
      </c>
      <c r="D64" s="34" t="s">
        <v>424</v>
      </c>
      <c r="E64" s="19" t="s">
        <v>593</v>
      </c>
      <c r="F64" s="34" t="s">
        <v>426</v>
      </c>
      <c r="G64" s="19" t="s">
        <v>91</v>
      </c>
      <c r="H64" s="34" t="s">
        <v>592</v>
      </c>
      <c r="I64" s="34" t="s">
        <v>428</v>
      </c>
      <c r="J64" s="19" t="s">
        <v>581</v>
      </c>
    </row>
    <row r="65" ht="42" customHeight="1" spans="1:10">
      <c r="A65" s="174" t="s">
        <v>337</v>
      </c>
      <c r="B65" s="34" t="s">
        <v>582</v>
      </c>
      <c r="C65" s="34" t="s">
        <v>423</v>
      </c>
      <c r="D65" s="34" t="s">
        <v>424</v>
      </c>
      <c r="E65" s="19" t="s">
        <v>594</v>
      </c>
      <c r="F65" s="34" t="s">
        <v>426</v>
      </c>
      <c r="G65" s="19" t="s">
        <v>585</v>
      </c>
      <c r="H65" s="34" t="s">
        <v>452</v>
      </c>
      <c r="I65" s="34" t="s">
        <v>428</v>
      </c>
      <c r="J65" s="19" t="s">
        <v>581</v>
      </c>
    </row>
    <row r="66" ht="42" customHeight="1" spans="1:10">
      <c r="A66" s="174" t="s">
        <v>337</v>
      </c>
      <c r="B66" s="34" t="s">
        <v>582</v>
      </c>
      <c r="C66" s="34" t="s">
        <v>423</v>
      </c>
      <c r="D66" s="34" t="s">
        <v>424</v>
      </c>
      <c r="E66" s="19" t="s">
        <v>595</v>
      </c>
      <c r="F66" s="34" t="s">
        <v>426</v>
      </c>
      <c r="G66" s="19" t="s">
        <v>596</v>
      </c>
      <c r="H66" s="34" t="s">
        <v>452</v>
      </c>
      <c r="I66" s="34" t="s">
        <v>428</v>
      </c>
      <c r="J66" s="19" t="s">
        <v>581</v>
      </c>
    </row>
    <row r="67" ht="42" customHeight="1" spans="1:10">
      <c r="A67" s="174" t="s">
        <v>337</v>
      </c>
      <c r="B67" s="34" t="s">
        <v>582</v>
      </c>
      <c r="C67" s="34" t="s">
        <v>423</v>
      </c>
      <c r="D67" s="34" t="s">
        <v>424</v>
      </c>
      <c r="E67" s="19" t="s">
        <v>597</v>
      </c>
      <c r="F67" s="34" t="s">
        <v>426</v>
      </c>
      <c r="G67" s="19" t="s">
        <v>91</v>
      </c>
      <c r="H67" s="34" t="s">
        <v>592</v>
      </c>
      <c r="I67" s="34" t="s">
        <v>428</v>
      </c>
      <c r="J67" s="19" t="s">
        <v>581</v>
      </c>
    </row>
    <row r="68" ht="42" customHeight="1" spans="1:10">
      <c r="A68" s="174" t="s">
        <v>337</v>
      </c>
      <c r="B68" s="34" t="s">
        <v>582</v>
      </c>
      <c r="C68" s="34" t="s">
        <v>423</v>
      </c>
      <c r="D68" s="34" t="s">
        <v>424</v>
      </c>
      <c r="E68" s="19" t="s">
        <v>598</v>
      </c>
      <c r="F68" s="34" t="s">
        <v>426</v>
      </c>
      <c r="G68" s="19" t="s">
        <v>498</v>
      </c>
      <c r="H68" s="34" t="s">
        <v>452</v>
      </c>
      <c r="I68" s="34" t="s">
        <v>428</v>
      </c>
      <c r="J68" s="19" t="s">
        <v>581</v>
      </c>
    </row>
    <row r="69" ht="42" customHeight="1" spans="1:10">
      <c r="A69" s="174" t="s">
        <v>337</v>
      </c>
      <c r="B69" s="34" t="s">
        <v>582</v>
      </c>
      <c r="C69" s="34" t="s">
        <v>423</v>
      </c>
      <c r="D69" s="34" t="s">
        <v>457</v>
      </c>
      <c r="E69" s="19" t="s">
        <v>599</v>
      </c>
      <c r="F69" s="34" t="s">
        <v>426</v>
      </c>
      <c r="G69" s="19" t="s">
        <v>461</v>
      </c>
      <c r="H69" s="34" t="s">
        <v>447</v>
      </c>
      <c r="I69" s="34" t="s">
        <v>428</v>
      </c>
      <c r="J69" s="19" t="s">
        <v>581</v>
      </c>
    </row>
    <row r="70" ht="42" customHeight="1" spans="1:10">
      <c r="A70" s="174" t="s">
        <v>337</v>
      </c>
      <c r="B70" s="34" t="s">
        <v>582</v>
      </c>
      <c r="C70" s="34" t="s">
        <v>423</v>
      </c>
      <c r="D70" s="34" t="s">
        <v>514</v>
      </c>
      <c r="E70" s="19" t="s">
        <v>600</v>
      </c>
      <c r="F70" s="34" t="s">
        <v>432</v>
      </c>
      <c r="G70" s="19" t="s">
        <v>601</v>
      </c>
      <c r="H70" s="34" t="s">
        <v>602</v>
      </c>
      <c r="I70" s="34" t="s">
        <v>428</v>
      </c>
      <c r="J70" s="19" t="s">
        <v>581</v>
      </c>
    </row>
    <row r="71" ht="42" customHeight="1" spans="1:10">
      <c r="A71" s="174" t="s">
        <v>337</v>
      </c>
      <c r="B71" s="34" t="s">
        <v>582</v>
      </c>
      <c r="C71" s="34" t="s">
        <v>437</v>
      </c>
      <c r="D71" s="34" t="s">
        <v>603</v>
      </c>
      <c r="E71" s="19" t="s">
        <v>604</v>
      </c>
      <c r="F71" s="34" t="s">
        <v>426</v>
      </c>
      <c r="G71" s="19" t="s">
        <v>605</v>
      </c>
      <c r="H71" s="34" t="s">
        <v>606</v>
      </c>
      <c r="I71" s="34" t="s">
        <v>428</v>
      </c>
      <c r="J71" s="19" t="s">
        <v>581</v>
      </c>
    </row>
    <row r="72" ht="42" customHeight="1" spans="1:10">
      <c r="A72" s="174" t="s">
        <v>337</v>
      </c>
      <c r="B72" s="34" t="s">
        <v>582</v>
      </c>
      <c r="C72" s="34" t="s">
        <v>437</v>
      </c>
      <c r="D72" s="34" t="s">
        <v>438</v>
      </c>
      <c r="E72" s="19" t="s">
        <v>607</v>
      </c>
      <c r="F72" s="34" t="s">
        <v>487</v>
      </c>
      <c r="G72" s="19" t="s">
        <v>608</v>
      </c>
      <c r="H72" s="34" t="s">
        <v>602</v>
      </c>
      <c r="I72" s="34" t="s">
        <v>435</v>
      </c>
      <c r="J72" s="19" t="s">
        <v>581</v>
      </c>
    </row>
    <row r="73" ht="42" customHeight="1" spans="1:10">
      <c r="A73" s="174" t="s">
        <v>337</v>
      </c>
      <c r="B73" s="34" t="s">
        <v>582</v>
      </c>
      <c r="C73" s="34" t="s">
        <v>437</v>
      </c>
      <c r="D73" s="34" t="s">
        <v>545</v>
      </c>
      <c r="E73" s="19" t="s">
        <v>609</v>
      </c>
      <c r="F73" s="34" t="s">
        <v>487</v>
      </c>
      <c r="G73" s="19" t="s">
        <v>610</v>
      </c>
      <c r="H73" s="34" t="s">
        <v>602</v>
      </c>
      <c r="I73" s="34" t="s">
        <v>435</v>
      </c>
      <c r="J73" s="19" t="s">
        <v>581</v>
      </c>
    </row>
    <row r="74" ht="42" customHeight="1" spans="1:10">
      <c r="A74" s="174" t="s">
        <v>337</v>
      </c>
      <c r="B74" s="34" t="s">
        <v>582</v>
      </c>
      <c r="C74" s="34" t="s">
        <v>443</v>
      </c>
      <c r="D74" s="34" t="s">
        <v>444</v>
      </c>
      <c r="E74" s="19" t="s">
        <v>611</v>
      </c>
      <c r="F74" s="34" t="s">
        <v>426</v>
      </c>
      <c r="G74" s="19" t="s">
        <v>446</v>
      </c>
      <c r="H74" s="34" t="s">
        <v>447</v>
      </c>
      <c r="I74" s="34" t="s">
        <v>428</v>
      </c>
      <c r="J74" s="19" t="s">
        <v>581</v>
      </c>
    </row>
    <row r="75" ht="42" customHeight="1" spans="1:10">
      <c r="A75" s="174" t="s">
        <v>347</v>
      </c>
      <c r="B75" s="34" t="s">
        <v>612</v>
      </c>
      <c r="C75" s="34" t="s">
        <v>423</v>
      </c>
      <c r="D75" s="34" t="s">
        <v>457</v>
      </c>
      <c r="E75" s="19" t="s">
        <v>613</v>
      </c>
      <c r="F75" s="34" t="s">
        <v>426</v>
      </c>
      <c r="G75" s="19" t="s">
        <v>614</v>
      </c>
      <c r="H75" s="34" t="s">
        <v>574</v>
      </c>
      <c r="I75" s="34" t="s">
        <v>435</v>
      </c>
      <c r="J75" s="19" t="s">
        <v>615</v>
      </c>
    </row>
    <row r="76" ht="42" customHeight="1" spans="1:10">
      <c r="A76" s="174" t="s">
        <v>347</v>
      </c>
      <c r="B76" s="34" t="s">
        <v>616</v>
      </c>
      <c r="C76" s="34" t="s">
        <v>437</v>
      </c>
      <c r="D76" s="34" t="s">
        <v>438</v>
      </c>
      <c r="E76" s="19" t="s">
        <v>617</v>
      </c>
      <c r="F76" s="34" t="s">
        <v>426</v>
      </c>
      <c r="G76" s="19" t="s">
        <v>618</v>
      </c>
      <c r="H76" s="34" t="s">
        <v>447</v>
      </c>
      <c r="I76" s="34" t="s">
        <v>435</v>
      </c>
      <c r="J76" s="19" t="s">
        <v>619</v>
      </c>
    </row>
    <row r="77" ht="42" customHeight="1" spans="1:10">
      <c r="A77" s="174" t="s">
        <v>347</v>
      </c>
      <c r="B77" s="34" t="s">
        <v>616</v>
      </c>
      <c r="C77" s="34" t="s">
        <v>443</v>
      </c>
      <c r="D77" s="34" t="s">
        <v>444</v>
      </c>
      <c r="E77" s="19" t="s">
        <v>620</v>
      </c>
      <c r="F77" s="34" t="s">
        <v>426</v>
      </c>
      <c r="G77" s="19" t="s">
        <v>621</v>
      </c>
      <c r="H77" s="34" t="s">
        <v>447</v>
      </c>
      <c r="I77" s="34" t="s">
        <v>435</v>
      </c>
      <c r="J77" s="19" t="s">
        <v>622</v>
      </c>
    </row>
    <row r="78" ht="42" customHeight="1" spans="1:10">
      <c r="A78" s="174" t="s">
        <v>333</v>
      </c>
      <c r="B78" s="34" t="s">
        <v>623</v>
      </c>
      <c r="C78" s="34" t="s">
        <v>423</v>
      </c>
      <c r="D78" s="34" t="s">
        <v>457</v>
      </c>
      <c r="E78" s="19" t="s">
        <v>624</v>
      </c>
      <c r="F78" s="34" t="s">
        <v>487</v>
      </c>
      <c r="G78" s="19" t="s">
        <v>495</v>
      </c>
      <c r="H78" s="34" t="s">
        <v>447</v>
      </c>
      <c r="I78" s="34" t="s">
        <v>435</v>
      </c>
      <c r="J78" s="19" t="s">
        <v>625</v>
      </c>
    </row>
    <row r="79" ht="42" customHeight="1" spans="1:10">
      <c r="A79" s="174" t="s">
        <v>333</v>
      </c>
      <c r="B79" s="34" t="s">
        <v>623</v>
      </c>
      <c r="C79" s="34" t="s">
        <v>437</v>
      </c>
      <c r="D79" s="34" t="s">
        <v>545</v>
      </c>
      <c r="E79" s="19" t="s">
        <v>626</v>
      </c>
      <c r="F79" s="34" t="s">
        <v>426</v>
      </c>
      <c r="G79" s="19" t="s">
        <v>495</v>
      </c>
      <c r="H79" s="34" t="s">
        <v>447</v>
      </c>
      <c r="I79" s="34" t="s">
        <v>428</v>
      </c>
      <c r="J79" s="19" t="s">
        <v>627</v>
      </c>
    </row>
    <row r="80" ht="42" customHeight="1" spans="1:10">
      <c r="A80" s="174" t="s">
        <v>333</v>
      </c>
      <c r="B80" s="34" t="s">
        <v>623</v>
      </c>
      <c r="C80" s="34" t="s">
        <v>443</v>
      </c>
      <c r="D80" s="34" t="s">
        <v>444</v>
      </c>
      <c r="E80" s="19" t="s">
        <v>628</v>
      </c>
      <c r="F80" s="34" t="s">
        <v>426</v>
      </c>
      <c r="G80" s="19" t="s">
        <v>461</v>
      </c>
      <c r="H80" s="34" t="s">
        <v>447</v>
      </c>
      <c r="I80" s="34" t="s">
        <v>428</v>
      </c>
      <c r="J80" s="19" t="s">
        <v>629</v>
      </c>
    </row>
    <row r="81" ht="42" customHeight="1" spans="1:10">
      <c r="A81" s="174" t="s">
        <v>355</v>
      </c>
      <c r="B81" s="34" t="s">
        <v>630</v>
      </c>
      <c r="C81" s="34" t="s">
        <v>423</v>
      </c>
      <c r="D81" s="34" t="s">
        <v>424</v>
      </c>
      <c r="E81" s="19" t="s">
        <v>631</v>
      </c>
      <c r="F81" s="34" t="s">
        <v>487</v>
      </c>
      <c r="G81" s="19" t="s">
        <v>632</v>
      </c>
      <c r="H81" s="34" t="s">
        <v>580</v>
      </c>
      <c r="I81" s="34" t="s">
        <v>428</v>
      </c>
      <c r="J81" s="19" t="s">
        <v>633</v>
      </c>
    </row>
    <row r="82" ht="42" customHeight="1" spans="1:10">
      <c r="A82" s="174" t="s">
        <v>355</v>
      </c>
      <c r="B82" s="34" t="s">
        <v>630</v>
      </c>
      <c r="C82" s="34" t="s">
        <v>437</v>
      </c>
      <c r="D82" s="34" t="s">
        <v>438</v>
      </c>
      <c r="E82" s="19" t="s">
        <v>634</v>
      </c>
      <c r="F82" s="34" t="s">
        <v>487</v>
      </c>
      <c r="G82" s="19" t="s">
        <v>635</v>
      </c>
      <c r="H82" s="34" t="s">
        <v>574</v>
      </c>
      <c r="I82" s="34" t="s">
        <v>435</v>
      </c>
      <c r="J82" s="19" t="s">
        <v>636</v>
      </c>
    </row>
    <row r="83" ht="42" customHeight="1" spans="1:10">
      <c r="A83" s="174" t="s">
        <v>355</v>
      </c>
      <c r="B83" s="34" t="s">
        <v>630</v>
      </c>
      <c r="C83" s="34" t="s">
        <v>443</v>
      </c>
      <c r="D83" s="34" t="s">
        <v>444</v>
      </c>
      <c r="E83" s="19" t="s">
        <v>637</v>
      </c>
      <c r="F83" s="34" t="s">
        <v>487</v>
      </c>
      <c r="G83" s="19" t="s">
        <v>446</v>
      </c>
      <c r="H83" s="34" t="s">
        <v>447</v>
      </c>
      <c r="I83" s="34" t="s">
        <v>435</v>
      </c>
      <c r="J83" s="19" t="s">
        <v>638</v>
      </c>
    </row>
    <row r="84" ht="42" customHeight="1" spans="1:10">
      <c r="A84" s="174" t="s">
        <v>351</v>
      </c>
      <c r="B84" s="34" t="s">
        <v>639</v>
      </c>
      <c r="C84" s="34" t="s">
        <v>423</v>
      </c>
      <c r="D84" s="34" t="s">
        <v>424</v>
      </c>
      <c r="E84" s="19" t="s">
        <v>640</v>
      </c>
      <c r="F84" s="34" t="s">
        <v>426</v>
      </c>
      <c r="G84" s="19" t="s">
        <v>632</v>
      </c>
      <c r="H84" s="34" t="s">
        <v>580</v>
      </c>
      <c r="I84" s="34" t="s">
        <v>428</v>
      </c>
      <c r="J84" s="19" t="s">
        <v>641</v>
      </c>
    </row>
    <row r="85" ht="42" customHeight="1" spans="1:10">
      <c r="A85" s="174" t="s">
        <v>351</v>
      </c>
      <c r="B85" s="34" t="s">
        <v>639</v>
      </c>
      <c r="C85" s="34" t="s">
        <v>423</v>
      </c>
      <c r="D85" s="34" t="s">
        <v>457</v>
      </c>
      <c r="E85" s="19" t="s">
        <v>642</v>
      </c>
      <c r="F85" s="34" t="s">
        <v>643</v>
      </c>
      <c r="G85" s="19" t="s">
        <v>632</v>
      </c>
      <c r="H85" s="34" t="s">
        <v>580</v>
      </c>
      <c r="I85" s="34" t="s">
        <v>428</v>
      </c>
      <c r="J85" s="19" t="s">
        <v>644</v>
      </c>
    </row>
    <row r="86" ht="42" customHeight="1" spans="1:10">
      <c r="A86" s="174" t="s">
        <v>351</v>
      </c>
      <c r="B86" s="34" t="s">
        <v>639</v>
      </c>
      <c r="C86" s="34" t="s">
        <v>437</v>
      </c>
      <c r="D86" s="34" t="s">
        <v>438</v>
      </c>
      <c r="E86" s="19" t="s">
        <v>645</v>
      </c>
      <c r="F86" s="34" t="s">
        <v>426</v>
      </c>
      <c r="G86" s="19" t="s">
        <v>621</v>
      </c>
      <c r="H86" s="34" t="s">
        <v>447</v>
      </c>
      <c r="I86" s="34" t="s">
        <v>435</v>
      </c>
      <c r="J86" s="19" t="s">
        <v>646</v>
      </c>
    </row>
    <row r="87" ht="42" customHeight="1" spans="1:10">
      <c r="A87" s="174" t="s">
        <v>351</v>
      </c>
      <c r="B87" s="34" t="s">
        <v>639</v>
      </c>
      <c r="C87" s="34" t="s">
        <v>443</v>
      </c>
      <c r="D87" s="34" t="s">
        <v>444</v>
      </c>
      <c r="E87" s="19" t="s">
        <v>647</v>
      </c>
      <c r="F87" s="34" t="s">
        <v>426</v>
      </c>
      <c r="G87" s="19" t="s">
        <v>621</v>
      </c>
      <c r="H87" s="34" t="s">
        <v>447</v>
      </c>
      <c r="I87" s="34" t="s">
        <v>435</v>
      </c>
      <c r="J87" s="19" t="s">
        <v>648</v>
      </c>
    </row>
    <row r="88" ht="42" customHeight="1" spans="1:10">
      <c r="A88" s="174" t="s">
        <v>367</v>
      </c>
      <c r="B88" s="34" t="s">
        <v>649</v>
      </c>
      <c r="C88" s="34" t="s">
        <v>423</v>
      </c>
      <c r="D88" s="34" t="s">
        <v>424</v>
      </c>
      <c r="E88" s="19" t="s">
        <v>650</v>
      </c>
      <c r="F88" s="34" t="s">
        <v>426</v>
      </c>
      <c r="G88" s="19" t="s">
        <v>455</v>
      </c>
      <c r="H88" s="34" t="s">
        <v>552</v>
      </c>
      <c r="I88" s="34" t="s">
        <v>428</v>
      </c>
      <c r="J88" s="19" t="s">
        <v>651</v>
      </c>
    </row>
    <row r="89" ht="42" customHeight="1" spans="1:10">
      <c r="A89" s="174" t="s">
        <v>367</v>
      </c>
      <c r="B89" s="34" t="s">
        <v>649</v>
      </c>
      <c r="C89" s="34" t="s">
        <v>423</v>
      </c>
      <c r="D89" s="34" t="s">
        <v>424</v>
      </c>
      <c r="E89" s="19" t="s">
        <v>652</v>
      </c>
      <c r="F89" s="34" t="s">
        <v>487</v>
      </c>
      <c r="G89" s="19" t="s">
        <v>653</v>
      </c>
      <c r="H89" s="34"/>
      <c r="I89" s="34" t="s">
        <v>435</v>
      </c>
      <c r="J89" s="19" t="s">
        <v>654</v>
      </c>
    </row>
    <row r="90" ht="42" customHeight="1" spans="1:10">
      <c r="A90" s="174" t="s">
        <v>367</v>
      </c>
      <c r="B90" s="34" t="s">
        <v>649</v>
      </c>
      <c r="C90" s="34" t="s">
        <v>437</v>
      </c>
      <c r="D90" s="34" t="s">
        <v>438</v>
      </c>
      <c r="E90" s="19" t="s">
        <v>655</v>
      </c>
      <c r="F90" s="34" t="s">
        <v>487</v>
      </c>
      <c r="G90" s="19" t="s">
        <v>656</v>
      </c>
      <c r="H90" s="34" t="s">
        <v>574</v>
      </c>
      <c r="I90" s="34" t="s">
        <v>435</v>
      </c>
      <c r="J90" s="19" t="s">
        <v>657</v>
      </c>
    </row>
    <row r="91" ht="42" customHeight="1" spans="1:10">
      <c r="A91" s="174" t="s">
        <v>367</v>
      </c>
      <c r="B91" s="34" t="s">
        <v>649</v>
      </c>
      <c r="C91" s="34" t="s">
        <v>443</v>
      </c>
      <c r="D91" s="34" t="s">
        <v>444</v>
      </c>
      <c r="E91" s="19" t="s">
        <v>658</v>
      </c>
      <c r="F91" s="34" t="s">
        <v>426</v>
      </c>
      <c r="G91" s="19" t="s">
        <v>621</v>
      </c>
      <c r="H91" s="34" t="s">
        <v>447</v>
      </c>
      <c r="I91" s="34" t="s">
        <v>435</v>
      </c>
      <c r="J91" s="19" t="s">
        <v>659</v>
      </c>
    </row>
    <row r="92" ht="42" customHeight="1" spans="1:10">
      <c r="A92" s="174" t="s">
        <v>357</v>
      </c>
      <c r="B92" s="34" t="s">
        <v>660</v>
      </c>
      <c r="C92" s="34" t="s">
        <v>423</v>
      </c>
      <c r="D92" s="34" t="s">
        <v>424</v>
      </c>
      <c r="E92" s="19" t="s">
        <v>661</v>
      </c>
      <c r="F92" s="34" t="s">
        <v>426</v>
      </c>
      <c r="G92" s="19" t="s">
        <v>92</v>
      </c>
      <c r="H92" s="34" t="s">
        <v>580</v>
      </c>
      <c r="I92" s="34" t="s">
        <v>428</v>
      </c>
      <c r="J92" s="19" t="s">
        <v>662</v>
      </c>
    </row>
    <row r="93" ht="42" customHeight="1" spans="1:10">
      <c r="A93" s="174" t="s">
        <v>357</v>
      </c>
      <c r="B93" s="34" t="s">
        <v>660</v>
      </c>
      <c r="C93" s="34" t="s">
        <v>423</v>
      </c>
      <c r="D93" s="34" t="s">
        <v>457</v>
      </c>
      <c r="E93" s="19" t="s">
        <v>663</v>
      </c>
      <c r="F93" s="34" t="s">
        <v>643</v>
      </c>
      <c r="G93" s="19" t="s">
        <v>632</v>
      </c>
      <c r="H93" s="34" t="s">
        <v>580</v>
      </c>
      <c r="I93" s="34" t="s">
        <v>428</v>
      </c>
      <c r="J93" s="19" t="s">
        <v>664</v>
      </c>
    </row>
    <row r="94" ht="42" customHeight="1" spans="1:10">
      <c r="A94" s="174" t="s">
        <v>357</v>
      </c>
      <c r="B94" s="34" t="s">
        <v>660</v>
      </c>
      <c r="C94" s="34" t="s">
        <v>437</v>
      </c>
      <c r="D94" s="34" t="s">
        <v>438</v>
      </c>
      <c r="E94" s="19" t="s">
        <v>665</v>
      </c>
      <c r="F94" s="34" t="s">
        <v>426</v>
      </c>
      <c r="G94" s="19" t="s">
        <v>621</v>
      </c>
      <c r="H94" s="34" t="s">
        <v>447</v>
      </c>
      <c r="I94" s="34" t="s">
        <v>435</v>
      </c>
      <c r="J94" s="19" t="s">
        <v>646</v>
      </c>
    </row>
    <row r="95" ht="42" customHeight="1" spans="1:10">
      <c r="A95" s="174" t="s">
        <v>357</v>
      </c>
      <c r="B95" s="34" t="s">
        <v>660</v>
      </c>
      <c r="C95" s="34" t="s">
        <v>443</v>
      </c>
      <c r="D95" s="34" t="s">
        <v>444</v>
      </c>
      <c r="E95" s="19" t="s">
        <v>444</v>
      </c>
      <c r="F95" s="34" t="s">
        <v>426</v>
      </c>
      <c r="G95" s="19" t="s">
        <v>666</v>
      </c>
      <c r="H95" s="34" t="s">
        <v>447</v>
      </c>
      <c r="I95" s="34" t="s">
        <v>435</v>
      </c>
      <c r="J95" s="19" t="s">
        <v>647</v>
      </c>
    </row>
    <row r="96" ht="42" customHeight="1" spans="1:10">
      <c r="A96" s="174" t="s">
        <v>345</v>
      </c>
      <c r="B96" s="34" t="s">
        <v>667</v>
      </c>
      <c r="C96" s="34" t="s">
        <v>423</v>
      </c>
      <c r="D96" s="34" t="s">
        <v>424</v>
      </c>
      <c r="E96" s="19" t="s">
        <v>668</v>
      </c>
      <c r="F96" s="34" t="s">
        <v>426</v>
      </c>
      <c r="G96" s="19" t="s">
        <v>669</v>
      </c>
      <c r="H96" s="34" t="s">
        <v>670</v>
      </c>
      <c r="I96" s="34" t="s">
        <v>428</v>
      </c>
      <c r="J96" s="19" t="s">
        <v>671</v>
      </c>
    </row>
    <row r="97" ht="42" customHeight="1" spans="1:10">
      <c r="A97" s="174" t="s">
        <v>345</v>
      </c>
      <c r="B97" s="34" t="s">
        <v>667</v>
      </c>
      <c r="C97" s="34" t="s">
        <v>423</v>
      </c>
      <c r="D97" s="34" t="s">
        <v>457</v>
      </c>
      <c r="E97" s="19" t="s">
        <v>672</v>
      </c>
      <c r="F97" s="34" t="s">
        <v>426</v>
      </c>
      <c r="G97" s="19" t="s">
        <v>673</v>
      </c>
      <c r="H97" s="34" t="s">
        <v>447</v>
      </c>
      <c r="I97" s="34" t="s">
        <v>435</v>
      </c>
      <c r="J97" s="19" t="s">
        <v>674</v>
      </c>
    </row>
    <row r="98" ht="42" customHeight="1" spans="1:10">
      <c r="A98" s="174" t="s">
        <v>345</v>
      </c>
      <c r="B98" s="34" t="s">
        <v>667</v>
      </c>
      <c r="C98" s="34" t="s">
        <v>423</v>
      </c>
      <c r="D98" s="34" t="s">
        <v>457</v>
      </c>
      <c r="E98" s="19" t="s">
        <v>675</v>
      </c>
      <c r="F98" s="34" t="s">
        <v>426</v>
      </c>
      <c r="G98" s="19" t="s">
        <v>446</v>
      </c>
      <c r="H98" s="34" t="s">
        <v>447</v>
      </c>
      <c r="I98" s="34" t="s">
        <v>435</v>
      </c>
      <c r="J98" s="19" t="s">
        <v>676</v>
      </c>
    </row>
    <row r="99" ht="42" customHeight="1" spans="1:10">
      <c r="A99" s="174" t="s">
        <v>345</v>
      </c>
      <c r="B99" s="34" t="s">
        <v>667</v>
      </c>
      <c r="C99" s="34" t="s">
        <v>437</v>
      </c>
      <c r="D99" s="34" t="s">
        <v>438</v>
      </c>
      <c r="E99" s="19" t="s">
        <v>677</v>
      </c>
      <c r="F99" s="34" t="s">
        <v>487</v>
      </c>
      <c r="G99" s="19" t="s">
        <v>492</v>
      </c>
      <c r="H99" s="34" t="s">
        <v>574</v>
      </c>
      <c r="I99" s="34" t="s">
        <v>435</v>
      </c>
      <c r="J99" s="19" t="s">
        <v>575</v>
      </c>
    </row>
    <row r="100" ht="42" customHeight="1" spans="1:10">
      <c r="A100" s="174" t="s">
        <v>345</v>
      </c>
      <c r="B100" s="34" t="s">
        <v>667</v>
      </c>
      <c r="C100" s="34" t="s">
        <v>443</v>
      </c>
      <c r="D100" s="34" t="s">
        <v>444</v>
      </c>
      <c r="E100" s="19" t="s">
        <v>576</v>
      </c>
      <c r="F100" s="34" t="s">
        <v>426</v>
      </c>
      <c r="G100" s="19" t="s">
        <v>621</v>
      </c>
      <c r="H100" s="34" t="s">
        <v>447</v>
      </c>
      <c r="I100" s="34" t="s">
        <v>435</v>
      </c>
      <c r="J100" s="19" t="s">
        <v>678</v>
      </c>
    </row>
    <row r="101" ht="42" customHeight="1" spans="1:10">
      <c r="A101" s="174" t="s">
        <v>359</v>
      </c>
      <c r="B101" s="34" t="s">
        <v>679</v>
      </c>
      <c r="C101" s="34" t="s">
        <v>423</v>
      </c>
      <c r="D101" s="34" t="s">
        <v>424</v>
      </c>
      <c r="E101" s="19" t="s">
        <v>680</v>
      </c>
      <c r="F101" s="34" t="s">
        <v>426</v>
      </c>
      <c r="G101" s="19" t="s">
        <v>669</v>
      </c>
      <c r="H101" s="34" t="s">
        <v>580</v>
      </c>
      <c r="I101" s="34" t="s">
        <v>428</v>
      </c>
      <c r="J101" s="19" t="s">
        <v>681</v>
      </c>
    </row>
    <row r="102" ht="42" customHeight="1" spans="1:10">
      <c r="A102" s="174" t="s">
        <v>359</v>
      </c>
      <c r="B102" s="34" t="s">
        <v>679</v>
      </c>
      <c r="C102" s="34" t="s">
        <v>423</v>
      </c>
      <c r="D102" s="34" t="s">
        <v>424</v>
      </c>
      <c r="E102" s="19" t="s">
        <v>682</v>
      </c>
      <c r="F102" s="34" t="s">
        <v>426</v>
      </c>
      <c r="G102" s="19" t="s">
        <v>95</v>
      </c>
      <c r="H102" s="34" t="s">
        <v>580</v>
      </c>
      <c r="I102" s="34" t="s">
        <v>428</v>
      </c>
      <c r="J102" s="19" t="s">
        <v>683</v>
      </c>
    </row>
    <row r="103" ht="42" customHeight="1" spans="1:10">
      <c r="A103" s="174" t="s">
        <v>359</v>
      </c>
      <c r="B103" s="34" t="s">
        <v>679</v>
      </c>
      <c r="C103" s="34" t="s">
        <v>423</v>
      </c>
      <c r="D103" s="34" t="s">
        <v>424</v>
      </c>
      <c r="E103" s="19" t="s">
        <v>684</v>
      </c>
      <c r="F103" s="34" t="s">
        <v>426</v>
      </c>
      <c r="G103" s="19" t="s">
        <v>669</v>
      </c>
      <c r="H103" s="34" t="s">
        <v>580</v>
      </c>
      <c r="I103" s="34" t="s">
        <v>428</v>
      </c>
      <c r="J103" s="19" t="s">
        <v>685</v>
      </c>
    </row>
    <row r="104" ht="42" customHeight="1" spans="1:10">
      <c r="A104" s="174" t="s">
        <v>359</v>
      </c>
      <c r="B104" s="34" t="s">
        <v>679</v>
      </c>
      <c r="C104" s="34" t="s">
        <v>437</v>
      </c>
      <c r="D104" s="34" t="s">
        <v>438</v>
      </c>
      <c r="E104" s="19" t="s">
        <v>686</v>
      </c>
      <c r="F104" s="34" t="s">
        <v>426</v>
      </c>
      <c r="G104" s="19" t="s">
        <v>687</v>
      </c>
      <c r="H104" s="34" t="s">
        <v>574</v>
      </c>
      <c r="I104" s="34" t="s">
        <v>435</v>
      </c>
      <c r="J104" s="19" t="s">
        <v>686</v>
      </c>
    </row>
    <row r="105" ht="42" customHeight="1" spans="1:10">
      <c r="A105" s="174" t="s">
        <v>359</v>
      </c>
      <c r="B105" s="34" t="s">
        <v>679</v>
      </c>
      <c r="C105" s="34" t="s">
        <v>443</v>
      </c>
      <c r="D105" s="34" t="s">
        <v>444</v>
      </c>
      <c r="E105" s="19" t="s">
        <v>688</v>
      </c>
      <c r="F105" s="34" t="s">
        <v>426</v>
      </c>
      <c r="G105" s="19" t="s">
        <v>621</v>
      </c>
      <c r="H105" s="34" t="s">
        <v>447</v>
      </c>
      <c r="I105" s="34" t="s">
        <v>435</v>
      </c>
      <c r="J105" s="19" t="s">
        <v>688</v>
      </c>
    </row>
    <row r="106" ht="42" customHeight="1" spans="1:10">
      <c r="A106" s="174" t="s">
        <v>341</v>
      </c>
      <c r="B106" s="34" t="s">
        <v>689</v>
      </c>
      <c r="C106" s="34" t="s">
        <v>423</v>
      </c>
      <c r="D106" s="34" t="s">
        <v>424</v>
      </c>
      <c r="E106" s="19" t="s">
        <v>690</v>
      </c>
      <c r="F106" s="34" t="s">
        <v>487</v>
      </c>
      <c r="G106" s="19" t="s">
        <v>632</v>
      </c>
      <c r="H106" s="34" t="s">
        <v>691</v>
      </c>
      <c r="I106" s="34" t="s">
        <v>428</v>
      </c>
      <c r="J106" s="19" t="s">
        <v>692</v>
      </c>
    </row>
    <row r="107" ht="42" customHeight="1" spans="1:10">
      <c r="A107" s="174" t="s">
        <v>341</v>
      </c>
      <c r="B107" s="34" t="s">
        <v>689</v>
      </c>
      <c r="C107" s="34" t="s">
        <v>437</v>
      </c>
      <c r="D107" s="34" t="s">
        <v>438</v>
      </c>
      <c r="E107" s="19" t="s">
        <v>693</v>
      </c>
      <c r="F107" s="34" t="s">
        <v>487</v>
      </c>
      <c r="G107" s="19" t="s">
        <v>632</v>
      </c>
      <c r="H107" s="34" t="s">
        <v>441</v>
      </c>
      <c r="I107" s="34" t="s">
        <v>428</v>
      </c>
      <c r="J107" s="19" t="s">
        <v>694</v>
      </c>
    </row>
    <row r="108" ht="42" customHeight="1" spans="1:10">
      <c r="A108" s="174" t="s">
        <v>341</v>
      </c>
      <c r="B108" s="34" t="s">
        <v>689</v>
      </c>
      <c r="C108" s="34" t="s">
        <v>443</v>
      </c>
      <c r="D108" s="34" t="s">
        <v>444</v>
      </c>
      <c r="E108" s="19" t="s">
        <v>695</v>
      </c>
      <c r="F108" s="34" t="s">
        <v>426</v>
      </c>
      <c r="G108" s="19" t="s">
        <v>621</v>
      </c>
      <c r="H108" s="34" t="s">
        <v>447</v>
      </c>
      <c r="I108" s="34" t="s">
        <v>435</v>
      </c>
      <c r="J108" s="19" t="s">
        <v>696</v>
      </c>
    </row>
    <row r="109" ht="42" customHeight="1" spans="1:10">
      <c r="A109" s="174" t="s">
        <v>363</v>
      </c>
      <c r="B109" s="34" t="s">
        <v>697</v>
      </c>
      <c r="C109" s="34" t="s">
        <v>423</v>
      </c>
      <c r="D109" s="34" t="s">
        <v>457</v>
      </c>
      <c r="E109" s="19" t="s">
        <v>698</v>
      </c>
      <c r="F109" s="34" t="s">
        <v>487</v>
      </c>
      <c r="G109" s="19" t="s">
        <v>699</v>
      </c>
      <c r="H109" s="34" t="s">
        <v>602</v>
      </c>
      <c r="I109" s="34" t="s">
        <v>435</v>
      </c>
      <c r="J109" s="19" t="s">
        <v>700</v>
      </c>
    </row>
    <row r="110" ht="42" customHeight="1" spans="1:10">
      <c r="A110" s="174" t="s">
        <v>363</v>
      </c>
      <c r="B110" s="34" t="s">
        <v>697</v>
      </c>
      <c r="C110" s="34" t="s">
        <v>437</v>
      </c>
      <c r="D110" s="34" t="s">
        <v>438</v>
      </c>
      <c r="E110" s="19" t="s">
        <v>701</v>
      </c>
      <c r="F110" s="34" t="s">
        <v>487</v>
      </c>
      <c r="G110" s="19" t="s">
        <v>701</v>
      </c>
      <c r="H110" s="34" t="s">
        <v>602</v>
      </c>
      <c r="I110" s="34" t="s">
        <v>435</v>
      </c>
      <c r="J110" s="19" t="s">
        <v>701</v>
      </c>
    </row>
    <row r="111" ht="42" customHeight="1" spans="1:10">
      <c r="A111" s="174" t="s">
        <v>363</v>
      </c>
      <c r="B111" s="34" t="s">
        <v>697</v>
      </c>
      <c r="C111" s="34" t="s">
        <v>443</v>
      </c>
      <c r="D111" s="34" t="s">
        <v>444</v>
      </c>
      <c r="E111" s="19" t="s">
        <v>702</v>
      </c>
      <c r="F111" s="34" t="s">
        <v>487</v>
      </c>
      <c r="G111" s="19" t="s">
        <v>621</v>
      </c>
      <c r="H111" s="34" t="s">
        <v>447</v>
      </c>
      <c r="I111" s="34" t="s">
        <v>435</v>
      </c>
      <c r="J111" s="19" t="s">
        <v>703</v>
      </c>
    </row>
    <row r="112" ht="42" customHeight="1" spans="1:10">
      <c r="A112" s="174" t="s">
        <v>365</v>
      </c>
      <c r="B112" s="34" t="s">
        <v>704</v>
      </c>
      <c r="C112" s="34" t="s">
        <v>423</v>
      </c>
      <c r="D112" s="34" t="s">
        <v>424</v>
      </c>
      <c r="E112" s="19" t="s">
        <v>705</v>
      </c>
      <c r="F112" s="34" t="s">
        <v>426</v>
      </c>
      <c r="G112" s="19" t="s">
        <v>706</v>
      </c>
      <c r="H112" s="34" t="s">
        <v>441</v>
      </c>
      <c r="I112" s="34" t="s">
        <v>428</v>
      </c>
      <c r="J112" s="19" t="s">
        <v>707</v>
      </c>
    </row>
    <row r="113" ht="42" customHeight="1" spans="1:10">
      <c r="A113" s="174" t="s">
        <v>365</v>
      </c>
      <c r="B113" s="34" t="s">
        <v>704</v>
      </c>
      <c r="C113" s="34" t="s">
        <v>437</v>
      </c>
      <c r="D113" s="34" t="s">
        <v>438</v>
      </c>
      <c r="E113" s="19" t="s">
        <v>708</v>
      </c>
      <c r="F113" s="34" t="s">
        <v>426</v>
      </c>
      <c r="G113" s="19" t="s">
        <v>709</v>
      </c>
      <c r="H113" s="34" t="s">
        <v>602</v>
      </c>
      <c r="I113" s="34" t="s">
        <v>435</v>
      </c>
      <c r="J113" s="19" t="s">
        <v>707</v>
      </c>
    </row>
    <row r="114" ht="42" customHeight="1" spans="1:10">
      <c r="A114" s="174" t="s">
        <v>365</v>
      </c>
      <c r="B114" s="34" t="s">
        <v>704</v>
      </c>
      <c r="C114" s="34" t="s">
        <v>443</v>
      </c>
      <c r="D114" s="34" t="s">
        <v>444</v>
      </c>
      <c r="E114" s="19" t="s">
        <v>710</v>
      </c>
      <c r="F114" s="34" t="s">
        <v>426</v>
      </c>
      <c r="G114" s="19" t="s">
        <v>621</v>
      </c>
      <c r="H114" s="34" t="s">
        <v>447</v>
      </c>
      <c r="I114" s="34" t="s">
        <v>435</v>
      </c>
      <c r="J114" s="19" t="s">
        <v>711</v>
      </c>
    </row>
    <row r="115" ht="42" customHeight="1" spans="1:10">
      <c r="A115" s="173" t="s">
        <v>75</v>
      </c>
      <c r="B115" s="27"/>
      <c r="C115" s="27"/>
      <c r="D115" s="27"/>
      <c r="E115" s="27"/>
      <c r="F115" s="27"/>
      <c r="G115" s="27"/>
      <c r="H115" s="27"/>
      <c r="I115" s="27"/>
      <c r="J115" s="27"/>
    </row>
    <row r="116" ht="42" customHeight="1" spans="1:10">
      <c r="A116" s="174" t="s">
        <v>381</v>
      </c>
      <c r="B116" s="34" t="s">
        <v>712</v>
      </c>
      <c r="C116" s="34" t="s">
        <v>423</v>
      </c>
      <c r="D116" s="34" t="s">
        <v>424</v>
      </c>
      <c r="E116" s="19" t="s">
        <v>713</v>
      </c>
      <c r="F116" s="34" t="s">
        <v>487</v>
      </c>
      <c r="G116" s="19" t="s">
        <v>93</v>
      </c>
      <c r="H116" s="34" t="s">
        <v>714</v>
      </c>
      <c r="I116" s="34" t="s">
        <v>428</v>
      </c>
      <c r="J116" s="19" t="s">
        <v>715</v>
      </c>
    </row>
    <row r="117" ht="42" customHeight="1" spans="1:10">
      <c r="A117" s="174" t="s">
        <v>381</v>
      </c>
      <c r="B117" s="34" t="s">
        <v>712</v>
      </c>
      <c r="C117" s="34" t="s">
        <v>423</v>
      </c>
      <c r="D117" s="34" t="s">
        <v>457</v>
      </c>
      <c r="E117" s="19" t="s">
        <v>716</v>
      </c>
      <c r="F117" s="34" t="s">
        <v>487</v>
      </c>
      <c r="G117" s="19" t="s">
        <v>656</v>
      </c>
      <c r="H117" s="34" t="s">
        <v>489</v>
      </c>
      <c r="I117" s="34" t="s">
        <v>435</v>
      </c>
      <c r="J117" s="19" t="s">
        <v>717</v>
      </c>
    </row>
    <row r="118" ht="42" customHeight="1" spans="1:10">
      <c r="A118" s="174" t="s">
        <v>381</v>
      </c>
      <c r="B118" s="34" t="s">
        <v>712</v>
      </c>
      <c r="C118" s="34" t="s">
        <v>437</v>
      </c>
      <c r="D118" s="34" t="s">
        <v>438</v>
      </c>
      <c r="E118" s="19" t="s">
        <v>718</v>
      </c>
      <c r="F118" s="34" t="s">
        <v>487</v>
      </c>
      <c r="G118" s="19" t="s">
        <v>719</v>
      </c>
      <c r="H118" s="34" t="s">
        <v>489</v>
      </c>
      <c r="I118" s="34" t="s">
        <v>435</v>
      </c>
      <c r="J118" s="19" t="s">
        <v>720</v>
      </c>
    </row>
    <row r="119" ht="42" customHeight="1" spans="1:10">
      <c r="A119" s="174" t="s">
        <v>381</v>
      </c>
      <c r="B119" s="34" t="s">
        <v>712</v>
      </c>
      <c r="C119" s="34" t="s">
        <v>443</v>
      </c>
      <c r="D119" s="34" t="s">
        <v>444</v>
      </c>
      <c r="E119" s="19" t="s">
        <v>695</v>
      </c>
      <c r="F119" s="34" t="s">
        <v>487</v>
      </c>
      <c r="G119" s="19" t="s">
        <v>621</v>
      </c>
      <c r="H119" s="34" t="s">
        <v>447</v>
      </c>
      <c r="I119" s="34" t="s">
        <v>435</v>
      </c>
      <c r="J119" s="19" t="s">
        <v>721</v>
      </c>
    </row>
    <row r="120" ht="42" customHeight="1" spans="1:10">
      <c r="A120" s="174" t="s">
        <v>385</v>
      </c>
      <c r="B120" s="34" t="s">
        <v>722</v>
      </c>
      <c r="C120" s="34" t="s">
        <v>423</v>
      </c>
      <c r="D120" s="34" t="s">
        <v>457</v>
      </c>
      <c r="E120" s="19" t="s">
        <v>723</v>
      </c>
      <c r="F120" s="34" t="s">
        <v>487</v>
      </c>
      <c r="G120" s="19" t="s">
        <v>720</v>
      </c>
      <c r="H120" s="34" t="s">
        <v>489</v>
      </c>
      <c r="I120" s="34" t="s">
        <v>435</v>
      </c>
      <c r="J120" s="19" t="s">
        <v>724</v>
      </c>
    </row>
    <row r="121" ht="42" customHeight="1" spans="1:10">
      <c r="A121" s="174" t="s">
        <v>385</v>
      </c>
      <c r="B121" s="34" t="s">
        <v>722</v>
      </c>
      <c r="C121" s="34" t="s">
        <v>423</v>
      </c>
      <c r="D121" s="34" t="s">
        <v>514</v>
      </c>
      <c r="E121" s="19" t="s">
        <v>725</v>
      </c>
      <c r="F121" s="34" t="s">
        <v>487</v>
      </c>
      <c r="G121" s="19" t="s">
        <v>495</v>
      </c>
      <c r="H121" s="34" t="s">
        <v>447</v>
      </c>
      <c r="I121" s="34" t="s">
        <v>435</v>
      </c>
      <c r="J121" s="19" t="s">
        <v>724</v>
      </c>
    </row>
    <row r="122" ht="42" customHeight="1" spans="1:10">
      <c r="A122" s="174" t="s">
        <v>385</v>
      </c>
      <c r="B122" s="34" t="s">
        <v>722</v>
      </c>
      <c r="C122" s="34" t="s">
        <v>437</v>
      </c>
      <c r="D122" s="34" t="s">
        <v>438</v>
      </c>
      <c r="E122" s="19" t="s">
        <v>726</v>
      </c>
      <c r="F122" s="34" t="s">
        <v>487</v>
      </c>
      <c r="G122" s="19" t="s">
        <v>492</v>
      </c>
      <c r="H122" s="34" t="s">
        <v>489</v>
      </c>
      <c r="I122" s="34" t="s">
        <v>435</v>
      </c>
      <c r="J122" s="19" t="s">
        <v>727</v>
      </c>
    </row>
    <row r="123" ht="42" customHeight="1" spans="1:10">
      <c r="A123" s="174" t="s">
        <v>385</v>
      </c>
      <c r="B123" s="34" t="s">
        <v>722</v>
      </c>
      <c r="C123" s="34" t="s">
        <v>443</v>
      </c>
      <c r="D123" s="34" t="s">
        <v>444</v>
      </c>
      <c r="E123" s="19" t="s">
        <v>695</v>
      </c>
      <c r="F123" s="34" t="s">
        <v>487</v>
      </c>
      <c r="G123" s="19" t="s">
        <v>621</v>
      </c>
      <c r="H123" s="34" t="s">
        <v>447</v>
      </c>
      <c r="I123" s="34" t="s">
        <v>435</v>
      </c>
      <c r="J123" s="19" t="s">
        <v>721</v>
      </c>
    </row>
    <row r="124" ht="42" customHeight="1" spans="1:10">
      <c r="A124" s="174" t="s">
        <v>379</v>
      </c>
      <c r="B124" s="34" t="s">
        <v>728</v>
      </c>
      <c r="C124" s="34" t="s">
        <v>423</v>
      </c>
      <c r="D124" s="34" t="s">
        <v>424</v>
      </c>
      <c r="E124" s="19" t="s">
        <v>729</v>
      </c>
      <c r="F124" s="34" t="s">
        <v>487</v>
      </c>
      <c r="G124" s="19" t="s">
        <v>730</v>
      </c>
      <c r="H124" s="34" t="s">
        <v>489</v>
      </c>
      <c r="I124" s="34" t="s">
        <v>428</v>
      </c>
      <c r="J124" s="19" t="s">
        <v>731</v>
      </c>
    </row>
    <row r="125" ht="42" customHeight="1" spans="1:10">
      <c r="A125" s="174" t="s">
        <v>379</v>
      </c>
      <c r="B125" s="34" t="s">
        <v>728</v>
      </c>
      <c r="C125" s="34" t="s">
        <v>423</v>
      </c>
      <c r="D125" s="34" t="s">
        <v>514</v>
      </c>
      <c r="E125" s="19" t="s">
        <v>732</v>
      </c>
      <c r="F125" s="34" t="s">
        <v>487</v>
      </c>
      <c r="G125" s="19" t="s">
        <v>495</v>
      </c>
      <c r="H125" s="34" t="s">
        <v>447</v>
      </c>
      <c r="I125" s="34" t="s">
        <v>428</v>
      </c>
      <c r="J125" s="19" t="s">
        <v>733</v>
      </c>
    </row>
    <row r="126" ht="42" customHeight="1" spans="1:10">
      <c r="A126" s="174" t="s">
        <v>379</v>
      </c>
      <c r="B126" s="34" t="s">
        <v>728</v>
      </c>
      <c r="C126" s="34" t="s">
        <v>437</v>
      </c>
      <c r="D126" s="34" t="s">
        <v>438</v>
      </c>
      <c r="E126" s="19" t="s">
        <v>734</v>
      </c>
      <c r="F126" s="34" t="s">
        <v>487</v>
      </c>
      <c r="G126" s="19" t="s">
        <v>735</v>
      </c>
      <c r="H126" s="34" t="s">
        <v>447</v>
      </c>
      <c r="I126" s="34" t="s">
        <v>435</v>
      </c>
      <c r="J126" s="19" t="s">
        <v>736</v>
      </c>
    </row>
    <row r="127" ht="42" customHeight="1" spans="1:10">
      <c r="A127" s="174" t="s">
        <v>379</v>
      </c>
      <c r="B127" s="34" t="s">
        <v>728</v>
      </c>
      <c r="C127" s="34" t="s">
        <v>443</v>
      </c>
      <c r="D127" s="34" t="s">
        <v>444</v>
      </c>
      <c r="E127" s="19" t="s">
        <v>695</v>
      </c>
      <c r="F127" s="34" t="s">
        <v>426</v>
      </c>
      <c r="G127" s="19" t="s">
        <v>621</v>
      </c>
      <c r="H127" s="34" t="s">
        <v>447</v>
      </c>
      <c r="I127" s="34" t="s">
        <v>428</v>
      </c>
      <c r="J127" s="19" t="s">
        <v>737</v>
      </c>
    </row>
    <row r="128" ht="42" customHeight="1" spans="1:10">
      <c r="A128" s="174" t="s">
        <v>377</v>
      </c>
      <c r="B128" s="34" t="s">
        <v>738</v>
      </c>
      <c r="C128" s="34" t="s">
        <v>423</v>
      </c>
      <c r="D128" s="34" t="s">
        <v>424</v>
      </c>
      <c r="E128" s="19" t="s">
        <v>739</v>
      </c>
      <c r="F128" s="34" t="s">
        <v>487</v>
      </c>
      <c r="G128" s="19" t="s">
        <v>740</v>
      </c>
      <c r="H128" s="34" t="s">
        <v>714</v>
      </c>
      <c r="I128" s="34" t="s">
        <v>428</v>
      </c>
      <c r="J128" s="19" t="s">
        <v>741</v>
      </c>
    </row>
    <row r="129" ht="42" customHeight="1" spans="1:10">
      <c r="A129" s="174" t="s">
        <v>377</v>
      </c>
      <c r="B129" s="34" t="s">
        <v>738</v>
      </c>
      <c r="C129" s="34" t="s">
        <v>423</v>
      </c>
      <c r="D129" s="34" t="s">
        <v>514</v>
      </c>
      <c r="E129" s="19" t="s">
        <v>742</v>
      </c>
      <c r="F129" s="34" t="s">
        <v>487</v>
      </c>
      <c r="G129" s="19" t="s">
        <v>495</v>
      </c>
      <c r="H129" s="34" t="s">
        <v>447</v>
      </c>
      <c r="I129" s="34" t="s">
        <v>428</v>
      </c>
      <c r="J129" s="19" t="s">
        <v>743</v>
      </c>
    </row>
    <row r="130" ht="42" customHeight="1" spans="1:10">
      <c r="A130" s="174" t="s">
        <v>377</v>
      </c>
      <c r="B130" s="34" t="s">
        <v>738</v>
      </c>
      <c r="C130" s="34" t="s">
        <v>437</v>
      </c>
      <c r="D130" s="34" t="s">
        <v>438</v>
      </c>
      <c r="E130" s="19" t="s">
        <v>744</v>
      </c>
      <c r="F130" s="34" t="s">
        <v>487</v>
      </c>
      <c r="G130" s="19" t="s">
        <v>745</v>
      </c>
      <c r="H130" s="34" t="s">
        <v>489</v>
      </c>
      <c r="I130" s="34" t="s">
        <v>435</v>
      </c>
      <c r="J130" s="19" t="s">
        <v>746</v>
      </c>
    </row>
    <row r="131" ht="42" customHeight="1" spans="1:10">
      <c r="A131" s="174" t="s">
        <v>377</v>
      </c>
      <c r="B131" s="34" t="s">
        <v>738</v>
      </c>
      <c r="C131" s="34" t="s">
        <v>443</v>
      </c>
      <c r="D131" s="34" t="s">
        <v>444</v>
      </c>
      <c r="E131" s="19" t="s">
        <v>747</v>
      </c>
      <c r="F131" s="34" t="s">
        <v>426</v>
      </c>
      <c r="G131" s="19" t="s">
        <v>621</v>
      </c>
      <c r="H131" s="34" t="s">
        <v>447</v>
      </c>
      <c r="I131" s="34" t="s">
        <v>428</v>
      </c>
      <c r="J131" s="19" t="s">
        <v>737</v>
      </c>
    </row>
    <row r="132" ht="42" customHeight="1" spans="1:10">
      <c r="A132" s="174" t="s">
        <v>383</v>
      </c>
      <c r="B132" s="34" t="s">
        <v>748</v>
      </c>
      <c r="C132" s="34" t="s">
        <v>423</v>
      </c>
      <c r="D132" s="34" t="s">
        <v>514</v>
      </c>
      <c r="E132" s="19" t="s">
        <v>749</v>
      </c>
      <c r="F132" s="34" t="s">
        <v>487</v>
      </c>
      <c r="G132" s="19" t="s">
        <v>495</v>
      </c>
      <c r="H132" s="34" t="s">
        <v>447</v>
      </c>
      <c r="I132" s="34" t="s">
        <v>435</v>
      </c>
      <c r="J132" s="19" t="s">
        <v>750</v>
      </c>
    </row>
    <row r="133" ht="42" customHeight="1" spans="1:10">
      <c r="A133" s="174" t="s">
        <v>383</v>
      </c>
      <c r="B133" s="34" t="s">
        <v>748</v>
      </c>
      <c r="C133" s="34" t="s">
        <v>437</v>
      </c>
      <c r="D133" s="34" t="s">
        <v>438</v>
      </c>
      <c r="E133" s="19" t="s">
        <v>720</v>
      </c>
      <c r="F133" s="34" t="s">
        <v>487</v>
      </c>
      <c r="G133" s="19" t="s">
        <v>751</v>
      </c>
      <c r="H133" s="34" t="s">
        <v>574</v>
      </c>
      <c r="I133" s="34" t="s">
        <v>435</v>
      </c>
      <c r="J133" s="19" t="s">
        <v>720</v>
      </c>
    </row>
    <row r="134" ht="42" customHeight="1" spans="1:10">
      <c r="A134" s="174" t="s">
        <v>383</v>
      </c>
      <c r="B134" s="34" t="s">
        <v>748</v>
      </c>
      <c r="C134" s="34" t="s">
        <v>443</v>
      </c>
      <c r="D134" s="34" t="s">
        <v>444</v>
      </c>
      <c r="E134" s="19" t="s">
        <v>752</v>
      </c>
      <c r="F134" s="34" t="s">
        <v>487</v>
      </c>
      <c r="G134" s="19" t="s">
        <v>621</v>
      </c>
      <c r="H134" s="34" t="s">
        <v>447</v>
      </c>
      <c r="I134" s="34" t="s">
        <v>435</v>
      </c>
      <c r="J134" s="19" t="s">
        <v>721</v>
      </c>
    </row>
    <row r="135" ht="42" customHeight="1" spans="1:10">
      <c r="A135" s="173" t="s">
        <v>77</v>
      </c>
      <c r="B135" s="27"/>
      <c r="C135" s="27"/>
      <c r="D135" s="27"/>
      <c r="E135" s="27"/>
      <c r="F135" s="27"/>
      <c r="G135" s="27"/>
      <c r="H135" s="27"/>
      <c r="I135" s="27"/>
      <c r="J135" s="27"/>
    </row>
    <row r="136" ht="42" customHeight="1" spans="1:10">
      <c r="A136" s="174" t="s">
        <v>393</v>
      </c>
      <c r="B136" s="34" t="s">
        <v>753</v>
      </c>
      <c r="C136" s="34" t="s">
        <v>423</v>
      </c>
      <c r="D136" s="34" t="s">
        <v>424</v>
      </c>
      <c r="E136" s="19" t="s">
        <v>754</v>
      </c>
      <c r="F136" s="34" t="s">
        <v>487</v>
      </c>
      <c r="G136" s="19" t="s">
        <v>632</v>
      </c>
      <c r="H136" s="34" t="s">
        <v>580</v>
      </c>
      <c r="I136" s="34" t="s">
        <v>428</v>
      </c>
      <c r="J136" s="19" t="s">
        <v>755</v>
      </c>
    </row>
    <row r="137" ht="42" customHeight="1" spans="1:10">
      <c r="A137" s="174" t="s">
        <v>393</v>
      </c>
      <c r="B137" s="34" t="s">
        <v>753</v>
      </c>
      <c r="C137" s="34" t="s">
        <v>437</v>
      </c>
      <c r="D137" s="34" t="s">
        <v>438</v>
      </c>
      <c r="E137" s="19" t="s">
        <v>756</v>
      </c>
      <c r="F137" s="34" t="s">
        <v>487</v>
      </c>
      <c r="G137" s="19" t="s">
        <v>632</v>
      </c>
      <c r="H137" s="34" t="s">
        <v>580</v>
      </c>
      <c r="I137" s="34" t="s">
        <v>428</v>
      </c>
      <c r="J137" s="19" t="s">
        <v>757</v>
      </c>
    </row>
    <row r="138" ht="42" customHeight="1" spans="1:10">
      <c r="A138" s="174" t="s">
        <v>393</v>
      </c>
      <c r="B138" s="34" t="s">
        <v>753</v>
      </c>
      <c r="C138" s="34" t="s">
        <v>443</v>
      </c>
      <c r="D138" s="34" t="s">
        <v>444</v>
      </c>
      <c r="E138" s="19" t="s">
        <v>758</v>
      </c>
      <c r="F138" s="34" t="s">
        <v>759</v>
      </c>
      <c r="G138" s="19" t="s">
        <v>561</v>
      </c>
      <c r="H138" s="34" t="s">
        <v>447</v>
      </c>
      <c r="I138" s="34" t="s">
        <v>428</v>
      </c>
      <c r="J138" s="19" t="s">
        <v>760</v>
      </c>
    </row>
    <row r="139" ht="42" customHeight="1" spans="1:10">
      <c r="A139" s="174" t="s">
        <v>389</v>
      </c>
      <c r="B139" s="34" t="s">
        <v>761</v>
      </c>
      <c r="C139" s="34" t="s">
        <v>423</v>
      </c>
      <c r="D139" s="34" t="s">
        <v>424</v>
      </c>
      <c r="E139" s="19" t="s">
        <v>762</v>
      </c>
      <c r="F139" s="34" t="s">
        <v>426</v>
      </c>
      <c r="G139" s="19" t="s">
        <v>580</v>
      </c>
      <c r="H139" s="34" t="s">
        <v>479</v>
      </c>
      <c r="I139" s="34" t="s">
        <v>428</v>
      </c>
      <c r="J139" s="19" t="s">
        <v>763</v>
      </c>
    </row>
    <row r="140" ht="42" customHeight="1" spans="1:10">
      <c r="A140" s="174" t="s">
        <v>389</v>
      </c>
      <c r="B140" s="34" t="s">
        <v>761</v>
      </c>
      <c r="C140" s="34" t="s">
        <v>423</v>
      </c>
      <c r="D140" s="34" t="s">
        <v>457</v>
      </c>
      <c r="E140" s="19" t="s">
        <v>764</v>
      </c>
      <c r="F140" s="34" t="s">
        <v>759</v>
      </c>
      <c r="G140" s="19" t="s">
        <v>621</v>
      </c>
      <c r="H140" s="34" t="s">
        <v>447</v>
      </c>
      <c r="I140" s="34" t="s">
        <v>435</v>
      </c>
      <c r="J140" s="19" t="s">
        <v>765</v>
      </c>
    </row>
    <row r="141" ht="42" customHeight="1" spans="1:10">
      <c r="A141" s="174" t="s">
        <v>389</v>
      </c>
      <c r="B141" s="34" t="s">
        <v>761</v>
      </c>
      <c r="C141" s="34" t="s">
        <v>437</v>
      </c>
      <c r="D141" s="34" t="s">
        <v>438</v>
      </c>
      <c r="E141" s="19" t="s">
        <v>766</v>
      </c>
      <c r="F141" s="34" t="s">
        <v>759</v>
      </c>
      <c r="G141" s="19" t="s">
        <v>621</v>
      </c>
      <c r="H141" s="34" t="s">
        <v>447</v>
      </c>
      <c r="I141" s="34" t="s">
        <v>435</v>
      </c>
      <c r="J141" s="19" t="s">
        <v>767</v>
      </c>
    </row>
    <row r="142" ht="42" customHeight="1" spans="1:10">
      <c r="A142" s="174" t="s">
        <v>389</v>
      </c>
      <c r="B142" s="34" t="s">
        <v>761</v>
      </c>
      <c r="C142" s="34" t="s">
        <v>443</v>
      </c>
      <c r="D142" s="34" t="s">
        <v>444</v>
      </c>
      <c r="E142" s="19" t="s">
        <v>768</v>
      </c>
      <c r="F142" s="34" t="s">
        <v>759</v>
      </c>
      <c r="G142" s="19" t="s">
        <v>621</v>
      </c>
      <c r="H142" s="34" t="s">
        <v>447</v>
      </c>
      <c r="I142" s="34" t="s">
        <v>428</v>
      </c>
      <c r="J142" s="19" t="s">
        <v>769</v>
      </c>
    </row>
    <row r="143" ht="42" customHeight="1" spans="1:10">
      <c r="A143" s="174" t="s">
        <v>391</v>
      </c>
      <c r="B143" s="34" t="s">
        <v>770</v>
      </c>
      <c r="C143" s="34" t="s">
        <v>423</v>
      </c>
      <c r="D143" s="34" t="s">
        <v>424</v>
      </c>
      <c r="E143" s="19" t="s">
        <v>771</v>
      </c>
      <c r="F143" s="34" t="s">
        <v>426</v>
      </c>
      <c r="G143" s="19" t="s">
        <v>96</v>
      </c>
      <c r="H143" s="34" t="s">
        <v>714</v>
      </c>
      <c r="I143" s="34" t="s">
        <v>428</v>
      </c>
      <c r="J143" s="19" t="s">
        <v>772</v>
      </c>
    </row>
    <row r="144" ht="42" customHeight="1" spans="1:10">
      <c r="A144" s="174" t="s">
        <v>391</v>
      </c>
      <c r="B144" s="34" t="s">
        <v>770</v>
      </c>
      <c r="C144" s="34" t="s">
        <v>423</v>
      </c>
      <c r="D144" s="34" t="s">
        <v>514</v>
      </c>
      <c r="E144" s="19" t="s">
        <v>773</v>
      </c>
      <c r="F144" s="34" t="s">
        <v>426</v>
      </c>
      <c r="G144" s="19" t="s">
        <v>621</v>
      </c>
      <c r="H144" s="34" t="s">
        <v>774</v>
      </c>
      <c r="I144" s="34" t="s">
        <v>428</v>
      </c>
      <c r="J144" s="19" t="s">
        <v>775</v>
      </c>
    </row>
    <row r="145" ht="42" customHeight="1" spans="1:10">
      <c r="A145" s="174" t="s">
        <v>391</v>
      </c>
      <c r="B145" s="34" t="s">
        <v>770</v>
      </c>
      <c r="C145" s="34" t="s">
        <v>437</v>
      </c>
      <c r="D145" s="34" t="s">
        <v>438</v>
      </c>
      <c r="E145" s="19" t="s">
        <v>634</v>
      </c>
      <c r="F145" s="34" t="s">
        <v>487</v>
      </c>
      <c r="G145" s="19" t="s">
        <v>608</v>
      </c>
      <c r="H145" s="34" t="s">
        <v>602</v>
      </c>
      <c r="I145" s="34" t="s">
        <v>435</v>
      </c>
      <c r="J145" s="19" t="s">
        <v>772</v>
      </c>
    </row>
    <row r="146" ht="42" customHeight="1" spans="1:10">
      <c r="A146" s="174" t="s">
        <v>391</v>
      </c>
      <c r="B146" s="34" t="s">
        <v>770</v>
      </c>
      <c r="C146" s="34" t="s">
        <v>443</v>
      </c>
      <c r="D146" s="34" t="s">
        <v>444</v>
      </c>
      <c r="E146" s="19" t="s">
        <v>637</v>
      </c>
      <c r="F146" s="34" t="s">
        <v>487</v>
      </c>
      <c r="G146" s="19" t="s">
        <v>446</v>
      </c>
      <c r="H146" s="34" t="s">
        <v>447</v>
      </c>
      <c r="I146" s="34" t="s">
        <v>435</v>
      </c>
      <c r="J146" s="19" t="s">
        <v>772</v>
      </c>
    </row>
    <row r="147" ht="42" customHeight="1" spans="1:10">
      <c r="A147" s="174" t="s">
        <v>397</v>
      </c>
      <c r="B147" s="34" t="s">
        <v>776</v>
      </c>
      <c r="C147" s="34" t="s">
        <v>423</v>
      </c>
      <c r="D147" s="34" t="s">
        <v>424</v>
      </c>
      <c r="E147" s="19" t="s">
        <v>777</v>
      </c>
      <c r="F147" s="34" t="s">
        <v>487</v>
      </c>
      <c r="G147" s="19" t="s">
        <v>632</v>
      </c>
      <c r="H147" s="34" t="s">
        <v>580</v>
      </c>
      <c r="I147" s="34" t="s">
        <v>428</v>
      </c>
      <c r="J147" s="19" t="s">
        <v>778</v>
      </c>
    </row>
    <row r="148" ht="42" customHeight="1" spans="1:10">
      <c r="A148" s="174" t="s">
        <v>397</v>
      </c>
      <c r="B148" s="34" t="s">
        <v>776</v>
      </c>
      <c r="C148" s="34" t="s">
        <v>437</v>
      </c>
      <c r="D148" s="34" t="s">
        <v>545</v>
      </c>
      <c r="E148" s="19" t="s">
        <v>778</v>
      </c>
      <c r="F148" s="34" t="s">
        <v>487</v>
      </c>
      <c r="G148" s="19" t="s">
        <v>632</v>
      </c>
      <c r="H148" s="34" t="s">
        <v>580</v>
      </c>
      <c r="I148" s="34" t="s">
        <v>428</v>
      </c>
      <c r="J148" s="19" t="s">
        <v>779</v>
      </c>
    </row>
    <row r="149" ht="42" customHeight="1" spans="1:10">
      <c r="A149" s="174" t="s">
        <v>397</v>
      </c>
      <c r="B149" s="34" t="s">
        <v>776</v>
      </c>
      <c r="C149" s="34" t="s">
        <v>443</v>
      </c>
      <c r="D149" s="34" t="s">
        <v>444</v>
      </c>
      <c r="E149" s="19" t="s">
        <v>780</v>
      </c>
      <c r="F149" s="34" t="s">
        <v>759</v>
      </c>
      <c r="G149" s="19" t="s">
        <v>621</v>
      </c>
      <c r="H149" s="34" t="s">
        <v>447</v>
      </c>
      <c r="I149" s="34" t="s">
        <v>428</v>
      </c>
      <c r="J149" s="19" t="s">
        <v>781</v>
      </c>
    </row>
  </sheetData>
  <mergeCells count="64">
    <mergeCell ref="A3:J3"/>
    <mergeCell ref="A4:H4"/>
    <mergeCell ref="A9:A12"/>
    <mergeCell ref="A13:A19"/>
    <mergeCell ref="A20:A24"/>
    <mergeCell ref="A25:A27"/>
    <mergeCell ref="A28:A31"/>
    <mergeCell ref="A33:A36"/>
    <mergeCell ref="A37:A40"/>
    <mergeCell ref="A41:A45"/>
    <mergeCell ref="A46:A49"/>
    <mergeCell ref="A51:A56"/>
    <mergeCell ref="A57:A74"/>
    <mergeCell ref="A75:A77"/>
    <mergeCell ref="A78:A80"/>
    <mergeCell ref="A81:A83"/>
    <mergeCell ref="A84:A87"/>
    <mergeCell ref="A88:A91"/>
    <mergeCell ref="A92:A95"/>
    <mergeCell ref="A96:A100"/>
    <mergeCell ref="A101:A105"/>
    <mergeCell ref="A106:A108"/>
    <mergeCell ref="A109:A111"/>
    <mergeCell ref="A112:A114"/>
    <mergeCell ref="A116:A119"/>
    <mergeCell ref="A120:A123"/>
    <mergeCell ref="A124:A127"/>
    <mergeCell ref="A128:A131"/>
    <mergeCell ref="A132:A134"/>
    <mergeCell ref="A136:A138"/>
    <mergeCell ref="A139:A142"/>
    <mergeCell ref="A143:A146"/>
    <mergeCell ref="A147:A149"/>
    <mergeCell ref="B9:B12"/>
    <mergeCell ref="B13:B19"/>
    <mergeCell ref="B20:B24"/>
    <mergeCell ref="B25:B27"/>
    <mergeCell ref="B28:B31"/>
    <mergeCell ref="B33:B36"/>
    <mergeCell ref="B37:B40"/>
    <mergeCell ref="B41:B45"/>
    <mergeCell ref="B46:B49"/>
    <mergeCell ref="B51:B56"/>
    <mergeCell ref="B57:B74"/>
    <mergeCell ref="B75:B77"/>
    <mergeCell ref="B78:B80"/>
    <mergeCell ref="B81:B83"/>
    <mergeCell ref="B84:B87"/>
    <mergeCell ref="B88:B91"/>
    <mergeCell ref="B92:B95"/>
    <mergeCell ref="B96:B100"/>
    <mergeCell ref="B101:B105"/>
    <mergeCell ref="B106:B108"/>
    <mergeCell ref="B109:B111"/>
    <mergeCell ref="B112:B114"/>
    <mergeCell ref="B116:B119"/>
    <mergeCell ref="B120:B123"/>
    <mergeCell ref="B124:B127"/>
    <mergeCell ref="B128:B131"/>
    <mergeCell ref="B132:B134"/>
    <mergeCell ref="B136:B138"/>
    <mergeCell ref="B139:B142"/>
    <mergeCell ref="B143:B146"/>
    <mergeCell ref="B147:B14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2025-03-12T05:58:00Z</dcterms:created>
  <dcterms:modified xsi:type="dcterms:W3CDTF">2025-03-17T08:50:18Z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62C8FFA0672B4760882599748224C96F_12</vt:lpwstr>
  </property>
  <property fmtid="{D5CDD505-2E9C-101B-9397-08002B2CF9AE}" pid="3" name="KSOProductBuildVer">
    <vt:lpwstr>2052-12.1.0.18912</vt:lpwstr>
  </property>
</Properties>
</file>