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615" firstSheet="13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</definedNames>
  <calcPr calcId="144525"/>
</workbook>
</file>

<file path=xl/sharedStrings.xml><?xml version="1.0" encoding="utf-8"?>
<sst xmlns="http://schemas.openxmlformats.org/spreadsheetml/2006/main" count="2441" uniqueCount="607">
  <si>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</si>
  <si>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</si>
  <si>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</si>
  <si>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</si>
  <si>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</si>
  <si>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</si>
  <si>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</si>
  <si>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</si>
  <si>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</si>
  <si>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</si>
  <si>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</si>
  <si>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</si>
  <si>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</si>
  <si>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</si>
  <si>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</si>
  <si>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</si>
  <si>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</si>
  <si>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</si>
  <si>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</si>
  <si>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</si>
  <si>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</si>
  <si>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</si>
  <si>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</si>
  <si>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</si>
  <si>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</si>
  <si>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</si>
  <si>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</si>
  <si>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</si>
  <si>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</si>
  <si>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</si>
  <si>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</si>
  <si>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</si>
  <si>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</si>
  <si>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</si>
  <si>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</si>
  <si>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</si>
  <si>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</si>
  <si>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</si>
  <si>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</si>
  <si>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</si>
  <si>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</si>
  <si>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</si>
  <si>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</si>
  <si>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</si>
  <si>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</si>
  <si>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</si>
  <si>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</si>
  <si>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</si>
  <si>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</si>
  <si>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</si>
  <si>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</si>
  <si>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</si>
  <si>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</si>
  <si>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</si>
  <si>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</si>
  <si>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</si>
  <si>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</si>
  <si>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</si>
  <si>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</si>
  <si>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</si>
  <si>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</si>
  <si>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</si>
  <si>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</si>
  <si>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</si>
  <si>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</si>
  <si>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</si>
  <si>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</si>
  <si>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</si>
  <si>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</si>
  <si>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572001</t>
  </si>
  <si>
    <t>昆明市晋宁区双河彝族乡人民政府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</si>
  <si>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</si>
  <si>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</si>
  <si>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</si>
  <si>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</si>
  <si>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</si>
  <si>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</si>
  <si>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</si>
  <si>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</si>
  <si>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</si>
  <si>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</si>
  <si>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</si>
  <si>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</si>
  <si>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</si>
  <si>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</si>
  <si>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</si>
  <si>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</si>
  <si>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</si>
  <si>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</si>
  <si>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</si>
  <si>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</si>
  <si>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</si>
  <si>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</si>
  <si>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</si>
  <si>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</si>
  <si>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</si>
  <si>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</si>
  <si>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</si>
  <si>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</si>
  <si>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</si>
  <si>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</si>
  <si>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2010108</t>
  </si>
  <si>
    <t>代表工作</t>
  </si>
  <si>
    <t>20103</t>
  </si>
  <si>
    <t>政府办公厅（室）及相关机构事务</t>
  </si>
  <si>
    <t>2010301</t>
  </si>
  <si>
    <t>行政运行</t>
  </si>
  <si>
    <t>2010399</t>
  </si>
  <si>
    <t>其他政府办公厅（室）及相关机构事务支出</t>
  </si>
  <si>
    <t>204</t>
  </si>
  <si>
    <t>公共安全支出</t>
  </si>
  <si>
    <t>20406</t>
  </si>
  <si>
    <t>司法</t>
  </si>
  <si>
    <t>2040605</t>
  </si>
  <si>
    <t>普法宣传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</si>
  <si>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</si>
  <si>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</si>
  <si>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</si>
  <si>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</si>
  <si>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</si>
  <si>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</si>
  <si>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</si>
  <si>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</si>
  <si>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</si>
  <si>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</si>
  <si>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</si>
  <si>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</si>
  <si>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</si>
  <si>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</si>
  <si>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</si>
  <si>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</si>
  <si>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</si>
  <si>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</si>
  <si>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</si>
  <si>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</si>
  <si>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</si>
  <si>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</si>
  <si>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</si>
  <si>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</si>
  <si>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</si>
  <si>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</si>
  <si>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</si>
  <si>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</si>
  <si>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</si>
  <si>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</si>
  <si>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</si>
  <si>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</si>
  <si>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</si>
  <si>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</si>
  <si>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</si>
  <si>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</si>
  <si>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</si>
  <si>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</si>
  <si>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</si>
  <si>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</si>
  <si>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21205</t>
  </si>
  <si>
    <t>城乡社区环境卫生</t>
  </si>
  <si>
    <t>2120501</t>
  </si>
  <si>
    <t>213</t>
  </si>
  <si>
    <t>农林水支出</t>
  </si>
  <si>
    <t>21301</t>
  </si>
  <si>
    <t>农业农村</t>
  </si>
  <si>
    <t>2130104</t>
  </si>
  <si>
    <t>事业运行</t>
  </si>
  <si>
    <t>2130199</t>
  </si>
  <si>
    <t>其他农业农村支出</t>
  </si>
  <si>
    <t>21302</t>
  </si>
  <si>
    <t>林业和草原</t>
  </si>
  <si>
    <t>2130204</t>
  </si>
  <si>
    <t>事业机构</t>
  </si>
  <si>
    <t>2130234</t>
  </si>
  <si>
    <t>林业草原防灾减灾</t>
  </si>
  <si>
    <t>21303</t>
  </si>
  <si>
    <t>水利</t>
  </si>
  <si>
    <t>2130305</t>
  </si>
  <si>
    <t>水利工程建设</t>
  </si>
  <si>
    <t>2130310</t>
  </si>
  <si>
    <t>水土保持</t>
  </si>
  <si>
    <t>21305</t>
  </si>
  <si>
    <t>巩固脱贫攻坚成果衔接乡村振兴</t>
  </si>
  <si>
    <t>2130599</t>
  </si>
  <si>
    <t>其他巩固脱贫攻坚成果衔接乡村振兴支出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</si>
  <si>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</si>
  <si>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</si>
  <si>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</si>
  <si>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</si>
  <si>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</si>
  <si>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</si>
  <si>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</si>
  <si>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</si>
  <si>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</si>
  <si>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</si>
  <si>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</si>
  <si>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</si>
  <si>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</si>
  <si>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</si>
  <si>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</si>
  <si>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</si>
  <si>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</si>
  <si>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</si>
  <si>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</si>
  <si>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</si>
  <si>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</si>
  <si>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</si>
  <si>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</si>
  <si>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</si>
  <si>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</si>
  <si>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</si>
  <si>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</si>
  <si>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</si>
  <si>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</si>
  <si>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</si>
  <si>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</si>
  <si>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</si>
  <si>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</si>
  <si>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</si>
  <si>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</si>
  <si>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</si>
  <si>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</si>
  <si>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</si>
  <si>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</si>
  <si>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</si>
  <si>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</si>
  <si>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</si>
  <si>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</si>
  <si>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</si>
  <si>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</si>
  <si>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</si>
  <si>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</si>
  <si>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</si>
  <si>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</si>
  <si>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</si>
  <si>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</si>
  <si>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</si>
  <si>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</si>
  <si>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</si>
  <si>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</si>
  <si>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</si>
  <si>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</si>
  <si>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</si>
  <si>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</si>
  <si>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</si>
  <si>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</si>
  <si>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</si>
  <si>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</si>
  <si>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</si>
  <si>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</si>
  <si>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</si>
  <si>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</si>
  <si>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</si>
  <si>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</si>
  <si>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</si>
  <si>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</si>
  <si>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</si>
  <si>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</si>
  <si>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</si>
  <si>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</si>
  <si>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</si>
  <si>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</si>
  <si>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530122210000000001785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</si>
  <si>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</si>
  <si>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</si>
  <si>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</si>
  <si>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</si>
  <si>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</si>
  <si>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</si>
  <si>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</si>
  <si>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530122210000000001786</t>
  </si>
  <si>
    <t>事业人员支出工资</t>
  </si>
  <si>
    <t>30107</t>
  </si>
  <si>
    <t>绩效工资</t>
  </si>
  <si>
    <t>530122210000000001787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</si>
  <si>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</si>
  <si>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</si>
  <si>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</si>
  <si>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</si>
  <si>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</si>
  <si>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</si>
  <si>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</si>
  <si>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</si>
  <si>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</si>
  <si>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</si>
  <si>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</si>
  <si>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530122210000000001788</t>
  </si>
  <si>
    <t>对个人和家庭的补助</t>
  </si>
  <si>
    <t>30305</t>
  </si>
  <si>
    <t>生活补助</t>
  </si>
  <si>
    <t>530122210000000001790</t>
  </si>
  <si>
    <t>公车购置及运维费</t>
  </si>
  <si>
    <t>30231</t>
  </si>
  <si>
    <t>公务用车运行维护费</t>
  </si>
  <si>
    <t>530122210000000001791</t>
  </si>
  <si>
    <t>30217</t>
  </si>
  <si>
    <t>530122210000000001792</t>
  </si>
  <si>
    <t>公务交通补贴</t>
  </si>
  <si>
    <t>30239</t>
  </si>
  <si>
    <t>其他交通费用</t>
  </si>
  <si>
    <t>530122210000000001793</t>
  </si>
  <si>
    <t>工会经费</t>
  </si>
  <si>
    <t>30228</t>
  </si>
  <si>
    <t>530122210000000001794</t>
  </si>
  <si>
    <t>一般公用经费</t>
  </si>
  <si>
    <t>30201</t>
  </si>
  <si>
    <t>办公费</t>
  </si>
  <si>
    <t>30211</t>
  </si>
  <si>
    <t>差旅费</t>
  </si>
  <si>
    <t>30229</t>
  </si>
  <si>
    <t>福利费</t>
  </si>
  <si>
    <t>530122210000000003769</t>
  </si>
  <si>
    <t>30113</t>
  </si>
  <si>
    <t>530122231100001220164</t>
  </si>
  <si>
    <t>离退休人员支出</t>
  </si>
  <si>
    <t>530122231100001229907</t>
  </si>
  <si>
    <t>村社区人员补助</t>
  </si>
  <si>
    <t>530122231100001433590</t>
  </si>
  <si>
    <t>行政人员绩效奖励</t>
  </si>
  <si>
    <t>530122231100001433591</t>
  </si>
  <si>
    <t>事业人员绩效奖励</t>
  </si>
  <si>
    <t>530122231100001433593</t>
  </si>
  <si>
    <t>其他财政补助人员生活补助</t>
  </si>
  <si>
    <t>530122231100001433594</t>
  </si>
  <si>
    <t>村社区公用经费</t>
  </si>
  <si>
    <t>530122241100002235052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</si>
  <si>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</si>
  <si>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</si>
  <si>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</si>
  <si>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</si>
  <si>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</si>
  <si>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</si>
  <si>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</si>
  <si>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</si>
  <si>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</si>
  <si>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</si>
  <si>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</si>
  <si>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530122210000000001816</t>
  </si>
  <si>
    <t>环境卫生清洁专项资金</t>
  </si>
  <si>
    <t>30226</t>
  </si>
  <si>
    <t>劳务费</t>
  </si>
  <si>
    <t>530122210000000001891</t>
  </si>
  <si>
    <t>森林防火经费</t>
  </si>
  <si>
    <t>30213</t>
  </si>
  <si>
    <t>维修（护）费</t>
  </si>
  <si>
    <t>530122210000000004564</t>
  </si>
  <si>
    <t>政府机构运转经费</t>
  </si>
  <si>
    <t>530122211100000009833</t>
  </si>
  <si>
    <t>非同级财政拨款专项资金</t>
  </si>
  <si>
    <t>530122231100001211876</t>
  </si>
  <si>
    <t>一村一律师服务费专项资金</t>
  </si>
  <si>
    <t>事业发展类</t>
  </si>
  <si>
    <t>530122251100003587220</t>
  </si>
  <si>
    <t>2022年农村饮水安全工程维修养护资金</t>
  </si>
  <si>
    <t>530122251100003979004</t>
  </si>
  <si>
    <t>国有企业退休人员社会化管理中央补助资金</t>
  </si>
  <si>
    <t>530122251100004096247</t>
  </si>
  <si>
    <t>2025年中央财政衔接推进乡振兴补助资金</t>
  </si>
  <si>
    <t>31005</t>
  </si>
  <si>
    <t>基础设施建设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</si>
  <si>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</si>
  <si>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</si>
  <si>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</si>
  <si>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</si>
  <si>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</si>
  <si>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</si>
  <si>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</si>
  <si>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</si>
  <si>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</si>
  <si>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</si>
  <si>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干河村委会民族团结进步示范村建设项目</t>
  </si>
  <si>
    <t>产出指标</t>
  </si>
  <si>
    <t>数量指标</t>
  </si>
  <si>
    <t>干河村委会民族团结进步建设项目</t>
  </si>
  <si>
    <t>=</t>
  </si>
  <si>
    <t>1.00</t>
  </si>
  <si>
    <t>个</t>
  </si>
  <si>
    <t>定量指标</t>
  </si>
  <si>
    <t>昆财农【2024】176号</t>
  </si>
  <si>
    <t>2025年中央财政衔接推进乡村振兴补助资金</t>
  </si>
  <si>
    <t>1000000</t>
  </si>
  <si>
    <t>元</t>
  </si>
  <si>
    <t>时效指标</t>
  </si>
  <si>
    <t>2025年</t>
  </si>
  <si>
    <t>年</t>
  </si>
  <si>
    <t>效益指标</t>
  </si>
  <si>
    <t>社会效益</t>
  </si>
  <si>
    <t>巩固脱贫攻坚成果，衔接推进乡村振兴，促进民族团结进步。</t>
  </si>
  <si>
    <t>100</t>
  </si>
  <si>
    <t>%</t>
  </si>
  <si>
    <t>定性指标</t>
  </si>
  <si>
    <t>满意度指标</t>
  </si>
  <si>
    <t>服务对象满意度</t>
  </si>
  <si>
    <t>人民群众满意度</t>
  </si>
  <si>
    <t>&gt;=</t>
  </si>
  <si>
    <t>95</t>
  </si>
  <si>
    <t>为了提高农村人居环境，改善农村环境卫生面貌，有效预防和控制疾病的发生和传播，提高人民群众的生活质量和健康水平</t>
  </si>
  <si>
    <t>清洁生活垃圾数量</t>
  </si>
  <si>
    <t>&gt;</t>
  </si>
  <si>
    <t>1200</t>
  </si>
  <si>
    <t>吨</t>
  </si>
  <si>
    <t>考核清洁生活垃圾数量指标</t>
  </si>
  <si>
    <t>清洁、运输、焚烧城乡生活垃圾投入资金数量</t>
  </si>
  <si>
    <t>759968</t>
  </si>
  <si>
    <t>考核清洁、运输、焚烧城乡生活垃圾投入资金数量指标</t>
  </si>
  <si>
    <t>质量指标</t>
  </si>
  <si>
    <t>城乡生活垃圾清除率</t>
  </si>
  <si>
    <t>95%</t>
  </si>
  <si>
    <t>考核环境卫生项目实施取得的质量指标</t>
  </si>
  <si>
    <t>一年</t>
  </si>
  <si>
    <t>考核项目实施年限指标</t>
  </si>
  <si>
    <t>有效解决广大群众生活中产生的生活垃圾问题，改善农村居民生活环境</t>
  </si>
  <si>
    <t>100%</t>
  </si>
  <si>
    <t>考核环境卫生项目实施取得的社会效益</t>
  </si>
  <si>
    <t>传染病发生减少率</t>
  </si>
  <si>
    <t>80%</t>
  </si>
  <si>
    <t>考核环境卫生项目实施取得的成效指标</t>
  </si>
  <si>
    <t>可持续影响</t>
  </si>
  <si>
    <t>为人民群众创造生态、宜居、优美的生活环境</t>
  </si>
  <si>
    <t>90%</t>
  </si>
  <si>
    <t>考核环境卫生项目实施取得的成果</t>
  </si>
  <si>
    <t>考核环境卫生项目实施人民群众的满意程度</t>
  </si>
  <si>
    <t>推进基层公共法律服务体系建设，以乡镇（街道）政府（办事处）为主体购买服务的形式，为全乡6个村配备“一村一律师”</t>
  </si>
  <si>
    <t>律师服务费</t>
  </si>
  <si>
    <t>40000元</t>
  </si>
  <si>
    <t>晋政办通【2022】34号</t>
  </si>
  <si>
    <t>群众服务满意率</t>
  </si>
  <si>
    <t>提高了群众法律意识，推进基层公共服务体系建设</t>
  </si>
  <si>
    <t>加快推进全乡公共法律服务体系建设，提升了公共法律服务的能力和水平</t>
  </si>
  <si>
    <t>群众服务满意度</t>
  </si>
  <si>
    <t>根据云财办[2021]36号文件规定，为了加强单位资金管理,硬化预算约束,确保一体化改革顺利实施完成,将单位资金纳入预算管理</t>
  </si>
  <si>
    <t>纳入预算管理单位资金</t>
  </si>
  <si>
    <t>5000000</t>
  </si>
  <si>
    <t>将单位资金收入和安排的支出纳入专用账户核算和管理。</t>
  </si>
  <si>
    <t>为了加强单位资金管理,硬化预算约束,确保一体化改革顺利实施完成</t>
  </si>
  <si>
    <t>为了加强单位资金管理,硬化预算约束,确保一体化改革顺利实施完成，将单位资金纳入预算管理。</t>
  </si>
  <si>
    <t>满意度调查表</t>
  </si>
  <si>
    <t>保护森林资源，防范森林火灾发生，维护自然生态环境，为农业经济可持续发展奠定基础</t>
  </si>
  <si>
    <t>森林防火投入经费</t>
  </si>
  <si>
    <t>考核森林防火经费投入数量指标</t>
  </si>
  <si>
    <t>森林保护面积</t>
  </si>
  <si>
    <t>180000</t>
  </si>
  <si>
    <t>亩</t>
  </si>
  <si>
    <t>考核森林防火成效指标</t>
  </si>
  <si>
    <t>林木存活率</t>
  </si>
  <si>
    <t>考核森林防火时效指标</t>
  </si>
  <si>
    <t>经济效益</t>
  </si>
  <si>
    <t>农业总产值</t>
  </si>
  <si>
    <t>360000000</t>
  </si>
  <si>
    <t>考核森林防火取得经济效益指标</t>
  </si>
  <si>
    <t>森林火灾下降率</t>
  </si>
  <si>
    <t>考核森林防火取得社会效益指标</t>
  </si>
  <si>
    <t>生态效益</t>
  </si>
  <si>
    <t>空气质量优良率</t>
  </si>
  <si>
    <t>考核森林防火取得生态效益指标</t>
  </si>
  <si>
    <t>维护了自然生态环境，为农业经济发展奠定了良好基础</t>
  </si>
  <si>
    <t>考核森林防火取得可持续影晌指标</t>
  </si>
  <si>
    <t>考核森林防火群众满意度指标</t>
  </si>
  <si>
    <t>维护农村饮水管网，保障农村饮水安全</t>
  </si>
  <si>
    <t>双河村委会农村人饮管网维修养护补助资金</t>
  </si>
  <si>
    <t>55000</t>
  </si>
  <si>
    <t>晋财通【2022】49号</t>
  </si>
  <si>
    <t>田坝村委会村内人饮管网维修养护补助资金</t>
  </si>
  <si>
    <t>30000</t>
  </si>
  <si>
    <t>工程质量合格率</t>
  </si>
  <si>
    <t>保障了农村饮水安全</t>
  </si>
  <si>
    <t>2025年国有企业退休人员社会化管理中央补助资金</t>
  </si>
  <si>
    <t>国有企业已退休人员管理服务工作与原企业分离的比例</t>
  </si>
  <si>
    <t>晋财通【2025】1号</t>
  </si>
  <si>
    <t>2025</t>
  </si>
  <si>
    <t>国有企业不承担移交后的退休人员社会化管理服务费用的比例</t>
  </si>
  <si>
    <t>移交企业的综合满意度</t>
  </si>
  <si>
    <t>85</t>
  </si>
  <si>
    <t>为了履行政府政府机构职能职责，保障机构正常运转，发挥人大监督职能，加强党的领导和基层组织的建设，促进对各项社会事业发展，提高政府为民办事效率。</t>
  </si>
  <si>
    <t>乡人大代表和人大主席团履职经费</t>
  </si>
  <si>
    <t>77400</t>
  </si>
  <si>
    <t>晋发【2013】9号</t>
  </si>
  <si>
    <t>37632</t>
  </si>
  <si>
    <t>根据晋政办通【2018】27号对乡镇财政管理体制方案测算</t>
  </si>
  <si>
    <t>为人民服务办事效率</t>
  </si>
  <si>
    <t>根据政府机构运行费投入所取得的质量指标</t>
  </si>
  <si>
    <t>项目作用的时间期限</t>
  </si>
  <si>
    <t>农业生产总值</t>
  </si>
  <si>
    <t>考核项目实施所取得的经济效益</t>
  </si>
  <si>
    <t>提高了政府为人民办事效率，促进了地方各项社会事业的发展</t>
  </si>
  <si>
    <t>考核项目实施所取得的社会效益</t>
  </si>
  <si>
    <t>保障了政府机构正常运转，促进了地方各项社会事业的发展，</t>
  </si>
  <si>
    <t>考核项目实施的可持续影响力</t>
  </si>
  <si>
    <t>考核人民群众对政府服务的满意程度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</si>
  <si>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</si>
  <si>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</si>
  <si>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</si>
  <si>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</si>
  <si>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</si>
  <si>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</si>
  <si>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</si>
  <si>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</si>
  <si>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</si>
  <si>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</si>
  <si>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</si>
  <si>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</si>
  <si>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</si>
  <si>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</si>
  <si>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</si>
  <si>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</si>
  <si>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车辆燃油费</t>
  </si>
  <si>
    <t>车辆加油、添加燃料服务</t>
  </si>
  <si>
    <t>车辆维修费</t>
  </si>
  <si>
    <t>车辆维修和保养服务</t>
  </si>
  <si>
    <t>车辆保险费</t>
  </si>
  <si>
    <t>机动车保险服务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</si>
  <si>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</si>
  <si>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</si>
  <si>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</si>
  <si>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</si>
  <si>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</si>
  <si>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</si>
  <si>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</si>
  <si>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</si>
  <si>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物业管理服务</t>
  </si>
  <si>
    <t>B1102 物业管理服务</t>
  </si>
  <si>
    <t>B 政府履职辅助性服务</t>
  </si>
  <si>
    <t>政府门卫值守人员、食堂煮饭后勤人员物业管理服务</t>
  </si>
  <si>
    <t>单位名称（项目）</t>
  </si>
  <si>
    <t>地区</t>
  </si>
  <si>
    <t>备注：我区已实行乡财县管，按照区与乡（镇）财政管理体制，乡（镇）按照一级部门预算管理，故无对下转移支付资金，该表以空表进行公开。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</si>
  <si>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</si>
  <si>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</si>
  <si>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</si>
  <si>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</si>
  <si>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</si>
  <si>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</si>
  <si>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</si>
  <si>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</si>
  <si>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</si>
  <si>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备注：我单位本年度无新增资产配置预算，此表为空。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</si>
  <si>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</si>
  <si>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</si>
  <si>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</si>
  <si>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</si>
  <si>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</si>
  <si>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</si>
  <si>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</si>
  <si>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</si>
  <si>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</si>
  <si>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</si>
  <si>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</si>
  <si>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</si>
  <si>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</si>
  <si>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</si>
  <si>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</si>
  <si>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承担经济发展计划、生态环境保护、投资促进、企业管理、安全生产、工业和信息化、商务、供销等职责，统筹开展应急管理工作，承担村党建、辖区单位党建、非公有制经济和社会组织党建、基层治理、人才队伍建设、大学生村官管理、老干、党务公开等职责，承担卫生健康、教育体育、市场监管、食品安全、打传、防艾、红十字、残疾人事业等工作，承担法治建设、社会治安综合治理、维护稳定、信访、人民调解、行政调解、司法调解、矛盾纠纷排查调处、突发事件和群体性事件的预防处置等职责，承办农业农村、林业、水务、农业机械、农机监理、畜牧兽医等基层农业技术推广、动植物疫病防控防治、农产品质量检测、气象等服务性工作，承办人力资源开发、劳动力技能培训与转移、就业，养老保险、优抚安置、社会救助、最低生活保障，基本医疗保险等服务性工作，承办文化旅游、广播电视、群众性体育活动及相关设施维护与管理等服务性工作，承办村镇规划、城乡人居环境、防震减灾、园林绿化、公路管理、城镇公共设施维护与管理、交通安全、生态文明创建等服务性工作</t>
  </si>
  <si>
    <t>根据三定方案归纳</t>
  </si>
  <si>
    <t>以习近平新时代中国特色社会主义思想为指导，全面贯彻落实党的十九大和十九届二中、三中、四中、五中、六中全会精神，深入落实习近平总书记考察云南系列重要讲话和重要指示批示精神，弘扬伟大建党精神，认真落实中央、省委、市委和区委、区政府各项决策部署，坚持稳中求进工作总基调，完整、准确、全面贯彻新发展理念，主动服务和融入全区发展大局，立足“生态之乡、民族文化之乡和休闲旅游之乡”的定位，打好生态保护和民族文化两张“牌”，突出招商引资、基础设施建设、乡村振兴三个重点，发展休闲旅游、生态农业、资源开发利用三个产业，将双河建设成为具有鲜明的民族文化、浓郁的民间风情、优美的生态环境，经济发展、社会进步、民族团结的绿色生态屏障和后花园</t>
  </si>
  <si>
    <t>根据部门职责，中长期规划，各级党委，各级政府要求归纳</t>
  </si>
  <si>
    <t>部门年度目标</t>
  </si>
  <si>
    <t>1、提质增效，促增收谋发展
2、发挥优势、促进乡村促振兴
3、践行绿色发展理念，不断提升人居环境
4、努力增进民生福祉
5、全力构建安全和谐社会
6、稳步提升基层治理效能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</si>
  <si>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</si>
  <si>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</si>
  <si>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</si>
  <si>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</si>
  <si>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预算申报金额（元）</t>
  </si>
  <si>
    <t>总额</t>
  </si>
  <si>
    <t>财政拨款</t>
  </si>
  <si>
    <t>其他资金</t>
  </si>
  <si>
    <t>行政职能</t>
  </si>
  <si>
    <t>保职工工资，保机构正常运转。</t>
  </si>
  <si>
    <t>社会保障职能</t>
  </si>
  <si>
    <t>保退休人员的生活补助。</t>
  </si>
  <si>
    <t>社会事业发展职能</t>
  </si>
  <si>
    <t>保护森林资源、防止森林火灾发生，保护环境卫生、维护可持续发展的生态环境，促进社会各项事业发展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</si>
  <si>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</si>
  <si>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</si>
  <si>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</si>
  <si>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</si>
  <si>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</si>
  <si>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115032</t>
  </si>
  <si>
    <t>考核森林防火经经费投入规模</t>
  </si>
  <si>
    <t>根据森林防火经费投入资金测算</t>
  </si>
  <si>
    <t>根据森林保护面积</t>
  </si>
  <si>
    <t>考核环境卫生清洁投入资金数量指标</t>
  </si>
  <si>
    <t>根据处理、运输、焚烧城乡生活垃圾投入资金数量测算</t>
  </si>
  <si>
    <t>1300</t>
  </si>
  <si>
    <t>根据清洁生活垃圾数量</t>
  </si>
  <si>
    <t>80</t>
  </si>
  <si>
    <t>考核政府为民办事效率</t>
  </si>
  <si>
    <t>根据政府为民办事完成效率指标设定</t>
  </si>
  <si>
    <t>根据林木存活率</t>
  </si>
  <si>
    <t>根据城乡生活垃圾清除率</t>
  </si>
  <si>
    <t>考核项目作用期限</t>
  </si>
  <si>
    <t>根据项目作用期限设定</t>
  </si>
  <si>
    <t>根据农业生产总值完成数</t>
  </si>
  <si>
    <t>转变了政府职能、提高了为人民办事效率，促进了地方各项社会事业的发展</t>
  </si>
  <si>
    <t>根据问卷调查表评分</t>
  </si>
  <si>
    <t>根据森林火灾下降率</t>
  </si>
  <si>
    <t>考核环境卫生项目实施取得的作用</t>
  </si>
  <si>
    <t>根据环境卫生项目实施取得的社会效益</t>
  </si>
  <si>
    <t>根据传染病发生减少率</t>
  </si>
  <si>
    <t>90</t>
  </si>
  <si>
    <t>根据空气质量优良率</t>
  </si>
  <si>
    <t>考核政府机构职能作用</t>
  </si>
  <si>
    <t>根据政府机构职能的产生可持续影响力</t>
  </si>
  <si>
    <t>保护了森林资源，维护了自然生态环境，为农业经济发展奠定了良好基础</t>
  </si>
  <si>
    <t>根据对自然生态环境保护和为农业经济可持发展影响</t>
  </si>
  <si>
    <t>通过对环境卫生清洁为人民群众创造生态、宜居、优美的生活环境</t>
  </si>
  <si>
    <t>根据人民居住的生活环境的可持续影响</t>
  </si>
  <si>
    <t>人民群众对政府服务的满意度</t>
  </si>
  <si>
    <t>人民群众对森林防火的满意度</t>
  </si>
  <si>
    <t>考核森林防火人民群众满意度指标</t>
  </si>
  <si>
    <t>人民群众对环境卫生清洁的满意度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</si>
</sst>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2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34" fillId="0" borderId="1">
      <alignment horizontal="right" vertical="center"/>
    </xf>
    <xf numFmtId="0" fontId="35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34" fillId="0" borderId="1">
      <alignment horizontal="right" vertical="center"/>
    </xf>
    <xf numFmtId="0" fontId="37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9" fillId="9" borderId="22" applyNumberFormat="0" applyAlignment="0" applyProtection="0">
      <alignment vertical="center"/>
    </xf>
    <xf numFmtId="0" fontId="29" fillId="9" borderId="17" applyNumberFormat="0" applyAlignment="0" applyProtection="0">
      <alignment vertical="center"/>
    </xf>
    <xf numFmtId="0" fontId="28" fillId="8" borderId="20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10" fontId="34" fillId="0" borderId="1">
      <alignment horizontal="right" vertical="center"/>
    </xf>
    <xf numFmtId="0" fontId="35" fillId="2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78" fontId="34" fillId="0" borderId="1">
      <alignment horizontal="right" vertical="center"/>
    </xf>
    <xf numFmtId="49" fontId="34" fillId="0" borderId="1">
      <alignment horizontal="left" vertical="center" wrapText="1"/>
    </xf>
    <xf numFmtId="178" fontId="34" fillId="0" borderId="1">
      <alignment horizontal="right" vertical="center"/>
    </xf>
    <xf numFmtId="179" fontId="34" fillId="0" borderId="1">
      <alignment horizontal="right" vertical="center"/>
    </xf>
    <xf numFmtId="180" fontId="34" fillId="0" borderId="1">
      <alignment horizontal="right" vertical="center"/>
    </xf>
    <xf numFmtId="0" fontId="34" fillId="0" borderId="0">
      <alignment vertical="top"/>
      <protection locked="0"/>
    </xf>
  </cellStyleXfs>
  <cellXfs count="226"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49" fontId="7" fillId="0" borderId="1" xfId="53" applyNumberFormat="1" applyFont="1" applyBorder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7" fillId="0" borderId="1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12" fillId="0" borderId="0" xfId="57" applyFont="1" applyFill="1" applyBorder="1" applyAlignment="1" applyProtection="1">
      <alignment vertical="center"/>
    </xf>
    <xf numFmtId="0" fontId="12" fillId="0" borderId="0" xfId="57" applyFont="1" applyFill="1" applyBorder="1" applyAlignment="1" applyProtection="1"/>
    <xf numFmtId="0" fontId="10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7" fillId="0" borderId="1" xfId="56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right"/>
      <protection locked="0"/>
    </xf>
    <xf numFmtId="49" fontId="14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12" fillId="0" borderId="0" xfId="57" applyNumberFormat="1" applyFont="1" applyFill="1" applyBorder="1" applyAlignment="1" applyProtection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178" fontId="19" fillId="0" borderId="1" xfId="0" applyNumberFormat="1" applyFont="1" applyBorder="1" applyAlignment="1">
      <alignment horizontal="right" vertical="center"/>
    </xf>
    <xf numFmtId="0" fontId="17" fillId="2" borderId="5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3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79"/>
      <c r="B1" s="79"/>
      <c r="C1" s="79"/>
      <c r="D1" s="96" t="s">
        <v>0</v>
      </c>
    </row>
    <row r="2" ht="41.25" customHeight="1" spans="1:1">
      <c r="A2" s="74" t="str">
        <f>"2025"&amp;"年部门财务收支预算总表"</f>
        <v>2025年部门财务收支预算总表</v>
      </c>
    </row>
    <row r="3" ht="17.25" customHeight="1" spans="1:4">
      <c r="A3" s="77" t="str">
        <f>"单位名称："&amp;"昆明市晋宁区双河彝族乡人民政府"</f>
        <v>单位名称：昆明市晋宁区双河彝族乡人民政府</v>
      </c>
      <c r="B3" s="191"/>
      <c r="D3" s="171" t="s">
        <v>1</v>
      </c>
    </row>
    <row r="4" ht="23.25" customHeight="1" spans="1:4">
      <c r="A4" s="192" t="s">
        <v>2</v>
      </c>
      <c r="B4" s="193"/>
      <c r="C4" s="192" t="s">
        <v>3</v>
      </c>
      <c r="D4" s="193"/>
    </row>
    <row r="5" ht="24" customHeight="1" spans="1:4">
      <c r="A5" s="192" t="s">
        <v>4</v>
      </c>
      <c r="B5" s="192" t="s">
        <v>5</v>
      </c>
      <c r="C5" s="192" t="s">
        <v>6</v>
      </c>
      <c r="D5" s="192" t="s">
        <v>5</v>
      </c>
    </row>
    <row r="6" ht="17.25" customHeight="1" spans="1:4">
      <c r="A6" s="194" t="s">
        <v>7</v>
      </c>
      <c r="B6" s="111">
        <v>18258569.28</v>
      </c>
      <c r="C6" s="194" t="s">
        <v>8</v>
      </c>
      <c r="D6" s="111">
        <v>13401986.84</v>
      </c>
    </row>
    <row r="7" ht="17.25" customHeight="1" spans="1:4">
      <c r="A7" s="194" t="s">
        <v>9</v>
      </c>
      <c r="B7" s="111"/>
      <c r="C7" s="194" t="s">
        <v>10</v>
      </c>
      <c r="D7" s="111"/>
    </row>
    <row r="8" ht="17.25" customHeight="1" spans="1:4">
      <c r="A8" s="194" t="s">
        <v>11</v>
      </c>
      <c r="B8" s="111">
        <v>608</v>
      </c>
      <c r="C8" s="225" t="s">
        <v>12</v>
      </c>
      <c r="D8" s="111"/>
    </row>
    <row r="9" ht="17.25" customHeight="1" spans="1:4">
      <c r="A9" s="194" t="s">
        <v>13</v>
      </c>
      <c r="B9" s="111"/>
      <c r="C9" s="225" t="s">
        <v>14</v>
      </c>
      <c r="D9" s="111">
        <v>40000</v>
      </c>
    </row>
    <row r="10" ht="17.25" customHeight="1" spans="1:4">
      <c r="A10" s="194" t="s">
        <v>15</v>
      </c>
      <c r="B10" s="111">
        <v>5000000</v>
      </c>
      <c r="C10" s="225" t="s">
        <v>16</v>
      </c>
      <c r="D10" s="111"/>
    </row>
    <row r="11" ht="17.25" customHeight="1" spans="1:4">
      <c r="A11" s="194" t="s">
        <v>17</v>
      </c>
      <c r="B11" s="111"/>
      <c r="C11" s="225" t="s">
        <v>18</v>
      </c>
      <c r="D11" s="111"/>
    </row>
    <row r="12" ht="17.25" customHeight="1" spans="1:4">
      <c r="A12" s="194" t="s">
        <v>19</v>
      </c>
      <c r="B12" s="111"/>
      <c r="C12" s="65" t="s">
        <v>20</v>
      </c>
      <c r="D12" s="111">
        <v>142507.43</v>
      </c>
    </row>
    <row r="13" ht="17.25" customHeight="1" spans="1:4">
      <c r="A13" s="194" t="s">
        <v>21</v>
      </c>
      <c r="B13" s="111"/>
      <c r="C13" s="65" t="s">
        <v>22</v>
      </c>
      <c r="D13" s="111">
        <v>1225188.04</v>
      </c>
    </row>
    <row r="14" ht="17.25" customHeight="1" spans="1:4">
      <c r="A14" s="194" t="s">
        <v>23</v>
      </c>
      <c r="B14" s="111"/>
      <c r="C14" s="65" t="s">
        <v>24</v>
      </c>
      <c r="D14" s="111">
        <v>895625.32</v>
      </c>
    </row>
    <row r="15" ht="17.25" customHeight="1" spans="1:4">
      <c r="A15" s="194" t="s">
        <v>25</v>
      </c>
      <c r="B15" s="111">
        <v>5000000</v>
      </c>
      <c r="C15" s="65" t="s">
        <v>26</v>
      </c>
      <c r="D15" s="111"/>
    </row>
    <row r="16" ht="17.25" customHeight="1" spans="1:4">
      <c r="A16" s="21"/>
      <c r="B16" s="111"/>
      <c r="C16" s="65" t="s">
        <v>27</v>
      </c>
      <c r="D16" s="111">
        <v>759968</v>
      </c>
    </row>
    <row r="17" ht="17.25" customHeight="1" spans="1:4">
      <c r="A17" s="195"/>
      <c r="B17" s="111"/>
      <c r="C17" s="65" t="s">
        <v>28</v>
      </c>
      <c r="D17" s="111">
        <v>5864371.73</v>
      </c>
    </row>
    <row r="18" ht="17.25" customHeight="1" spans="1:4">
      <c r="A18" s="195"/>
      <c r="B18" s="111"/>
      <c r="C18" s="65" t="s">
        <v>29</v>
      </c>
      <c r="D18" s="111"/>
    </row>
    <row r="19" ht="17.25" customHeight="1" spans="1:4">
      <c r="A19" s="195"/>
      <c r="B19" s="111"/>
      <c r="C19" s="65" t="s">
        <v>30</v>
      </c>
      <c r="D19" s="111"/>
    </row>
    <row r="20" ht="17.25" customHeight="1" spans="1:4">
      <c r="A20" s="195"/>
      <c r="B20" s="111"/>
      <c r="C20" s="65" t="s">
        <v>31</v>
      </c>
      <c r="D20" s="111"/>
    </row>
    <row r="21" ht="17.25" customHeight="1" spans="1:4">
      <c r="A21" s="195"/>
      <c r="B21" s="111"/>
      <c r="C21" s="65" t="s">
        <v>32</v>
      </c>
      <c r="D21" s="111"/>
    </row>
    <row r="22" ht="17.25" customHeight="1" spans="1:4">
      <c r="A22" s="195"/>
      <c r="B22" s="111"/>
      <c r="C22" s="65" t="s">
        <v>33</v>
      </c>
      <c r="D22" s="111"/>
    </row>
    <row r="23" ht="17.25" customHeight="1" spans="1:4">
      <c r="A23" s="195"/>
      <c r="B23" s="111"/>
      <c r="C23" s="65" t="s">
        <v>34</v>
      </c>
      <c r="D23" s="111"/>
    </row>
    <row r="24" ht="17.25" customHeight="1" spans="1:4">
      <c r="A24" s="195"/>
      <c r="B24" s="111"/>
      <c r="C24" s="65" t="s">
        <v>35</v>
      </c>
      <c r="D24" s="111">
        <v>928921.92</v>
      </c>
    </row>
    <row r="25" ht="17.25" customHeight="1" spans="1:4">
      <c r="A25" s="195"/>
      <c r="B25" s="111"/>
      <c r="C25" s="65" t="s">
        <v>36</v>
      </c>
      <c r="D25" s="111"/>
    </row>
    <row r="26" ht="17.25" customHeight="1" spans="1:4">
      <c r="A26" s="195"/>
      <c r="B26" s="111"/>
      <c r="C26" s="21" t="s">
        <v>37</v>
      </c>
      <c r="D26" s="111">
        <v>608</v>
      </c>
    </row>
    <row r="27" ht="17.25" customHeight="1" spans="1:4">
      <c r="A27" s="195"/>
      <c r="B27" s="111"/>
      <c r="C27" s="65" t="s">
        <v>38</v>
      </c>
      <c r="D27" s="111"/>
    </row>
    <row r="28" ht="16.5" customHeight="1" spans="1:4">
      <c r="A28" s="195"/>
      <c r="B28" s="111"/>
      <c r="C28" s="65" t="s">
        <v>39</v>
      </c>
      <c r="D28" s="111"/>
    </row>
    <row r="29" ht="16.5" customHeight="1" spans="1:4">
      <c r="A29" s="195"/>
      <c r="B29" s="111"/>
      <c r="C29" s="21" t="s">
        <v>40</v>
      </c>
      <c r="D29" s="111"/>
    </row>
    <row r="30" ht="17.25" customHeight="1" spans="1:4">
      <c r="A30" s="195"/>
      <c r="B30" s="111"/>
      <c r="C30" s="21" t="s">
        <v>41</v>
      </c>
      <c r="D30" s="111"/>
    </row>
    <row r="31" ht="17.25" customHeight="1" spans="1:4">
      <c r="A31" s="195"/>
      <c r="B31" s="111"/>
      <c r="C31" s="65" t="s">
        <v>42</v>
      </c>
      <c r="D31" s="111"/>
    </row>
    <row r="32" ht="16.5" customHeight="1" spans="1:4">
      <c r="A32" s="195" t="s">
        <v>43</v>
      </c>
      <c r="B32" s="111">
        <v>23259177.28</v>
      </c>
      <c r="C32" s="195" t="s">
        <v>44</v>
      </c>
      <c r="D32" s="111">
        <v>23259177.28</v>
      </c>
    </row>
    <row r="33" ht="16.5" customHeight="1" spans="1:4">
      <c r="A33" s="21" t="s">
        <v>45</v>
      </c>
      <c r="B33" s="111"/>
      <c r="C33" s="21" t="s">
        <v>46</v>
      </c>
      <c r="D33" s="111"/>
    </row>
    <row r="34" ht="16.5" customHeight="1" spans="1:4">
      <c r="A34" s="65" t="s">
        <v>47</v>
      </c>
      <c r="B34" s="111"/>
      <c r="C34" s="65" t="s">
        <v>47</v>
      </c>
      <c r="D34" s="111"/>
    </row>
    <row r="35" ht="16.5" customHeight="1" spans="1:4">
      <c r="A35" s="65" t="s">
        <v>48</v>
      </c>
      <c r="B35" s="111"/>
      <c r="C35" s="65" t="s">
        <v>49</v>
      </c>
      <c r="D35" s="111"/>
    </row>
    <row r="36" ht="16.5" customHeight="1" spans="1:4">
      <c r="A36" s="196" t="s">
        <v>50</v>
      </c>
      <c r="B36" s="111">
        <v>23259177.28</v>
      </c>
      <c r="C36" s="196" t="s">
        <v>51</v>
      </c>
      <c r="D36" s="111">
        <v>23259177.28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:C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50">
        <v>1</v>
      </c>
      <c r="B1" s="151">
        <v>0</v>
      </c>
      <c r="C1" s="150">
        <v>1</v>
      </c>
      <c r="D1" s="152"/>
      <c r="E1" s="152"/>
      <c r="F1" s="149" t="s">
        <v>486</v>
      </c>
    </row>
    <row r="2" ht="42" customHeight="1" spans="1:6">
      <c r="A2" s="153" t="str">
        <f>"2025"&amp;"年部门政府性基金预算支出预算表"</f>
        <v>2025年部门政府性基金预算支出预算表</v>
      </c>
      <c r="B2" s="153" t="s">
        <v>487</v>
      </c>
      <c r="C2" s="154"/>
      <c r="D2" s="155"/>
      <c r="E2" s="155"/>
      <c r="F2" s="155"/>
    </row>
    <row r="3" ht="13.5" customHeight="1" spans="1:6">
      <c r="A3" s="44" t="str">
        <f>"单位名称："&amp;"昆明市晋宁区双河彝族乡人民政府"</f>
        <v>单位名称：昆明市晋宁区双河彝族乡人民政府</v>
      </c>
      <c r="B3" s="44" t="s">
        <v>488</v>
      </c>
      <c r="C3" s="150"/>
      <c r="D3" s="152"/>
      <c r="E3" s="152"/>
      <c r="F3" s="149" t="s">
        <v>1</v>
      </c>
    </row>
    <row r="4" ht="19.5" customHeight="1" spans="1:6">
      <c r="A4" s="156" t="s">
        <v>242</v>
      </c>
      <c r="B4" s="157" t="s">
        <v>72</v>
      </c>
      <c r="C4" s="156" t="s">
        <v>73</v>
      </c>
      <c r="D4" s="12" t="s">
        <v>489</v>
      </c>
      <c r="E4" s="13"/>
      <c r="F4" s="36"/>
    </row>
    <row r="5" ht="18.75" customHeight="1" spans="1:6">
      <c r="A5" s="158"/>
      <c r="B5" s="159"/>
      <c r="C5" s="158"/>
      <c r="D5" s="52" t="s">
        <v>55</v>
      </c>
      <c r="E5" s="12" t="s">
        <v>75</v>
      </c>
      <c r="F5" s="52" t="s">
        <v>76</v>
      </c>
    </row>
    <row r="6" ht="18.75" customHeight="1" spans="1:6">
      <c r="A6" s="99">
        <v>1</v>
      </c>
      <c r="B6" s="160" t="s">
        <v>83</v>
      </c>
      <c r="C6" s="99">
        <v>3</v>
      </c>
      <c r="D6" s="14">
        <v>4</v>
      </c>
      <c r="E6" s="14">
        <v>5</v>
      </c>
      <c r="F6" s="14">
        <v>6</v>
      </c>
    </row>
    <row r="7" ht="21" customHeight="1" spans="1:6">
      <c r="A7" s="33"/>
      <c r="B7" s="33"/>
      <c r="C7" s="33"/>
      <c r="D7" s="111"/>
      <c r="E7" s="111"/>
      <c r="F7" s="111"/>
    </row>
    <row r="8" ht="21" customHeight="1" spans="1:6">
      <c r="A8" s="33"/>
      <c r="B8" s="33"/>
      <c r="C8" s="33"/>
      <c r="D8" s="111"/>
      <c r="E8" s="111"/>
      <c r="F8" s="111"/>
    </row>
    <row r="9" ht="18.75" customHeight="1" spans="1:6">
      <c r="A9" s="161" t="s">
        <v>232</v>
      </c>
      <c r="B9" s="161" t="s">
        <v>232</v>
      </c>
      <c r="C9" s="162" t="s">
        <v>232</v>
      </c>
      <c r="D9" s="111"/>
      <c r="E9" s="111"/>
      <c r="F9" s="111"/>
    </row>
    <row r="10" customHeight="1" spans="1:3">
      <c r="A10" s="94" t="s">
        <v>490</v>
      </c>
      <c r="B10" s="163"/>
      <c r="C10" s="94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13"/>
      <c r="C1" s="113"/>
      <c r="R1" s="42"/>
      <c r="S1" s="42" t="s">
        <v>491</v>
      </c>
    </row>
    <row r="2" ht="41.25" customHeight="1" spans="1:19">
      <c r="A2" s="103" t="str">
        <f>"2025"&amp;"年部门政府采购预算表"</f>
        <v>2025年部门政府采购预算表</v>
      </c>
      <c r="B2" s="98"/>
      <c r="C2" s="98"/>
      <c r="D2" s="43"/>
      <c r="E2" s="43"/>
      <c r="F2" s="43"/>
      <c r="G2" s="43"/>
      <c r="H2" s="43"/>
      <c r="I2" s="43"/>
      <c r="J2" s="43"/>
      <c r="K2" s="43"/>
      <c r="L2" s="43"/>
      <c r="M2" s="98"/>
      <c r="N2" s="43"/>
      <c r="O2" s="43"/>
      <c r="P2" s="98"/>
      <c r="Q2" s="43"/>
      <c r="R2" s="98"/>
      <c r="S2" s="98"/>
    </row>
    <row r="3" ht="18.75" customHeight="1" spans="1:19">
      <c r="A3" s="142" t="str">
        <f>"单位名称："&amp;"昆明市晋宁区双河彝族乡人民政府"</f>
        <v>单位名称：昆明市晋宁区双河彝族乡人民政府</v>
      </c>
      <c r="B3" s="115"/>
      <c r="C3" s="115"/>
      <c r="D3" s="46"/>
      <c r="E3" s="46"/>
      <c r="F3" s="46"/>
      <c r="G3" s="46"/>
      <c r="H3" s="46"/>
      <c r="I3" s="46"/>
      <c r="J3" s="46"/>
      <c r="K3" s="46"/>
      <c r="L3" s="46"/>
      <c r="R3" s="47"/>
      <c r="S3" s="149" t="s">
        <v>1</v>
      </c>
    </row>
    <row r="4" ht="15.75" customHeight="1" spans="1:19">
      <c r="A4" s="49" t="s">
        <v>241</v>
      </c>
      <c r="B4" s="116" t="s">
        <v>242</v>
      </c>
      <c r="C4" s="116" t="s">
        <v>492</v>
      </c>
      <c r="D4" s="117" t="s">
        <v>493</v>
      </c>
      <c r="E4" s="117" t="s">
        <v>494</v>
      </c>
      <c r="F4" s="117" t="s">
        <v>495</v>
      </c>
      <c r="G4" s="117" t="s">
        <v>496</v>
      </c>
      <c r="H4" s="117" t="s">
        <v>497</v>
      </c>
      <c r="I4" s="130" t="s">
        <v>249</v>
      </c>
      <c r="J4" s="130"/>
      <c r="K4" s="130"/>
      <c r="L4" s="130"/>
      <c r="M4" s="131"/>
      <c r="N4" s="130"/>
      <c r="O4" s="130"/>
      <c r="P4" s="138"/>
      <c r="Q4" s="130"/>
      <c r="R4" s="131"/>
      <c r="S4" s="139"/>
    </row>
    <row r="5" ht="17.25" customHeight="1" spans="1:19">
      <c r="A5" s="51"/>
      <c r="B5" s="118"/>
      <c r="C5" s="118"/>
      <c r="D5" s="119"/>
      <c r="E5" s="119"/>
      <c r="F5" s="119"/>
      <c r="G5" s="119"/>
      <c r="H5" s="119"/>
      <c r="I5" s="119" t="s">
        <v>55</v>
      </c>
      <c r="J5" s="119" t="s">
        <v>58</v>
      </c>
      <c r="K5" s="119" t="s">
        <v>498</v>
      </c>
      <c r="L5" s="119" t="s">
        <v>499</v>
      </c>
      <c r="M5" s="132" t="s">
        <v>500</v>
      </c>
      <c r="N5" s="133" t="s">
        <v>501</v>
      </c>
      <c r="O5" s="133"/>
      <c r="P5" s="140"/>
      <c r="Q5" s="133"/>
      <c r="R5" s="141"/>
      <c r="S5" s="120"/>
    </row>
    <row r="6" ht="54" customHeight="1" spans="1:19">
      <c r="A6" s="54"/>
      <c r="B6" s="120"/>
      <c r="C6" s="120"/>
      <c r="D6" s="121"/>
      <c r="E6" s="121"/>
      <c r="F6" s="121"/>
      <c r="G6" s="121"/>
      <c r="H6" s="121"/>
      <c r="I6" s="121"/>
      <c r="J6" s="121" t="s">
        <v>57</v>
      </c>
      <c r="K6" s="121"/>
      <c r="L6" s="121"/>
      <c r="M6" s="134"/>
      <c r="N6" s="121" t="s">
        <v>57</v>
      </c>
      <c r="O6" s="121" t="s">
        <v>64</v>
      </c>
      <c r="P6" s="120" t="s">
        <v>65</v>
      </c>
      <c r="Q6" s="121" t="s">
        <v>66</v>
      </c>
      <c r="R6" s="134" t="s">
        <v>67</v>
      </c>
      <c r="S6" s="120" t="s">
        <v>68</v>
      </c>
    </row>
    <row r="7" ht="18" customHeight="1" spans="1:19">
      <c r="A7" s="143">
        <v>1</v>
      </c>
      <c r="B7" s="143" t="s">
        <v>83</v>
      </c>
      <c r="C7" s="144">
        <v>3</v>
      </c>
      <c r="D7" s="144">
        <v>4</v>
      </c>
      <c r="E7" s="143">
        <v>5</v>
      </c>
      <c r="F7" s="143">
        <v>6</v>
      </c>
      <c r="G7" s="143">
        <v>7</v>
      </c>
      <c r="H7" s="143">
        <v>8</v>
      </c>
      <c r="I7" s="143">
        <v>9</v>
      </c>
      <c r="J7" s="143">
        <v>10</v>
      </c>
      <c r="K7" s="143">
        <v>11</v>
      </c>
      <c r="L7" s="143">
        <v>12</v>
      </c>
      <c r="M7" s="143">
        <v>13</v>
      </c>
      <c r="N7" s="143">
        <v>14</v>
      </c>
      <c r="O7" s="143">
        <v>15</v>
      </c>
      <c r="P7" s="143">
        <v>16</v>
      </c>
      <c r="Q7" s="143">
        <v>17</v>
      </c>
      <c r="R7" s="143">
        <v>18</v>
      </c>
      <c r="S7" s="143">
        <v>19</v>
      </c>
    </row>
    <row r="8" ht="21" customHeight="1" spans="1:19">
      <c r="A8" s="122" t="s">
        <v>70</v>
      </c>
      <c r="B8" s="123" t="s">
        <v>70</v>
      </c>
      <c r="C8" s="123" t="s">
        <v>288</v>
      </c>
      <c r="D8" s="124" t="s">
        <v>502</v>
      </c>
      <c r="E8" s="124" t="s">
        <v>503</v>
      </c>
      <c r="F8" s="124" t="s">
        <v>378</v>
      </c>
      <c r="G8" s="145">
        <v>1</v>
      </c>
      <c r="H8" s="111">
        <v>130000</v>
      </c>
      <c r="I8" s="111">
        <v>130000</v>
      </c>
      <c r="J8" s="111">
        <v>130000</v>
      </c>
      <c r="K8" s="111"/>
      <c r="L8" s="111"/>
      <c r="M8" s="111"/>
      <c r="N8" s="111"/>
      <c r="O8" s="111"/>
      <c r="P8" s="111"/>
      <c r="Q8" s="111"/>
      <c r="R8" s="111"/>
      <c r="S8" s="111"/>
    </row>
    <row r="9" ht="21" customHeight="1" spans="1:19">
      <c r="A9" s="122" t="s">
        <v>70</v>
      </c>
      <c r="B9" s="123" t="s">
        <v>70</v>
      </c>
      <c r="C9" s="123" t="s">
        <v>288</v>
      </c>
      <c r="D9" s="124" t="s">
        <v>504</v>
      </c>
      <c r="E9" s="124" t="s">
        <v>505</v>
      </c>
      <c r="F9" s="124" t="s">
        <v>378</v>
      </c>
      <c r="G9" s="145">
        <v>1</v>
      </c>
      <c r="H9" s="111">
        <v>35000</v>
      </c>
      <c r="I9" s="111">
        <v>35000</v>
      </c>
      <c r="J9" s="111">
        <v>35000</v>
      </c>
      <c r="K9" s="111"/>
      <c r="L9" s="111"/>
      <c r="M9" s="111"/>
      <c r="N9" s="111"/>
      <c r="O9" s="111"/>
      <c r="P9" s="111"/>
      <c r="Q9" s="111"/>
      <c r="R9" s="111"/>
      <c r="S9" s="111"/>
    </row>
    <row r="10" ht="21" customHeight="1" spans="1:19">
      <c r="A10" s="122" t="s">
        <v>70</v>
      </c>
      <c r="B10" s="123" t="s">
        <v>70</v>
      </c>
      <c r="C10" s="123" t="s">
        <v>288</v>
      </c>
      <c r="D10" s="124" t="s">
        <v>506</v>
      </c>
      <c r="E10" s="124" t="s">
        <v>507</v>
      </c>
      <c r="F10" s="124" t="s">
        <v>378</v>
      </c>
      <c r="G10" s="145">
        <v>1</v>
      </c>
      <c r="H10" s="111">
        <v>30000</v>
      </c>
      <c r="I10" s="111">
        <v>30000</v>
      </c>
      <c r="J10" s="111">
        <v>30000</v>
      </c>
      <c r="K10" s="111"/>
      <c r="L10" s="111"/>
      <c r="M10" s="111"/>
      <c r="N10" s="111"/>
      <c r="O10" s="111"/>
      <c r="P10" s="111"/>
      <c r="Q10" s="111"/>
      <c r="R10" s="111"/>
      <c r="S10" s="111"/>
    </row>
    <row r="11" ht="21" customHeight="1" spans="1:19">
      <c r="A11" s="125" t="s">
        <v>232</v>
      </c>
      <c r="B11" s="126"/>
      <c r="C11" s="126"/>
      <c r="D11" s="127"/>
      <c r="E11" s="127"/>
      <c r="F11" s="127"/>
      <c r="G11" s="146"/>
      <c r="H11" s="111">
        <v>195000</v>
      </c>
      <c r="I11" s="111">
        <v>195000</v>
      </c>
      <c r="J11" s="111">
        <v>195000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ht="21" customHeight="1" spans="1:19">
      <c r="A12" s="142" t="s">
        <v>508</v>
      </c>
      <c r="B12" s="44"/>
      <c r="C12" s="44"/>
      <c r="D12" s="142"/>
      <c r="E12" s="142"/>
      <c r="F12" s="142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</row>
  </sheetData>
  <mergeCells count="19">
    <mergeCell ref="A2:S2"/>
    <mergeCell ref="A3:H3"/>
    <mergeCell ref="I4:S4"/>
    <mergeCell ref="N5:S5"/>
    <mergeCell ref="A11:G11"/>
    <mergeCell ref="A12:S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12"/>
      <c r="B1" s="113"/>
      <c r="C1" s="113"/>
      <c r="D1" s="113"/>
      <c r="E1" s="113"/>
      <c r="F1" s="113"/>
      <c r="G1" s="113"/>
      <c r="H1" s="112"/>
      <c r="I1" s="112"/>
      <c r="J1" s="112"/>
      <c r="K1" s="112"/>
      <c r="L1" s="112"/>
      <c r="M1" s="112"/>
      <c r="N1" s="128"/>
      <c r="O1" s="112"/>
      <c r="P1" s="112"/>
      <c r="Q1" s="113"/>
      <c r="R1" s="112"/>
      <c r="S1" s="136"/>
      <c r="T1" s="136" t="s">
        <v>509</v>
      </c>
    </row>
    <row r="2" ht="41.25" customHeight="1" spans="1:20">
      <c r="A2" s="103" t="str">
        <f>"2025"&amp;"年部门政府购买服务预算表"</f>
        <v>2025年部门政府购买服务预算表</v>
      </c>
      <c r="B2" s="98"/>
      <c r="C2" s="98"/>
      <c r="D2" s="98"/>
      <c r="E2" s="98"/>
      <c r="F2" s="98"/>
      <c r="G2" s="98"/>
      <c r="H2" s="114"/>
      <c r="I2" s="114"/>
      <c r="J2" s="114"/>
      <c r="K2" s="114"/>
      <c r="L2" s="114"/>
      <c r="M2" s="114"/>
      <c r="N2" s="129"/>
      <c r="O2" s="114"/>
      <c r="P2" s="114"/>
      <c r="Q2" s="98"/>
      <c r="R2" s="114"/>
      <c r="S2" s="129"/>
      <c r="T2" s="98"/>
    </row>
    <row r="3" ht="22.5" customHeight="1" spans="1:20">
      <c r="A3" s="104" t="str">
        <f>"单位名称："&amp;"昆明市晋宁区双河彝族乡人民政府"</f>
        <v>单位名称：昆明市晋宁区双河彝族乡人民政府</v>
      </c>
      <c r="B3" s="115"/>
      <c r="C3" s="115"/>
      <c r="D3" s="115"/>
      <c r="E3" s="115"/>
      <c r="F3" s="115"/>
      <c r="G3" s="115"/>
      <c r="H3" s="105"/>
      <c r="I3" s="105"/>
      <c r="J3" s="105"/>
      <c r="K3" s="105"/>
      <c r="L3" s="105"/>
      <c r="M3" s="105"/>
      <c r="N3" s="128"/>
      <c r="O3" s="112"/>
      <c r="P3" s="112"/>
      <c r="Q3" s="113"/>
      <c r="R3" s="112"/>
      <c r="S3" s="137"/>
      <c r="T3" s="136" t="s">
        <v>1</v>
      </c>
    </row>
    <row r="4" ht="24" customHeight="1" spans="1:20">
      <c r="A4" s="49" t="s">
        <v>241</v>
      </c>
      <c r="B4" s="116" t="s">
        <v>242</v>
      </c>
      <c r="C4" s="116" t="s">
        <v>492</v>
      </c>
      <c r="D4" s="116" t="s">
        <v>510</v>
      </c>
      <c r="E4" s="116" t="s">
        <v>511</v>
      </c>
      <c r="F4" s="116" t="s">
        <v>512</v>
      </c>
      <c r="G4" s="116" t="s">
        <v>513</v>
      </c>
      <c r="H4" s="117" t="s">
        <v>514</v>
      </c>
      <c r="I4" s="117" t="s">
        <v>515</v>
      </c>
      <c r="J4" s="130" t="s">
        <v>249</v>
      </c>
      <c r="K4" s="130"/>
      <c r="L4" s="130"/>
      <c r="M4" s="130"/>
      <c r="N4" s="131"/>
      <c r="O4" s="130"/>
      <c r="P4" s="130"/>
      <c r="Q4" s="138"/>
      <c r="R4" s="130"/>
      <c r="S4" s="131"/>
      <c r="T4" s="139"/>
    </row>
    <row r="5" ht="24" customHeight="1" spans="1:20">
      <c r="A5" s="51"/>
      <c r="B5" s="118"/>
      <c r="C5" s="118"/>
      <c r="D5" s="118"/>
      <c r="E5" s="118"/>
      <c r="F5" s="118"/>
      <c r="G5" s="118"/>
      <c r="H5" s="119"/>
      <c r="I5" s="119"/>
      <c r="J5" s="119" t="s">
        <v>55</v>
      </c>
      <c r="K5" s="119" t="s">
        <v>58</v>
      </c>
      <c r="L5" s="119" t="s">
        <v>498</v>
      </c>
      <c r="M5" s="119" t="s">
        <v>499</v>
      </c>
      <c r="N5" s="132" t="s">
        <v>500</v>
      </c>
      <c r="O5" s="133" t="s">
        <v>501</v>
      </c>
      <c r="P5" s="133"/>
      <c r="Q5" s="140"/>
      <c r="R5" s="133"/>
      <c r="S5" s="141"/>
      <c r="T5" s="120"/>
    </row>
    <row r="6" ht="54" customHeight="1" spans="1:20">
      <c r="A6" s="54"/>
      <c r="B6" s="120"/>
      <c r="C6" s="120"/>
      <c r="D6" s="120"/>
      <c r="E6" s="120"/>
      <c r="F6" s="120"/>
      <c r="G6" s="120"/>
      <c r="H6" s="121"/>
      <c r="I6" s="121"/>
      <c r="J6" s="121"/>
      <c r="K6" s="121" t="s">
        <v>57</v>
      </c>
      <c r="L6" s="121"/>
      <c r="M6" s="121"/>
      <c r="N6" s="134"/>
      <c r="O6" s="121" t="s">
        <v>57</v>
      </c>
      <c r="P6" s="121" t="s">
        <v>64</v>
      </c>
      <c r="Q6" s="120" t="s">
        <v>65</v>
      </c>
      <c r="R6" s="121" t="s">
        <v>66</v>
      </c>
      <c r="S6" s="134" t="s">
        <v>67</v>
      </c>
      <c r="T6" s="120" t="s">
        <v>68</v>
      </c>
    </row>
    <row r="7" ht="17.25" customHeight="1" spans="1:20">
      <c r="A7" s="55">
        <v>1</v>
      </c>
      <c r="B7" s="120">
        <v>2</v>
      </c>
      <c r="C7" s="55">
        <v>3</v>
      </c>
      <c r="D7" s="55">
        <v>4</v>
      </c>
      <c r="E7" s="120">
        <v>5</v>
      </c>
      <c r="F7" s="55">
        <v>6</v>
      </c>
      <c r="G7" s="55">
        <v>7</v>
      </c>
      <c r="H7" s="120">
        <v>8</v>
      </c>
      <c r="I7" s="55">
        <v>9</v>
      </c>
      <c r="J7" s="55">
        <v>10</v>
      </c>
      <c r="K7" s="120">
        <v>11</v>
      </c>
      <c r="L7" s="55">
        <v>12</v>
      </c>
      <c r="M7" s="55">
        <v>13</v>
      </c>
      <c r="N7" s="120">
        <v>14</v>
      </c>
      <c r="O7" s="55">
        <v>15</v>
      </c>
      <c r="P7" s="55">
        <v>16</v>
      </c>
      <c r="Q7" s="120">
        <v>17</v>
      </c>
      <c r="R7" s="55">
        <v>18</v>
      </c>
      <c r="S7" s="55">
        <v>19</v>
      </c>
      <c r="T7" s="55">
        <v>20</v>
      </c>
    </row>
    <row r="8" ht="21" customHeight="1" spans="1:20">
      <c r="A8" s="122" t="s">
        <v>70</v>
      </c>
      <c r="B8" s="123" t="s">
        <v>70</v>
      </c>
      <c r="C8" s="123" t="s">
        <v>345</v>
      </c>
      <c r="D8" s="123" t="s">
        <v>516</v>
      </c>
      <c r="E8" s="123" t="s">
        <v>517</v>
      </c>
      <c r="F8" s="123" t="s">
        <v>76</v>
      </c>
      <c r="G8" s="123" t="s">
        <v>518</v>
      </c>
      <c r="H8" s="124" t="s">
        <v>98</v>
      </c>
      <c r="I8" s="124" t="s">
        <v>519</v>
      </c>
      <c r="J8" s="111">
        <v>160000</v>
      </c>
      <c r="K8" s="111"/>
      <c r="L8" s="111"/>
      <c r="M8" s="111"/>
      <c r="N8" s="111"/>
      <c r="O8" s="111">
        <v>160000</v>
      </c>
      <c r="P8" s="111"/>
      <c r="Q8" s="111"/>
      <c r="R8" s="111"/>
      <c r="S8" s="111"/>
      <c r="T8" s="111">
        <v>160000</v>
      </c>
    </row>
    <row r="9" ht="21" customHeight="1" spans="1:20">
      <c r="A9" s="125" t="s">
        <v>232</v>
      </c>
      <c r="B9" s="126"/>
      <c r="C9" s="126"/>
      <c r="D9" s="126"/>
      <c r="E9" s="126"/>
      <c r="F9" s="126"/>
      <c r="G9" s="126"/>
      <c r="H9" s="127"/>
      <c r="I9" s="135"/>
      <c r="J9" s="111">
        <v>160000</v>
      </c>
      <c r="K9" s="111"/>
      <c r="L9" s="111"/>
      <c r="M9" s="111"/>
      <c r="N9" s="111"/>
      <c r="O9" s="111">
        <v>160000</v>
      </c>
      <c r="P9" s="111"/>
      <c r="Q9" s="111"/>
      <c r="R9" s="111"/>
      <c r="S9" s="111"/>
      <c r="T9" s="111">
        <v>160000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9"/>
  <sheetViews>
    <sheetView showZeros="0" workbookViewId="0">
      <selection activeCell="G6" sqref="G6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ht="17.25" customHeight="1" spans="4:4">
      <c r="D1" s="102"/>
    </row>
    <row r="2" ht="41.25" customHeight="1" spans="1:5">
      <c r="A2" s="103" t="str">
        <f>"2025"&amp;"年对下转移支付预算表"</f>
        <v>2025年对下转移支付预算表</v>
      </c>
      <c r="B2" s="43"/>
      <c r="C2" s="43"/>
      <c r="D2" s="43"/>
      <c r="E2" s="43"/>
    </row>
    <row r="3" ht="18" customHeight="1" spans="1:5">
      <c r="A3" s="104" t="str">
        <f>"单位名称："&amp;"昆明市晋宁区双河彝族乡人民政府"</f>
        <v>单位名称：昆明市晋宁区双河彝族乡人民政府</v>
      </c>
      <c r="B3" s="105"/>
      <c r="C3" s="105"/>
      <c r="D3" s="106"/>
      <c r="E3" s="107" t="s">
        <v>1</v>
      </c>
    </row>
    <row r="4" ht="19.5" customHeight="1" spans="1:5">
      <c r="A4" s="62" t="s">
        <v>520</v>
      </c>
      <c r="B4" s="12" t="s">
        <v>249</v>
      </c>
      <c r="C4" s="13"/>
      <c r="D4" s="13"/>
      <c r="E4" s="108" t="s">
        <v>521</v>
      </c>
    </row>
    <row r="5" ht="40.5" customHeight="1" spans="1:5">
      <c r="A5" s="55"/>
      <c r="B5" s="63" t="s">
        <v>55</v>
      </c>
      <c r="C5" s="49" t="s">
        <v>58</v>
      </c>
      <c r="D5" s="109" t="s">
        <v>498</v>
      </c>
      <c r="E5" s="108"/>
    </row>
    <row r="6" ht="19.5" customHeight="1" spans="1:5">
      <c r="A6" s="56">
        <v>1</v>
      </c>
      <c r="B6" s="56">
        <v>2</v>
      </c>
      <c r="C6" s="56">
        <v>3</v>
      </c>
      <c r="D6" s="110">
        <v>4</v>
      </c>
      <c r="E6" s="56">
        <v>5</v>
      </c>
    </row>
    <row r="7" ht="19.5" customHeight="1" spans="1:5">
      <c r="A7" s="18"/>
      <c r="B7" s="111"/>
      <c r="C7" s="111"/>
      <c r="D7" s="111"/>
      <c r="E7" s="111"/>
    </row>
    <row r="8" ht="19.5" customHeight="1" spans="1:5">
      <c r="A8" s="100"/>
      <c r="B8" s="111"/>
      <c r="C8" s="111"/>
      <c r="D8" s="111"/>
      <c r="E8" s="111"/>
    </row>
    <row r="9" customHeight="1" spans="1:4">
      <c r="A9" s="94" t="s">
        <v>522</v>
      </c>
      <c r="B9" s="94"/>
      <c r="C9" s="94"/>
      <c r="D9" s="94"/>
    </row>
  </sheetData>
  <mergeCells count="5">
    <mergeCell ref="A2:E2"/>
    <mergeCell ref="A3:D3"/>
    <mergeCell ref="B4:D4"/>
    <mergeCell ref="A4:A5"/>
    <mergeCell ref="E4:E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opLeftCell="B1" workbookViewId="0">
      <selection activeCell="B14" sqref="B14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42" t="s">
        <v>523</v>
      </c>
    </row>
    <row r="2" ht="41.25" customHeight="1" spans="1:10">
      <c r="A2" s="97" t="str">
        <f>"2025"&amp;"年对下转移支付绩效目标表"</f>
        <v>2025年对下转移支付绩效目标表</v>
      </c>
      <c r="B2" s="43"/>
      <c r="C2" s="43"/>
      <c r="D2" s="43"/>
      <c r="E2" s="43"/>
      <c r="F2" s="98"/>
      <c r="G2" s="43"/>
      <c r="H2" s="98"/>
      <c r="I2" s="98"/>
      <c r="J2" s="43"/>
    </row>
    <row r="3" ht="17.25" customHeight="1" spans="1:1">
      <c r="A3" s="44" t="str">
        <f>"单位名称："&amp;"昆明市晋宁区双河彝族乡人民政府"</f>
        <v>单位名称：昆明市晋宁区双河彝族乡人民政府</v>
      </c>
    </row>
    <row r="4" ht="44.25" customHeight="1" spans="1:10">
      <c r="A4" s="17" t="s">
        <v>520</v>
      </c>
      <c r="B4" s="17" t="s">
        <v>358</v>
      </c>
      <c r="C4" s="17" t="s">
        <v>359</v>
      </c>
      <c r="D4" s="17" t="s">
        <v>360</v>
      </c>
      <c r="E4" s="17" t="s">
        <v>361</v>
      </c>
      <c r="F4" s="99" t="s">
        <v>362</v>
      </c>
      <c r="G4" s="17" t="s">
        <v>363</v>
      </c>
      <c r="H4" s="99" t="s">
        <v>364</v>
      </c>
      <c r="I4" s="99" t="s">
        <v>365</v>
      </c>
      <c r="J4" s="17" t="s">
        <v>366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99">
        <v>6</v>
      </c>
      <c r="G5" s="17">
        <v>7</v>
      </c>
      <c r="H5" s="99">
        <v>8</v>
      </c>
      <c r="I5" s="99">
        <v>9</v>
      </c>
      <c r="J5" s="17">
        <v>10</v>
      </c>
    </row>
    <row r="6" ht="42" customHeight="1" spans="1:10">
      <c r="A6" s="18"/>
      <c r="B6" s="100"/>
      <c r="C6" s="100"/>
      <c r="D6" s="100"/>
      <c r="E6" s="34"/>
      <c r="F6" s="101"/>
      <c r="G6" s="34"/>
      <c r="H6" s="101"/>
      <c r="I6" s="101"/>
      <c r="J6" s="34"/>
    </row>
    <row r="7" ht="42" customHeight="1" spans="1:10">
      <c r="A7" s="18"/>
      <c r="B7" s="33"/>
      <c r="C7" s="33"/>
      <c r="D7" s="33"/>
      <c r="E7" s="18"/>
      <c r="F7" s="33"/>
      <c r="G7" s="18"/>
      <c r="H7" s="33"/>
      <c r="I7" s="33"/>
      <c r="J7" s="18"/>
    </row>
    <row r="8" customHeight="1" spans="1:5">
      <c r="A8" s="93" t="s">
        <v>522</v>
      </c>
      <c r="B8" s="93"/>
      <c r="C8" s="93"/>
      <c r="D8" s="93"/>
      <c r="E8" s="93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:B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71"/>
      <c r="B1" s="72"/>
      <c r="C1" s="72"/>
      <c r="D1" s="73"/>
      <c r="E1" s="73"/>
      <c r="F1" s="73"/>
      <c r="G1" s="72"/>
      <c r="H1" s="72"/>
      <c r="I1" s="95" t="s">
        <v>524</v>
      </c>
    </row>
    <row r="2" ht="41.25" customHeight="1" spans="1:9">
      <c r="A2" s="74" t="str">
        <f>"2025"&amp;"年新增资产配置预算表"</f>
        <v>2025年新增资产配置预算表</v>
      </c>
      <c r="B2" s="75"/>
      <c r="C2" s="75"/>
      <c r="D2" s="76"/>
      <c r="E2" s="76"/>
      <c r="F2" s="76"/>
      <c r="G2" s="75"/>
      <c r="H2" s="75"/>
      <c r="I2" s="76"/>
    </row>
    <row r="3" customHeight="1" spans="1:9">
      <c r="A3" s="77" t="str">
        <f>"单位名称："&amp;"昆明市晋宁区双河彝族乡人民政府"</f>
        <v>单位名称：昆明市晋宁区双河彝族乡人民政府</v>
      </c>
      <c r="B3" s="78"/>
      <c r="C3" s="78"/>
      <c r="D3" s="79"/>
      <c r="F3" s="76"/>
      <c r="G3" s="75"/>
      <c r="H3" s="75"/>
      <c r="I3" s="96" t="s">
        <v>1</v>
      </c>
    </row>
    <row r="4" ht="28.5" customHeight="1" spans="1:9">
      <c r="A4" s="80" t="s">
        <v>241</v>
      </c>
      <c r="B4" s="81" t="s">
        <v>242</v>
      </c>
      <c r="C4" s="82" t="s">
        <v>525</v>
      </c>
      <c r="D4" s="80" t="s">
        <v>526</v>
      </c>
      <c r="E4" s="80" t="s">
        <v>527</v>
      </c>
      <c r="F4" s="80" t="s">
        <v>528</v>
      </c>
      <c r="G4" s="81" t="s">
        <v>529</v>
      </c>
      <c r="H4" s="69"/>
      <c r="I4" s="80"/>
    </row>
    <row r="5" ht="21" customHeight="1" spans="1:9">
      <c r="A5" s="82"/>
      <c r="B5" s="83"/>
      <c r="C5" s="83"/>
      <c r="D5" s="84"/>
      <c r="E5" s="83"/>
      <c r="F5" s="83"/>
      <c r="G5" s="81" t="s">
        <v>496</v>
      </c>
      <c r="H5" s="81" t="s">
        <v>530</v>
      </c>
      <c r="I5" s="81" t="s">
        <v>531</v>
      </c>
    </row>
    <row r="6" ht="17.25" customHeight="1" spans="1:9">
      <c r="A6" s="85" t="s">
        <v>82</v>
      </c>
      <c r="B6" s="32" t="s">
        <v>83</v>
      </c>
      <c r="C6" s="85" t="s">
        <v>84</v>
      </c>
      <c r="D6" s="34" t="s">
        <v>85</v>
      </c>
      <c r="E6" s="85" t="s">
        <v>86</v>
      </c>
      <c r="F6" s="32" t="s">
        <v>87</v>
      </c>
      <c r="G6" s="86" t="s">
        <v>88</v>
      </c>
      <c r="H6" s="34" t="s">
        <v>89</v>
      </c>
      <c r="I6" s="34">
        <v>9</v>
      </c>
    </row>
    <row r="7" ht="19.5" customHeight="1" spans="1:9">
      <c r="A7" s="87"/>
      <c r="B7" s="65"/>
      <c r="C7" s="65"/>
      <c r="D7" s="18"/>
      <c r="E7" s="33"/>
      <c r="F7" s="86"/>
      <c r="G7" s="88"/>
      <c r="H7" s="89"/>
      <c r="I7" s="89"/>
    </row>
    <row r="8" ht="19.5" customHeight="1" spans="1:9">
      <c r="A8" s="20" t="s">
        <v>55</v>
      </c>
      <c r="B8" s="90"/>
      <c r="C8" s="90"/>
      <c r="D8" s="91"/>
      <c r="E8" s="92"/>
      <c r="F8" s="92"/>
      <c r="G8" s="88"/>
      <c r="H8" s="89"/>
      <c r="I8" s="89"/>
    </row>
    <row r="9" customHeight="1" spans="1:2">
      <c r="A9" s="93" t="s">
        <v>532</v>
      </c>
      <c r="B9" s="94"/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abSelected="1" workbookViewId="0">
      <selection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41"/>
      <c r="E1" s="41"/>
      <c r="F1" s="41"/>
      <c r="G1" s="41"/>
      <c r="K1" s="42" t="s">
        <v>533</v>
      </c>
    </row>
    <row r="2" ht="41.25" customHeight="1" spans="1:11">
      <c r="A2" s="43" t="str">
        <f>"2025"&amp;"年上级转移支付补助项目支出预算表"</f>
        <v>2025年上级转移支付补助项目支出预算表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13.5" customHeight="1" spans="1:11">
      <c r="A3" s="44" t="str">
        <f>"单位名称："&amp;"昆明市晋宁区双河彝族乡人民政府"</f>
        <v>单位名称：昆明市晋宁区双河彝族乡人民政府</v>
      </c>
      <c r="B3" s="45"/>
      <c r="C3" s="45"/>
      <c r="D3" s="45"/>
      <c r="E3" s="45"/>
      <c r="F3" s="45"/>
      <c r="G3" s="45"/>
      <c r="H3" s="46"/>
      <c r="I3" s="46"/>
      <c r="J3" s="46"/>
      <c r="K3" s="47" t="s">
        <v>1</v>
      </c>
    </row>
    <row r="4" ht="21.75" customHeight="1" spans="1:11">
      <c r="A4" s="48" t="s">
        <v>327</v>
      </c>
      <c r="B4" s="48" t="s">
        <v>244</v>
      </c>
      <c r="C4" s="48" t="s">
        <v>328</v>
      </c>
      <c r="D4" s="49" t="s">
        <v>245</v>
      </c>
      <c r="E4" s="49" t="s">
        <v>246</v>
      </c>
      <c r="F4" s="49" t="s">
        <v>329</v>
      </c>
      <c r="G4" s="49" t="s">
        <v>330</v>
      </c>
      <c r="H4" s="62" t="s">
        <v>55</v>
      </c>
      <c r="I4" s="12" t="s">
        <v>534</v>
      </c>
      <c r="J4" s="13"/>
      <c r="K4" s="36"/>
    </row>
    <row r="5" ht="21.75" customHeight="1" spans="1:11">
      <c r="A5" s="50"/>
      <c r="B5" s="50"/>
      <c r="C5" s="50"/>
      <c r="D5" s="51"/>
      <c r="E5" s="51"/>
      <c r="F5" s="51"/>
      <c r="G5" s="51"/>
      <c r="H5" s="63"/>
      <c r="I5" s="49" t="s">
        <v>58</v>
      </c>
      <c r="J5" s="49" t="s">
        <v>59</v>
      </c>
      <c r="K5" s="49" t="s">
        <v>60</v>
      </c>
    </row>
    <row r="6" ht="40.5" customHeight="1" spans="1:11">
      <c r="A6" s="53"/>
      <c r="B6" s="53"/>
      <c r="C6" s="53"/>
      <c r="D6" s="54"/>
      <c r="E6" s="54"/>
      <c r="F6" s="54"/>
      <c r="G6" s="54"/>
      <c r="H6" s="55"/>
      <c r="I6" s="54" t="s">
        <v>57</v>
      </c>
      <c r="J6" s="54"/>
      <c r="K6" s="54"/>
    </row>
    <row r="7" ht="15" customHeight="1" spans="1:11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69">
        <v>10</v>
      </c>
      <c r="K7" s="69">
        <v>11</v>
      </c>
    </row>
    <row r="8" ht="18.75" customHeight="1" spans="1:11">
      <c r="A8" s="18"/>
      <c r="B8" s="33" t="s">
        <v>354</v>
      </c>
      <c r="C8" s="18"/>
      <c r="D8" s="18"/>
      <c r="E8" s="18"/>
      <c r="F8" s="18"/>
      <c r="G8" s="18"/>
      <c r="H8" s="64">
        <v>1000000</v>
      </c>
      <c r="I8" s="70">
        <v>1000000</v>
      </c>
      <c r="J8" s="70"/>
      <c r="K8" s="64"/>
    </row>
    <row r="9" ht="31" customHeight="1" spans="1:11">
      <c r="A9" s="65" t="s">
        <v>348</v>
      </c>
      <c r="B9" s="33" t="s">
        <v>354</v>
      </c>
      <c r="C9" s="33" t="s">
        <v>70</v>
      </c>
      <c r="D9" s="33" t="s">
        <v>180</v>
      </c>
      <c r="E9" s="33" t="s">
        <v>181</v>
      </c>
      <c r="F9" s="33" t="s">
        <v>355</v>
      </c>
      <c r="G9" s="33" t="s">
        <v>356</v>
      </c>
      <c r="H9" s="58">
        <v>1000000</v>
      </c>
      <c r="I9" s="58">
        <v>1000000</v>
      </c>
      <c r="J9" s="58"/>
      <c r="K9" s="64"/>
    </row>
    <row r="10" ht="18.75" customHeight="1" spans="1:11">
      <c r="A10" s="26"/>
      <c r="B10" s="33" t="s">
        <v>352</v>
      </c>
      <c r="C10" s="26"/>
      <c r="D10" s="26"/>
      <c r="E10" s="26"/>
      <c r="F10" s="26"/>
      <c r="G10" s="26"/>
      <c r="H10" s="64">
        <v>608</v>
      </c>
      <c r="I10" s="70"/>
      <c r="J10" s="70"/>
      <c r="K10" s="64">
        <v>608</v>
      </c>
    </row>
    <row r="11" ht="29" customHeight="1" spans="1:11">
      <c r="A11" s="65" t="s">
        <v>348</v>
      </c>
      <c r="B11" s="33" t="s">
        <v>352</v>
      </c>
      <c r="C11" s="33" t="s">
        <v>70</v>
      </c>
      <c r="D11" s="33" t="s">
        <v>192</v>
      </c>
      <c r="E11" s="33" t="s">
        <v>193</v>
      </c>
      <c r="F11" s="33" t="s">
        <v>302</v>
      </c>
      <c r="G11" s="33" t="s">
        <v>303</v>
      </c>
      <c r="H11" s="58">
        <v>608</v>
      </c>
      <c r="I11" s="58"/>
      <c r="J11" s="58"/>
      <c r="K11" s="64">
        <v>608</v>
      </c>
    </row>
    <row r="12" ht="18.75" customHeight="1" spans="1:11">
      <c r="A12" s="66" t="s">
        <v>232</v>
      </c>
      <c r="B12" s="67"/>
      <c r="C12" s="67"/>
      <c r="D12" s="67"/>
      <c r="E12" s="67"/>
      <c r="F12" s="67"/>
      <c r="G12" s="68"/>
      <c r="H12" s="58">
        <v>1000608</v>
      </c>
      <c r="I12" s="58">
        <v>1000000</v>
      </c>
      <c r="J12" s="58"/>
      <c r="K12" s="64">
        <v>608</v>
      </c>
    </row>
  </sheetData>
  <mergeCells count="15">
    <mergeCell ref="A2:K2"/>
    <mergeCell ref="A3:G3"/>
    <mergeCell ref="I4:K4"/>
    <mergeCell ref="A12:G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topLeftCell="B1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1"/>
      <c r="G1" s="42" t="s">
        <v>535</v>
      </c>
    </row>
    <row r="2" ht="41.25" customHeight="1" spans="1:7">
      <c r="A2" s="43" t="str">
        <f>"2025"&amp;"年部门项目中期规划预算表"</f>
        <v>2025年部门项目中期规划预算表</v>
      </c>
      <c r="B2" s="43"/>
      <c r="C2" s="43"/>
      <c r="D2" s="43"/>
      <c r="E2" s="43"/>
      <c r="F2" s="43"/>
      <c r="G2" s="43"/>
    </row>
    <row r="3" ht="13.5" customHeight="1" spans="1:7">
      <c r="A3" s="44" t="str">
        <f>"单位名称："&amp;"昆明市晋宁区双河彝族乡人民政府"</f>
        <v>单位名称：昆明市晋宁区双河彝族乡人民政府</v>
      </c>
      <c r="B3" s="45"/>
      <c r="C3" s="45"/>
      <c r="D3" s="45"/>
      <c r="E3" s="46"/>
      <c r="F3" s="46"/>
      <c r="G3" s="47" t="s">
        <v>1</v>
      </c>
    </row>
    <row r="4" ht="21.75" customHeight="1" spans="1:7">
      <c r="A4" s="48" t="s">
        <v>328</v>
      </c>
      <c r="B4" s="48" t="s">
        <v>327</v>
      </c>
      <c r="C4" s="48" t="s">
        <v>244</v>
      </c>
      <c r="D4" s="49" t="s">
        <v>536</v>
      </c>
      <c r="E4" s="12" t="s">
        <v>58</v>
      </c>
      <c r="F4" s="13"/>
      <c r="G4" s="36"/>
    </row>
    <row r="5" ht="21.75" customHeight="1" spans="1:7">
      <c r="A5" s="50"/>
      <c r="B5" s="50"/>
      <c r="C5" s="50"/>
      <c r="D5" s="51"/>
      <c r="E5" s="52" t="str">
        <f>"2025"&amp;"年"</f>
        <v>2025年</v>
      </c>
      <c r="F5" s="49" t="str">
        <f>("2025"+1)&amp;"年"</f>
        <v>2026年</v>
      </c>
      <c r="G5" s="49" t="str">
        <f>("2025"+2)&amp;"年"</f>
        <v>2027年</v>
      </c>
    </row>
    <row r="6" ht="40.5" customHeight="1" spans="1:7">
      <c r="A6" s="53"/>
      <c r="B6" s="53"/>
      <c r="C6" s="53"/>
      <c r="D6" s="54"/>
      <c r="E6" s="55"/>
      <c r="F6" s="54" t="s">
        <v>57</v>
      </c>
      <c r="G6" s="54"/>
    </row>
    <row r="7" ht="15" customHeight="1" spans="1:7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</row>
    <row r="8" ht="17.25" customHeight="1" spans="1:7">
      <c r="A8" s="33" t="s">
        <v>70</v>
      </c>
      <c r="B8" s="57"/>
      <c r="C8" s="57"/>
      <c r="D8" s="33"/>
      <c r="E8" s="58">
        <v>3000000</v>
      </c>
      <c r="F8" s="58"/>
      <c r="G8" s="58"/>
    </row>
    <row r="9" ht="18.75" customHeight="1" spans="1:7">
      <c r="A9" s="33"/>
      <c r="B9" s="33" t="s">
        <v>537</v>
      </c>
      <c r="C9" s="33" t="s">
        <v>335</v>
      </c>
      <c r="D9" s="33" t="s">
        <v>538</v>
      </c>
      <c r="E9" s="58">
        <v>759968</v>
      </c>
      <c r="F9" s="58"/>
      <c r="G9" s="58"/>
    </row>
    <row r="10" ht="18.75" customHeight="1" spans="1:7">
      <c r="A10" s="26"/>
      <c r="B10" s="33" t="s">
        <v>537</v>
      </c>
      <c r="C10" s="33" t="s">
        <v>339</v>
      </c>
      <c r="D10" s="33" t="s">
        <v>538</v>
      </c>
      <c r="E10" s="58">
        <v>1000000</v>
      </c>
      <c r="F10" s="58"/>
      <c r="G10" s="58"/>
    </row>
    <row r="11" ht="18.75" customHeight="1" spans="1:7">
      <c r="A11" s="26"/>
      <c r="B11" s="33" t="s">
        <v>537</v>
      </c>
      <c r="C11" s="33" t="s">
        <v>343</v>
      </c>
      <c r="D11" s="33" t="s">
        <v>538</v>
      </c>
      <c r="E11" s="58">
        <v>115032</v>
      </c>
      <c r="F11" s="58"/>
      <c r="G11" s="58"/>
    </row>
    <row r="12" ht="18.75" customHeight="1" spans="1:7">
      <c r="A12" s="26"/>
      <c r="B12" s="33" t="s">
        <v>537</v>
      </c>
      <c r="C12" s="33" t="s">
        <v>347</v>
      </c>
      <c r="D12" s="33" t="s">
        <v>538</v>
      </c>
      <c r="E12" s="58">
        <v>40000</v>
      </c>
      <c r="F12" s="58"/>
      <c r="G12" s="58"/>
    </row>
    <row r="13" ht="18.75" customHeight="1" spans="1:7">
      <c r="A13" s="26"/>
      <c r="B13" s="33" t="s">
        <v>539</v>
      </c>
      <c r="C13" s="33" t="s">
        <v>350</v>
      </c>
      <c r="D13" s="33" t="s">
        <v>538</v>
      </c>
      <c r="E13" s="58">
        <v>85000</v>
      </c>
      <c r="F13" s="58"/>
      <c r="G13" s="58"/>
    </row>
    <row r="14" ht="18.75" customHeight="1" spans="1:7">
      <c r="A14" s="26"/>
      <c r="B14" s="33" t="s">
        <v>539</v>
      </c>
      <c r="C14" s="33" t="s">
        <v>354</v>
      </c>
      <c r="D14" s="33" t="s">
        <v>538</v>
      </c>
      <c r="E14" s="58">
        <v>1000000</v>
      </c>
      <c r="F14" s="58"/>
      <c r="G14" s="58"/>
    </row>
    <row r="15" ht="18.75" customHeight="1" spans="1:7">
      <c r="A15" s="59" t="s">
        <v>55</v>
      </c>
      <c r="B15" s="60" t="s">
        <v>540</v>
      </c>
      <c r="C15" s="60"/>
      <c r="D15" s="61"/>
      <c r="E15" s="58">
        <v>3000000</v>
      </c>
      <c r="F15" s="58"/>
      <c r="G15" s="58"/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0"/>
  <sheetViews>
    <sheetView showZeros="0" topLeftCell="C1" workbookViewId="0">
      <selection activeCell="C8" sqref="C8:I8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5" t="s">
        <v>541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"单位名称："&amp;"昆明市晋宁区双河彝族乡人民政府"</f>
        <v>单位名称：昆明市晋宁区双河彝族乡人民政府</v>
      </c>
      <c r="B3" s="3"/>
      <c r="C3" s="4"/>
      <c r="D3" s="5"/>
      <c r="E3" s="5"/>
      <c r="F3" s="5"/>
      <c r="G3" s="5"/>
      <c r="H3" s="5"/>
      <c r="I3" s="5"/>
      <c r="J3" s="226" t="s">
        <v>1</v>
      </c>
    </row>
    <row r="4" ht="30" customHeight="1" spans="1:10">
      <c r="A4" s="6" t="s">
        <v>542</v>
      </c>
      <c r="B4" s="7" t="s">
        <v>69</v>
      </c>
      <c r="C4" s="8"/>
      <c r="D4" s="8"/>
      <c r="E4" s="9"/>
      <c r="F4" s="10" t="s">
        <v>543</v>
      </c>
      <c r="G4" s="9"/>
      <c r="H4" s="11" t="s">
        <v>70</v>
      </c>
      <c r="I4" s="8"/>
      <c r="J4" s="9"/>
    </row>
    <row r="5" ht="32.25" customHeight="1" spans="1:10">
      <c r="A5" s="12" t="s">
        <v>544</v>
      </c>
      <c r="B5" s="13"/>
      <c r="C5" s="13"/>
      <c r="D5" s="13"/>
      <c r="E5" s="13"/>
      <c r="F5" s="13"/>
      <c r="G5" s="13"/>
      <c r="H5" s="13"/>
      <c r="I5" s="36"/>
      <c r="J5" s="37" t="s">
        <v>545</v>
      </c>
    </row>
    <row r="6" ht="99.75" customHeight="1" spans="1:10">
      <c r="A6" s="14" t="s">
        <v>546</v>
      </c>
      <c r="B6" s="15" t="s">
        <v>547</v>
      </c>
      <c r="C6" s="16" t="s">
        <v>548</v>
      </c>
      <c r="D6" s="16"/>
      <c r="E6" s="16"/>
      <c r="F6" s="16"/>
      <c r="G6" s="16"/>
      <c r="H6" s="16"/>
      <c r="I6" s="16"/>
      <c r="J6" s="38" t="s">
        <v>549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 t="s">
        <v>550</v>
      </c>
      <c r="D7" s="16"/>
      <c r="E7" s="16"/>
      <c r="F7" s="16"/>
      <c r="G7" s="16"/>
      <c r="H7" s="16"/>
      <c r="I7" s="16"/>
      <c r="J7" s="38" t="s">
        <v>551</v>
      </c>
    </row>
    <row r="8" ht="75" customHeight="1" spans="1:10">
      <c r="A8" s="15" t="s">
        <v>552</v>
      </c>
      <c r="B8" s="17" t="str">
        <f>"预算年度（"&amp;"2025"&amp;"年）绩效目标"</f>
        <v>预算年度（2025年）绩效目标</v>
      </c>
      <c r="C8" s="18" t="s">
        <v>553</v>
      </c>
      <c r="D8" s="18"/>
      <c r="E8" s="18"/>
      <c r="F8" s="18"/>
      <c r="G8" s="18"/>
      <c r="H8" s="18"/>
      <c r="I8" s="18"/>
      <c r="J8" s="39" t="s">
        <v>554</v>
      </c>
    </row>
    <row r="9" ht="32.25" customHeight="1" spans="1:10">
      <c r="A9" s="19" t="s">
        <v>555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556</v>
      </c>
      <c r="B10" s="15"/>
      <c r="C10" s="14" t="s">
        <v>557</v>
      </c>
      <c r="D10" s="14"/>
      <c r="E10" s="14"/>
      <c r="F10" s="14"/>
      <c r="G10" s="14"/>
      <c r="H10" s="14" t="s">
        <v>558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559</v>
      </c>
      <c r="I11" s="15" t="s">
        <v>560</v>
      </c>
      <c r="J11" s="15" t="s">
        <v>561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>
        <v>22258569.28</v>
      </c>
      <c r="I12" s="23">
        <v>17258569.28</v>
      </c>
      <c r="J12" s="23">
        <v>5000000</v>
      </c>
    </row>
    <row r="13" ht="34.5" customHeight="1" spans="1:10">
      <c r="A13" s="16" t="s">
        <v>562</v>
      </c>
      <c r="B13" s="24"/>
      <c r="C13" s="16" t="s">
        <v>563</v>
      </c>
      <c r="D13" s="24"/>
      <c r="E13" s="24"/>
      <c r="F13" s="24"/>
      <c r="G13" s="24"/>
      <c r="H13" s="25">
        <v>20042569.28</v>
      </c>
      <c r="I13" s="25">
        <v>15042569.28</v>
      </c>
      <c r="J13" s="25">
        <v>5000000</v>
      </c>
    </row>
    <row r="14" ht="34.5" customHeight="1" spans="1:10">
      <c r="A14" s="16" t="s">
        <v>564</v>
      </c>
      <c r="B14" s="26"/>
      <c r="C14" s="16" t="s">
        <v>565</v>
      </c>
      <c r="D14" s="26"/>
      <c r="E14" s="26"/>
      <c r="F14" s="26"/>
      <c r="G14" s="26"/>
      <c r="H14" s="25">
        <v>216000</v>
      </c>
      <c r="I14" s="25">
        <v>216000</v>
      </c>
      <c r="J14" s="25"/>
    </row>
    <row r="15" ht="34.5" customHeight="1" spans="1:10">
      <c r="A15" s="16" t="s">
        <v>566</v>
      </c>
      <c r="B15" s="26"/>
      <c r="C15" s="16" t="s">
        <v>567</v>
      </c>
      <c r="D15" s="26"/>
      <c r="E15" s="26"/>
      <c r="F15" s="26"/>
      <c r="G15" s="26"/>
      <c r="H15" s="25">
        <v>2000000</v>
      </c>
      <c r="I15" s="25">
        <v>2000000</v>
      </c>
      <c r="J15" s="25"/>
    </row>
    <row r="16" ht="32.25" customHeight="1" spans="1:10">
      <c r="A16" s="19" t="s">
        <v>568</v>
      </c>
      <c r="B16" s="19"/>
      <c r="C16" s="19"/>
      <c r="D16" s="19"/>
      <c r="E16" s="19"/>
      <c r="F16" s="19"/>
      <c r="G16" s="19"/>
      <c r="H16" s="19"/>
      <c r="I16" s="19"/>
      <c r="J16" s="19"/>
    </row>
    <row r="17" ht="32.25" customHeight="1" spans="1:10">
      <c r="A17" s="27" t="s">
        <v>569</v>
      </c>
      <c r="B17" s="27"/>
      <c r="C17" s="27"/>
      <c r="D17" s="27"/>
      <c r="E17" s="27"/>
      <c r="F17" s="27"/>
      <c r="G17" s="27"/>
      <c r="H17" s="28" t="s">
        <v>570</v>
      </c>
      <c r="I17" s="40" t="s">
        <v>366</v>
      </c>
      <c r="J17" s="28" t="s">
        <v>571</v>
      </c>
    </row>
    <row r="18" ht="36" customHeight="1" spans="1:10">
      <c r="A18" s="29" t="s">
        <v>359</v>
      </c>
      <c r="B18" s="29" t="s">
        <v>572</v>
      </c>
      <c r="C18" s="30" t="s">
        <v>361</v>
      </c>
      <c r="D18" s="30" t="s">
        <v>362</v>
      </c>
      <c r="E18" s="30" t="s">
        <v>363</v>
      </c>
      <c r="F18" s="30" t="s">
        <v>364</v>
      </c>
      <c r="G18" s="30" t="s">
        <v>365</v>
      </c>
      <c r="H18" s="31"/>
      <c r="I18" s="31"/>
      <c r="J18" s="31"/>
    </row>
    <row r="19" ht="32.25" customHeight="1" spans="1:10">
      <c r="A19" s="32" t="s">
        <v>368</v>
      </c>
      <c r="B19" s="32"/>
      <c r="C19" s="33"/>
      <c r="D19" s="32"/>
      <c r="E19" s="32"/>
      <c r="F19" s="32"/>
      <c r="G19" s="32"/>
      <c r="H19" s="34"/>
      <c r="I19" s="18"/>
      <c r="J19" s="34"/>
    </row>
    <row r="20" ht="32.25" customHeight="1" spans="1:10">
      <c r="A20" s="32"/>
      <c r="B20" s="32" t="s">
        <v>369</v>
      </c>
      <c r="C20" s="33"/>
      <c r="D20" s="32"/>
      <c r="E20" s="32"/>
      <c r="F20" s="32"/>
      <c r="G20" s="32"/>
      <c r="H20" s="34"/>
      <c r="I20" s="18"/>
      <c r="J20" s="34"/>
    </row>
    <row r="21" ht="32.25" customHeight="1" spans="1:10">
      <c r="A21" s="32"/>
      <c r="B21" s="32"/>
      <c r="C21" s="33" t="s">
        <v>343</v>
      </c>
      <c r="D21" s="32" t="s">
        <v>371</v>
      </c>
      <c r="E21" s="32" t="s">
        <v>573</v>
      </c>
      <c r="F21" s="32" t="s">
        <v>378</v>
      </c>
      <c r="G21" s="32" t="s">
        <v>374</v>
      </c>
      <c r="H21" s="34" t="s">
        <v>86</v>
      </c>
      <c r="I21" s="18" t="s">
        <v>475</v>
      </c>
      <c r="J21" s="34" t="s">
        <v>475</v>
      </c>
    </row>
    <row r="22" ht="32.25" customHeight="1" spans="1:10">
      <c r="A22" s="32"/>
      <c r="B22" s="32"/>
      <c r="C22" s="33" t="s">
        <v>435</v>
      </c>
      <c r="D22" s="32" t="s">
        <v>371</v>
      </c>
      <c r="E22" s="32" t="s">
        <v>377</v>
      </c>
      <c r="F22" s="32" t="s">
        <v>378</v>
      </c>
      <c r="G22" s="32" t="s">
        <v>374</v>
      </c>
      <c r="H22" s="34" t="s">
        <v>84</v>
      </c>
      <c r="I22" s="18" t="s">
        <v>574</v>
      </c>
      <c r="J22" s="34" t="s">
        <v>575</v>
      </c>
    </row>
    <row r="23" ht="32.25" customHeight="1" spans="1:10">
      <c r="A23" s="32"/>
      <c r="B23" s="32"/>
      <c r="C23" s="33" t="s">
        <v>437</v>
      </c>
      <c r="D23" s="32" t="s">
        <v>371</v>
      </c>
      <c r="E23" s="32" t="s">
        <v>438</v>
      </c>
      <c r="F23" s="32" t="s">
        <v>439</v>
      </c>
      <c r="G23" s="32" t="s">
        <v>374</v>
      </c>
      <c r="H23" s="34" t="s">
        <v>83</v>
      </c>
      <c r="I23" s="18" t="s">
        <v>440</v>
      </c>
      <c r="J23" s="34" t="s">
        <v>576</v>
      </c>
    </row>
    <row r="24" ht="32.25" customHeight="1" spans="1:10">
      <c r="A24" s="32"/>
      <c r="B24" s="32"/>
      <c r="C24" s="33" t="s">
        <v>399</v>
      </c>
      <c r="D24" s="32" t="s">
        <v>371</v>
      </c>
      <c r="E24" s="32" t="s">
        <v>400</v>
      </c>
      <c r="F24" s="32" t="s">
        <v>378</v>
      </c>
      <c r="G24" s="32" t="s">
        <v>374</v>
      </c>
      <c r="H24" s="34" t="s">
        <v>84</v>
      </c>
      <c r="I24" s="18" t="s">
        <v>577</v>
      </c>
      <c r="J24" s="34" t="s">
        <v>578</v>
      </c>
    </row>
    <row r="25" ht="32.25" customHeight="1" spans="1:10">
      <c r="A25" s="32"/>
      <c r="B25" s="32"/>
      <c r="C25" s="33" t="s">
        <v>394</v>
      </c>
      <c r="D25" s="32" t="s">
        <v>395</v>
      </c>
      <c r="E25" s="32" t="s">
        <v>579</v>
      </c>
      <c r="F25" s="32" t="s">
        <v>397</v>
      </c>
      <c r="G25" s="32" t="s">
        <v>374</v>
      </c>
      <c r="H25" s="34" t="s">
        <v>83</v>
      </c>
      <c r="I25" s="18" t="s">
        <v>398</v>
      </c>
      <c r="J25" s="34" t="s">
        <v>580</v>
      </c>
    </row>
    <row r="26" ht="32.25" customHeight="1" spans="1:10">
      <c r="A26" s="32"/>
      <c r="B26" s="32" t="s">
        <v>402</v>
      </c>
      <c r="C26" s="33"/>
      <c r="D26" s="32"/>
      <c r="E26" s="32"/>
      <c r="F26" s="32"/>
      <c r="G26" s="32"/>
      <c r="H26" s="34"/>
      <c r="I26" s="18"/>
      <c r="J26" s="34"/>
    </row>
    <row r="27" ht="32.25" customHeight="1" spans="1:10">
      <c r="A27" s="32"/>
      <c r="B27" s="32"/>
      <c r="C27" s="33" t="s">
        <v>476</v>
      </c>
      <c r="D27" s="32" t="s">
        <v>391</v>
      </c>
      <c r="E27" s="32" t="s">
        <v>581</v>
      </c>
      <c r="F27" s="32" t="s">
        <v>386</v>
      </c>
      <c r="G27" s="32" t="s">
        <v>374</v>
      </c>
      <c r="H27" s="34" t="s">
        <v>86</v>
      </c>
      <c r="I27" s="18" t="s">
        <v>582</v>
      </c>
      <c r="J27" s="34" t="s">
        <v>583</v>
      </c>
    </row>
    <row r="28" ht="32.25" customHeight="1" spans="1:10">
      <c r="A28" s="32"/>
      <c r="B28" s="32"/>
      <c r="C28" s="33" t="s">
        <v>441</v>
      </c>
      <c r="D28" s="32" t="s">
        <v>391</v>
      </c>
      <c r="E28" s="32" t="s">
        <v>392</v>
      </c>
      <c r="F28" s="32" t="s">
        <v>386</v>
      </c>
      <c r="G28" s="32" t="s">
        <v>374</v>
      </c>
      <c r="H28" s="34" t="s">
        <v>86</v>
      </c>
      <c r="I28" s="18" t="s">
        <v>440</v>
      </c>
      <c r="J28" s="34" t="s">
        <v>584</v>
      </c>
    </row>
    <row r="29" ht="32.25" customHeight="1" spans="1:10">
      <c r="A29" s="32"/>
      <c r="B29" s="32"/>
      <c r="C29" s="33" t="s">
        <v>403</v>
      </c>
      <c r="D29" s="32" t="s">
        <v>391</v>
      </c>
      <c r="E29" s="32" t="s">
        <v>392</v>
      </c>
      <c r="F29" s="32" t="s">
        <v>386</v>
      </c>
      <c r="G29" s="32" t="s">
        <v>374</v>
      </c>
      <c r="H29" s="34" t="s">
        <v>86</v>
      </c>
      <c r="I29" s="18" t="s">
        <v>405</v>
      </c>
      <c r="J29" s="34" t="s">
        <v>585</v>
      </c>
    </row>
    <row r="30" ht="32.25" customHeight="1" spans="1:10">
      <c r="A30" s="32"/>
      <c r="B30" s="32" t="s">
        <v>379</v>
      </c>
      <c r="C30" s="33"/>
      <c r="D30" s="32"/>
      <c r="E30" s="32"/>
      <c r="F30" s="32"/>
      <c r="G30" s="32"/>
      <c r="H30" s="34"/>
      <c r="I30" s="18"/>
      <c r="J30" s="34"/>
    </row>
    <row r="31" ht="32.25" customHeight="1" spans="1:10">
      <c r="A31" s="32"/>
      <c r="B31" s="32"/>
      <c r="C31" s="33" t="s">
        <v>380</v>
      </c>
      <c r="D31" s="32" t="s">
        <v>371</v>
      </c>
      <c r="E31" s="32" t="s">
        <v>372</v>
      </c>
      <c r="F31" s="32" t="s">
        <v>381</v>
      </c>
      <c r="G31" s="32" t="s">
        <v>374</v>
      </c>
      <c r="H31" s="34" t="s">
        <v>91</v>
      </c>
      <c r="I31" s="18" t="s">
        <v>586</v>
      </c>
      <c r="J31" s="34" t="s">
        <v>587</v>
      </c>
    </row>
    <row r="32" ht="32.25" customHeight="1" spans="1:10">
      <c r="A32" s="32" t="s">
        <v>382</v>
      </c>
      <c r="B32" s="32"/>
      <c r="C32" s="33"/>
      <c r="D32" s="32"/>
      <c r="E32" s="32"/>
      <c r="F32" s="32"/>
      <c r="G32" s="32"/>
      <c r="H32" s="34"/>
      <c r="I32" s="18"/>
      <c r="J32" s="34"/>
    </row>
    <row r="33" ht="32.25" customHeight="1" spans="1:10">
      <c r="A33" s="32"/>
      <c r="B33" s="32" t="s">
        <v>443</v>
      </c>
      <c r="C33" s="33"/>
      <c r="D33" s="32"/>
      <c r="E33" s="32"/>
      <c r="F33" s="32"/>
      <c r="G33" s="32"/>
      <c r="H33" s="34"/>
      <c r="I33" s="18"/>
      <c r="J33" s="34"/>
    </row>
    <row r="34" ht="32.25" customHeight="1" spans="1:10">
      <c r="A34" s="32"/>
      <c r="B34" s="32"/>
      <c r="C34" s="33" t="s">
        <v>479</v>
      </c>
      <c r="D34" s="32" t="s">
        <v>391</v>
      </c>
      <c r="E34" s="32" t="s">
        <v>445</v>
      </c>
      <c r="F34" s="32" t="s">
        <v>378</v>
      </c>
      <c r="G34" s="32" t="s">
        <v>374</v>
      </c>
      <c r="H34" s="34" t="s">
        <v>86</v>
      </c>
      <c r="I34" s="18" t="s">
        <v>480</v>
      </c>
      <c r="J34" s="34" t="s">
        <v>588</v>
      </c>
    </row>
    <row r="35" ht="32.25" customHeight="1" spans="1:10">
      <c r="A35" s="32"/>
      <c r="B35" s="32" t="s">
        <v>383</v>
      </c>
      <c r="C35" s="33"/>
      <c r="D35" s="32"/>
      <c r="E35" s="32"/>
      <c r="F35" s="32"/>
      <c r="G35" s="32"/>
      <c r="H35" s="34"/>
      <c r="I35" s="18"/>
      <c r="J35" s="34"/>
    </row>
    <row r="36" ht="32.25" customHeight="1" spans="1:10">
      <c r="A36" s="32"/>
      <c r="B36" s="32"/>
      <c r="C36" s="33" t="s">
        <v>589</v>
      </c>
      <c r="D36" s="32" t="s">
        <v>371</v>
      </c>
      <c r="E36" s="32" t="s">
        <v>385</v>
      </c>
      <c r="F36" s="32" t="s">
        <v>386</v>
      </c>
      <c r="G36" s="32" t="s">
        <v>387</v>
      </c>
      <c r="H36" s="34" t="s">
        <v>86</v>
      </c>
      <c r="I36" s="18" t="s">
        <v>482</v>
      </c>
      <c r="J36" s="34" t="s">
        <v>590</v>
      </c>
    </row>
    <row r="37" ht="32.25" customHeight="1" spans="1:10">
      <c r="A37" s="32"/>
      <c r="B37" s="32"/>
      <c r="C37" s="33" t="s">
        <v>447</v>
      </c>
      <c r="D37" s="32" t="s">
        <v>391</v>
      </c>
      <c r="E37" s="32" t="s">
        <v>392</v>
      </c>
      <c r="F37" s="32" t="s">
        <v>386</v>
      </c>
      <c r="G37" s="32" t="s">
        <v>387</v>
      </c>
      <c r="H37" s="34" t="s">
        <v>86</v>
      </c>
      <c r="I37" s="18" t="s">
        <v>448</v>
      </c>
      <c r="J37" s="34" t="s">
        <v>591</v>
      </c>
    </row>
    <row r="38" ht="32.25" customHeight="1" spans="1:10">
      <c r="A38" s="32"/>
      <c r="B38" s="32"/>
      <c r="C38" s="33" t="s">
        <v>408</v>
      </c>
      <c r="D38" s="32" t="s">
        <v>371</v>
      </c>
      <c r="E38" s="32" t="s">
        <v>385</v>
      </c>
      <c r="F38" s="32" t="s">
        <v>386</v>
      </c>
      <c r="G38" s="32" t="s">
        <v>387</v>
      </c>
      <c r="H38" s="34" t="s">
        <v>86</v>
      </c>
      <c r="I38" s="18" t="s">
        <v>592</v>
      </c>
      <c r="J38" s="34" t="s">
        <v>593</v>
      </c>
    </row>
    <row r="39" ht="32.25" customHeight="1" spans="1:10">
      <c r="A39" s="32"/>
      <c r="B39" s="32"/>
      <c r="C39" s="33" t="s">
        <v>411</v>
      </c>
      <c r="D39" s="32" t="s">
        <v>391</v>
      </c>
      <c r="E39" s="32" t="s">
        <v>581</v>
      </c>
      <c r="F39" s="32" t="s">
        <v>386</v>
      </c>
      <c r="G39" s="32" t="s">
        <v>387</v>
      </c>
      <c r="H39" s="34" t="s">
        <v>86</v>
      </c>
      <c r="I39" s="18" t="s">
        <v>413</v>
      </c>
      <c r="J39" s="34" t="s">
        <v>594</v>
      </c>
    </row>
    <row r="40" ht="32.25" customHeight="1" spans="1:10">
      <c r="A40" s="32"/>
      <c r="B40" s="32" t="s">
        <v>449</v>
      </c>
      <c r="C40" s="33"/>
      <c r="D40" s="32"/>
      <c r="E40" s="32"/>
      <c r="F40" s="32"/>
      <c r="G40" s="32"/>
      <c r="H40" s="34"/>
      <c r="I40" s="18"/>
      <c r="J40" s="34"/>
    </row>
    <row r="41" ht="32.25" customHeight="1" spans="1:10">
      <c r="A41" s="32"/>
      <c r="B41" s="32"/>
      <c r="C41" s="33" t="s">
        <v>450</v>
      </c>
      <c r="D41" s="32" t="s">
        <v>391</v>
      </c>
      <c r="E41" s="32" t="s">
        <v>595</v>
      </c>
      <c r="F41" s="32" t="s">
        <v>386</v>
      </c>
      <c r="G41" s="32" t="s">
        <v>387</v>
      </c>
      <c r="H41" s="34" t="s">
        <v>86</v>
      </c>
      <c r="I41" s="18" t="s">
        <v>451</v>
      </c>
      <c r="J41" s="34" t="s">
        <v>596</v>
      </c>
    </row>
    <row r="42" ht="32.25" customHeight="1" spans="1:10">
      <c r="A42" s="32"/>
      <c r="B42" s="32" t="s">
        <v>414</v>
      </c>
      <c r="C42" s="33"/>
      <c r="D42" s="32"/>
      <c r="E42" s="32"/>
      <c r="F42" s="32"/>
      <c r="G42" s="32"/>
      <c r="H42" s="34"/>
      <c r="I42" s="18"/>
      <c r="J42" s="34"/>
    </row>
    <row r="43" ht="32.25" customHeight="1" spans="1:10">
      <c r="A43" s="32"/>
      <c r="B43" s="32"/>
      <c r="C43" s="33" t="s">
        <v>483</v>
      </c>
      <c r="D43" s="32" t="s">
        <v>371</v>
      </c>
      <c r="E43" s="32" t="s">
        <v>385</v>
      </c>
      <c r="F43" s="32" t="s">
        <v>386</v>
      </c>
      <c r="G43" s="32" t="s">
        <v>387</v>
      </c>
      <c r="H43" s="34" t="s">
        <v>86</v>
      </c>
      <c r="I43" s="18" t="s">
        <v>597</v>
      </c>
      <c r="J43" s="34" t="s">
        <v>598</v>
      </c>
    </row>
    <row r="44" ht="32.25" customHeight="1" spans="1:10">
      <c r="A44" s="32"/>
      <c r="B44" s="32"/>
      <c r="C44" s="33" t="s">
        <v>599</v>
      </c>
      <c r="D44" s="32" t="s">
        <v>371</v>
      </c>
      <c r="E44" s="32" t="s">
        <v>385</v>
      </c>
      <c r="F44" s="32" t="s">
        <v>386</v>
      </c>
      <c r="G44" s="32" t="s">
        <v>387</v>
      </c>
      <c r="H44" s="34" t="s">
        <v>86</v>
      </c>
      <c r="I44" s="18" t="s">
        <v>453</v>
      </c>
      <c r="J44" s="34" t="s">
        <v>600</v>
      </c>
    </row>
    <row r="45" ht="32.25" customHeight="1" spans="1:10">
      <c r="A45" s="32"/>
      <c r="B45" s="32"/>
      <c r="C45" s="33" t="s">
        <v>601</v>
      </c>
      <c r="D45" s="32" t="s">
        <v>371</v>
      </c>
      <c r="E45" s="32" t="s">
        <v>385</v>
      </c>
      <c r="F45" s="32" t="s">
        <v>386</v>
      </c>
      <c r="G45" s="32" t="s">
        <v>387</v>
      </c>
      <c r="H45" s="34" t="s">
        <v>86</v>
      </c>
      <c r="I45" s="18" t="s">
        <v>417</v>
      </c>
      <c r="J45" s="34" t="s">
        <v>602</v>
      </c>
    </row>
    <row r="46" ht="32.25" customHeight="1" spans="1:10">
      <c r="A46" s="32" t="s">
        <v>388</v>
      </c>
      <c r="B46" s="32"/>
      <c r="C46" s="33"/>
      <c r="D46" s="32"/>
      <c r="E46" s="32"/>
      <c r="F46" s="32"/>
      <c r="G46" s="32"/>
      <c r="H46" s="34"/>
      <c r="I46" s="18"/>
      <c r="J46" s="34"/>
    </row>
    <row r="47" ht="32.25" customHeight="1" spans="1:10">
      <c r="A47" s="32"/>
      <c r="B47" s="32" t="s">
        <v>389</v>
      </c>
      <c r="C47" s="33"/>
      <c r="D47" s="32"/>
      <c r="E47" s="32"/>
      <c r="F47" s="32"/>
      <c r="G47" s="32"/>
      <c r="H47" s="34"/>
      <c r="I47" s="18"/>
      <c r="J47" s="34"/>
    </row>
    <row r="48" ht="32.25" customHeight="1" spans="1:10">
      <c r="A48" s="32"/>
      <c r="B48" s="32"/>
      <c r="C48" s="33" t="s">
        <v>603</v>
      </c>
      <c r="D48" s="32" t="s">
        <v>391</v>
      </c>
      <c r="E48" s="32" t="s">
        <v>595</v>
      </c>
      <c r="F48" s="32" t="s">
        <v>386</v>
      </c>
      <c r="G48" s="32" t="s">
        <v>374</v>
      </c>
      <c r="H48" s="34" t="s">
        <v>86</v>
      </c>
      <c r="I48" s="18" t="s">
        <v>485</v>
      </c>
      <c r="J48" s="34" t="s">
        <v>590</v>
      </c>
    </row>
    <row r="49" ht="32.25" customHeight="1" spans="1:10">
      <c r="A49" s="32"/>
      <c r="B49" s="32"/>
      <c r="C49" s="33" t="s">
        <v>604</v>
      </c>
      <c r="D49" s="32" t="s">
        <v>371</v>
      </c>
      <c r="E49" s="32" t="s">
        <v>385</v>
      </c>
      <c r="F49" s="32" t="s">
        <v>386</v>
      </c>
      <c r="G49" s="32" t="s">
        <v>387</v>
      </c>
      <c r="H49" s="34" t="s">
        <v>86</v>
      </c>
      <c r="I49" s="18" t="s">
        <v>605</v>
      </c>
      <c r="J49" s="34" t="s">
        <v>590</v>
      </c>
    </row>
    <row r="50" ht="32.25" customHeight="1" spans="1:10">
      <c r="A50" s="32"/>
      <c r="B50" s="32"/>
      <c r="C50" s="33" t="s">
        <v>606</v>
      </c>
      <c r="D50" s="32" t="s">
        <v>391</v>
      </c>
      <c r="E50" s="32" t="s">
        <v>392</v>
      </c>
      <c r="F50" s="32" t="s">
        <v>386</v>
      </c>
      <c r="G50" s="32" t="s">
        <v>387</v>
      </c>
      <c r="H50" s="34" t="s">
        <v>86</v>
      </c>
      <c r="I50" s="18" t="s">
        <v>418</v>
      </c>
      <c r="J50" s="34" t="s">
        <v>590</v>
      </c>
    </row>
  </sheetData>
  <mergeCells count="26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J16"/>
    <mergeCell ref="A17:G17"/>
    <mergeCell ref="A6:A7"/>
    <mergeCell ref="H17:H18"/>
    <mergeCell ref="I17:I18"/>
    <mergeCell ref="J17:J18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96" t="s">
        <v>52</v>
      </c>
    </row>
    <row r="2" ht="41.25" customHeight="1" spans="1:1">
      <c r="A2" s="74" t="str">
        <f>"2025"&amp;"年部门收入预算表"</f>
        <v>2025年部门收入预算表</v>
      </c>
    </row>
    <row r="3" ht="17.25" customHeight="1" spans="1:19">
      <c r="A3" s="77" t="str">
        <f>"单位名称："&amp;"昆明市晋宁区双河彝族乡人民政府"</f>
        <v>单位名称：昆明市晋宁区双河彝族乡人民政府</v>
      </c>
      <c r="S3" s="79" t="s">
        <v>1</v>
      </c>
    </row>
    <row r="4" ht="21.75" customHeight="1" spans="1:19">
      <c r="A4" s="212" t="s">
        <v>53</v>
      </c>
      <c r="B4" s="213" t="s">
        <v>54</v>
      </c>
      <c r="C4" s="213" t="s">
        <v>55</v>
      </c>
      <c r="D4" s="214" t="s">
        <v>56</v>
      </c>
      <c r="E4" s="214"/>
      <c r="F4" s="214"/>
      <c r="G4" s="214"/>
      <c r="H4" s="214"/>
      <c r="I4" s="161"/>
      <c r="J4" s="214"/>
      <c r="K4" s="214"/>
      <c r="L4" s="214"/>
      <c r="M4" s="214"/>
      <c r="N4" s="220"/>
      <c r="O4" s="214" t="s">
        <v>45</v>
      </c>
      <c r="P4" s="214"/>
      <c r="Q4" s="214"/>
      <c r="R4" s="214"/>
      <c r="S4" s="220"/>
    </row>
    <row r="5" ht="27" customHeight="1" spans="1:19">
      <c r="A5" s="215"/>
      <c r="B5" s="216"/>
      <c r="C5" s="216"/>
      <c r="D5" s="216" t="s">
        <v>57</v>
      </c>
      <c r="E5" s="216" t="s">
        <v>58</v>
      </c>
      <c r="F5" s="216" t="s">
        <v>59</v>
      </c>
      <c r="G5" s="216" t="s">
        <v>60</v>
      </c>
      <c r="H5" s="216" t="s">
        <v>61</v>
      </c>
      <c r="I5" s="221" t="s">
        <v>62</v>
      </c>
      <c r="J5" s="222"/>
      <c r="K5" s="222"/>
      <c r="L5" s="222"/>
      <c r="M5" s="222"/>
      <c r="N5" s="223"/>
      <c r="O5" s="216" t="s">
        <v>57</v>
      </c>
      <c r="P5" s="216" t="s">
        <v>58</v>
      </c>
      <c r="Q5" s="216" t="s">
        <v>59</v>
      </c>
      <c r="R5" s="216" t="s">
        <v>60</v>
      </c>
      <c r="S5" s="216" t="s">
        <v>63</v>
      </c>
    </row>
    <row r="6" ht="30" customHeight="1" spans="1:19">
      <c r="A6" s="217"/>
      <c r="B6" s="135"/>
      <c r="C6" s="146"/>
      <c r="D6" s="146"/>
      <c r="E6" s="146"/>
      <c r="F6" s="146"/>
      <c r="G6" s="146"/>
      <c r="H6" s="146"/>
      <c r="I6" s="101" t="s">
        <v>57</v>
      </c>
      <c r="J6" s="223" t="s">
        <v>64</v>
      </c>
      <c r="K6" s="223" t="s">
        <v>65</v>
      </c>
      <c r="L6" s="223" t="s">
        <v>66</v>
      </c>
      <c r="M6" s="223" t="s">
        <v>67</v>
      </c>
      <c r="N6" s="223" t="s">
        <v>68</v>
      </c>
      <c r="O6" s="224"/>
      <c r="P6" s="224"/>
      <c r="Q6" s="224"/>
      <c r="R6" s="224"/>
      <c r="S6" s="146"/>
    </row>
    <row r="7" ht="15" customHeight="1" spans="1:19">
      <c r="A7" s="218">
        <v>1</v>
      </c>
      <c r="B7" s="218">
        <v>2</v>
      </c>
      <c r="C7" s="218">
        <v>3</v>
      </c>
      <c r="D7" s="218">
        <v>4</v>
      </c>
      <c r="E7" s="218">
        <v>5</v>
      </c>
      <c r="F7" s="218">
        <v>6</v>
      </c>
      <c r="G7" s="218">
        <v>7</v>
      </c>
      <c r="H7" s="218">
        <v>8</v>
      </c>
      <c r="I7" s="101">
        <v>9</v>
      </c>
      <c r="J7" s="218">
        <v>10</v>
      </c>
      <c r="K7" s="218">
        <v>11</v>
      </c>
      <c r="L7" s="218">
        <v>12</v>
      </c>
      <c r="M7" s="218">
        <v>13</v>
      </c>
      <c r="N7" s="218">
        <v>14</v>
      </c>
      <c r="O7" s="218">
        <v>15</v>
      </c>
      <c r="P7" s="218">
        <v>16</v>
      </c>
      <c r="Q7" s="218">
        <v>17</v>
      </c>
      <c r="R7" s="218">
        <v>18</v>
      </c>
      <c r="S7" s="218">
        <v>19</v>
      </c>
    </row>
    <row r="8" ht="18" customHeight="1" spans="1:19">
      <c r="A8" s="33" t="s">
        <v>69</v>
      </c>
      <c r="B8" s="33" t="s">
        <v>70</v>
      </c>
      <c r="C8" s="111">
        <v>23259177.28</v>
      </c>
      <c r="D8" s="111">
        <v>23259177.28</v>
      </c>
      <c r="E8" s="111">
        <v>18258569.28</v>
      </c>
      <c r="F8" s="111"/>
      <c r="G8" s="111">
        <v>608</v>
      </c>
      <c r="H8" s="111"/>
      <c r="I8" s="111">
        <v>5000000</v>
      </c>
      <c r="J8" s="111"/>
      <c r="K8" s="111"/>
      <c r="L8" s="111"/>
      <c r="M8" s="111"/>
      <c r="N8" s="111">
        <v>5000000</v>
      </c>
      <c r="O8" s="111"/>
      <c r="P8" s="111"/>
      <c r="Q8" s="111"/>
      <c r="R8" s="111"/>
      <c r="S8" s="111"/>
    </row>
    <row r="9" ht="18" customHeight="1" spans="1:19">
      <c r="A9" s="82" t="s">
        <v>55</v>
      </c>
      <c r="B9" s="219"/>
      <c r="C9" s="111">
        <v>23259177.28</v>
      </c>
      <c r="D9" s="111">
        <v>23259177.28</v>
      </c>
      <c r="E9" s="111">
        <v>18258569.28</v>
      </c>
      <c r="F9" s="111"/>
      <c r="G9" s="111">
        <v>608</v>
      </c>
      <c r="H9" s="111"/>
      <c r="I9" s="111">
        <v>5000000</v>
      </c>
      <c r="J9" s="111"/>
      <c r="K9" s="111"/>
      <c r="L9" s="111"/>
      <c r="M9" s="111"/>
      <c r="N9" s="111">
        <v>5000000</v>
      </c>
      <c r="O9" s="111"/>
      <c r="P9" s="111"/>
      <c r="Q9" s="111"/>
      <c r="R9" s="111"/>
      <c r="S9" s="111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56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79" t="s">
        <v>71</v>
      </c>
    </row>
    <row r="2" ht="41.25" customHeight="1" spans="1:1">
      <c r="A2" s="74" t="str">
        <f>"2025"&amp;"年部门支出预算表"</f>
        <v>2025年部门支出预算表</v>
      </c>
    </row>
    <row r="3" ht="17.25" customHeight="1" spans="1:15">
      <c r="A3" s="77" t="str">
        <f>"单位名称："&amp;"昆明市晋宁区双河彝族乡人民政府"</f>
        <v>单位名称：昆明市晋宁区双河彝族乡人民政府</v>
      </c>
      <c r="O3" s="79" t="s">
        <v>1</v>
      </c>
    </row>
    <row r="4" ht="27" customHeight="1" spans="1:15">
      <c r="A4" s="198" t="s">
        <v>72</v>
      </c>
      <c r="B4" s="198" t="s">
        <v>73</v>
      </c>
      <c r="C4" s="198" t="s">
        <v>55</v>
      </c>
      <c r="D4" s="199" t="s">
        <v>58</v>
      </c>
      <c r="E4" s="200"/>
      <c r="F4" s="201"/>
      <c r="G4" s="202" t="s">
        <v>59</v>
      </c>
      <c r="H4" s="202" t="s">
        <v>60</v>
      </c>
      <c r="I4" s="202" t="s">
        <v>74</v>
      </c>
      <c r="J4" s="199" t="s">
        <v>62</v>
      </c>
      <c r="K4" s="200"/>
      <c r="L4" s="200"/>
      <c r="M4" s="200"/>
      <c r="N4" s="209"/>
      <c r="O4" s="210"/>
    </row>
    <row r="5" ht="42" customHeight="1" spans="1:15">
      <c r="A5" s="203"/>
      <c r="B5" s="203"/>
      <c r="C5" s="204"/>
      <c r="D5" s="205" t="s">
        <v>57</v>
      </c>
      <c r="E5" s="205" t="s">
        <v>75</v>
      </c>
      <c r="F5" s="205" t="s">
        <v>76</v>
      </c>
      <c r="G5" s="204"/>
      <c r="H5" s="204"/>
      <c r="I5" s="211"/>
      <c r="J5" s="205" t="s">
        <v>57</v>
      </c>
      <c r="K5" s="192" t="s">
        <v>77</v>
      </c>
      <c r="L5" s="192" t="s">
        <v>78</v>
      </c>
      <c r="M5" s="192" t="s">
        <v>79</v>
      </c>
      <c r="N5" s="192" t="s">
        <v>80</v>
      </c>
      <c r="O5" s="192" t="s">
        <v>81</v>
      </c>
    </row>
    <row r="6" ht="18" customHeight="1" spans="1:15">
      <c r="A6" s="85" t="s">
        <v>82</v>
      </c>
      <c r="B6" s="85" t="s">
        <v>83</v>
      </c>
      <c r="C6" s="85" t="s">
        <v>84</v>
      </c>
      <c r="D6" s="86" t="s">
        <v>85</v>
      </c>
      <c r="E6" s="86" t="s">
        <v>86</v>
      </c>
      <c r="F6" s="86" t="s">
        <v>87</v>
      </c>
      <c r="G6" s="86" t="s">
        <v>88</v>
      </c>
      <c r="H6" s="86" t="s">
        <v>89</v>
      </c>
      <c r="I6" s="86" t="s">
        <v>90</v>
      </c>
      <c r="J6" s="86" t="s">
        <v>91</v>
      </c>
      <c r="K6" s="86" t="s">
        <v>92</v>
      </c>
      <c r="L6" s="86" t="s">
        <v>93</v>
      </c>
      <c r="M6" s="86" t="s">
        <v>94</v>
      </c>
      <c r="N6" s="85" t="s">
        <v>95</v>
      </c>
      <c r="O6" s="86" t="s">
        <v>96</v>
      </c>
    </row>
    <row r="7" ht="21" customHeight="1" spans="1:15">
      <c r="A7" s="87" t="s">
        <v>97</v>
      </c>
      <c r="B7" s="87" t="s">
        <v>98</v>
      </c>
      <c r="C7" s="111">
        <v>13401986.84</v>
      </c>
      <c r="D7" s="111">
        <v>8401986.84</v>
      </c>
      <c r="E7" s="111">
        <v>8286954.84</v>
      </c>
      <c r="F7" s="111">
        <v>115032</v>
      </c>
      <c r="G7" s="111"/>
      <c r="H7" s="111"/>
      <c r="I7" s="111"/>
      <c r="J7" s="111">
        <v>5000000</v>
      </c>
      <c r="K7" s="111"/>
      <c r="L7" s="111"/>
      <c r="M7" s="111"/>
      <c r="N7" s="111"/>
      <c r="O7" s="111">
        <v>5000000</v>
      </c>
    </row>
    <row r="8" ht="21" customHeight="1" spans="1:15">
      <c r="A8" s="206" t="s">
        <v>99</v>
      </c>
      <c r="B8" s="206" t="s">
        <v>100</v>
      </c>
      <c r="C8" s="111">
        <v>77400</v>
      </c>
      <c r="D8" s="111">
        <v>77400</v>
      </c>
      <c r="E8" s="111"/>
      <c r="F8" s="111">
        <v>77400</v>
      </c>
      <c r="G8" s="111"/>
      <c r="H8" s="111"/>
      <c r="I8" s="111"/>
      <c r="J8" s="111"/>
      <c r="K8" s="111"/>
      <c r="L8" s="111"/>
      <c r="M8" s="111"/>
      <c r="N8" s="111"/>
      <c r="O8" s="111"/>
    </row>
    <row r="9" ht="21" customHeight="1" spans="1:15">
      <c r="A9" s="207" t="s">
        <v>101</v>
      </c>
      <c r="B9" s="207" t="s">
        <v>102</v>
      </c>
      <c r="C9" s="111">
        <v>77400</v>
      </c>
      <c r="D9" s="111">
        <v>77400</v>
      </c>
      <c r="E9" s="111"/>
      <c r="F9" s="111">
        <v>77400</v>
      </c>
      <c r="G9" s="111"/>
      <c r="H9" s="111"/>
      <c r="I9" s="111"/>
      <c r="J9" s="111"/>
      <c r="K9" s="111"/>
      <c r="L9" s="111"/>
      <c r="M9" s="111"/>
      <c r="N9" s="111"/>
      <c r="O9" s="111"/>
    </row>
    <row r="10" ht="21" customHeight="1" spans="1:15">
      <c r="A10" s="206" t="s">
        <v>103</v>
      </c>
      <c r="B10" s="206" t="s">
        <v>104</v>
      </c>
      <c r="C10" s="111">
        <v>13324586.84</v>
      </c>
      <c r="D10" s="111">
        <v>8324586.84</v>
      </c>
      <c r="E10" s="111">
        <v>8286954.84</v>
      </c>
      <c r="F10" s="111">
        <v>37632</v>
      </c>
      <c r="G10" s="111"/>
      <c r="H10" s="111"/>
      <c r="I10" s="111"/>
      <c r="J10" s="111">
        <v>5000000</v>
      </c>
      <c r="K10" s="111"/>
      <c r="L10" s="111"/>
      <c r="M10" s="111"/>
      <c r="N10" s="111"/>
      <c r="O10" s="111">
        <v>5000000</v>
      </c>
    </row>
    <row r="11" ht="21" customHeight="1" spans="1:15">
      <c r="A11" s="207" t="s">
        <v>105</v>
      </c>
      <c r="B11" s="207" t="s">
        <v>106</v>
      </c>
      <c r="C11" s="111">
        <v>11668586.84</v>
      </c>
      <c r="D11" s="111">
        <v>6668586.84</v>
      </c>
      <c r="E11" s="111">
        <v>6630954.84</v>
      </c>
      <c r="F11" s="111">
        <v>37632</v>
      </c>
      <c r="G11" s="111"/>
      <c r="H11" s="111"/>
      <c r="I11" s="111"/>
      <c r="J11" s="111">
        <v>5000000</v>
      </c>
      <c r="K11" s="111"/>
      <c r="L11" s="111"/>
      <c r="M11" s="111"/>
      <c r="N11" s="111"/>
      <c r="O11" s="111">
        <v>5000000</v>
      </c>
    </row>
    <row r="12" ht="21" customHeight="1" spans="1:15">
      <c r="A12" s="207" t="s">
        <v>107</v>
      </c>
      <c r="B12" s="207" t="s">
        <v>108</v>
      </c>
      <c r="C12" s="111">
        <v>1656000</v>
      </c>
      <c r="D12" s="111">
        <v>1656000</v>
      </c>
      <c r="E12" s="111">
        <v>1656000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</row>
    <row r="13" ht="21" customHeight="1" spans="1:15">
      <c r="A13" s="87" t="s">
        <v>109</v>
      </c>
      <c r="B13" s="87" t="s">
        <v>110</v>
      </c>
      <c r="C13" s="111">
        <v>40000</v>
      </c>
      <c r="D13" s="111">
        <v>40000</v>
      </c>
      <c r="E13" s="111"/>
      <c r="F13" s="111">
        <v>40000</v>
      </c>
      <c r="G13" s="111"/>
      <c r="H13" s="111"/>
      <c r="I13" s="111"/>
      <c r="J13" s="111"/>
      <c r="K13" s="111"/>
      <c r="L13" s="111"/>
      <c r="M13" s="111"/>
      <c r="N13" s="111"/>
      <c r="O13" s="111"/>
    </row>
    <row r="14" ht="21" customHeight="1" spans="1:15">
      <c r="A14" s="206" t="s">
        <v>111</v>
      </c>
      <c r="B14" s="206" t="s">
        <v>112</v>
      </c>
      <c r="C14" s="111">
        <v>40000</v>
      </c>
      <c r="D14" s="111">
        <v>40000</v>
      </c>
      <c r="E14" s="111"/>
      <c r="F14" s="111">
        <v>40000</v>
      </c>
      <c r="G14" s="111"/>
      <c r="H14" s="111"/>
      <c r="I14" s="111"/>
      <c r="J14" s="111"/>
      <c r="K14" s="111"/>
      <c r="L14" s="111"/>
      <c r="M14" s="111"/>
      <c r="N14" s="111"/>
      <c r="O14" s="111"/>
    </row>
    <row r="15" ht="21" customHeight="1" spans="1:15">
      <c r="A15" s="207" t="s">
        <v>113</v>
      </c>
      <c r="B15" s="207" t="s">
        <v>114</v>
      </c>
      <c r="C15" s="111">
        <v>40000</v>
      </c>
      <c r="D15" s="111">
        <v>40000</v>
      </c>
      <c r="E15" s="111"/>
      <c r="F15" s="111">
        <v>40000</v>
      </c>
      <c r="G15" s="111"/>
      <c r="H15" s="111"/>
      <c r="I15" s="111"/>
      <c r="J15" s="111"/>
      <c r="K15" s="111"/>
      <c r="L15" s="111"/>
      <c r="M15" s="111"/>
      <c r="N15" s="111"/>
      <c r="O15" s="111"/>
    </row>
    <row r="16" ht="21" customHeight="1" spans="1:15">
      <c r="A16" s="87" t="s">
        <v>115</v>
      </c>
      <c r="B16" s="87" t="s">
        <v>116</v>
      </c>
      <c r="C16" s="111">
        <v>142507.43</v>
      </c>
      <c r="D16" s="111">
        <v>142507.43</v>
      </c>
      <c r="E16" s="111">
        <v>142507.43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</row>
    <row r="17" ht="21" customHeight="1" spans="1:15">
      <c r="A17" s="206" t="s">
        <v>117</v>
      </c>
      <c r="B17" s="206" t="s">
        <v>118</v>
      </c>
      <c r="C17" s="111">
        <v>142507.43</v>
      </c>
      <c r="D17" s="111">
        <v>142507.43</v>
      </c>
      <c r="E17" s="111">
        <v>142507.43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</row>
    <row r="18" ht="21" customHeight="1" spans="1:15">
      <c r="A18" s="207" t="s">
        <v>119</v>
      </c>
      <c r="B18" s="207" t="s">
        <v>120</v>
      </c>
      <c r="C18" s="111">
        <v>142507.43</v>
      </c>
      <c r="D18" s="111">
        <v>142507.43</v>
      </c>
      <c r="E18" s="111">
        <v>142507.43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ht="21" customHeight="1" spans="1:15">
      <c r="A19" s="87" t="s">
        <v>121</v>
      </c>
      <c r="B19" s="87" t="s">
        <v>122</v>
      </c>
      <c r="C19" s="111">
        <v>1225188.04</v>
      </c>
      <c r="D19" s="111">
        <v>1225188.04</v>
      </c>
      <c r="E19" s="111">
        <v>1225188.04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ht="21" customHeight="1" spans="1:15">
      <c r="A20" s="206" t="s">
        <v>123</v>
      </c>
      <c r="B20" s="206" t="s">
        <v>124</v>
      </c>
      <c r="C20" s="111">
        <v>1169257.54</v>
      </c>
      <c r="D20" s="111">
        <v>1169257.54</v>
      </c>
      <c r="E20" s="111">
        <v>1169257.54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ht="21" customHeight="1" spans="1:15">
      <c r="A21" s="207" t="s">
        <v>125</v>
      </c>
      <c r="B21" s="207" t="s">
        <v>126</v>
      </c>
      <c r="C21" s="111">
        <v>91800</v>
      </c>
      <c r="D21" s="111">
        <v>91800</v>
      </c>
      <c r="E21" s="111">
        <v>91800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ht="21" customHeight="1" spans="1:15">
      <c r="A22" s="207" t="s">
        <v>127</v>
      </c>
      <c r="B22" s="207" t="s">
        <v>128</v>
      </c>
      <c r="C22" s="111">
        <v>137700</v>
      </c>
      <c r="D22" s="111">
        <v>137700</v>
      </c>
      <c r="E22" s="111">
        <v>137700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ht="21" customHeight="1" spans="1:15">
      <c r="A23" s="207" t="s">
        <v>129</v>
      </c>
      <c r="B23" s="207" t="s">
        <v>130</v>
      </c>
      <c r="C23" s="111">
        <v>894370.56</v>
      </c>
      <c r="D23" s="111">
        <v>894370.56</v>
      </c>
      <c r="E23" s="111">
        <v>894370.56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ht="21" customHeight="1" spans="1:15">
      <c r="A24" s="207" t="s">
        <v>131</v>
      </c>
      <c r="B24" s="207" t="s">
        <v>132</v>
      </c>
      <c r="C24" s="111">
        <v>45386.98</v>
      </c>
      <c r="D24" s="111">
        <v>45386.98</v>
      </c>
      <c r="E24" s="111">
        <v>45386.98</v>
      </c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ht="21" customHeight="1" spans="1:15">
      <c r="A25" s="206" t="s">
        <v>133</v>
      </c>
      <c r="B25" s="206" t="s">
        <v>134</v>
      </c>
      <c r="C25" s="111">
        <v>55930.5</v>
      </c>
      <c r="D25" s="111">
        <v>55930.5</v>
      </c>
      <c r="E25" s="111">
        <v>55930.5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ht="21" customHeight="1" spans="1:15">
      <c r="A26" s="207" t="s">
        <v>135</v>
      </c>
      <c r="B26" s="207" t="s">
        <v>136</v>
      </c>
      <c r="C26" s="111">
        <v>55930.5</v>
      </c>
      <c r="D26" s="111">
        <v>55930.5</v>
      </c>
      <c r="E26" s="111">
        <v>55930.5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/>
    </row>
    <row r="27" ht="21" customHeight="1" spans="1:15">
      <c r="A27" s="87" t="s">
        <v>137</v>
      </c>
      <c r="B27" s="87" t="s">
        <v>138</v>
      </c>
      <c r="C27" s="111">
        <v>895625.32</v>
      </c>
      <c r="D27" s="111">
        <v>895625.32</v>
      </c>
      <c r="E27" s="111">
        <v>895625.32</v>
      </c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ht="21" customHeight="1" spans="1:15">
      <c r="A28" s="206" t="s">
        <v>139</v>
      </c>
      <c r="B28" s="206" t="s">
        <v>140</v>
      </c>
      <c r="C28" s="111">
        <v>124555.52</v>
      </c>
      <c r="D28" s="111">
        <v>124555.52</v>
      </c>
      <c r="E28" s="111">
        <v>124555.52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1"/>
    </row>
    <row r="29" ht="21" customHeight="1" spans="1:15">
      <c r="A29" s="207" t="s">
        <v>141</v>
      </c>
      <c r="B29" s="207" t="s">
        <v>142</v>
      </c>
      <c r="C29" s="111">
        <v>124555.52</v>
      </c>
      <c r="D29" s="111">
        <v>124555.52</v>
      </c>
      <c r="E29" s="111">
        <v>124555.52</v>
      </c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ht="21" customHeight="1" spans="1:15">
      <c r="A30" s="206" t="s">
        <v>143</v>
      </c>
      <c r="B30" s="206" t="s">
        <v>144</v>
      </c>
      <c r="C30" s="111">
        <v>771069.8</v>
      </c>
      <c r="D30" s="111">
        <v>771069.8</v>
      </c>
      <c r="E30" s="111">
        <v>771069.8</v>
      </c>
      <c r="F30" s="111"/>
      <c r="G30" s="111"/>
      <c r="H30" s="111"/>
      <c r="I30" s="111"/>
      <c r="J30" s="111"/>
      <c r="K30" s="111"/>
      <c r="L30" s="111"/>
      <c r="M30" s="111"/>
      <c r="N30" s="111"/>
      <c r="O30" s="111"/>
    </row>
    <row r="31" ht="21" customHeight="1" spans="1:15">
      <c r="A31" s="207" t="s">
        <v>145</v>
      </c>
      <c r="B31" s="207" t="s">
        <v>146</v>
      </c>
      <c r="C31" s="111">
        <v>225534.89</v>
      </c>
      <c r="D31" s="111">
        <v>225534.89</v>
      </c>
      <c r="E31" s="111">
        <v>225534.89</v>
      </c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ht="21" customHeight="1" spans="1:15">
      <c r="A32" s="207" t="s">
        <v>147</v>
      </c>
      <c r="B32" s="207" t="s">
        <v>148</v>
      </c>
      <c r="C32" s="111">
        <v>178140.58</v>
      </c>
      <c r="D32" s="111">
        <v>178140.58</v>
      </c>
      <c r="E32" s="111">
        <v>178140.58</v>
      </c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ht="21" customHeight="1" spans="1:15">
      <c r="A33" s="207" t="s">
        <v>149</v>
      </c>
      <c r="B33" s="207" t="s">
        <v>150</v>
      </c>
      <c r="C33" s="111">
        <v>319000.8</v>
      </c>
      <c r="D33" s="111">
        <v>319000.8</v>
      </c>
      <c r="E33" s="111">
        <v>319000.8</v>
      </c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ht="21" customHeight="1" spans="1:15">
      <c r="A34" s="207" t="s">
        <v>151</v>
      </c>
      <c r="B34" s="207" t="s">
        <v>152</v>
      </c>
      <c r="C34" s="111">
        <v>48393.53</v>
      </c>
      <c r="D34" s="111">
        <v>48393.53</v>
      </c>
      <c r="E34" s="111">
        <v>48393.53</v>
      </c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ht="21" customHeight="1" spans="1:15">
      <c r="A35" s="87" t="s">
        <v>153</v>
      </c>
      <c r="B35" s="87" t="s">
        <v>154</v>
      </c>
      <c r="C35" s="111">
        <v>759968</v>
      </c>
      <c r="D35" s="111">
        <v>759968</v>
      </c>
      <c r="E35" s="111"/>
      <c r="F35" s="111">
        <v>759968</v>
      </c>
      <c r="G35" s="111"/>
      <c r="H35" s="111"/>
      <c r="I35" s="111"/>
      <c r="J35" s="111"/>
      <c r="K35" s="111"/>
      <c r="L35" s="111"/>
      <c r="M35" s="111"/>
      <c r="N35" s="111"/>
      <c r="O35" s="111"/>
    </row>
    <row r="36" ht="21" customHeight="1" spans="1:15">
      <c r="A36" s="206" t="s">
        <v>155</v>
      </c>
      <c r="B36" s="206" t="s">
        <v>156</v>
      </c>
      <c r="C36" s="111">
        <v>759968</v>
      </c>
      <c r="D36" s="111">
        <v>759968</v>
      </c>
      <c r="E36" s="111"/>
      <c r="F36" s="111">
        <v>759968</v>
      </c>
      <c r="G36" s="111"/>
      <c r="H36" s="111"/>
      <c r="I36" s="111"/>
      <c r="J36" s="111"/>
      <c r="K36" s="111"/>
      <c r="L36" s="111"/>
      <c r="M36" s="111"/>
      <c r="N36" s="111"/>
      <c r="O36" s="111"/>
    </row>
    <row r="37" ht="21" customHeight="1" spans="1:15">
      <c r="A37" s="207" t="s">
        <v>157</v>
      </c>
      <c r="B37" s="207" t="s">
        <v>156</v>
      </c>
      <c r="C37" s="111">
        <v>759968</v>
      </c>
      <c r="D37" s="111">
        <v>759968</v>
      </c>
      <c r="E37" s="111"/>
      <c r="F37" s="111">
        <v>759968</v>
      </c>
      <c r="G37" s="111"/>
      <c r="H37" s="111"/>
      <c r="I37" s="111"/>
      <c r="J37" s="111"/>
      <c r="K37" s="111"/>
      <c r="L37" s="111"/>
      <c r="M37" s="111"/>
      <c r="N37" s="111"/>
      <c r="O37" s="111"/>
    </row>
    <row r="38" ht="21" customHeight="1" spans="1:15">
      <c r="A38" s="87" t="s">
        <v>158</v>
      </c>
      <c r="B38" s="87" t="s">
        <v>159</v>
      </c>
      <c r="C38" s="111">
        <v>5864371.73</v>
      </c>
      <c r="D38" s="111">
        <v>5864371.73</v>
      </c>
      <c r="E38" s="111">
        <v>3779371.73</v>
      </c>
      <c r="F38" s="111">
        <v>2085000</v>
      </c>
      <c r="G38" s="111"/>
      <c r="H38" s="111"/>
      <c r="I38" s="111"/>
      <c r="J38" s="111"/>
      <c r="K38" s="111"/>
      <c r="L38" s="111"/>
      <c r="M38" s="111"/>
      <c r="N38" s="111"/>
      <c r="O38" s="111"/>
    </row>
    <row r="39" ht="21" customHeight="1" spans="1:15">
      <c r="A39" s="206" t="s">
        <v>160</v>
      </c>
      <c r="B39" s="206" t="s">
        <v>161</v>
      </c>
      <c r="C39" s="111">
        <v>2355517.86</v>
      </c>
      <c r="D39" s="111">
        <v>2355517.86</v>
      </c>
      <c r="E39" s="111">
        <v>2355517.86</v>
      </c>
      <c r="F39" s="111"/>
      <c r="G39" s="111"/>
      <c r="H39" s="111"/>
      <c r="I39" s="111"/>
      <c r="J39" s="111"/>
      <c r="K39" s="111"/>
      <c r="L39" s="111"/>
      <c r="M39" s="111"/>
      <c r="N39" s="111"/>
      <c r="O39" s="111"/>
    </row>
    <row r="40" ht="21" customHeight="1" spans="1:15">
      <c r="A40" s="207" t="s">
        <v>162</v>
      </c>
      <c r="B40" s="207" t="s">
        <v>163</v>
      </c>
      <c r="C40" s="111">
        <v>1741317.86</v>
      </c>
      <c r="D40" s="111">
        <v>1741317.86</v>
      </c>
      <c r="E40" s="111">
        <v>1741317.86</v>
      </c>
      <c r="F40" s="111"/>
      <c r="G40" s="111"/>
      <c r="H40" s="111"/>
      <c r="I40" s="111"/>
      <c r="J40" s="111"/>
      <c r="K40" s="111"/>
      <c r="L40" s="111"/>
      <c r="M40" s="111"/>
      <c r="N40" s="111"/>
      <c r="O40" s="111"/>
    </row>
    <row r="41" ht="21" customHeight="1" spans="1:15">
      <c r="A41" s="207" t="s">
        <v>164</v>
      </c>
      <c r="B41" s="207" t="s">
        <v>165</v>
      </c>
      <c r="C41" s="111">
        <v>614200</v>
      </c>
      <c r="D41" s="111">
        <v>614200</v>
      </c>
      <c r="E41" s="111">
        <v>614200</v>
      </c>
      <c r="F41" s="111"/>
      <c r="G41" s="111"/>
      <c r="H41" s="111"/>
      <c r="I41" s="111"/>
      <c r="J41" s="111"/>
      <c r="K41" s="111"/>
      <c r="L41" s="111"/>
      <c r="M41" s="111"/>
      <c r="N41" s="111"/>
      <c r="O41" s="111"/>
    </row>
    <row r="42" ht="21" customHeight="1" spans="1:15">
      <c r="A42" s="206" t="s">
        <v>166</v>
      </c>
      <c r="B42" s="206" t="s">
        <v>167</v>
      </c>
      <c r="C42" s="111">
        <v>1736688.05</v>
      </c>
      <c r="D42" s="111">
        <v>1736688.05</v>
      </c>
      <c r="E42" s="111">
        <v>736688.05</v>
      </c>
      <c r="F42" s="111">
        <v>1000000</v>
      </c>
      <c r="G42" s="111"/>
      <c r="H42" s="111"/>
      <c r="I42" s="111"/>
      <c r="J42" s="111"/>
      <c r="K42" s="111"/>
      <c r="L42" s="111"/>
      <c r="M42" s="111"/>
      <c r="N42" s="111"/>
      <c r="O42" s="111"/>
    </row>
    <row r="43" ht="21" customHeight="1" spans="1:15">
      <c r="A43" s="207" t="s">
        <v>168</v>
      </c>
      <c r="B43" s="207" t="s">
        <v>169</v>
      </c>
      <c r="C43" s="111">
        <v>736688.05</v>
      </c>
      <c r="D43" s="111">
        <v>736688.05</v>
      </c>
      <c r="E43" s="111">
        <v>736688.05</v>
      </c>
      <c r="F43" s="111"/>
      <c r="G43" s="111"/>
      <c r="H43" s="111"/>
      <c r="I43" s="111"/>
      <c r="J43" s="111"/>
      <c r="K43" s="111"/>
      <c r="L43" s="111"/>
      <c r="M43" s="111"/>
      <c r="N43" s="111"/>
      <c r="O43" s="111"/>
    </row>
    <row r="44" ht="21" customHeight="1" spans="1:15">
      <c r="A44" s="207" t="s">
        <v>170</v>
      </c>
      <c r="B44" s="207" t="s">
        <v>171</v>
      </c>
      <c r="C44" s="111">
        <v>1000000</v>
      </c>
      <c r="D44" s="111">
        <v>1000000</v>
      </c>
      <c r="E44" s="111"/>
      <c r="F44" s="111">
        <v>1000000</v>
      </c>
      <c r="G44" s="111"/>
      <c r="H44" s="111"/>
      <c r="I44" s="111"/>
      <c r="J44" s="111"/>
      <c r="K44" s="111"/>
      <c r="L44" s="111"/>
      <c r="M44" s="111"/>
      <c r="N44" s="111"/>
      <c r="O44" s="111"/>
    </row>
    <row r="45" ht="21" customHeight="1" spans="1:15">
      <c r="A45" s="206" t="s">
        <v>172</v>
      </c>
      <c r="B45" s="206" t="s">
        <v>173</v>
      </c>
      <c r="C45" s="111">
        <v>772165.82</v>
      </c>
      <c r="D45" s="111">
        <v>772165.82</v>
      </c>
      <c r="E45" s="111">
        <v>687165.82</v>
      </c>
      <c r="F45" s="111">
        <v>85000</v>
      </c>
      <c r="G45" s="111"/>
      <c r="H45" s="111"/>
      <c r="I45" s="111"/>
      <c r="J45" s="111"/>
      <c r="K45" s="111"/>
      <c r="L45" s="111"/>
      <c r="M45" s="111"/>
      <c r="N45" s="111"/>
      <c r="O45" s="111"/>
    </row>
    <row r="46" ht="21" customHeight="1" spans="1:15">
      <c r="A46" s="207" t="s">
        <v>174</v>
      </c>
      <c r="B46" s="207" t="s">
        <v>175</v>
      </c>
      <c r="C46" s="111">
        <v>85000</v>
      </c>
      <c r="D46" s="111">
        <v>85000</v>
      </c>
      <c r="E46" s="111"/>
      <c r="F46" s="111">
        <v>85000</v>
      </c>
      <c r="G46" s="111"/>
      <c r="H46" s="111"/>
      <c r="I46" s="111"/>
      <c r="J46" s="111"/>
      <c r="K46" s="111"/>
      <c r="L46" s="111"/>
      <c r="M46" s="111"/>
      <c r="N46" s="111"/>
      <c r="O46" s="111"/>
    </row>
    <row r="47" ht="21" customHeight="1" spans="1:15">
      <c r="A47" s="207" t="s">
        <v>176</v>
      </c>
      <c r="B47" s="207" t="s">
        <v>177</v>
      </c>
      <c r="C47" s="111">
        <v>687165.82</v>
      </c>
      <c r="D47" s="111">
        <v>687165.82</v>
      </c>
      <c r="E47" s="111">
        <v>687165.82</v>
      </c>
      <c r="F47" s="111"/>
      <c r="G47" s="111"/>
      <c r="H47" s="111"/>
      <c r="I47" s="111"/>
      <c r="J47" s="111"/>
      <c r="K47" s="111"/>
      <c r="L47" s="111"/>
      <c r="M47" s="111"/>
      <c r="N47" s="111"/>
      <c r="O47" s="111"/>
    </row>
    <row r="48" ht="21" customHeight="1" spans="1:15">
      <c r="A48" s="206" t="s">
        <v>178</v>
      </c>
      <c r="B48" s="206" t="s">
        <v>179</v>
      </c>
      <c r="C48" s="111">
        <v>1000000</v>
      </c>
      <c r="D48" s="111">
        <v>1000000</v>
      </c>
      <c r="E48" s="111"/>
      <c r="F48" s="111">
        <v>1000000</v>
      </c>
      <c r="G48" s="111"/>
      <c r="H48" s="111"/>
      <c r="I48" s="111"/>
      <c r="J48" s="111"/>
      <c r="K48" s="111"/>
      <c r="L48" s="111"/>
      <c r="M48" s="111"/>
      <c r="N48" s="111"/>
      <c r="O48" s="111"/>
    </row>
    <row r="49" ht="21" customHeight="1" spans="1:15">
      <c r="A49" s="207" t="s">
        <v>180</v>
      </c>
      <c r="B49" s="207" t="s">
        <v>181</v>
      </c>
      <c r="C49" s="111">
        <v>1000000</v>
      </c>
      <c r="D49" s="111">
        <v>1000000</v>
      </c>
      <c r="E49" s="111"/>
      <c r="F49" s="111">
        <v>1000000</v>
      </c>
      <c r="G49" s="111"/>
      <c r="H49" s="111"/>
      <c r="I49" s="111"/>
      <c r="J49" s="111"/>
      <c r="K49" s="111"/>
      <c r="L49" s="111"/>
      <c r="M49" s="111"/>
      <c r="N49" s="111"/>
      <c r="O49" s="111"/>
    </row>
    <row r="50" ht="21" customHeight="1" spans="1:15">
      <c r="A50" s="87" t="s">
        <v>182</v>
      </c>
      <c r="B50" s="87" t="s">
        <v>183</v>
      </c>
      <c r="C50" s="111">
        <v>928921.92</v>
      </c>
      <c r="D50" s="111">
        <v>928921.92</v>
      </c>
      <c r="E50" s="111">
        <v>928921.92</v>
      </c>
      <c r="F50" s="111"/>
      <c r="G50" s="111"/>
      <c r="H50" s="111"/>
      <c r="I50" s="111"/>
      <c r="J50" s="111"/>
      <c r="K50" s="111"/>
      <c r="L50" s="111"/>
      <c r="M50" s="111"/>
      <c r="N50" s="111"/>
      <c r="O50" s="111"/>
    </row>
    <row r="51" ht="21" customHeight="1" spans="1:15">
      <c r="A51" s="206" t="s">
        <v>184</v>
      </c>
      <c r="B51" s="206" t="s">
        <v>185</v>
      </c>
      <c r="C51" s="111">
        <v>928921.92</v>
      </c>
      <c r="D51" s="111">
        <v>928921.92</v>
      </c>
      <c r="E51" s="111">
        <v>928921.92</v>
      </c>
      <c r="F51" s="111"/>
      <c r="G51" s="111"/>
      <c r="H51" s="111"/>
      <c r="I51" s="111"/>
      <c r="J51" s="111"/>
      <c r="K51" s="111"/>
      <c r="L51" s="111"/>
      <c r="M51" s="111"/>
      <c r="N51" s="111"/>
      <c r="O51" s="111"/>
    </row>
    <row r="52" ht="21" customHeight="1" spans="1:15">
      <c r="A52" s="207" t="s">
        <v>186</v>
      </c>
      <c r="B52" s="207" t="s">
        <v>187</v>
      </c>
      <c r="C52" s="111">
        <v>928921.92</v>
      </c>
      <c r="D52" s="111">
        <v>928921.92</v>
      </c>
      <c r="E52" s="111">
        <v>928921.92</v>
      </c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ht="21" customHeight="1" spans="1:15">
      <c r="A53" s="87" t="s">
        <v>188</v>
      </c>
      <c r="B53" s="87" t="s">
        <v>189</v>
      </c>
      <c r="C53" s="111">
        <v>608</v>
      </c>
      <c r="D53" s="111"/>
      <c r="E53" s="111"/>
      <c r="F53" s="111"/>
      <c r="G53" s="111"/>
      <c r="H53" s="111">
        <v>608</v>
      </c>
      <c r="I53" s="111"/>
      <c r="J53" s="111"/>
      <c r="K53" s="111"/>
      <c r="L53" s="111"/>
      <c r="M53" s="111"/>
      <c r="N53" s="111"/>
      <c r="O53" s="111"/>
    </row>
    <row r="54" ht="21" customHeight="1" spans="1:15">
      <c r="A54" s="206" t="s">
        <v>190</v>
      </c>
      <c r="B54" s="206" t="s">
        <v>191</v>
      </c>
      <c r="C54" s="111">
        <v>608</v>
      </c>
      <c r="D54" s="111"/>
      <c r="E54" s="111"/>
      <c r="F54" s="111"/>
      <c r="G54" s="111"/>
      <c r="H54" s="111">
        <v>608</v>
      </c>
      <c r="I54" s="111"/>
      <c r="J54" s="111"/>
      <c r="K54" s="111"/>
      <c r="L54" s="111"/>
      <c r="M54" s="111"/>
      <c r="N54" s="111"/>
      <c r="O54" s="111"/>
    </row>
    <row r="55" ht="21" customHeight="1" spans="1:15">
      <c r="A55" s="207" t="s">
        <v>192</v>
      </c>
      <c r="B55" s="207" t="s">
        <v>193</v>
      </c>
      <c r="C55" s="111">
        <v>608</v>
      </c>
      <c r="D55" s="111"/>
      <c r="E55" s="111"/>
      <c r="F55" s="111"/>
      <c r="G55" s="111"/>
      <c r="H55" s="111">
        <v>608</v>
      </c>
      <c r="I55" s="111"/>
      <c r="J55" s="111"/>
      <c r="K55" s="111"/>
      <c r="L55" s="111"/>
      <c r="M55" s="111"/>
      <c r="N55" s="111"/>
      <c r="O55" s="111"/>
    </row>
    <row r="56" ht="21" customHeight="1" spans="1:15">
      <c r="A56" s="208" t="s">
        <v>55</v>
      </c>
      <c r="B56" s="68"/>
      <c r="C56" s="111">
        <v>23259177.28</v>
      </c>
      <c r="D56" s="111">
        <v>18258569.28</v>
      </c>
      <c r="E56" s="111">
        <v>15258569.28</v>
      </c>
      <c r="F56" s="111">
        <v>3000000</v>
      </c>
      <c r="G56" s="111"/>
      <c r="H56" s="111">
        <v>608</v>
      </c>
      <c r="I56" s="111"/>
      <c r="J56" s="111">
        <v>5000000</v>
      </c>
      <c r="K56" s="111"/>
      <c r="L56" s="111"/>
      <c r="M56" s="111"/>
      <c r="N56" s="111"/>
      <c r="O56" s="111">
        <v>5000000</v>
      </c>
    </row>
  </sheetData>
  <mergeCells count="12">
    <mergeCell ref="A1:O1"/>
    <mergeCell ref="A2:O2"/>
    <mergeCell ref="A3:B3"/>
    <mergeCell ref="D4:F4"/>
    <mergeCell ref="J4:O4"/>
    <mergeCell ref="A56:B56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5"/>
      <c r="B1" s="79"/>
      <c r="C1" s="79"/>
      <c r="D1" s="79" t="s">
        <v>194</v>
      </c>
    </row>
    <row r="2" ht="41.25" customHeight="1" spans="1:1">
      <c r="A2" s="74" t="str">
        <f>"2025"&amp;"年部门财政拨款收支预算总表"</f>
        <v>2025年部门财政拨款收支预算总表</v>
      </c>
    </row>
    <row r="3" ht="17.25" customHeight="1" spans="1:4">
      <c r="A3" s="77" t="str">
        <f>"单位名称："&amp;"昆明市晋宁区双河彝族乡人民政府"</f>
        <v>单位名称：昆明市晋宁区双河彝族乡人民政府</v>
      </c>
      <c r="B3" s="191"/>
      <c r="D3" s="79" t="s">
        <v>1</v>
      </c>
    </row>
    <row r="4" ht="17.25" customHeight="1" spans="1:4">
      <c r="A4" s="192" t="s">
        <v>2</v>
      </c>
      <c r="B4" s="193"/>
      <c r="C4" s="192" t="s">
        <v>3</v>
      </c>
      <c r="D4" s="193"/>
    </row>
    <row r="5" ht="18.75" customHeight="1" spans="1:4">
      <c r="A5" s="192" t="s">
        <v>4</v>
      </c>
      <c r="B5" s="192" t="s">
        <v>5</v>
      </c>
      <c r="C5" s="192" t="s">
        <v>6</v>
      </c>
      <c r="D5" s="192" t="s">
        <v>5</v>
      </c>
    </row>
    <row r="6" ht="16.5" customHeight="1" spans="1:4">
      <c r="A6" s="194" t="s">
        <v>195</v>
      </c>
      <c r="B6" s="111">
        <v>18259177.28</v>
      </c>
      <c r="C6" s="194" t="s">
        <v>196</v>
      </c>
      <c r="D6" s="111">
        <v>18259177.28</v>
      </c>
    </row>
    <row r="7" ht="16.5" customHeight="1" spans="1:4">
      <c r="A7" s="194" t="s">
        <v>197</v>
      </c>
      <c r="B7" s="111">
        <v>18258569.28</v>
      </c>
      <c r="C7" s="194" t="s">
        <v>198</v>
      </c>
      <c r="D7" s="111">
        <v>8401986.84</v>
      </c>
    </row>
    <row r="8" ht="16.5" customHeight="1" spans="1:4">
      <c r="A8" s="194" t="s">
        <v>199</v>
      </c>
      <c r="B8" s="111"/>
      <c r="C8" s="194" t="s">
        <v>200</v>
      </c>
      <c r="D8" s="111"/>
    </row>
    <row r="9" ht="16.5" customHeight="1" spans="1:4">
      <c r="A9" s="194" t="s">
        <v>201</v>
      </c>
      <c r="B9" s="111">
        <v>608</v>
      </c>
      <c r="C9" s="194" t="s">
        <v>202</v>
      </c>
      <c r="D9" s="111"/>
    </row>
    <row r="10" ht="16.5" customHeight="1" spans="1:4">
      <c r="A10" s="194" t="s">
        <v>203</v>
      </c>
      <c r="B10" s="111"/>
      <c r="C10" s="194" t="s">
        <v>204</v>
      </c>
      <c r="D10" s="111">
        <v>40000</v>
      </c>
    </row>
    <row r="11" ht="16.5" customHeight="1" spans="1:4">
      <c r="A11" s="194" t="s">
        <v>197</v>
      </c>
      <c r="B11" s="111"/>
      <c r="C11" s="194" t="s">
        <v>205</v>
      </c>
      <c r="D11" s="111"/>
    </row>
    <row r="12" ht="16.5" customHeight="1" spans="1:4">
      <c r="A12" s="21" t="s">
        <v>199</v>
      </c>
      <c r="B12" s="111"/>
      <c r="C12" s="100" t="s">
        <v>206</v>
      </c>
      <c r="D12" s="111"/>
    </row>
    <row r="13" ht="16.5" customHeight="1" spans="1:4">
      <c r="A13" s="21" t="s">
        <v>201</v>
      </c>
      <c r="B13" s="111"/>
      <c r="C13" s="100" t="s">
        <v>207</v>
      </c>
      <c r="D13" s="111">
        <v>142507.43</v>
      </c>
    </row>
    <row r="14" ht="16.5" customHeight="1" spans="1:4">
      <c r="A14" s="195"/>
      <c r="B14" s="111"/>
      <c r="C14" s="100" t="s">
        <v>208</v>
      </c>
      <c r="D14" s="111">
        <v>1225188.04</v>
      </c>
    </row>
    <row r="15" ht="16.5" customHeight="1" spans="1:4">
      <c r="A15" s="195"/>
      <c r="B15" s="111"/>
      <c r="C15" s="100" t="s">
        <v>209</v>
      </c>
      <c r="D15" s="111">
        <v>895625.32</v>
      </c>
    </row>
    <row r="16" ht="16.5" customHeight="1" spans="1:4">
      <c r="A16" s="195"/>
      <c r="B16" s="111"/>
      <c r="C16" s="100" t="s">
        <v>210</v>
      </c>
      <c r="D16" s="111"/>
    </row>
    <row r="17" ht="16.5" customHeight="1" spans="1:4">
      <c r="A17" s="195"/>
      <c r="B17" s="111"/>
      <c r="C17" s="100" t="s">
        <v>211</v>
      </c>
      <c r="D17" s="111">
        <v>759968</v>
      </c>
    </row>
    <row r="18" ht="16.5" customHeight="1" spans="1:4">
      <c r="A18" s="195"/>
      <c r="B18" s="111"/>
      <c r="C18" s="100" t="s">
        <v>212</v>
      </c>
      <c r="D18" s="111">
        <v>5864371.73</v>
      </c>
    </row>
    <row r="19" ht="16.5" customHeight="1" spans="1:4">
      <c r="A19" s="195"/>
      <c r="B19" s="111"/>
      <c r="C19" s="100" t="s">
        <v>213</v>
      </c>
      <c r="D19" s="111"/>
    </row>
    <row r="20" ht="16.5" customHeight="1" spans="1:4">
      <c r="A20" s="195"/>
      <c r="B20" s="111"/>
      <c r="C20" s="100" t="s">
        <v>214</v>
      </c>
      <c r="D20" s="111"/>
    </row>
    <row r="21" ht="16.5" customHeight="1" spans="1:4">
      <c r="A21" s="195"/>
      <c r="B21" s="111"/>
      <c r="C21" s="100" t="s">
        <v>215</v>
      </c>
      <c r="D21" s="111"/>
    </row>
    <row r="22" ht="16.5" customHeight="1" spans="1:4">
      <c r="A22" s="195"/>
      <c r="B22" s="111"/>
      <c r="C22" s="100" t="s">
        <v>216</v>
      </c>
      <c r="D22" s="111"/>
    </row>
    <row r="23" ht="16.5" customHeight="1" spans="1:4">
      <c r="A23" s="195"/>
      <c r="B23" s="111"/>
      <c r="C23" s="100" t="s">
        <v>217</v>
      </c>
      <c r="D23" s="111"/>
    </row>
    <row r="24" ht="16.5" customHeight="1" spans="1:4">
      <c r="A24" s="195"/>
      <c r="B24" s="111"/>
      <c r="C24" s="100" t="s">
        <v>218</v>
      </c>
      <c r="D24" s="111"/>
    </row>
    <row r="25" ht="16.5" customHeight="1" spans="1:4">
      <c r="A25" s="195"/>
      <c r="B25" s="111"/>
      <c r="C25" s="100" t="s">
        <v>219</v>
      </c>
      <c r="D25" s="111">
        <v>928921.92</v>
      </c>
    </row>
    <row r="26" ht="16.5" customHeight="1" spans="1:4">
      <c r="A26" s="195"/>
      <c r="B26" s="111"/>
      <c r="C26" s="100" t="s">
        <v>220</v>
      </c>
      <c r="D26" s="111"/>
    </row>
    <row r="27" ht="16.5" customHeight="1" spans="1:4">
      <c r="A27" s="195"/>
      <c r="B27" s="111"/>
      <c r="C27" s="100" t="s">
        <v>221</v>
      </c>
      <c r="D27" s="111">
        <v>608</v>
      </c>
    </row>
    <row r="28" ht="16.5" customHeight="1" spans="1:4">
      <c r="A28" s="195"/>
      <c r="B28" s="111"/>
      <c r="C28" s="100" t="s">
        <v>222</v>
      </c>
      <c r="D28" s="111"/>
    </row>
    <row r="29" ht="16.5" customHeight="1" spans="1:4">
      <c r="A29" s="195"/>
      <c r="B29" s="111"/>
      <c r="C29" s="100" t="s">
        <v>223</v>
      </c>
      <c r="D29" s="111"/>
    </row>
    <row r="30" ht="16.5" customHeight="1" spans="1:4">
      <c r="A30" s="195"/>
      <c r="B30" s="111"/>
      <c r="C30" s="100" t="s">
        <v>224</v>
      </c>
      <c r="D30" s="111"/>
    </row>
    <row r="31" ht="16.5" customHeight="1" spans="1:4">
      <c r="A31" s="195"/>
      <c r="B31" s="111"/>
      <c r="C31" s="21" t="s">
        <v>225</v>
      </c>
      <c r="D31" s="111"/>
    </row>
    <row r="32" ht="16.5" customHeight="1" spans="1:4">
      <c r="A32" s="195"/>
      <c r="B32" s="111"/>
      <c r="C32" s="21" t="s">
        <v>226</v>
      </c>
      <c r="D32" s="111"/>
    </row>
    <row r="33" ht="16.5" customHeight="1" spans="1:4">
      <c r="A33" s="195"/>
      <c r="B33" s="111"/>
      <c r="C33" s="18" t="s">
        <v>227</v>
      </c>
      <c r="D33" s="111"/>
    </row>
    <row r="34" ht="15" customHeight="1" spans="1:4">
      <c r="A34" s="196" t="s">
        <v>50</v>
      </c>
      <c r="B34" s="197">
        <v>18259177.28</v>
      </c>
      <c r="C34" s="196" t="s">
        <v>51</v>
      </c>
      <c r="D34" s="197">
        <v>18259177.28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53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66"/>
      <c r="F1" s="102"/>
      <c r="G1" s="171" t="s">
        <v>228</v>
      </c>
    </row>
    <row r="2" ht="41.25" customHeight="1" spans="1:7">
      <c r="A2" s="155" t="str">
        <f>"2025"&amp;"年一般公共预算支出预算表（按功能科目分类）"</f>
        <v>2025年一般公共预算支出预算表（按功能科目分类）</v>
      </c>
      <c r="B2" s="155"/>
      <c r="C2" s="155"/>
      <c r="D2" s="155"/>
      <c r="E2" s="155"/>
      <c r="F2" s="155"/>
      <c r="G2" s="155"/>
    </row>
    <row r="3" ht="18" customHeight="1" spans="1:7">
      <c r="A3" s="44" t="str">
        <f>"单位名称："&amp;"昆明市晋宁区双河彝族乡人民政府"</f>
        <v>单位名称：昆明市晋宁区双河彝族乡人民政府</v>
      </c>
      <c r="F3" s="152"/>
      <c r="G3" s="171" t="s">
        <v>1</v>
      </c>
    </row>
    <row r="4" ht="20.25" customHeight="1" spans="1:7">
      <c r="A4" s="186" t="s">
        <v>229</v>
      </c>
      <c r="B4" s="187"/>
      <c r="C4" s="156" t="s">
        <v>55</v>
      </c>
      <c r="D4" s="176" t="s">
        <v>75</v>
      </c>
      <c r="E4" s="13"/>
      <c r="F4" s="36"/>
      <c r="G4" s="168" t="s">
        <v>76</v>
      </c>
    </row>
    <row r="5" ht="20.25" customHeight="1" spans="1:7">
      <c r="A5" s="188" t="s">
        <v>72</v>
      </c>
      <c r="B5" s="188" t="s">
        <v>73</v>
      </c>
      <c r="C5" s="55"/>
      <c r="D5" s="14" t="s">
        <v>57</v>
      </c>
      <c r="E5" s="14" t="s">
        <v>230</v>
      </c>
      <c r="F5" s="14" t="s">
        <v>231</v>
      </c>
      <c r="G5" s="170"/>
    </row>
    <row r="6" ht="15" customHeight="1" spans="1:7">
      <c r="A6" s="20" t="s">
        <v>82</v>
      </c>
      <c r="B6" s="20" t="s">
        <v>83</v>
      </c>
      <c r="C6" s="20" t="s">
        <v>84</v>
      </c>
      <c r="D6" s="20" t="s">
        <v>85</v>
      </c>
      <c r="E6" s="20" t="s">
        <v>86</v>
      </c>
      <c r="F6" s="20" t="s">
        <v>87</v>
      </c>
      <c r="G6" s="20" t="s">
        <v>88</v>
      </c>
    </row>
    <row r="7" ht="18" customHeight="1" spans="1:7">
      <c r="A7" s="18" t="s">
        <v>97</v>
      </c>
      <c r="B7" s="18" t="s">
        <v>98</v>
      </c>
      <c r="C7" s="111">
        <v>8401986.84</v>
      </c>
      <c r="D7" s="111">
        <v>8286954.84</v>
      </c>
      <c r="E7" s="111">
        <v>7347047</v>
      </c>
      <c r="F7" s="111">
        <v>939907.84</v>
      </c>
      <c r="G7" s="111">
        <v>115032</v>
      </c>
    </row>
    <row r="8" ht="18" customHeight="1" spans="1:7">
      <c r="A8" s="165" t="s">
        <v>99</v>
      </c>
      <c r="B8" s="165" t="s">
        <v>100</v>
      </c>
      <c r="C8" s="111">
        <v>77400</v>
      </c>
      <c r="D8" s="111"/>
      <c r="E8" s="111"/>
      <c r="F8" s="111"/>
      <c r="G8" s="111">
        <v>77400</v>
      </c>
    </row>
    <row r="9" ht="18" customHeight="1" spans="1:7">
      <c r="A9" s="189" t="s">
        <v>101</v>
      </c>
      <c r="B9" s="189" t="s">
        <v>102</v>
      </c>
      <c r="C9" s="111">
        <v>77400</v>
      </c>
      <c r="D9" s="111"/>
      <c r="E9" s="111"/>
      <c r="F9" s="111"/>
      <c r="G9" s="111">
        <v>77400</v>
      </c>
    </row>
    <row r="10" ht="18" customHeight="1" spans="1:7">
      <c r="A10" s="165" t="s">
        <v>103</v>
      </c>
      <c r="B10" s="165" t="s">
        <v>104</v>
      </c>
      <c r="C10" s="111">
        <v>8324586.84</v>
      </c>
      <c r="D10" s="111">
        <v>8286954.84</v>
      </c>
      <c r="E10" s="111">
        <v>7347047</v>
      </c>
      <c r="F10" s="111">
        <v>939907.84</v>
      </c>
      <c r="G10" s="111">
        <v>37632</v>
      </c>
    </row>
    <row r="11" ht="18" customHeight="1" spans="1:7">
      <c r="A11" s="189" t="s">
        <v>105</v>
      </c>
      <c r="B11" s="189" t="s">
        <v>106</v>
      </c>
      <c r="C11" s="111">
        <v>6668586.84</v>
      </c>
      <c r="D11" s="111">
        <v>6630954.84</v>
      </c>
      <c r="E11" s="111">
        <v>5691047</v>
      </c>
      <c r="F11" s="111">
        <v>939907.84</v>
      </c>
      <c r="G11" s="111">
        <v>37632</v>
      </c>
    </row>
    <row r="12" ht="18" customHeight="1" spans="1:7">
      <c r="A12" s="189" t="s">
        <v>107</v>
      </c>
      <c r="B12" s="189" t="s">
        <v>108</v>
      </c>
      <c r="C12" s="111">
        <v>1656000</v>
      </c>
      <c r="D12" s="111">
        <v>1656000</v>
      </c>
      <c r="E12" s="111">
        <v>1656000</v>
      </c>
      <c r="F12" s="111"/>
      <c r="G12" s="111"/>
    </row>
    <row r="13" ht="18" customHeight="1" spans="1:7">
      <c r="A13" s="18" t="s">
        <v>109</v>
      </c>
      <c r="B13" s="18" t="s">
        <v>110</v>
      </c>
      <c r="C13" s="111">
        <v>40000</v>
      </c>
      <c r="D13" s="111"/>
      <c r="E13" s="111"/>
      <c r="F13" s="111"/>
      <c r="G13" s="111">
        <v>40000</v>
      </c>
    </row>
    <row r="14" ht="18" customHeight="1" spans="1:7">
      <c r="A14" s="165" t="s">
        <v>111</v>
      </c>
      <c r="B14" s="165" t="s">
        <v>112</v>
      </c>
      <c r="C14" s="111">
        <v>40000</v>
      </c>
      <c r="D14" s="111"/>
      <c r="E14" s="111"/>
      <c r="F14" s="111"/>
      <c r="G14" s="111">
        <v>40000</v>
      </c>
    </row>
    <row r="15" ht="18" customHeight="1" spans="1:7">
      <c r="A15" s="189" t="s">
        <v>113</v>
      </c>
      <c r="B15" s="189" t="s">
        <v>114</v>
      </c>
      <c r="C15" s="111">
        <v>40000</v>
      </c>
      <c r="D15" s="111"/>
      <c r="E15" s="111"/>
      <c r="F15" s="111"/>
      <c r="G15" s="111">
        <v>40000</v>
      </c>
    </row>
    <row r="16" ht="18" customHeight="1" spans="1:7">
      <c r="A16" s="18" t="s">
        <v>115</v>
      </c>
      <c r="B16" s="18" t="s">
        <v>116</v>
      </c>
      <c r="C16" s="111">
        <v>142507.43</v>
      </c>
      <c r="D16" s="111">
        <v>142507.43</v>
      </c>
      <c r="E16" s="111">
        <v>132219.11</v>
      </c>
      <c r="F16" s="111">
        <v>10288.32</v>
      </c>
      <c r="G16" s="111"/>
    </row>
    <row r="17" ht="18" customHeight="1" spans="1:7">
      <c r="A17" s="165" t="s">
        <v>117</v>
      </c>
      <c r="B17" s="165" t="s">
        <v>118</v>
      </c>
      <c r="C17" s="111">
        <v>142507.43</v>
      </c>
      <c r="D17" s="111">
        <v>142507.43</v>
      </c>
      <c r="E17" s="111">
        <v>132219.11</v>
      </c>
      <c r="F17" s="111">
        <v>10288.32</v>
      </c>
      <c r="G17" s="111"/>
    </row>
    <row r="18" ht="18" customHeight="1" spans="1:7">
      <c r="A18" s="189" t="s">
        <v>119</v>
      </c>
      <c r="B18" s="189" t="s">
        <v>120</v>
      </c>
      <c r="C18" s="111">
        <v>142507.43</v>
      </c>
      <c r="D18" s="111">
        <v>142507.43</v>
      </c>
      <c r="E18" s="111">
        <v>132219.11</v>
      </c>
      <c r="F18" s="111">
        <v>10288.32</v>
      </c>
      <c r="G18" s="111"/>
    </row>
    <row r="19" ht="18" customHeight="1" spans="1:7">
      <c r="A19" s="18" t="s">
        <v>121</v>
      </c>
      <c r="B19" s="18" t="s">
        <v>122</v>
      </c>
      <c r="C19" s="111">
        <v>1225188.04</v>
      </c>
      <c r="D19" s="111">
        <v>1225188.04</v>
      </c>
      <c r="E19" s="111">
        <v>1211688.04</v>
      </c>
      <c r="F19" s="111">
        <v>13500</v>
      </c>
      <c r="G19" s="111"/>
    </row>
    <row r="20" ht="18" customHeight="1" spans="1:7">
      <c r="A20" s="165" t="s">
        <v>123</v>
      </c>
      <c r="B20" s="165" t="s">
        <v>124</v>
      </c>
      <c r="C20" s="111">
        <v>1169257.54</v>
      </c>
      <c r="D20" s="111">
        <v>1169257.54</v>
      </c>
      <c r="E20" s="111">
        <v>1155757.54</v>
      </c>
      <c r="F20" s="111">
        <v>13500</v>
      </c>
      <c r="G20" s="111"/>
    </row>
    <row r="21" ht="18" customHeight="1" spans="1:7">
      <c r="A21" s="189" t="s">
        <v>125</v>
      </c>
      <c r="B21" s="189" t="s">
        <v>126</v>
      </c>
      <c r="C21" s="111">
        <v>91800</v>
      </c>
      <c r="D21" s="111">
        <v>91800</v>
      </c>
      <c r="E21" s="111">
        <v>86400</v>
      </c>
      <c r="F21" s="111">
        <v>5400</v>
      </c>
      <c r="G21" s="111"/>
    </row>
    <row r="22" ht="18" customHeight="1" spans="1:7">
      <c r="A22" s="189" t="s">
        <v>127</v>
      </c>
      <c r="B22" s="189" t="s">
        <v>128</v>
      </c>
      <c r="C22" s="111">
        <v>137700</v>
      </c>
      <c r="D22" s="111">
        <v>137700</v>
      </c>
      <c r="E22" s="111">
        <v>129600</v>
      </c>
      <c r="F22" s="111">
        <v>8100</v>
      </c>
      <c r="G22" s="111"/>
    </row>
    <row r="23" ht="18" customHeight="1" spans="1:7">
      <c r="A23" s="189" t="s">
        <v>129</v>
      </c>
      <c r="B23" s="189" t="s">
        <v>130</v>
      </c>
      <c r="C23" s="111">
        <v>894370.56</v>
      </c>
      <c r="D23" s="111">
        <v>894370.56</v>
      </c>
      <c r="E23" s="111">
        <v>894370.56</v>
      </c>
      <c r="F23" s="111"/>
      <c r="G23" s="111"/>
    </row>
    <row r="24" ht="18" customHeight="1" spans="1:7">
      <c r="A24" s="189" t="s">
        <v>131</v>
      </c>
      <c r="B24" s="189" t="s">
        <v>132</v>
      </c>
      <c r="C24" s="111">
        <v>45386.98</v>
      </c>
      <c r="D24" s="111">
        <v>45386.98</v>
      </c>
      <c r="E24" s="111">
        <v>45386.98</v>
      </c>
      <c r="F24" s="111"/>
      <c r="G24" s="111"/>
    </row>
    <row r="25" ht="18" customHeight="1" spans="1:7">
      <c r="A25" s="165" t="s">
        <v>133</v>
      </c>
      <c r="B25" s="165" t="s">
        <v>134</v>
      </c>
      <c r="C25" s="111">
        <v>55930.5</v>
      </c>
      <c r="D25" s="111">
        <v>55930.5</v>
      </c>
      <c r="E25" s="111">
        <v>55930.5</v>
      </c>
      <c r="F25" s="111"/>
      <c r="G25" s="111"/>
    </row>
    <row r="26" ht="18" customHeight="1" spans="1:7">
      <c r="A26" s="189" t="s">
        <v>135</v>
      </c>
      <c r="B26" s="189" t="s">
        <v>136</v>
      </c>
      <c r="C26" s="111">
        <v>55930.5</v>
      </c>
      <c r="D26" s="111">
        <v>55930.5</v>
      </c>
      <c r="E26" s="111">
        <v>55930.5</v>
      </c>
      <c r="F26" s="111"/>
      <c r="G26" s="111"/>
    </row>
    <row r="27" ht="18" customHeight="1" spans="1:7">
      <c r="A27" s="18" t="s">
        <v>137</v>
      </c>
      <c r="B27" s="18" t="s">
        <v>138</v>
      </c>
      <c r="C27" s="111">
        <v>895625.32</v>
      </c>
      <c r="D27" s="111">
        <v>895625.32</v>
      </c>
      <c r="E27" s="111">
        <v>885665.08</v>
      </c>
      <c r="F27" s="111">
        <v>9960.24</v>
      </c>
      <c r="G27" s="111"/>
    </row>
    <row r="28" ht="18" customHeight="1" spans="1:7">
      <c r="A28" s="165" t="s">
        <v>139</v>
      </c>
      <c r="B28" s="165" t="s">
        <v>140</v>
      </c>
      <c r="C28" s="111">
        <v>124555.52</v>
      </c>
      <c r="D28" s="111">
        <v>124555.52</v>
      </c>
      <c r="E28" s="111">
        <v>114595.28</v>
      </c>
      <c r="F28" s="111">
        <v>9960.24</v>
      </c>
      <c r="G28" s="111"/>
    </row>
    <row r="29" ht="18" customHeight="1" spans="1:7">
      <c r="A29" s="189" t="s">
        <v>141</v>
      </c>
      <c r="B29" s="189" t="s">
        <v>142</v>
      </c>
      <c r="C29" s="111">
        <v>124555.52</v>
      </c>
      <c r="D29" s="111">
        <v>124555.52</v>
      </c>
      <c r="E29" s="111">
        <v>114595.28</v>
      </c>
      <c r="F29" s="111">
        <v>9960.24</v>
      </c>
      <c r="G29" s="111"/>
    </row>
    <row r="30" ht="18" customHeight="1" spans="1:7">
      <c r="A30" s="165" t="s">
        <v>143</v>
      </c>
      <c r="B30" s="165" t="s">
        <v>144</v>
      </c>
      <c r="C30" s="111">
        <v>771069.8</v>
      </c>
      <c r="D30" s="111">
        <v>771069.8</v>
      </c>
      <c r="E30" s="111">
        <v>771069.8</v>
      </c>
      <c r="F30" s="111"/>
      <c r="G30" s="111"/>
    </row>
    <row r="31" ht="18" customHeight="1" spans="1:7">
      <c r="A31" s="189" t="s">
        <v>145</v>
      </c>
      <c r="B31" s="189" t="s">
        <v>146</v>
      </c>
      <c r="C31" s="111">
        <v>225534.89</v>
      </c>
      <c r="D31" s="111">
        <v>225534.89</v>
      </c>
      <c r="E31" s="111">
        <v>225534.89</v>
      </c>
      <c r="F31" s="111"/>
      <c r="G31" s="111"/>
    </row>
    <row r="32" ht="18" customHeight="1" spans="1:7">
      <c r="A32" s="189" t="s">
        <v>147</v>
      </c>
      <c r="B32" s="189" t="s">
        <v>148</v>
      </c>
      <c r="C32" s="111">
        <v>178140.58</v>
      </c>
      <c r="D32" s="111">
        <v>178140.58</v>
      </c>
      <c r="E32" s="111">
        <v>178140.58</v>
      </c>
      <c r="F32" s="111"/>
      <c r="G32" s="111"/>
    </row>
    <row r="33" ht="18" customHeight="1" spans="1:7">
      <c r="A33" s="189" t="s">
        <v>149</v>
      </c>
      <c r="B33" s="189" t="s">
        <v>150</v>
      </c>
      <c r="C33" s="111">
        <v>319000.8</v>
      </c>
      <c r="D33" s="111">
        <v>319000.8</v>
      </c>
      <c r="E33" s="111">
        <v>319000.8</v>
      </c>
      <c r="F33" s="111"/>
      <c r="G33" s="111"/>
    </row>
    <row r="34" ht="18" customHeight="1" spans="1:7">
      <c r="A34" s="189" t="s">
        <v>151</v>
      </c>
      <c r="B34" s="189" t="s">
        <v>152</v>
      </c>
      <c r="C34" s="111">
        <v>48393.53</v>
      </c>
      <c r="D34" s="111">
        <v>48393.53</v>
      </c>
      <c r="E34" s="111">
        <v>48393.53</v>
      </c>
      <c r="F34" s="111"/>
      <c r="G34" s="111"/>
    </row>
    <row r="35" ht="18" customHeight="1" spans="1:7">
      <c r="A35" s="18" t="s">
        <v>153</v>
      </c>
      <c r="B35" s="18" t="s">
        <v>154</v>
      </c>
      <c r="C35" s="111">
        <v>759968</v>
      </c>
      <c r="D35" s="111"/>
      <c r="E35" s="111"/>
      <c r="F35" s="111"/>
      <c r="G35" s="111">
        <v>759968</v>
      </c>
    </row>
    <row r="36" ht="18" customHeight="1" spans="1:7">
      <c r="A36" s="165" t="s">
        <v>155</v>
      </c>
      <c r="B36" s="165" t="s">
        <v>156</v>
      </c>
      <c r="C36" s="111">
        <v>759968</v>
      </c>
      <c r="D36" s="111"/>
      <c r="E36" s="111"/>
      <c r="F36" s="111"/>
      <c r="G36" s="111">
        <v>759968</v>
      </c>
    </row>
    <row r="37" ht="18" customHeight="1" spans="1:7">
      <c r="A37" s="189" t="s">
        <v>157</v>
      </c>
      <c r="B37" s="189" t="s">
        <v>156</v>
      </c>
      <c r="C37" s="111">
        <v>759968</v>
      </c>
      <c r="D37" s="111"/>
      <c r="E37" s="111"/>
      <c r="F37" s="111"/>
      <c r="G37" s="111">
        <v>759968</v>
      </c>
    </row>
    <row r="38" ht="18" customHeight="1" spans="1:7">
      <c r="A38" s="18" t="s">
        <v>158</v>
      </c>
      <c r="B38" s="18" t="s">
        <v>159</v>
      </c>
      <c r="C38" s="111">
        <v>5864371.73</v>
      </c>
      <c r="D38" s="111">
        <v>3779371.73</v>
      </c>
      <c r="E38" s="111">
        <v>3495820.21</v>
      </c>
      <c r="F38" s="111">
        <v>283551.52</v>
      </c>
      <c r="G38" s="111">
        <v>2085000</v>
      </c>
    </row>
    <row r="39" ht="18" customHeight="1" spans="1:7">
      <c r="A39" s="165" t="s">
        <v>160</v>
      </c>
      <c r="B39" s="165" t="s">
        <v>161</v>
      </c>
      <c r="C39" s="111">
        <v>2355517.86</v>
      </c>
      <c r="D39" s="111">
        <v>2355517.86</v>
      </c>
      <c r="E39" s="111">
        <v>2174818.1</v>
      </c>
      <c r="F39" s="111">
        <v>180699.76</v>
      </c>
      <c r="G39" s="111"/>
    </row>
    <row r="40" ht="18" customHeight="1" spans="1:7">
      <c r="A40" s="189" t="s">
        <v>162</v>
      </c>
      <c r="B40" s="189" t="s">
        <v>163</v>
      </c>
      <c r="C40" s="111">
        <v>1741317.86</v>
      </c>
      <c r="D40" s="111">
        <v>1741317.86</v>
      </c>
      <c r="E40" s="111">
        <v>1609618.1</v>
      </c>
      <c r="F40" s="111">
        <v>131699.76</v>
      </c>
      <c r="G40" s="111"/>
    </row>
    <row r="41" ht="18" customHeight="1" spans="1:7">
      <c r="A41" s="189" t="s">
        <v>164</v>
      </c>
      <c r="B41" s="189" t="s">
        <v>165</v>
      </c>
      <c r="C41" s="111">
        <v>614200</v>
      </c>
      <c r="D41" s="111">
        <v>614200</v>
      </c>
      <c r="E41" s="111">
        <v>565200</v>
      </c>
      <c r="F41" s="111">
        <v>49000</v>
      </c>
      <c r="G41" s="111"/>
    </row>
    <row r="42" ht="18" customHeight="1" spans="1:7">
      <c r="A42" s="165" t="s">
        <v>166</v>
      </c>
      <c r="B42" s="165" t="s">
        <v>167</v>
      </c>
      <c r="C42" s="111">
        <v>1736688.05</v>
      </c>
      <c r="D42" s="111">
        <v>736688.05</v>
      </c>
      <c r="E42" s="111">
        <v>684806.53</v>
      </c>
      <c r="F42" s="111">
        <v>51881.52</v>
      </c>
      <c r="G42" s="111">
        <v>1000000</v>
      </c>
    </row>
    <row r="43" ht="18" customHeight="1" spans="1:7">
      <c r="A43" s="189" t="s">
        <v>168</v>
      </c>
      <c r="B43" s="189" t="s">
        <v>169</v>
      </c>
      <c r="C43" s="111">
        <v>736688.05</v>
      </c>
      <c r="D43" s="111">
        <v>736688.05</v>
      </c>
      <c r="E43" s="111">
        <v>684806.53</v>
      </c>
      <c r="F43" s="111">
        <v>51881.52</v>
      </c>
      <c r="G43" s="111"/>
    </row>
    <row r="44" ht="18" customHeight="1" spans="1:7">
      <c r="A44" s="189" t="s">
        <v>170</v>
      </c>
      <c r="B44" s="189" t="s">
        <v>171</v>
      </c>
      <c r="C44" s="111">
        <v>1000000</v>
      </c>
      <c r="D44" s="111"/>
      <c r="E44" s="111"/>
      <c r="F44" s="111"/>
      <c r="G44" s="111">
        <v>1000000</v>
      </c>
    </row>
    <row r="45" ht="18" customHeight="1" spans="1:7">
      <c r="A45" s="165" t="s">
        <v>172</v>
      </c>
      <c r="B45" s="165" t="s">
        <v>173</v>
      </c>
      <c r="C45" s="111">
        <v>772165.82</v>
      </c>
      <c r="D45" s="111">
        <v>687165.82</v>
      </c>
      <c r="E45" s="111">
        <v>636195.58</v>
      </c>
      <c r="F45" s="111">
        <v>50970.24</v>
      </c>
      <c r="G45" s="111">
        <v>85000</v>
      </c>
    </row>
    <row r="46" ht="18" customHeight="1" spans="1:7">
      <c r="A46" s="189" t="s">
        <v>174</v>
      </c>
      <c r="B46" s="189" t="s">
        <v>175</v>
      </c>
      <c r="C46" s="111">
        <v>85000</v>
      </c>
      <c r="D46" s="111"/>
      <c r="E46" s="111"/>
      <c r="F46" s="111"/>
      <c r="G46" s="111">
        <v>85000</v>
      </c>
    </row>
    <row r="47" ht="18" customHeight="1" spans="1:7">
      <c r="A47" s="189" t="s">
        <v>176</v>
      </c>
      <c r="B47" s="189" t="s">
        <v>177</v>
      </c>
      <c r="C47" s="111">
        <v>687165.82</v>
      </c>
      <c r="D47" s="111">
        <v>687165.82</v>
      </c>
      <c r="E47" s="111">
        <v>636195.58</v>
      </c>
      <c r="F47" s="111">
        <v>50970.24</v>
      </c>
      <c r="G47" s="111"/>
    </row>
    <row r="48" ht="18" customHeight="1" spans="1:7">
      <c r="A48" s="165" t="s">
        <v>178</v>
      </c>
      <c r="B48" s="165" t="s">
        <v>179</v>
      </c>
      <c r="C48" s="111">
        <v>1000000</v>
      </c>
      <c r="D48" s="111"/>
      <c r="E48" s="111"/>
      <c r="F48" s="111"/>
      <c r="G48" s="111">
        <v>1000000</v>
      </c>
    </row>
    <row r="49" ht="18" customHeight="1" spans="1:7">
      <c r="A49" s="189" t="s">
        <v>180</v>
      </c>
      <c r="B49" s="189" t="s">
        <v>181</v>
      </c>
      <c r="C49" s="111">
        <v>1000000</v>
      </c>
      <c r="D49" s="111"/>
      <c r="E49" s="111"/>
      <c r="F49" s="111"/>
      <c r="G49" s="111">
        <v>1000000</v>
      </c>
    </row>
    <row r="50" ht="18" customHeight="1" spans="1:7">
      <c r="A50" s="18" t="s">
        <v>182</v>
      </c>
      <c r="B50" s="18" t="s">
        <v>183</v>
      </c>
      <c r="C50" s="111">
        <v>928921.92</v>
      </c>
      <c r="D50" s="111">
        <v>928921.92</v>
      </c>
      <c r="E50" s="111">
        <v>928921.92</v>
      </c>
      <c r="F50" s="111"/>
      <c r="G50" s="111"/>
    </row>
    <row r="51" ht="18" customHeight="1" spans="1:7">
      <c r="A51" s="165" t="s">
        <v>184</v>
      </c>
      <c r="B51" s="165" t="s">
        <v>185</v>
      </c>
      <c r="C51" s="111">
        <v>928921.92</v>
      </c>
      <c r="D51" s="111">
        <v>928921.92</v>
      </c>
      <c r="E51" s="111">
        <v>928921.92</v>
      </c>
      <c r="F51" s="111"/>
      <c r="G51" s="111"/>
    </row>
    <row r="52" ht="18" customHeight="1" spans="1:7">
      <c r="A52" s="189" t="s">
        <v>186</v>
      </c>
      <c r="B52" s="189" t="s">
        <v>187</v>
      </c>
      <c r="C52" s="111">
        <v>928921.92</v>
      </c>
      <c r="D52" s="111">
        <v>928921.92</v>
      </c>
      <c r="E52" s="111">
        <v>928921.92</v>
      </c>
      <c r="F52" s="111"/>
      <c r="G52" s="111"/>
    </row>
    <row r="53" ht="18" customHeight="1" spans="1:7">
      <c r="A53" s="110" t="s">
        <v>232</v>
      </c>
      <c r="B53" s="190" t="s">
        <v>232</v>
      </c>
      <c r="C53" s="111">
        <v>18258569.28</v>
      </c>
      <c r="D53" s="111">
        <v>15258569.28</v>
      </c>
      <c r="E53" s="111">
        <v>14001361.36</v>
      </c>
      <c r="F53" s="111">
        <v>1257207.92</v>
      </c>
      <c r="G53" s="111">
        <v>3000000</v>
      </c>
    </row>
  </sheetData>
  <mergeCells count="6">
    <mergeCell ref="A2:G2"/>
    <mergeCell ref="A4:B4"/>
    <mergeCell ref="D4:F4"/>
    <mergeCell ref="A53:B53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6"/>
      <c r="B1" s="76"/>
      <c r="C1" s="76"/>
      <c r="D1" s="76"/>
      <c r="E1" s="75"/>
      <c r="F1" s="182" t="s">
        <v>233</v>
      </c>
    </row>
    <row r="2" ht="41.25" customHeight="1" spans="1:6">
      <c r="A2" s="183" t="str">
        <f>"2025"&amp;"年一般公共预算“三公”经费支出预算表"</f>
        <v>2025年一般公共预算“三公”经费支出预算表</v>
      </c>
      <c r="B2" s="76"/>
      <c r="C2" s="76"/>
      <c r="D2" s="76"/>
      <c r="E2" s="75"/>
      <c r="F2" s="76"/>
    </row>
    <row r="3" customHeight="1" spans="1:6">
      <c r="A3" s="142" t="str">
        <f>"单位名称："&amp;"昆明市晋宁区双河彝族乡人民政府"</f>
        <v>单位名称：昆明市晋宁区双河彝族乡人民政府</v>
      </c>
      <c r="B3" s="184"/>
      <c r="D3" s="76"/>
      <c r="E3" s="75"/>
      <c r="F3" s="96" t="s">
        <v>1</v>
      </c>
    </row>
    <row r="4" ht="27" customHeight="1" spans="1:6">
      <c r="A4" s="80" t="s">
        <v>234</v>
      </c>
      <c r="B4" s="80" t="s">
        <v>235</v>
      </c>
      <c r="C4" s="82" t="s">
        <v>236</v>
      </c>
      <c r="D4" s="80"/>
      <c r="E4" s="81"/>
      <c r="F4" s="80" t="s">
        <v>237</v>
      </c>
    </row>
    <row r="5" ht="28.5" customHeight="1" spans="1:6">
      <c r="A5" s="185"/>
      <c r="B5" s="84"/>
      <c r="C5" s="81" t="s">
        <v>57</v>
      </c>
      <c r="D5" s="81" t="s">
        <v>238</v>
      </c>
      <c r="E5" s="81" t="s">
        <v>239</v>
      </c>
      <c r="F5" s="83"/>
    </row>
    <row r="6" ht="17.25" customHeight="1" spans="1:6">
      <c r="A6" s="86" t="s">
        <v>82</v>
      </c>
      <c r="B6" s="86" t="s">
        <v>83</v>
      </c>
      <c r="C6" s="86" t="s">
        <v>84</v>
      </c>
      <c r="D6" s="86" t="s">
        <v>85</v>
      </c>
      <c r="E6" s="86" t="s">
        <v>86</v>
      </c>
      <c r="F6" s="86" t="s">
        <v>87</v>
      </c>
    </row>
    <row r="7" ht="17.25" customHeight="1" spans="1:6">
      <c r="A7" s="111">
        <v>400000</v>
      </c>
      <c r="B7" s="111"/>
      <c r="C7" s="111">
        <v>200000</v>
      </c>
      <c r="D7" s="111"/>
      <c r="E7" s="111">
        <v>200000</v>
      </c>
      <c r="F7" s="111">
        <v>200000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30"/>
  <sheetViews>
    <sheetView showZeros="0" topLeftCell="G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66"/>
      <c r="C1" s="172"/>
      <c r="E1" s="173"/>
      <c r="F1" s="173"/>
      <c r="G1" s="173"/>
      <c r="H1" s="173"/>
      <c r="I1" s="113"/>
      <c r="J1" s="113"/>
      <c r="K1" s="113"/>
      <c r="L1" s="113"/>
      <c r="M1" s="113"/>
      <c r="N1" s="113"/>
      <c r="R1" s="113"/>
      <c r="V1" s="172"/>
      <c r="X1" s="42" t="s">
        <v>240</v>
      </c>
    </row>
    <row r="2" ht="45.75" customHeight="1" spans="1:24">
      <c r="A2" s="98" t="str">
        <f>"2025"&amp;"年部门基本支出预算表"</f>
        <v>2025年部门基本支出预算表</v>
      </c>
      <c r="B2" s="43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43"/>
      <c r="P2" s="43"/>
      <c r="Q2" s="43"/>
      <c r="R2" s="98"/>
      <c r="S2" s="98"/>
      <c r="T2" s="98"/>
      <c r="U2" s="98"/>
      <c r="V2" s="98"/>
      <c r="W2" s="98"/>
      <c r="X2" s="98"/>
    </row>
    <row r="3" ht="18.75" customHeight="1" spans="1:24">
      <c r="A3" s="44" t="str">
        <f>"单位名称："&amp;"昆明市晋宁区双河彝族乡人民政府"</f>
        <v>单位名称：昆明市晋宁区双河彝族乡人民政府</v>
      </c>
      <c r="B3" s="45"/>
      <c r="C3" s="174"/>
      <c r="D3" s="174"/>
      <c r="E3" s="174"/>
      <c r="F3" s="174"/>
      <c r="G3" s="174"/>
      <c r="H3" s="174"/>
      <c r="I3" s="115"/>
      <c r="J3" s="115"/>
      <c r="K3" s="115"/>
      <c r="L3" s="115"/>
      <c r="M3" s="115"/>
      <c r="N3" s="115"/>
      <c r="O3" s="46"/>
      <c r="P3" s="46"/>
      <c r="Q3" s="46"/>
      <c r="R3" s="115"/>
      <c r="V3" s="172"/>
      <c r="X3" s="42" t="s">
        <v>1</v>
      </c>
    </row>
    <row r="4" ht="18" customHeight="1" spans="1:24">
      <c r="A4" s="48" t="s">
        <v>241</v>
      </c>
      <c r="B4" s="48" t="s">
        <v>242</v>
      </c>
      <c r="C4" s="48" t="s">
        <v>243</v>
      </c>
      <c r="D4" s="48" t="s">
        <v>244</v>
      </c>
      <c r="E4" s="48" t="s">
        <v>245</v>
      </c>
      <c r="F4" s="48" t="s">
        <v>246</v>
      </c>
      <c r="G4" s="48" t="s">
        <v>247</v>
      </c>
      <c r="H4" s="48" t="s">
        <v>248</v>
      </c>
      <c r="I4" s="176" t="s">
        <v>249</v>
      </c>
      <c r="J4" s="138" t="s">
        <v>249</v>
      </c>
      <c r="K4" s="138"/>
      <c r="L4" s="138"/>
      <c r="M4" s="138"/>
      <c r="N4" s="138"/>
      <c r="O4" s="13"/>
      <c r="P4" s="13"/>
      <c r="Q4" s="13"/>
      <c r="R4" s="131" t="s">
        <v>61</v>
      </c>
      <c r="S4" s="138" t="s">
        <v>62</v>
      </c>
      <c r="T4" s="138"/>
      <c r="U4" s="138"/>
      <c r="V4" s="138"/>
      <c r="W4" s="138"/>
      <c r="X4" s="139"/>
    </row>
    <row r="5" ht="18" customHeight="1" spans="1:24">
      <c r="A5" s="50"/>
      <c r="B5" s="63"/>
      <c r="C5" s="158"/>
      <c r="D5" s="50"/>
      <c r="E5" s="50"/>
      <c r="F5" s="50"/>
      <c r="G5" s="50"/>
      <c r="H5" s="50"/>
      <c r="I5" s="156" t="s">
        <v>250</v>
      </c>
      <c r="J5" s="176" t="s">
        <v>58</v>
      </c>
      <c r="K5" s="138"/>
      <c r="L5" s="138"/>
      <c r="M5" s="138"/>
      <c r="N5" s="139"/>
      <c r="O5" s="12" t="s">
        <v>251</v>
      </c>
      <c r="P5" s="13"/>
      <c r="Q5" s="36"/>
      <c r="R5" s="48" t="s">
        <v>61</v>
      </c>
      <c r="S5" s="176" t="s">
        <v>62</v>
      </c>
      <c r="T5" s="131" t="s">
        <v>64</v>
      </c>
      <c r="U5" s="138" t="s">
        <v>62</v>
      </c>
      <c r="V5" s="131" t="s">
        <v>66</v>
      </c>
      <c r="W5" s="131" t="s">
        <v>67</v>
      </c>
      <c r="X5" s="179" t="s">
        <v>68</v>
      </c>
    </row>
    <row r="6" ht="19.5" customHeight="1" spans="1:24">
      <c r="A6" s="63"/>
      <c r="B6" s="63"/>
      <c r="C6" s="63"/>
      <c r="D6" s="63"/>
      <c r="E6" s="63"/>
      <c r="F6" s="63"/>
      <c r="G6" s="63"/>
      <c r="H6" s="63"/>
      <c r="I6" s="63"/>
      <c r="J6" s="177" t="s">
        <v>252</v>
      </c>
      <c r="K6" s="48" t="s">
        <v>253</v>
      </c>
      <c r="L6" s="48" t="s">
        <v>254</v>
      </c>
      <c r="M6" s="48" t="s">
        <v>255</v>
      </c>
      <c r="N6" s="48" t="s">
        <v>256</v>
      </c>
      <c r="O6" s="48" t="s">
        <v>58</v>
      </c>
      <c r="P6" s="48" t="s">
        <v>59</v>
      </c>
      <c r="Q6" s="48" t="s">
        <v>60</v>
      </c>
      <c r="R6" s="63"/>
      <c r="S6" s="48" t="s">
        <v>57</v>
      </c>
      <c r="T6" s="48" t="s">
        <v>64</v>
      </c>
      <c r="U6" s="48" t="s">
        <v>257</v>
      </c>
      <c r="V6" s="48" t="s">
        <v>66</v>
      </c>
      <c r="W6" s="48" t="s">
        <v>67</v>
      </c>
      <c r="X6" s="48" t="s">
        <v>68</v>
      </c>
    </row>
    <row r="7" ht="37.5" customHeight="1" spans="1:24">
      <c r="A7" s="175"/>
      <c r="B7" s="55"/>
      <c r="C7" s="175"/>
      <c r="D7" s="175"/>
      <c r="E7" s="175"/>
      <c r="F7" s="175"/>
      <c r="G7" s="175"/>
      <c r="H7" s="175"/>
      <c r="I7" s="175"/>
      <c r="J7" s="178" t="s">
        <v>57</v>
      </c>
      <c r="K7" s="53" t="s">
        <v>258</v>
      </c>
      <c r="L7" s="53" t="s">
        <v>254</v>
      </c>
      <c r="M7" s="53" t="s">
        <v>255</v>
      </c>
      <c r="N7" s="53" t="s">
        <v>256</v>
      </c>
      <c r="O7" s="53" t="s">
        <v>254</v>
      </c>
      <c r="P7" s="53" t="s">
        <v>255</v>
      </c>
      <c r="Q7" s="53" t="s">
        <v>256</v>
      </c>
      <c r="R7" s="53" t="s">
        <v>61</v>
      </c>
      <c r="S7" s="53" t="s">
        <v>57</v>
      </c>
      <c r="T7" s="53" t="s">
        <v>64</v>
      </c>
      <c r="U7" s="53" t="s">
        <v>257</v>
      </c>
      <c r="V7" s="53" t="s">
        <v>66</v>
      </c>
      <c r="W7" s="53" t="s">
        <v>67</v>
      </c>
      <c r="X7" s="53" t="s">
        <v>68</v>
      </c>
    </row>
    <row r="8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ht="20.25" customHeight="1" spans="1:24">
      <c r="A9" s="21" t="s">
        <v>70</v>
      </c>
      <c r="B9" s="21" t="s">
        <v>70</v>
      </c>
      <c r="C9" s="21" t="s">
        <v>259</v>
      </c>
      <c r="D9" s="21" t="s">
        <v>260</v>
      </c>
      <c r="E9" s="21" t="s">
        <v>105</v>
      </c>
      <c r="F9" s="21" t="s">
        <v>106</v>
      </c>
      <c r="G9" s="21" t="s">
        <v>261</v>
      </c>
      <c r="H9" s="21" t="s">
        <v>262</v>
      </c>
      <c r="I9" s="111">
        <v>994260</v>
      </c>
      <c r="J9" s="111">
        <v>994260</v>
      </c>
      <c r="K9" s="111"/>
      <c r="L9" s="111"/>
      <c r="M9" s="111">
        <v>994260</v>
      </c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ht="20.25" customHeight="1" spans="1:24">
      <c r="A10" s="21" t="s">
        <v>70</v>
      </c>
      <c r="B10" s="21" t="s">
        <v>70</v>
      </c>
      <c r="C10" s="21" t="s">
        <v>259</v>
      </c>
      <c r="D10" s="21" t="s">
        <v>260</v>
      </c>
      <c r="E10" s="21" t="s">
        <v>105</v>
      </c>
      <c r="F10" s="21" t="s">
        <v>106</v>
      </c>
      <c r="G10" s="21" t="s">
        <v>263</v>
      </c>
      <c r="H10" s="21" t="s">
        <v>264</v>
      </c>
      <c r="I10" s="111">
        <v>1726452</v>
      </c>
      <c r="J10" s="111">
        <v>1726452</v>
      </c>
      <c r="K10" s="26"/>
      <c r="L10" s="26"/>
      <c r="M10" s="111">
        <v>1726452</v>
      </c>
      <c r="N10" s="26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ht="20.25" customHeight="1" spans="1:24">
      <c r="A11" s="21" t="s">
        <v>70</v>
      </c>
      <c r="B11" s="21" t="s">
        <v>70</v>
      </c>
      <c r="C11" s="21" t="s">
        <v>259</v>
      </c>
      <c r="D11" s="21" t="s">
        <v>260</v>
      </c>
      <c r="E11" s="21" t="s">
        <v>105</v>
      </c>
      <c r="F11" s="21" t="s">
        <v>106</v>
      </c>
      <c r="G11" s="21" t="s">
        <v>263</v>
      </c>
      <c r="H11" s="21" t="s">
        <v>264</v>
      </c>
      <c r="I11" s="111">
        <v>168000</v>
      </c>
      <c r="J11" s="111">
        <v>168000</v>
      </c>
      <c r="K11" s="26"/>
      <c r="L11" s="26"/>
      <c r="M11" s="111">
        <v>168000</v>
      </c>
      <c r="N11" s="26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ht="20.25" customHeight="1" spans="1:24">
      <c r="A12" s="21" t="s">
        <v>70</v>
      </c>
      <c r="B12" s="21" t="s">
        <v>70</v>
      </c>
      <c r="C12" s="21" t="s">
        <v>259</v>
      </c>
      <c r="D12" s="21" t="s">
        <v>260</v>
      </c>
      <c r="E12" s="21" t="s">
        <v>105</v>
      </c>
      <c r="F12" s="21" t="s">
        <v>106</v>
      </c>
      <c r="G12" s="21" t="s">
        <v>265</v>
      </c>
      <c r="H12" s="21" t="s">
        <v>266</v>
      </c>
      <c r="I12" s="111">
        <v>82855</v>
      </c>
      <c r="J12" s="111">
        <v>82855</v>
      </c>
      <c r="K12" s="26"/>
      <c r="L12" s="26"/>
      <c r="M12" s="111">
        <v>82855</v>
      </c>
      <c r="N12" s="26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ht="20.25" customHeight="1" spans="1:24">
      <c r="A13" s="21" t="s">
        <v>70</v>
      </c>
      <c r="B13" s="21" t="s">
        <v>70</v>
      </c>
      <c r="C13" s="21" t="s">
        <v>267</v>
      </c>
      <c r="D13" s="21" t="s">
        <v>268</v>
      </c>
      <c r="E13" s="21" t="s">
        <v>119</v>
      </c>
      <c r="F13" s="21" t="s">
        <v>120</v>
      </c>
      <c r="G13" s="21" t="s">
        <v>261</v>
      </c>
      <c r="H13" s="21" t="s">
        <v>262</v>
      </c>
      <c r="I13" s="111">
        <v>42456</v>
      </c>
      <c r="J13" s="111">
        <v>42456</v>
      </c>
      <c r="K13" s="26"/>
      <c r="L13" s="26"/>
      <c r="M13" s="111">
        <v>42456</v>
      </c>
      <c r="N13" s="26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ht="20.25" customHeight="1" spans="1:24">
      <c r="A14" s="21" t="s">
        <v>70</v>
      </c>
      <c r="B14" s="21" t="s">
        <v>70</v>
      </c>
      <c r="C14" s="21" t="s">
        <v>267</v>
      </c>
      <c r="D14" s="21" t="s">
        <v>268</v>
      </c>
      <c r="E14" s="21" t="s">
        <v>141</v>
      </c>
      <c r="F14" s="21" t="s">
        <v>142</v>
      </c>
      <c r="G14" s="21" t="s">
        <v>261</v>
      </c>
      <c r="H14" s="21" t="s">
        <v>262</v>
      </c>
      <c r="I14" s="111">
        <v>29196</v>
      </c>
      <c r="J14" s="111">
        <v>29196</v>
      </c>
      <c r="K14" s="26"/>
      <c r="L14" s="26"/>
      <c r="M14" s="111">
        <v>29196</v>
      </c>
      <c r="N14" s="26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ht="20.25" customHeight="1" spans="1:24">
      <c r="A15" s="21" t="s">
        <v>70</v>
      </c>
      <c r="B15" s="21" t="s">
        <v>70</v>
      </c>
      <c r="C15" s="21" t="s">
        <v>267</v>
      </c>
      <c r="D15" s="21" t="s">
        <v>268</v>
      </c>
      <c r="E15" s="21" t="s">
        <v>162</v>
      </c>
      <c r="F15" s="21" t="s">
        <v>163</v>
      </c>
      <c r="G15" s="21" t="s">
        <v>261</v>
      </c>
      <c r="H15" s="21" t="s">
        <v>262</v>
      </c>
      <c r="I15" s="111">
        <v>478812</v>
      </c>
      <c r="J15" s="111">
        <v>478812</v>
      </c>
      <c r="K15" s="26"/>
      <c r="L15" s="26"/>
      <c r="M15" s="111">
        <v>478812</v>
      </c>
      <c r="N15" s="26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ht="20.25" customHeight="1" spans="1:24">
      <c r="A16" s="21" t="s">
        <v>70</v>
      </c>
      <c r="B16" s="21" t="s">
        <v>70</v>
      </c>
      <c r="C16" s="21" t="s">
        <v>267</v>
      </c>
      <c r="D16" s="21" t="s">
        <v>268</v>
      </c>
      <c r="E16" s="21" t="s">
        <v>168</v>
      </c>
      <c r="F16" s="21" t="s">
        <v>169</v>
      </c>
      <c r="G16" s="21" t="s">
        <v>261</v>
      </c>
      <c r="H16" s="21" t="s">
        <v>262</v>
      </c>
      <c r="I16" s="111">
        <v>231012</v>
      </c>
      <c r="J16" s="111">
        <v>231012</v>
      </c>
      <c r="K16" s="26"/>
      <c r="L16" s="26"/>
      <c r="M16" s="111">
        <v>231012</v>
      </c>
      <c r="N16" s="26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ht="20.25" customHeight="1" spans="1:24">
      <c r="A17" s="21" t="s">
        <v>70</v>
      </c>
      <c r="B17" s="21" t="s">
        <v>70</v>
      </c>
      <c r="C17" s="21" t="s">
        <v>267</v>
      </c>
      <c r="D17" s="21" t="s">
        <v>268</v>
      </c>
      <c r="E17" s="21" t="s">
        <v>176</v>
      </c>
      <c r="F17" s="21" t="s">
        <v>177</v>
      </c>
      <c r="G17" s="21" t="s">
        <v>261</v>
      </c>
      <c r="H17" s="21" t="s">
        <v>262</v>
      </c>
      <c r="I17" s="111">
        <v>198276</v>
      </c>
      <c r="J17" s="111">
        <v>198276</v>
      </c>
      <c r="K17" s="26"/>
      <c r="L17" s="26"/>
      <c r="M17" s="111">
        <v>198276</v>
      </c>
      <c r="N17" s="26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ht="20.25" customHeight="1" spans="1:24">
      <c r="A18" s="21" t="s">
        <v>70</v>
      </c>
      <c r="B18" s="21" t="s">
        <v>70</v>
      </c>
      <c r="C18" s="21" t="s">
        <v>267</v>
      </c>
      <c r="D18" s="21" t="s">
        <v>268</v>
      </c>
      <c r="E18" s="21" t="s">
        <v>119</v>
      </c>
      <c r="F18" s="21" t="s">
        <v>120</v>
      </c>
      <c r="G18" s="21" t="s">
        <v>263</v>
      </c>
      <c r="H18" s="21" t="s">
        <v>264</v>
      </c>
      <c r="I18" s="111">
        <v>6000</v>
      </c>
      <c r="J18" s="111">
        <v>6000</v>
      </c>
      <c r="K18" s="26"/>
      <c r="L18" s="26"/>
      <c r="M18" s="111">
        <v>6000</v>
      </c>
      <c r="N18" s="26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ht="20.25" customHeight="1" spans="1:24">
      <c r="A19" s="21" t="s">
        <v>70</v>
      </c>
      <c r="B19" s="21" t="s">
        <v>70</v>
      </c>
      <c r="C19" s="21" t="s">
        <v>267</v>
      </c>
      <c r="D19" s="21" t="s">
        <v>268</v>
      </c>
      <c r="E19" s="21" t="s">
        <v>119</v>
      </c>
      <c r="F19" s="21" t="s">
        <v>120</v>
      </c>
      <c r="G19" s="21" t="s">
        <v>263</v>
      </c>
      <c r="H19" s="21" t="s">
        <v>264</v>
      </c>
      <c r="I19" s="111">
        <v>3300</v>
      </c>
      <c r="J19" s="111">
        <v>3300</v>
      </c>
      <c r="K19" s="26"/>
      <c r="L19" s="26"/>
      <c r="M19" s="111">
        <v>3300</v>
      </c>
      <c r="N19" s="26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ht="20.25" customHeight="1" spans="1:24">
      <c r="A20" s="21" t="s">
        <v>70</v>
      </c>
      <c r="B20" s="21" t="s">
        <v>70</v>
      </c>
      <c r="C20" s="21" t="s">
        <v>267</v>
      </c>
      <c r="D20" s="21" t="s">
        <v>268</v>
      </c>
      <c r="E20" s="21" t="s">
        <v>141</v>
      </c>
      <c r="F20" s="21" t="s">
        <v>142</v>
      </c>
      <c r="G20" s="21" t="s">
        <v>263</v>
      </c>
      <c r="H20" s="21" t="s">
        <v>264</v>
      </c>
      <c r="I20" s="111">
        <v>2640</v>
      </c>
      <c r="J20" s="111">
        <v>2640</v>
      </c>
      <c r="K20" s="26"/>
      <c r="L20" s="26"/>
      <c r="M20" s="111">
        <v>2640</v>
      </c>
      <c r="N20" s="26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ht="20.25" customHeight="1" spans="1:24">
      <c r="A21" s="21" t="s">
        <v>70</v>
      </c>
      <c r="B21" s="21" t="s">
        <v>70</v>
      </c>
      <c r="C21" s="21" t="s">
        <v>267</v>
      </c>
      <c r="D21" s="21" t="s">
        <v>268</v>
      </c>
      <c r="E21" s="21" t="s">
        <v>141</v>
      </c>
      <c r="F21" s="21" t="s">
        <v>142</v>
      </c>
      <c r="G21" s="21" t="s">
        <v>263</v>
      </c>
      <c r="H21" s="21" t="s">
        <v>264</v>
      </c>
      <c r="I21" s="111">
        <v>6000</v>
      </c>
      <c r="J21" s="111">
        <v>6000</v>
      </c>
      <c r="K21" s="26"/>
      <c r="L21" s="26"/>
      <c r="M21" s="111">
        <v>6000</v>
      </c>
      <c r="N21" s="26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ht="20.25" customHeight="1" spans="1:24">
      <c r="A22" s="21" t="s">
        <v>70</v>
      </c>
      <c r="B22" s="21" t="s">
        <v>70</v>
      </c>
      <c r="C22" s="21" t="s">
        <v>267</v>
      </c>
      <c r="D22" s="21" t="s">
        <v>268</v>
      </c>
      <c r="E22" s="21" t="s">
        <v>162</v>
      </c>
      <c r="F22" s="21" t="s">
        <v>163</v>
      </c>
      <c r="G22" s="21" t="s">
        <v>263</v>
      </c>
      <c r="H22" s="21" t="s">
        <v>264</v>
      </c>
      <c r="I22" s="111">
        <v>78000</v>
      </c>
      <c r="J22" s="111">
        <v>78000</v>
      </c>
      <c r="K22" s="26"/>
      <c r="L22" s="26"/>
      <c r="M22" s="111">
        <v>78000</v>
      </c>
      <c r="N22" s="26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ht="20.25" customHeight="1" spans="1:24">
      <c r="A23" s="21" t="s">
        <v>70</v>
      </c>
      <c r="B23" s="21" t="s">
        <v>70</v>
      </c>
      <c r="C23" s="21" t="s">
        <v>267</v>
      </c>
      <c r="D23" s="21" t="s">
        <v>268</v>
      </c>
      <c r="E23" s="21" t="s">
        <v>162</v>
      </c>
      <c r="F23" s="21" t="s">
        <v>163</v>
      </c>
      <c r="G23" s="21" t="s">
        <v>263</v>
      </c>
      <c r="H23" s="21" t="s">
        <v>264</v>
      </c>
      <c r="I23" s="111">
        <v>36960</v>
      </c>
      <c r="J23" s="111">
        <v>36960</v>
      </c>
      <c r="K23" s="26"/>
      <c r="L23" s="26"/>
      <c r="M23" s="111">
        <v>36960</v>
      </c>
      <c r="N23" s="26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ht="20.25" customHeight="1" spans="1:24">
      <c r="A24" s="21" t="s">
        <v>70</v>
      </c>
      <c r="B24" s="21" t="s">
        <v>70</v>
      </c>
      <c r="C24" s="21" t="s">
        <v>267</v>
      </c>
      <c r="D24" s="21" t="s">
        <v>268</v>
      </c>
      <c r="E24" s="21" t="s">
        <v>168</v>
      </c>
      <c r="F24" s="21" t="s">
        <v>169</v>
      </c>
      <c r="G24" s="21" t="s">
        <v>263</v>
      </c>
      <c r="H24" s="21" t="s">
        <v>264</v>
      </c>
      <c r="I24" s="111">
        <v>15720</v>
      </c>
      <c r="J24" s="111">
        <v>15720</v>
      </c>
      <c r="K24" s="26"/>
      <c r="L24" s="26"/>
      <c r="M24" s="111">
        <v>15720</v>
      </c>
      <c r="N24" s="26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ht="20.25" customHeight="1" spans="1:24">
      <c r="A25" s="21" t="s">
        <v>70</v>
      </c>
      <c r="B25" s="21" t="s">
        <v>70</v>
      </c>
      <c r="C25" s="21" t="s">
        <v>267</v>
      </c>
      <c r="D25" s="21" t="s">
        <v>268</v>
      </c>
      <c r="E25" s="21" t="s">
        <v>168</v>
      </c>
      <c r="F25" s="21" t="s">
        <v>169</v>
      </c>
      <c r="G25" s="21" t="s">
        <v>263</v>
      </c>
      <c r="H25" s="21" t="s">
        <v>264</v>
      </c>
      <c r="I25" s="111">
        <v>30000</v>
      </c>
      <c r="J25" s="111">
        <v>30000</v>
      </c>
      <c r="K25" s="26"/>
      <c r="L25" s="26"/>
      <c r="M25" s="111">
        <v>30000</v>
      </c>
      <c r="N25" s="26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ht="20.25" customHeight="1" spans="1:24">
      <c r="A26" s="21" t="s">
        <v>70</v>
      </c>
      <c r="B26" s="21" t="s">
        <v>70</v>
      </c>
      <c r="C26" s="21" t="s">
        <v>267</v>
      </c>
      <c r="D26" s="21" t="s">
        <v>268</v>
      </c>
      <c r="E26" s="21" t="s">
        <v>176</v>
      </c>
      <c r="F26" s="21" t="s">
        <v>177</v>
      </c>
      <c r="G26" s="21" t="s">
        <v>263</v>
      </c>
      <c r="H26" s="21" t="s">
        <v>264</v>
      </c>
      <c r="I26" s="111">
        <v>30000</v>
      </c>
      <c r="J26" s="111">
        <v>30000</v>
      </c>
      <c r="K26" s="26"/>
      <c r="L26" s="26"/>
      <c r="M26" s="111">
        <v>30000</v>
      </c>
      <c r="N26" s="26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ht="20.25" customHeight="1" spans="1:24">
      <c r="A27" s="21" t="s">
        <v>70</v>
      </c>
      <c r="B27" s="21" t="s">
        <v>70</v>
      </c>
      <c r="C27" s="21" t="s">
        <v>267</v>
      </c>
      <c r="D27" s="21" t="s">
        <v>268</v>
      </c>
      <c r="E27" s="21" t="s">
        <v>176</v>
      </c>
      <c r="F27" s="21" t="s">
        <v>177</v>
      </c>
      <c r="G27" s="21" t="s">
        <v>263</v>
      </c>
      <c r="H27" s="21" t="s">
        <v>264</v>
      </c>
      <c r="I27" s="111">
        <v>13860</v>
      </c>
      <c r="J27" s="111">
        <v>13860</v>
      </c>
      <c r="K27" s="26"/>
      <c r="L27" s="26"/>
      <c r="M27" s="111">
        <v>13860</v>
      </c>
      <c r="N27" s="26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ht="20.25" customHeight="1" spans="1:24">
      <c r="A28" s="21" t="s">
        <v>70</v>
      </c>
      <c r="B28" s="21" t="s">
        <v>70</v>
      </c>
      <c r="C28" s="21" t="s">
        <v>267</v>
      </c>
      <c r="D28" s="21" t="s">
        <v>268</v>
      </c>
      <c r="E28" s="21" t="s">
        <v>119</v>
      </c>
      <c r="F28" s="21" t="s">
        <v>120</v>
      </c>
      <c r="G28" s="21" t="s">
        <v>265</v>
      </c>
      <c r="H28" s="21" t="s">
        <v>266</v>
      </c>
      <c r="I28" s="111">
        <v>3538</v>
      </c>
      <c r="J28" s="111">
        <v>3538</v>
      </c>
      <c r="K28" s="26"/>
      <c r="L28" s="26"/>
      <c r="M28" s="111">
        <v>3538</v>
      </c>
      <c r="N28" s="26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ht="20.25" customHeight="1" spans="1:24">
      <c r="A29" s="21" t="s">
        <v>70</v>
      </c>
      <c r="B29" s="21" t="s">
        <v>70</v>
      </c>
      <c r="C29" s="21" t="s">
        <v>267</v>
      </c>
      <c r="D29" s="21" t="s">
        <v>268</v>
      </c>
      <c r="E29" s="21" t="s">
        <v>141</v>
      </c>
      <c r="F29" s="21" t="s">
        <v>142</v>
      </c>
      <c r="G29" s="21" t="s">
        <v>265</v>
      </c>
      <c r="H29" s="21" t="s">
        <v>266</v>
      </c>
      <c r="I29" s="111">
        <v>2433</v>
      </c>
      <c r="J29" s="111">
        <v>2433</v>
      </c>
      <c r="K29" s="26"/>
      <c r="L29" s="26"/>
      <c r="M29" s="111">
        <v>2433</v>
      </c>
      <c r="N29" s="26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ht="20.25" customHeight="1" spans="1:24">
      <c r="A30" s="21" t="s">
        <v>70</v>
      </c>
      <c r="B30" s="21" t="s">
        <v>70</v>
      </c>
      <c r="C30" s="21" t="s">
        <v>267</v>
      </c>
      <c r="D30" s="21" t="s">
        <v>268</v>
      </c>
      <c r="E30" s="21" t="s">
        <v>162</v>
      </c>
      <c r="F30" s="21" t="s">
        <v>163</v>
      </c>
      <c r="G30" s="21" t="s">
        <v>265</v>
      </c>
      <c r="H30" s="21" t="s">
        <v>266</v>
      </c>
      <c r="I30" s="111">
        <v>39901</v>
      </c>
      <c r="J30" s="111">
        <v>39901</v>
      </c>
      <c r="K30" s="26"/>
      <c r="L30" s="26"/>
      <c r="M30" s="111">
        <v>39901</v>
      </c>
      <c r="N30" s="26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ht="20.25" customHeight="1" spans="1:24">
      <c r="A31" s="21" t="s">
        <v>70</v>
      </c>
      <c r="B31" s="21" t="s">
        <v>70</v>
      </c>
      <c r="C31" s="21" t="s">
        <v>267</v>
      </c>
      <c r="D31" s="21" t="s">
        <v>268</v>
      </c>
      <c r="E31" s="21" t="s">
        <v>168</v>
      </c>
      <c r="F31" s="21" t="s">
        <v>169</v>
      </c>
      <c r="G31" s="21" t="s">
        <v>265</v>
      </c>
      <c r="H31" s="21" t="s">
        <v>266</v>
      </c>
      <c r="I31" s="111">
        <v>19251</v>
      </c>
      <c r="J31" s="111">
        <v>19251</v>
      </c>
      <c r="K31" s="26"/>
      <c r="L31" s="26"/>
      <c r="M31" s="111">
        <v>19251</v>
      </c>
      <c r="N31" s="26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ht="20.25" customHeight="1" spans="1:24">
      <c r="A32" s="21" t="s">
        <v>70</v>
      </c>
      <c r="B32" s="21" t="s">
        <v>70</v>
      </c>
      <c r="C32" s="21" t="s">
        <v>267</v>
      </c>
      <c r="D32" s="21" t="s">
        <v>268</v>
      </c>
      <c r="E32" s="21" t="s">
        <v>176</v>
      </c>
      <c r="F32" s="21" t="s">
        <v>177</v>
      </c>
      <c r="G32" s="21" t="s">
        <v>265</v>
      </c>
      <c r="H32" s="21" t="s">
        <v>266</v>
      </c>
      <c r="I32" s="111">
        <v>16523</v>
      </c>
      <c r="J32" s="111">
        <v>16523</v>
      </c>
      <c r="K32" s="26"/>
      <c r="L32" s="26"/>
      <c r="M32" s="111">
        <v>16523</v>
      </c>
      <c r="N32" s="26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ht="20.25" customHeight="1" spans="1:24">
      <c r="A33" s="21" t="s">
        <v>70</v>
      </c>
      <c r="B33" s="21" t="s">
        <v>70</v>
      </c>
      <c r="C33" s="21" t="s">
        <v>267</v>
      </c>
      <c r="D33" s="21" t="s">
        <v>268</v>
      </c>
      <c r="E33" s="21" t="s">
        <v>119</v>
      </c>
      <c r="F33" s="21" t="s">
        <v>120</v>
      </c>
      <c r="G33" s="21" t="s">
        <v>269</v>
      </c>
      <c r="H33" s="21" t="s">
        <v>270</v>
      </c>
      <c r="I33" s="111">
        <v>18420</v>
      </c>
      <c r="J33" s="111">
        <v>18420</v>
      </c>
      <c r="K33" s="26"/>
      <c r="L33" s="26"/>
      <c r="M33" s="111">
        <v>18420</v>
      </c>
      <c r="N33" s="26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ht="20.25" customHeight="1" spans="1:24">
      <c r="A34" s="21" t="s">
        <v>70</v>
      </c>
      <c r="B34" s="21" t="s">
        <v>70</v>
      </c>
      <c r="C34" s="21" t="s">
        <v>267</v>
      </c>
      <c r="D34" s="21" t="s">
        <v>268</v>
      </c>
      <c r="E34" s="21" t="s">
        <v>119</v>
      </c>
      <c r="F34" s="21" t="s">
        <v>120</v>
      </c>
      <c r="G34" s="21" t="s">
        <v>269</v>
      </c>
      <c r="H34" s="21" t="s">
        <v>270</v>
      </c>
      <c r="I34" s="111">
        <v>20760</v>
      </c>
      <c r="J34" s="111">
        <v>20760</v>
      </c>
      <c r="K34" s="26"/>
      <c r="L34" s="26"/>
      <c r="M34" s="111">
        <v>20760</v>
      </c>
      <c r="N34" s="26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ht="20.25" customHeight="1" spans="1:24">
      <c r="A35" s="21" t="s">
        <v>70</v>
      </c>
      <c r="B35" s="21" t="s">
        <v>70</v>
      </c>
      <c r="C35" s="21" t="s">
        <v>267</v>
      </c>
      <c r="D35" s="21" t="s">
        <v>268</v>
      </c>
      <c r="E35" s="21" t="s">
        <v>119</v>
      </c>
      <c r="F35" s="21" t="s">
        <v>120</v>
      </c>
      <c r="G35" s="21" t="s">
        <v>269</v>
      </c>
      <c r="H35" s="21" t="s">
        <v>270</v>
      </c>
      <c r="I35" s="111">
        <v>10080</v>
      </c>
      <c r="J35" s="111">
        <v>10080</v>
      </c>
      <c r="K35" s="26"/>
      <c r="L35" s="26"/>
      <c r="M35" s="111">
        <v>10080</v>
      </c>
      <c r="N35" s="26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ht="20.25" customHeight="1" spans="1:24">
      <c r="A36" s="21" t="s">
        <v>70</v>
      </c>
      <c r="B36" s="21" t="s">
        <v>70</v>
      </c>
      <c r="C36" s="21" t="s">
        <v>267</v>
      </c>
      <c r="D36" s="21" t="s">
        <v>268</v>
      </c>
      <c r="E36" s="21" t="s">
        <v>141</v>
      </c>
      <c r="F36" s="21" t="s">
        <v>142</v>
      </c>
      <c r="G36" s="21" t="s">
        <v>269</v>
      </c>
      <c r="H36" s="21" t="s">
        <v>270</v>
      </c>
      <c r="I36" s="111">
        <v>19956</v>
      </c>
      <c r="J36" s="111">
        <v>19956</v>
      </c>
      <c r="K36" s="26"/>
      <c r="L36" s="26"/>
      <c r="M36" s="111">
        <v>19956</v>
      </c>
      <c r="N36" s="26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ht="20.25" customHeight="1" spans="1:24">
      <c r="A37" s="21" t="s">
        <v>70</v>
      </c>
      <c r="B37" s="21" t="s">
        <v>70</v>
      </c>
      <c r="C37" s="21" t="s">
        <v>267</v>
      </c>
      <c r="D37" s="21" t="s">
        <v>268</v>
      </c>
      <c r="E37" s="21" t="s">
        <v>141</v>
      </c>
      <c r="F37" s="21" t="s">
        <v>142</v>
      </c>
      <c r="G37" s="21" t="s">
        <v>269</v>
      </c>
      <c r="H37" s="21" t="s">
        <v>270</v>
      </c>
      <c r="I37" s="111">
        <v>9060</v>
      </c>
      <c r="J37" s="111">
        <v>9060</v>
      </c>
      <c r="K37" s="26"/>
      <c r="L37" s="26"/>
      <c r="M37" s="111">
        <v>9060</v>
      </c>
      <c r="N37" s="26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ht="20.25" customHeight="1" spans="1:24">
      <c r="A38" s="21" t="s">
        <v>70</v>
      </c>
      <c r="B38" s="21" t="s">
        <v>70</v>
      </c>
      <c r="C38" s="21" t="s">
        <v>267</v>
      </c>
      <c r="D38" s="21" t="s">
        <v>268</v>
      </c>
      <c r="E38" s="21" t="s">
        <v>141</v>
      </c>
      <c r="F38" s="21" t="s">
        <v>142</v>
      </c>
      <c r="G38" s="21" t="s">
        <v>269</v>
      </c>
      <c r="H38" s="21" t="s">
        <v>270</v>
      </c>
      <c r="I38" s="111">
        <v>17760</v>
      </c>
      <c r="J38" s="111">
        <v>17760</v>
      </c>
      <c r="K38" s="26"/>
      <c r="L38" s="26"/>
      <c r="M38" s="111">
        <v>17760</v>
      </c>
      <c r="N38" s="26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ht="20.25" customHeight="1" spans="1:24">
      <c r="A39" s="21" t="s">
        <v>70</v>
      </c>
      <c r="B39" s="21" t="s">
        <v>70</v>
      </c>
      <c r="C39" s="21" t="s">
        <v>267</v>
      </c>
      <c r="D39" s="21" t="s">
        <v>268</v>
      </c>
      <c r="E39" s="21" t="s">
        <v>162</v>
      </c>
      <c r="F39" s="21" t="s">
        <v>163</v>
      </c>
      <c r="G39" s="21" t="s">
        <v>269</v>
      </c>
      <c r="H39" s="21" t="s">
        <v>270</v>
      </c>
      <c r="I39" s="111">
        <v>265716</v>
      </c>
      <c r="J39" s="111">
        <v>265716</v>
      </c>
      <c r="K39" s="26"/>
      <c r="L39" s="26"/>
      <c r="M39" s="111">
        <v>265716</v>
      </c>
      <c r="N39" s="26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ht="20.25" customHeight="1" spans="1:24">
      <c r="A40" s="21" t="s">
        <v>70</v>
      </c>
      <c r="B40" s="21" t="s">
        <v>70</v>
      </c>
      <c r="C40" s="21" t="s">
        <v>267</v>
      </c>
      <c r="D40" s="21" t="s">
        <v>268</v>
      </c>
      <c r="E40" s="21" t="s">
        <v>162</v>
      </c>
      <c r="F40" s="21" t="s">
        <v>163</v>
      </c>
      <c r="G40" s="21" t="s">
        <v>269</v>
      </c>
      <c r="H40" s="21" t="s">
        <v>270</v>
      </c>
      <c r="I40" s="111">
        <v>120600</v>
      </c>
      <c r="J40" s="111">
        <v>120600</v>
      </c>
      <c r="K40" s="26"/>
      <c r="L40" s="26"/>
      <c r="M40" s="111">
        <v>120600</v>
      </c>
      <c r="N40" s="26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ht="20.25" customHeight="1" spans="1:24">
      <c r="A41" s="21" t="s">
        <v>70</v>
      </c>
      <c r="B41" s="21" t="s">
        <v>70</v>
      </c>
      <c r="C41" s="21" t="s">
        <v>267</v>
      </c>
      <c r="D41" s="21" t="s">
        <v>268</v>
      </c>
      <c r="E41" s="21" t="s">
        <v>162</v>
      </c>
      <c r="F41" s="21" t="s">
        <v>163</v>
      </c>
      <c r="G41" s="21" t="s">
        <v>269</v>
      </c>
      <c r="H41" s="21" t="s">
        <v>270</v>
      </c>
      <c r="I41" s="111">
        <v>230700</v>
      </c>
      <c r="J41" s="111">
        <v>230700</v>
      </c>
      <c r="K41" s="26"/>
      <c r="L41" s="26"/>
      <c r="M41" s="111">
        <v>230700</v>
      </c>
      <c r="N41" s="26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ht="20.25" customHeight="1" spans="1:24">
      <c r="A42" s="21" t="s">
        <v>70</v>
      </c>
      <c r="B42" s="21" t="s">
        <v>70</v>
      </c>
      <c r="C42" s="21" t="s">
        <v>267</v>
      </c>
      <c r="D42" s="21" t="s">
        <v>268</v>
      </c>
      <c r="E42" s="21" t="s">
        <v>168</v>
      </c>
      <c r="F42" s="21" t="s">
        <v>169</v>
      </c>
      <c r="G42" s="21" t="s">
        <v>269</v>
      </c>
      <c r="H42" s="21" t="s">
        <v>270</v>
      </c>
      <c r="I42" s="111">
        <v>50940</v>
      </c>
      <c r="J42" s="111">
        <v>50940</v>
      </c>
      <c r="K42" s="26"/>
      <c r="L42" s="26"/>
      <c r="M42" s="111">
        <v>50940</v>
      </c>
      <c r="N42" s="26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ht="20.25" customHeight="1" spans="1:24">
      <c r="A43" s="21" t="s">
        <v>70</v>
      </c>
      <c r="B43" s="21" t="s">
        <v>70</v>
      </c>
      <c r="C43" s="21" t="s">
        <v>267</v>
      </c>
      <c r="D43" s="21" t="s">
        <v>268</v>
      </c>
      <c r="E43" s="21" t="s">
        <v>168</v>
      </c>
      <c r="F43" s="21" t="s">
        <v>169</v>
      </c>
      <c r="G43" s="21" t="s">
        <v>269</v>
      </c>
      <c r="H43" s="21" t="s">
        <v>270</v>
      </c>
      <c r="I43" s="111">
        <v>94920</v>
      </c>
      <c r="J43" s="111">
        <v>94920</v>
      </c>
      <c r="K43" s="26"/>
      <c r="L43" s="26"/>
      <c r="M43" s="111">
        <v>94920</v>
      </c>
      <c r="N43" s="26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ht="20.25" customHeight="1" spans="1:24">
      <c r="A44" s="21" t="s">
        <v>70</v>
      </c>
      <c r="B44" s="21" t="s">
        <v>70</v>
      </c>
      <c r="C44" s="21" t="s">
        <v>267</v>
      </c>
      <c r="D44" s="21" t="s">
        <v>268</v>
      </c>
      <c r="E44" s="21" t="s">
        <v>168</v>
      </c>
      <c r="F44" s="21" t="s">
        <v>169</v>
      </c>
      <c r="G44" s="21" t="s">
        <v>269</v>
      </c>
      <c r="H44" s="21" t="s">
        <v>270</v>
      </c>
      <c r="I44" s="111">
        <v>104484</v>
      </c>
      <c r="J44" s="111">
        <v>104484</v>
      </c>
      <c r="K44" s="26"/>
      <c r="L44" s="26"/>
      <c r="M44" s="111">
        <v>104484</v>
      </c>
      <c r="N44" s="26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ht="20.25" customHeight="1" spans="1:24">
      <c r="A45" s="21" t="s">
        <v>70</v>
      </c>
      <c r="B45" s="21" t="s">
        <v>70</v>
      </c>
      <c r="C45" s="21" t="s">
        <v>267</v>
      </c>
      <c r="D45" s="21" t="s">
        <v>268</v>
      </c>
      <c r="E45" s="21" t="s">
        <v>176</v>
      </c>
      <c r="F45" s="21" t="s">
        <v>177</v>
      </c>
      <c r="G45" s="21" t="s">
        <v>269</v>
      </c>
      <c r="H45" s="21" t="s">
        <v>270</v>
      </c>
      <c r="I45" s="111">
        <v>46920</v>
      </c>
      <c r="J45" s="111">
        <v>46920</v>
      </c>
      <c r="K45" s="26"/>
      <c r="L45" s="26"/>
      <c r="M45" s="111">
        <v>46920</v>
      </c>
      <c r="N45" s="26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ht="20.25" customHeight="1" spans="1:24">
      <c r="A46" s="21" t="s">
        <v>70</v>
      </c>
      <c r="B46" s="21" t="s">
        <v>70</v>
      </c>
      <c r="C46" s="21" t="s">
        <v>267</v>
      </c>
      <c r="D46" s="21" t="s">
        <v>268</v>
      </c>
      <c r="E46" s="21" t="s">
        <v>176</v>
      </c>
      <c r="F46" s="21" t="s">
        <v>177</v>
      </c>
      <c r="G46" s="21" t="s">
        <v>269</v>
      </c>
      <c r="H46" s="21" t="s">
        <v>270</v>
      </c>
      <c r="I46" s="111">
        <v>88320</v>
      </c>
      <c r="J46" s="111">
        <v>88320</v>
      </c>
      <c r="K46" s="26"/>
      <c r="L46" s="26"/>
      <c r="M46" s="111">
        <v>88320</v>
      </c>
      <c r="N46" s="26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ht="20.25" customHeight="1" spans="1:24">
      <c r="A47" s="21" t="s">
        <v>70</v>
      </c>
      <c r="B47" s="21" t="s">
        <v>70</v>
      </c>
      <c r="C47" s="21" t="s">
        <v>267</v>
      </c>
      <c r="D47" s="21" t="s">
        <v>268</v>
      </c>
      <c r="E47" s="21" t="s">
        <v>176</v>
      </c>
      <c r="F47" s="21" t="s">
        <v>177</v>
      </c>
      <c r="G47" s="21" t="s">
        <v>269</v>
      </c>
      <c r="H47" s="21" t="s">
        <v>270</v>
      </c>
      <c r="I47" s="111">
        <v>104136</v>
      </c>
      <c r="J47" s="111">
        <v>104136</v>
      </c>
      <c r="K47" s="26"/>
      <c r="L47" s="26"/>
      <c r="M47" s="111">
        <v>104136</v>
      </c>
      <c r="N47" s="26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ht="20.25" customHeight="1" spans="1:24">
      <c r="A48" s="21" t="s">
        <v>70</v>
      </c>
      <c r="B48" s="21" t="s">
        <v>70</v>
      </c>
      <c r="C48" s="21" t="s">
        <v>271</v>
      </c>
      <c r="D48" s="21" t="s">
        <v>272</v>
      </c>
      <c r="E48" s="21" t="s">
        <v>129</v>
      </c>
      <c r="F48" s="21" t="s">
        <v>130</v>
      </c>
      <c r="G48" s="21" t="s">
        <v>273</v>
      </c>
      <c r="H48" s="21" t="s">
        <v>274</v>
      </c>
      <c r="I48" s="111">
        <v>456779.52</v>
      </c>
      <c r="J48" s="111">
        <v>456779.52</v>
      </c>
      <c r="K48" s="26"/>
      <c r="L48" s="26"/>
      <c r="M48" s="111">
        <v>456779.52</v>
      </c>
      <c r="N48" s="26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ht="20.25" customHeight="1" spans="1:24">
      <c r="A49" s="21" t="s">
        <v>70</v>
      </c>
      <c r="B49" s="21" t="s">
        <v>70</v>
      </c>
      <c r="C49" s="21" t="s">
        <v>271</v>
      </c>
      <c r="D49" s="21" t="s">
        <v>272</v>
      </c>
      <c r="E49" s="21" t="s">
        <v>129</v>
      </c>
      <c r="F49" s="21" t="s">
        <v>130</v>
      </c>
      <c r="G49" s="21" t="s">
        <v>273</v>
      </c>
      <c r="H49" s="21" t="s">
        <v>274</v>
      </c>
      <c r="I49" s="111">
        <v>437591.04</v>
      </c>
      <c r="J49" s="111">
        <v>437591.04</v>
      </c>
      <c r="K49" s="26"/>
      <c r="L49" s="26"/>
      <c r="M49" s="111">
        <v>437591.04</v>
      </c>
      <c r="N49" s="26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ht="20.25" customHeight="1" spans="1:24">
      <c r="A50" s="21" t="s">
        <v>70</v>
      </c>
      <c r="B50" s="21" t="s">
        <v>70</v>
      </c>
      <c r="C50" s="21" t="s">
        <v>271</v>
      </c>
      <c r="D50" s="21" t="s">
        <v>272</v>
      </c>
      <c r="E50" s="21" t="s">
        <v>131</v>
      </c>
      <c r="F50" s="21" t="s">
        <v>132</v>
      </c>
      <c r="G50" s="21" t="s">
        <v>275</v>
      </c>
      <c r="H50" s="21" t="s">
        <v>276</v>
      </c>
      <c r="I50" s="111">
        <v>45386.98</v>
      </c>
      <c r="J50" s="111">
        <v>45386.98</v>
      </c>
      <c r="K50" s="26"/>
      <c r="L50" s="26"/>
      <c r="M50" s="111">
        <v>45386.98</v>
      </c>
      <c r="N50" s="26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ht="20.25" customHeight="1" spans="1:24">
      <c r="A51" s="21" t="s">
        <v>70</v>
      </c>
      <c r="B51" s="21" t="s">
        <v>70</v>
      </c>
      <c r="C51" s="21" t="s">
        <v>271</v>
      </c>
      <c r="D51" s="21" t="s">
        <v>272</v>
      </c>
      <c r="E51" s="21" t="s">
        <v>145</v>
      </c>
      <c r="F51" s="21" t="s">
        <v>146</v>
      </c>
      <c r="G51" s="21" t="s">
        <v>277</v>
      </c>
      <c r="H51" s="21" t="s">
        <v>278</v>
      </c>
      <c r="I51" s="111">
        <v>225534.89</v>
      </c>
      <c r="J51" s="111">
        <v>225534.89</v>
      </c>
      <c r="K51" s="26"/>
      <c r="L51" s="26"/>
      <c r="M51" s="111">
        <v>225534.89</v>
      </c>
      <c r="N51" s="26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ht="20.25" customHeight="1" spans="1:24">
      <c r="A52" s="21" t="s">
        <v>70</v>
      </c>
      <c r="B52" s="21" t="s">
        <v>70</v>
      </c>
      <c r="C52" s="21" t="s">
        <v>271</v>
      </c>
      <c r="D52" s="21" t="s">
        <v>272</v>
      </c>
      <c r="E52" s="21" t="s">
        <v>147</v>
      </c>
      <c r="F52" s="21" t="s">
        <v>148</v>
      </c>
      <c r="G52" s="21" t="s">
        <v>277</v>
      </c>
      <c r="H52" s="21" t="s">
        <v>278</v>
      </c>
      <c r="I52" s="111">
        <v>178140.58</v>
      </c>
      <c r="J52" s="111">
        <v>178140.58</v>
      </c>
      <c r="K52" s="26"/>
      <c r="L52" s="26"/>
      <c r="M52" s="111">
        <v>178140.58</v>
      </c>
      <c r="N52" s="26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ht="20.25" customHeight="1" spans="1:24">
      <c r="A53" s="21" t="s">
        <v>70</v>
      </c>
      <c r="B53" s="21" t="s">
        <v>70</v>
      </c>
      <c r="C53" s="21" t="s">
        <v>271</v>
      </c>
      <c r="D53" s="21" t="s">
        <v>272</v>
      </c>
      <c r="E53" s="21" t="s">
        <v>149</v>
      </c>
      <c r="F53" s="21" t="s">
        <v>150</v>
      </c>
      <c r="G53" s="21" t="s">
        <v>279</v>
      </c>
      <c r="H53" s="21" t="s">
        <v>280</v>
      </c>
      <c r="I53" s="111">
        <v>112747.2</v>
      </c>
      <c r="J53" s="111">
        <v>112747.2</v>
      </c>
      <c r="K53" s="26"/>
      <c r="L53" s="26"/>
      <c r="M53" s="111">
        <v>112747.2</v>
      </c>
      <c r="N53" s="26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ht="20.25" customHeight="1" spans="1:24">
      <c r="A54" s="21" t="s">
        <v>70</v>
      </c>
      <c r="B54" s="21" t="s">
        <v>70</v>
      </c>
      <c r="C54" s="21" t="s">
        <v>271</v>
      </c>
      <c r="D54" s="21" t="s">
        <v>272</v>
      </c>
      <c r="E54" s="21" t="s">
        <v>149</v>
      </c>
      <c r="F54" s="21" t="s">
        <v>150</v>
      </c>
      <c r="G54" s="21" t="s">
        <v>279</v>
      </c>
      <c r="H54" s="21" t="s">
        <v>280</v>
      </c>
      <c r="I54" s="111">
        <v>142743.6</v>
      </c>
      <c r="J54" s="111">
        <v>142743.6</v>
      </c>
      <c r="K54" s="26"/>
      <c r="L54" s="26"/>
      <c r="M54" s="111">
        <v>142743.6</v>
      </c>
      <c r="N54" s="26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ht="20.25" customHeight="1" spans="1:24">
      <c r="A55" s="21" t="s">
        <v>70</v>
      </c>
      <c r="B55" s="21" t="s">
        <v>70</v>
      </c>
      <c r="C55" s="21" t="s">
        <v>271</v>
      </c>
      <c r="D55" s="21" t="s">
        <v>272</v>
      </c>
      <c r="E55" s="21" t="s">
        <v>149</v>
      </c>
      <c r="F55" s="21" t="s">
        <v>150</v>
      </c>
      <c r="G55" s="21" t="s">
        <v>279</v>
      </c>
      <c r="H55" s="21" t="s">
        <v>280</v>
      </c>
      <c r="I55" s="111">
        <v>63510</v>
      </c>
      <c r="J55" s="111">
        <v>63510</v>
      </c>
      <c r="K55" s="26"/>
      <c r="L55" s="26"/>
      <c r="M55" s="111">
        <v>63510</v>
      </c>
      <c r="N55" s="26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ht="20.25" customHeight="1" spans="1:24">
      <c r="A56" s="21" t="s">
        <v>70</v>
      </c>
      <c r="B56" s="21" t="s">
        <v>70</v>
      </c>
      <c r="C56" s="21" t="s">
        <v>271</v>
      </c>
      <c r="D56" s="21" t="s">
        <v>272</v>
      </c>
      <c r="E56" s="21" t="s">
        <v>119</v>
      </c>
      <c r="F56" s="21" t="s">
        <v>120</v>
      </c>
      <c r="G56" s="21" t="s">
        <v>281</v>
      </c>
      <c r="H56" s="21" t="s">
        <v>282</v>
      </c>
      <c r="I56" s="111">
        <v>665.11</v>
      </c>
      <c r="J56" s="111">
        <v>665.11</v>
      </c>
      <c r="K56" s="26"/>
      <c r="L56" s="26"/>
      <c r="M56" s="111">
        <v>665.11</v>
      </c>
      <c r="N56" s="26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ht="20.25" customHeight="1" spans="1:24">
      <c r="A57" s="21" t="s">
        <v>70</v>
      </c>
      <c r="B57" s="21" t="s">
        <v>70</v>
      </c>
      <c r="C57" s="21" t="s">
        <v>271</v>
      </c>
      <c r="D57" s="21" t="s">
        <v>272</v>
      </c>
      <c r="E57" s="21" t="s">
        <v>141</v>
      </c>
      <c r="F57" s="21" t="s">
        <v>142</v>
      </c>
      <c r="G57" s="21" t="s">
        <v>281</v>
      </c>
      <c r="H57" s="21" t="s">
        <v>282</v>
      </c>
      <c r="I57" s="111">
        <v>550.28</v>
      </c>
      <c r="J57" s="111">
        <v>550.28</v>
      </c>
      <c r="K57" s="26"/>
      <c r="L57" s="26"/>
      <c r="M57" s="111">
        <v>550.28</v>
      </c>
      <c r="N57" s="26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ht="20.25" customHeight="1" spans="1:24">
      <c r="A58" s="21" t="s">
        <v>70</v>
      </c>
      <c r="B58" s="21" t="s">
        <v>70</v>
      </c>
      <c r="C58" s="21" t="s">
        <v>271</v>
      </c>
      <c r="D58" s="21" t="s">
        <v>272</v>
      </c>
      <c r="E58" s="21" t="s">
        <v>151</v>
      </c>
      <c r="F58" s="21" t="s">
        <v>152</v>
      </c>
      <c r="G58" s="21" t="s">
        <v>281</v>
      </c>
      <c r="H58" s="21" t="s">
        <v>282</v>
      </c>
      <c r="I58" s="111">
        <v>12918</v>
      </c>
      <c r="J58" s="111">
        <v>12918</v>
      </c>
      <c r="K58" s="26"/>
      <c r="L58" s="26"/>
      <c r="M58" s="111">
        <v>12918</v>
      </c>
      <c r="N58" s="26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  <row r="59" ht="20.25" customHeight="1" spans="1:24">
      <c r="A59" s="21" t="s">
        <v>70</v>
      </c>
      <c r="B59" s="21" t="s">
        <v>70</v>
      </c>
      <c r="C59" s="21" t="s">
        <v>271</v>
      </c>
      <c r="D59" s="21" t="s">
        <v>272</v>
      </c>
      <c r="E59" s="21" t="s">
        <v>151</v>
      </c>
      <c r="F59" s="21" t="s">
        <v>152</v>
      </c>
      <c r="G59" s="21" t="s">
        <v>281</v>
      </c>
      <c r="H59" s="21" t="s">
        <v>282</v>
      </c>
      <c r="I59" s="111">
        <v>7750.8</v>
      </c>
      <c r="J59" s="111">
        <v>7750.8</v>
      </c>
      <c r="K59" s="26"/>
      <c r="L59" s="26"/>
      <c r="M59" s="111">
        <v>7750.8</v>
      </c>
      <c r="N59" s="26"/>
      <c r="O59" s="111"/>
      <c r="P59" s="111"/>
      <c r="Q59" s="111"/>
      <c r="R59" s="111"/>
      <c r="S59" s="111"/>
      <c r="T59" s="111"/>
      <c r="U59" s="111"/>
      <c r="V59" s="111"/>
      <c r="W59" s="111"/>
      <c r="X59" s="111"/>
    </row>
    <row r="60" ht="20.25" customHeight="1" spans="1:24">
      <c r="A60" s="21" t="s">
        <v>70</v>
      </c>
      <c r="B60" s="21" t="s">
        <v>70</v>
      </c>
      <c r="C60" s="21" t="s">
        <v>271</v>
      </c>
      <c r="D60" s="21" t="s">
        <v>272</v>
      </c>
      <c r="E60" s="21" t="s">
        <v>151</v>
      </c>
      <c r="F60" s="21" t="s">
        <v>152</v>
      </c>
      <c r="G60" s="21" t="s">
        <v>281</v>
      </c>
      <c r="H60" s="21" t="s">
        <v>282</v>
      </c>
      <c r="I60" s="111">
        <v>8117.8</v>
      </c>
      <c r="J60" s="111">
        <v>8117.8</v>
      </c>
      <c r="K60" s="26"/>
      <c r="L60" s="26"/>
      <c r="M60" s="111">
        <v>8117.8</v>
      </c>
      <c r="N60" s="26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  <row r="61" ht="20.25" customHeight="1" spans="1:24">
      <c r="A61" s="21" t="s">
        <v>70</v>
      </c>
      <c r="B61" s="21" t="s">
        <v>70</v>
      </c>
      <c r="C61" s="21" t="s">
        <v>271</v>
      </c>
      <c r="D61" s="21" t="s">
        <v>272</v>
      </c>
      <c r="E61" s="21" t="s">
        <v>151</v>
      </c>
      <c r="F61" s="21" t="s">
        <v>152</v>
      </c>
      <c r="G61" s="21" t="s">
        <v>281</v>
      </c>
      <c r="H61" s="21" t="s">
        <v>282</v>
      </c>
      <c r="I61" s="111">
        <v>5138.77</v>
      </c>
      <c r="J61" s="111">
        <v>5138.77</v>
      </c>
      <c r="K61" s="26"/>
      <c r="L61" s="26"/>
      <c r="M61" s="111">
        <v>5138.77</v>
      </c>
      <c r="N61" s="26"/>
      <c r="O61" s="111"/>
      <c r="P61" s="111"/>
      <c r="Q61" s="111"/>
      <c r="R61" s="111"/>
      <c r="S61" s="111"/>
      <c r="T61" s="111"/>
      <c r="U61" s="111"/>
      <c r="V61" s="111"/>
      <c r="W61" s="111"/>
      <c r="X61" s="111"/>
    </row>
    <row r="62" ht="20.25" customHeight="1" spans="1:24">
      <c r="A62" s="21" t="s">
        <v>70</v>
      </c>
      <c r="B62" s="21" t="s">
        <v>70</v>
      </c>
      <c r="C62" s="21" t="s">
        <v>271</v>
      </c>
      <c r="D62" s="21" t="s">
        <v>272</v>
      </c>
      <c r="E62" s="21" t="s">
        <v>151</v>
      </c>
      <c r="F62" s="21" t="s">
        <v>152</v>
      </c>
      <c r="G62" s="21" t="s">
        <v>281</v>
      </c>
      <c r="H62" s="21" t="s">
        <v>282</v>
      </c>
      <c r="I62" s="111">
        <v>14468.16</v>
      </c>
      <c r="J62" s="111">
        <v>14468.16</v>
      </c>
      <c r="K62" s="26"/>
      <c r="L62" s="26"/>
      <c r="M62" s="111">
        <v>14468.16</v>
      </c>
      <c r="N62" s="26"/>
      <c r="O62" s="111"/>
      <c r="P62" s="111"/>
      <c r="Q62" s="111"/>
      <c r="R62" s="111"/>
      <c r="S62" s="111"/>
      <c r="T62" s="111"/>
      <c r="U62" s="111"/>
      <c r="V62" s="111"/>
      <c r="W62" s="111"/>
      <c r="X62" s="111"/>
    </row>
    <row r="63" ht="20.25" customHeight="1" spans="1:24">
      <c r="A63" s="21" t="s">
        <v>70</v>
      </c>
      <c r="B63" s="21" t="s">
        <v>70</v>
      </c>
      <c r="C63" s="21" t="s">
        <v>271</v>
      </c>
      <c r="D63" s="21" t="s">
        <v>272</v>
      </c>
      <c r="E63" s="21" t="s">
        <v>162</v>
      </c>
      <c r="F63" s="21" t="s">
        <v>163</v>
      </c>
      <c r="G63" s="21" t="s">
        <v>281</v>
      </c>
      <c r="H63" s="21" t="s">
        <v>282</v>
      </c>
      <c r="I63" s="111">
        <v>7929.1</v>
      </c>
      <c r="J63" s="111">
        <v>7929.1</v>
      </c>
      <c r="K63" s="26"/>
      <c r="L63" s="26"/>
      <c r="M63" s="111">
        <v>7929.1</v>
      </c>
      <c r="N63" s="26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ht="20.25" customHeight="1" spans="1:24">
      <c r="A64" s="21" t="s">
        <v>70</v>
      </c>
      <c r="B64" s="21" t="s">
        <v>70</v>
      </c>
      <c r="C64" s="21" t="s">
        <v>271</v>
      </c>
      <c r="D64" s="21" t="s">
        <v>272</v>
      </c>
      <c r="E64" s="21" t="s">
        <v>168</v>
      </c>
      <c r="F64" s="21" t="s">
        <v>169</v>
      </c>
      <c r="G64" s="21" t="s">
        <v>281</v>
      </c>
      <c r="H64" s="21" t="s">
        <v>282</v>
      </c>
      <c r="I64" s="111">
        <v>3479.53</v>
      </c>
      <c r="J64" s="111">
        <v>3479.53</v>
      </c>
      <c r="K64" s="26"/>
      <c r="L64" s="26"/>
      <c r="M64" s="111">
        <v>3479.53</v>
      </c>
      <c r="N64" s="26"/>
      <c r="O64" s="111"/>
      <c r="P64" s="111"/>
      <c r="Q64" s="111"/>
      <c r="R64" s="111"/>
      <c r="S64" s="111"/>
      <c r="T64" s="111"/>
      <c r="U64" s="111"/>
      <c r="V64" s="111"/>
      <c r="W64" s="111"/>
      <c r="X64" s="111"/>
    </row>
    <row r="65" ht="20.25" customHeight="1" spans="1:24">
      <c r="A65" s="21" t="s">
        <v>70</v>
      </c>
      <c r="B65" s="21" t="s">
        <v>70</v>
      </c>
      <c r="C65" s="21" t="s">
        <v>271</v>
      </c>
      <c r="D65" s="21" t="s">
        <v>272</v>
      </c>
      <c r="E65" s="21" t="s">
        <v>176</v>
      </c>
      <c r="F65" s="21" t="s">
        <v>177</v>
      </c>
      <c r="G65" s="21" t="s">
        <v>281</v>
      </c>
      <c r="H65" s="21" t="s">
        <v>282</v>
      </c>
      <c r="I65" s="111">
        <v>3160.58</v>
      </c>
      <c r="J65" s="111">
        <v>3160.58</v>
      </c>
      <c r="K65" s="26"/>
      <c r="L65" s="26"/>
      <c r="M65" s="111">
        <v>3160.58</v>
      </c>
      <c r="N65" s="26"/>
      <c r="O65" s="111"/>
      <c r="P65" s="111"/>
      <c r="Q65" s="111"/>
      <c r="R65" s="111"/>
      <c r="S65" s="111"/>
      <c r="T65" s="111"/>
      <c r="U65" s="111"/>
      <c r="V65" s="111"/>
      <c r="W65" s="111"/>
      <c r="X65" s="111"/>
    </row>
    <row r="66" ht="20.25" customHeight="1" spans="1:24">
      <c r="A66" s="21" t="s">
        <v>70</v>
      </c>
      <c r="B66" s="21" t="s">
        <v>70</v>
      </c>
      <c r="C66" s="21" t="s">
        <v>283</v>
      </c>
      <c r="D66" s="21" t="s">
        <v>284</v>
      </c>
      <c r="E66" s="21" t="s">
        <v>135</v>
      </c>
      <c r="F66" s="21" t="s">
        <v>136</v>
      </c>
      <c r="G66" s="21" t="s">
        <v>285</v>
      </c>
      <c r="H66" s="21" t="s">
        <v>286</v>
      </c>
      <c r="I66" s="111">
        <v>55930.5</v>
      </c>
      <c r="J66" s="111">
        <v>55930.5</v>
      </c>
      <c r="K66" s="26"/>
      <c r="L66" s="26"/>
      <c r="M66" s="111">
        <v>55930.5</v>
      </c>
      <c r="N66" s="26"/>
      <c r="O66" s="111"/>
      <c r="P66" s="111"/>
      <c r="Q66" s="111"/>
      <c r="R66" s="111"/>
      <c r="S66" s="111"/>
      <c r="T66" s="111"/>
      <c r="U66" s="111"/>
      <c r="V66" s="111"/>
      <c r="W66" s="111"/>
      <c r="X66" s="111"/>
    </row>
    <row r="67" ht="20.25" customHeight="1" spans="1:24">
      <c r="A67" s="21" t="s">
        <v>70</v>
      </c>
      <c r="B67" s="21" t="s">
        <v>70</v>
      </c>
      <c r="C67" s="21" t="s">
        <v>287</v>
      </c>
      <c r="D67" s="21" t="s">
        <v>288</v>
      </c>
      <c r="E67" s="21" t="s">
        <v>105</v>
      </c>
      <c r="F67" s="21" t="s">
        <v>106</v>
      </c>
      <c r="G67" s="21" t="s">
        <v>289</v>
      </c>
      <c r="H67" s="21" t="s">
        <v>290</v>
      </c>
      <c r="I67" s="111">
        <v>200000</v>
      </c>
      <c r="J67" s="111">
        <v>200000</v>
      </c>
      <c r="K67" s="26"/>
      <c r="L67" s="26"/>
      <c r="M67" s="111">
        <v>200000</v>
      </c>
      <c r="N67" s="26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ht="20.25" customHeight="1" spans="1:24">
      <c r="A68" s="21" t="s">
        <v>70</v>
      </c>
      <c r="B68" s="21" t="s">
        <v>70</v>
      </c>
      <c r="C68" s="21" t="s">
        <v>291</v>
      </c>
      <c r="D68" s="21" t="s">
        <v>237</v>
      </c>
      <c r="E68" s="21" t="s">
        <v>105</v>
      </c>
      <c r="F68" s="21" t="s">
        <v>106</v>
      </c>
      <c r="G68" s="21" t="s">
        <v>292</v>
      </c>
      <c r="H68" s="21" t="s">
        <v>237</v>
      </c>
      <c r="I68" s="111">
        <v>200000</v>
      </c>
      <c r="J68" s="111">
        <v>200000</v>
      </c>
      <c r="K68" s="26"/>
      <c r="L68" s="26"/>
      <c r="M68" s="111">
        <v>200000</v>
      </c>
      <c r="N68" s="26"/>
      <c r="O68" s="111"/>
      <c r="P68" s="111"/>
      <c r="Q68" s="111"/>
      <c r="R68" s="111"/>
      <c r="S68" s="111"/>
      <c r="T68" s="111"/>
      <c r="U68" s="111"/>
      <c r="V68" s="111"/>
      <c r="W68" s="111"/>
      <c r="X68" s="111"/>
    </row>
    <row r="69" ht="20.25" customHeight="1" spans="1:24">
      <c r="A69" s="21" t="s">
        <v>70</v>
      </c>
      <c r="B69" s="21" t="s">
        <v>70</v>
      </c>
      <c r="C69" s="21" t="s">
        <v>293</v>
      </c>
      <c r="D69" s="21" t="s">
        <v>294</v>
      </c>
      <c r="E69" s="21" t="s">
        <v>105</v>
      </c>
      <c r="F69" s="21" t="s">
        <v>106</v>
      </c>
      <c r="G69" s="21" t="s">
        <v>295</v>
      </c>
      <c r="H69" s="21" t="s">
        <v>296</v>
      </c>
      <c r="I69" s="111">
        <v>252000</v>
      </c>
      <c r="J69" s="111">
        <v>252000</v>
      </c>
      <c r="K69" s="26"/>
      <c r="L69" s="26"/>
      <c r="M69" s="111">
        <v>252000</v>
      </c>
      <c r="N69" s="26"/>
      <c r="O69" s="111"/>
      <c r="P69" s="111"/>
      <c r="Q69" s="111"/>
      <c r="R69" s="111"/>
      <c r="S69" s="111"/>
      <c r="T69" s="111"/>
      <c r="U69" s="111"/>
      <c r="V69" s="111"/>
      <c r="W69" s="111"/>
      <c r="X69" s="111"/>
    </row>
    <row r="70" ht="20.25" customHeight="1" spans="1:24">
      <c r="A70" s="21" t="s">
        <v>70</v>
      </c>
      <c r="B70" s="21" t="s">
        <v>70</v>
      </c>
      <c r="C70" s="21" t="s">
        <v>297</v>
      </c>
      <c r="D70" s="21" t="s">
        <v>298</v>
      </c>
      <c r="E70" s="21" t="s">
        <v>105</v>
      </c>
      <c r="F70" s="21" t="s">
        <v>106</v>
      </c>
      <c r="G70" s="21" t="s">
        <v>299</v>
      </c>
      <c r="H70" s="21" t="s">
        <v>298</v>
      </c>
      <c r="I70" s="111">
        <v>66483.84</v>
      </c>
      <c r="J70" s="111">
        <v>66483.84</v>
      </c>
      <c r="K70" s="26"/>
      <c r="L70" s="26"/>
      <c r="M70" s="111">
        <v>66483.84</v>
      </c>
      <c r="N70" s="26"/>
      <c r="O70" s="111"/>
      <c r="P70" s="111"/>
      <c r="Q70" s="111"/>
      <c r="R70" s="111"/>
      <c r="S70" s="111"/>
      <c r="T70" s="111"/>
      <c r="U70" s="111"/>
      <c r="V70" s="111"/>
      <c r="W70" s="111"/>
      <c r="X70" s="111"/>
    </row>
    <row r="71" ht="20.25" customHeight="1" spans="1:24">
      <c r="A71" s="21" t="s">
        <v>70</v>
      </c>
      <c r="B71" s="21" t="s">
        <v>70</v>
      </c>
      <c r="C71" s="21" t="s">
        <v>297</v>
      </c>
      <c r="D71" s="21" t="s">
        <v>298</v>
      </c>
      <c r="E71" s="21" t="s">
        <v>119</v>
      </c>
      <c r="F71" s="21" t="s">
        <v>120</v>
      </c>
      <c r="G71" s="21" t="s">
        <v>299</v>
      </c>
      <c r="H71" s="21" t="s">
        <v>298</v>
      </c>
      <c r="I71" s="111">
        <v>2380.32</v>
      </c>
      <c r="J71" s="111">
        <v>2380.32</v>
      </c>
      <c r="K71" s="26"/>
      <c r="L71" s="26"/>
      <c r="M71" s="111">
        <v>2380.32</v>
      </c>
      <c r="N71" s="26"/>
      <c r="O71" s="111"/>
      <c r="P71" s="111"/>
      <c r="Q71" s="111"/>
      <c r="R71" s="111"/>
      <c r="S71" s="111"/>
      <c r="T71" s="111"/>
      <c r="U71" s="111"/>
      <c r="V71" s="111"/>
      <c r="W71" s="111"/>
      <c r="X71" s="111"/>
    </row>
    <row r="72" ht="20.25" customHeight="1" spans="1:24">
      <c r="A72" s="21" t="s">
        <v>70</v>
      </c>
      <c r="B72" s="21" t="s">
        <v>70</v>
      </c>
      <c r="C72" s="21" t="s">
        <v>297</v>
      </c>
      <c r="D72" s="21" t="s">
        <v>298</v>
      </c>
      <c r="E72" s="21" t="s">
        <v>141</v>
      </c>
      <c r="F72" s="21" t="s">
        <v>142</v>
      </c>
      <c r="G72" s="21" t="s">
        <v>299</v>
      </c>
      <c r="H72" s="21" t="s">
        <v>298</v>
      </c>
      <c r="I72" s="111">
        <v>2052.24</v>
      </c>
      <c r="J72" s="111">
        <v>2052.24</v>
      </c>
      <c r="K72" s="26"/>
      <c r="L72" s="26"/>
      <c r="M72" s="111">
        <v>2052.24</v>
      </c>
      <c r="N72" s="26"/>
      <c r="O72" s="111"/>
      <c r="P72" s="111"/>
      <c r="Q72" s="111"/>
      <c r="R72" s="111"/>
      <c r="S72" s="111"/>
      <c r="T72" s="111"/>
      <c r="U72" s="111"/>
      <c r="V72" s="111"/>
      <c r="W72" s="111"/>
      <c r="X72" s="111"/>
    </row>
    <row r="73" ht="20.25" customHeight="1" spans="1:24">
      <c r="A73" s="21" t="s">
        <v>70</v>
      </c>
      <c r="B73" s="21" t="s">
        <v>70</v>
      </c>
      <c r="C73" s="21" t="s">
        <v>297</v>
      </c>
      <c r="D73" s="21" t="s">
        <v>298</v>
      </c>
      <c r="E73" s="21" t="s">
        <v>162</v>
      </c>
      <c r="F73" s="21" t="s">
        <v>163</v>
      </c>
      <c r="G73" s="21" t="s">
        <v>299</v>
      </c>
      <c r="H73" s="21" t="s">
        <v>298</v>
      </c>
      <c r="I73" s="111">
        <v>28895.76</v>
      </c>
      <c r="J73" s="111">
        <v>28895.76</v>
      </c>
      <c r="K73" s="26"/>
      <c r="L73" s="26"/>
      <c r="M73" s="111">
        <v>28895.76</v>
      </c>
      <c r="N73" s="26"/>
      <c r="O73" s="111"/>
      <c r="P73" s="111"/>
      <c r="Q73" s="111"/>
      <c r="R73" s="111"/>
      <c r="S73" s="111"/>
      <c r="T73" s="111"/>
      <c r="U73" s="111"/>
      <c r="V73" s="111"/>
      <c r="W73" s="111"/>
      <c r="X73" s="111"/>
    </row>
    <row r="74" ht="20.25" customHeight="1" spans="1:24">
      <c r="A74" s="21" t="s">
        <v>70</v>
      </c>
      <c r="B74" s="21" t="s">
        <v>70</v>
      </c>
      <c r="C74" s="21" t="s">
        <v>297</v>
      </c>
      <c r="D74" s="21" t="s">
        <v>298</v>
      </c>
      <c r="E74" s="21" t="s">
        <v>168</v>
      </c>
      <c r="F74" s="21" t="s">
        <v>169</v>
      </c>
      <c r="G74" s="21" t="s">
        <v>299</v>
      </c>
      <c r="H74" s="21" t="s">
        <v>298</v>
      </c>
      <c r="I74" s="111">
        <v>12341.52</v>
      </c>
      <c r="J74" s="111">
        <v>12341.52</v>
      </c>
      <c r="K74" s="26"/>
      <c r="L74" s="26"/>
      <c r="M74" s="111">
        <v>12341.52</v>
      </c>
      <c r="N74" s="26"/>
      <c r="O74" s="111"/>
      <c r="P74" s="111"/>
      <c r="Q74" s="111"/>
      <c r="R74" s="111"/>
      <c r="S74" s="111"/>
      <c r="T74" s="111"/>
      <c r="U74" s="111"/>
      <c r="V74" s="111"/>
      <c r="W74" s="111"/>
      <c r="X74" s="111"/>
    </row>
    <row r="75" ht="20.25" customHeight="1" spans="1:24">
      <c r="A75" s="21" t="s">
        <v>70</v>
      </c>
      <c r="B75" s="21" t="s">
        <v>70</v>
      </c>
      <c r="C75" s="21" t="s">
        <v>297</v>
      </c>
      <c r="D75" s="21" t="s">
        <v>298</v>
      </c>
      <c r="E75" s="21" t="s">
        <v>176</v>
      </c>
      <c r="F75" s="21" t="s">
        <v>177</v>
      </c>
      <c r="G75" s="21" t="s">
        <v>299</v>
      </c>
      <c r="H75" s="21" t="s">
        <v>298</v>
      </c>
      <c r="I75" s="111">
        <v>11430.24</v>
      </c>
      <c r="J75" s="111">
        <v>11430.24</v>
      </c>
      <c r="K75" s="26"/>
      <c r="L75" s="26"/>
      <c r="M75" s="111">
        <v>11430.24</v>
      </c>
      <c r="N75" s="26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ht="20.25" customHeight="1" spans="1:24">
      <c r="A76" s="21" t="s">
        <v>70</v>
      </c>
      <c r="B76" s="21" t="s">
        <v>70</v>
      </c>
      <c r="C76" s="21" t="s">
        <v>300</v>
      </c>
      <c r="D76" s="21" t="s">
        <v>301</v>
      </c>
      <c r="E76" s="21" t="s">
        <v>105</v>
      </c>
      <c r="F76" s="21" t="s">
        <v>106</v>
      </c>
      <c r="G76" s="21" t="s">
        <v>302</v>
      </c>
      <c r="H76" s="21" t="s">
        <v>303</v>
      </c>
      <c r="I76" s="111">
        <v>87024</v>
      </c>
      <c r="J76" s="111">
        <v>87024</v>
      </c>
      <c r="K76" s="26"/>
      <c r="L76" s="26"/>
      <c r="M76" s="111">
        <v>87024</v>
      </c>
      <c r="N76" s="26"/>
      <c r="O76" s="111"/>
      <c r="P76" s="111"/>
      <c r="Q76" s="111"/>
      <c r="R76" s="111"/>
      <c r="S76" s="111"/>
      <c r="T76" s="111"/>
      <c r="U76" s="111"/>
      <c r="V76" s="111"/>
      <c r="W76" s="111"/>
      <c r="X76" s="111"/>
    </row>
    <row r="77" ht="20.25" customHeight="1" spans="1:24">
      <c r="A77" s="21" t="s">
        <v>70</v>
      </c>
      <c r="B77" s="21" t="s">
        <v>70</v>
      </c>
      <c r="C77" s="21" t="s">
        <v>300</v>
      </c>
      <c r="D77" s="21" t="s">
        <v>301</v>
      </c>
      <c r="E77" s="21" t="s">
        <v>119</v>
      </c>
      <c r="F77" s="21" t="s">
        <v>120</v>
      </c>
      <c r="G77" s="21" t="s">
        <v>302</v>
      </c>
      <c r="H77" s="21" t="s">
        <v>303</v>
      </c>
      <c r="I77" s="111">
        <v>3108</v>
      </c>
      <c r="J77" s="111">
        <v>3108</v>
      </c>
      <c r="K77" s="26"/>
      <c r="L77" s="26"/>
      <c r="M77" s="111">
        <v>3108</v>
      </c>
      <c r="N77" s="26"/>
      <c r="O77" s="111"/>
      <c r="P77" s="111"/>
      <c r="Q77" s="111"/>
      <c r="R77" s="111"/>
      <c r="S77" s="111"/>
      <c r="T77" s="111"/>
      <c r="U77" s="111"/>
      <c r="V77" s="111"/>
      <c r="W77" s="111"/>
      <c r="X77" s="111"/>
    </row>
    <row r="78" ht="20.25" customHeight="1" spans="1:24">
      <c r="A78" s="21" t="s">
        <v>70</v>
      </c>
      <c r="B78" s="21" t="s">
        <v>70</v>
      </c>
      <c r="C78" s="21" t="s">
        <v>300</v>
      </c>
      <c r="D78" s="21" t="s">
        <v>301</v>
      </c>
      <c r="E78" s="21" t="s">
        <v>141</v>
      </c>
      <c r="F78" s="21" t="s">
        <v>142</v>
      </c>
      <c r="G78" s="21" t="s">
        <v>302</v>
      </c>
      <c r="H78" s="21" t="s">
        <v>303</v>
      </c>
      <c r="I78" s="111">
        <v>3108</v>
      </c>
      <c r="J78" s="111">
        <v>3108</v>
      </c>
      <c r="K78" s="26"/>
      <c r="L78" s="26"/>
      <c r="M78" s="111">
        <v>3108</v>
      </c>
      <c r="N78" s="26"/>
      <c r="O78" s="111"/>
      <c r="P78" s="111"/>
      <c r="Q78" s="111"/>
      <c r="R78" s="111"/>
      <c r="S78" s="111"/>
      <c r="T78" s="111"/>
      <c r="U78" s="111"/>
      <c r="V78" s="111"/>
      <c r="W78" s="111"/>
      <c r="X78" s="111"/>
    </row>
    <row r="79" ht="20.25" customHeight="1" spans="1:24">
      <c r="A79" s="21" t="s">
        <v>70</v>
      </c>
      <c r="B79" s="21" t="s">
        <v>70</v>
      </c>
      <c r="C79" s="21" t="s">
        <v>300</v>
      </c>
      <c r="D79" s="21" t="s">
        <v>301</v>
      </c>
      <c r="E79" s="21" t="s">
        <v>162</v>
      </c>
      <c r="F79" s="21" t="s">
        <v>163</v>
      </c>
      <c r="G79" s="21" t="s">
        <v>302</v>
      </c>
      <c r="H79" s="21" t="s">
        <v>303</v>
      </c>
      <c r="I79" s="111">
        <v>40404</v>
      </c>
      <c r="J79" s="111">
        <v>40404</v>
      </c>
      <c r="K79" s="26"/>
      <c r="L79" s="26"/>
      <c r="M79" s="111">
        <v>40404</v>
      </c>
      <c r="N79" s="26"/>
      <c r="O79" s="111"/>
      <c r="P79" s="111"/>
      <c r="Q79" s="111"/>
      <c r="R79" s="111"/>
      <c r="S79" s="111"/>
      <c r="T79" s="111"/>
      <c r="U79" s="111"/>
      <c r="V79" s="111"/>
      <c r="W79" s="111"/>
      <c r="X79" s="111"/>
    </row>
    <row r="80" ht="20.25" customHeight="1" spans="1:24">
      <c r="A80" s="21" t="s">
        <v>70</v>
      </c>
      <c r="B80" s="21" t="s">
        <v>70</v>
      </c>
      <c r="C80" s="21" t="s">
        <v>300</v>
      </c>
      <c r="D80" s="21" t="s">
        <v>301</v>
      </c>
      <c r="E80" s="21" t="s">
        <v>168</v>
      </c>
      <c r="F80" s="21" t="s">
        <v>169</v>
      </c>
      <c r="G80" s="21" t="s">
        <v>302</v>
      </c>
      <c r="H80" s="21" t="s">
        <v>303</v>
      </c>
      <c r="I80" s="111">
        <v>15540</v>
      </c>
      <c r="J80" s="111">
        <v>15540</v>
      </c>
      <c r="K80" s="26"/>
      <c r="L80" s="26"/>
      <c r="M80" s="111">
        <v>15540</v>
      </c>
      <c r="N80" s="26"/>
      <c r="O80" s="111"/>
      <c r="P80" s="111"/>
      <c r="Q80" s="111"/>
      <c r="R80" s="111"/>
      <c r="S80" s="111"/>
      <c r="T80" s="111"/>
      <c r="U80" s="111"/>
      <c r="V80" s="111"/>
      <c r="W80" s="111"/>
      <c r="X80" s="111"/>
    </row>
    <row r="81" ht="20.25" customHeight="1" spans="1:24">
      <c r="A81" s="21" t="s">
        <v>70</v>
      </c>
      <c r="B81" s="21" t="s">
        <v>70</v>
      </c>
      <c r="C81" s="21" t="s">
        <v>300</v>
      </c>
      <c r="D81" s="21" t="s">
        <v>301</v>
      </c>
      <c r="E81" s="21" t="s">
        <v>176</v>
      </c>
      <c r="F81" s="21" t="s">
        <v>177</v>
      </c>
      <c r="G81" s="21" t="s">
        <v>302</v>
      </c>
      <c r="H81" s="21" t="s">
        <v>303</v>
      </c>
      <c r="I81" s="111">
        <v>15540</v>
      </c>
      <c r="J81" s="111">
        <v>15540</v>
      </c>
      <c r="K81" s="26"/>
      <c r="L81" s="26"/>
      <c r="M81" s="111">
        <v>15540</v>
      </c>
      <c r="N81" s="26"/>
      <c r="O81" s="111"/>
      <c r="P81" s="111"/>
      <c r="Q81" s="111"/>
      <c r="R81" s="111"/>
      <c r="S81" s="111"/>
      <c r="T81" s="111"/>
      <c r="U81" s="111"/>
      <c r="V81" s="111"/>
      <c r="W81" s="111"/>
      <c r="X81" s="111"/>
    </row>
    <row r="82" ht="20.25" customHeight="1" spans="1:24">
      <c r="A82" s="21" t="s">
        <v>70</v>
      </c>
      <c r="B82" s="21" t="s">
        <v>70</v>
      </c>
      <c r="C82" s="21" t="s">
        <v>300</v>
      </c>
      <c r="D82" s="21" t="s">
        <v>301</v>
      </c>
      <c r="E82" s="21" t="s">
        <v>105</v>
      </c>
      <c r="F82" s="21" t="s">
        <v>106</v>
      </c>
      <c r="G82" s="21" t="s">
        <v>304</v>
      </c>
      <c r="H82" s="21" t="s">
        <v>305</v>
      </c>
      <c r="I82" s="111">
        <v>56000</v>
      </c>
      <c r="J82" s="111">
        <v>56000</v>
      </c>
      <c r="K82" s="26"/>
      <c r="L82" s="26"/>
      <c r="M82" s="111">
        <v>56000</v>
      </c>
      <c r="N82" s="26"/>
      <c r="O82" s="111"/>
      <c r="P82" s="111"/>
      <c r="Q82" s="111"/>
      <c r="R82" s="111"/>
      <c r="S82" s="111"/>
      <c r="T82" s="111"/>
      <c r="U82" s="111"/>
      <c r="V82" s="111"/>
      <c r="W82" s="111"/>
      <c r="X82" s="111"/>
    </row>
    <row r="83" ht="20.25" customHeight="1" spans="1:24">
      <c r="A83" s="21" t="s">
        <v>70</v>
      </c>
      <c r="B83" s="21" t="s">
        <v>70</v>
      </c>
      <c r="C83" s="21" t="s">
        <v>300</v>
      </c>
      <c r="D83" s="21" t="s">
        <v>301</v>
      </c>
      <c r="E83" s="21" t="s">
        <v>119</v>
      </c>
      <c r="F83" s="21" t="s">
        <v>120</v>
      </c>
      <c r="G83" s="21" t="s">
        <v>304</v>
      </c>
      <c r="H83" s="21" t="s">
        <v>305</v>
      </c>
      <c r="I83" s="111">
        <v>2000</v>
      </c>
      <c r="J83" s="111">
        <v>2000</v>
      </c>
      <c r="K83" s="26"/>
      <c r="L83" s="26"/>
      <c r="M83" s="111">
        <v>2000</v>
      </c>
      <c r="N83" s="26"/>
      <c r="O83" s="111"/>
      <c r="P83" s="111"/>
      <c r="Q83" s="111"/>
      <c r="R83" s="111"/>
      <c r="S83" s="111"/>
      <c r="T83" s="111"/>
      <c r="U83" s="111"/>
      <c r="V83" s="111"/>
      <c r="W83" s="111"/>
      <c r="X83" s="111"/>
    </row>
    <row r="84" ht="20.25" customHeight="1" spans="1:24">
      <c r="A84" s="21" t="s">
        <v>70</v>
      </c>
      <c r="B84" s="21" t="s">
        <v>70</v>
      </c>
      <c r="C84" s="21" t="s">
        <v>300</v>
      </c>
      <c r="D84" s="21" t="s">
        <v>301</v>
      </c>
      <c r="E84" s="21" t="s">
        <v>141</v>
      </c>
      <c r="F84" s="21" t="s">
        <v>142</v>
      </c>
      <c r="G84" s="21" t="s">
        <v>304</v>
      </c>
      <c r="H84" s="21" t="s">
        <v>305</v>
      </c>
      <c r="I84" s="111">
        <v>2000</v>
      </c>
      <c r="J84" s="111">
        <v>2000</v>
      </c>
      <c r="K84" s="26"/>
      <c r="L84" s="26"/>
      <c r="M84" s="111">
        <v>2000</v>
      </c>
      <c r="N84" s="26"/>
      <c r="O84" s="111"/>
      <c r="P84" s="111"/>
      <c r="Q84" s="111"/>
      <c r="R84" s="111"/>
      <c r="S84" s="111"/>
      <c r="T84" s="111"/>
      <c r="U84" s="111"/>
      <c r="V84" s="111"/>
      <c r="W84" s="111"/>
      <c r="X84" s="111"/>
    </row>
    <row r="85" ht="20.25" customHeight="1" spans="1:24">
      <c r="A85" s="21" t="s">
        <v>70</v>
      </c>
      <c r="B85" s="21" t="s">
        <v>70</v>
      </c>
      <c r="C85" s="21" t="s">
        <v>300</v>
      </c>
      <c r="D85" s="21" t="s">
        <v>301</v>
      </c>
      <c r="E85" s="21" t="s">
        <v>162</v>
      </c>
      <c r="F85" s="21" t="s">
        <v>163</v>
      </c>
      <c r="G85" s="21" t="s">
        <v>304</v>
      </c>
      <c r="H85" s="21" t="s">
        <v>305</v>
      </c>
      <c r="I85" s="111">
        <v>26000</v>
      </c>
      <c r="J85" s="111">
        <v>26000</v>
      </c>
      <c r="K85" s="26"/>
      <c r="L85" s="26"/>
      <c r="M85" s="111">
        <v>26000</v>
      </c>
      <c r="N85" s="26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ht="20.25" customHeight="1" spans="1:24">
      <c r="A86" s="21" t="s">
        <v>70</v>
      </c>
      <c r="B86" s="21" t="s">
        <v>70</v>
      </c>
      <c r="C86" s="21" t="s">
        <v>300</v>
      </c>
      <c r="D86" s="21" t="s">
        <v>301</v>
      </c>
      <c r="E86" s="21" t="s">
        <v>168</v>
      </c>
      <c r="F86" s="21" t="s">
        <v>169</v>
      </c>
      <c r="G86" s="21" t="s">
        <v>304</v>
      </c>
      <c r="H86" s="21" t="s">
        <v>305</v>
      </c>
      <c r="I86" s="111">
        <v>10000</v>
      </c>
      <c r="J86" s="111">
        <v>10000</v>
      </c>
      <c r="K86" s="26"/>
      <c r="L86" s="26"/>
      <c r="M86" s="111">
        <v>10000</v>
      </c>
      <c r="N86" s="26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ht="20.25" customHeight="1" spans="1:24">
      <c r="A87" s="21" t="s">
        <v>70</v>
      </c>
      <c r="B87" s="21" t="s">
        <v>70</v>
      </c>
      <c r="C87" s="21" t="s">
        <v>300</v>
      </c>
      <c r="D87" s="21" t="s">
        <v>301</v>
      </c>
      <c r="E87" s="21" t="s">
        <v>176</v>
      </c>
      <c r="F87" s="21" t="s">
        <v>177</v>
      </c>
      <c r="G87" s="21" t="s">
        <v>304</v>
      </c>
      <c r="H87" s="21" t="s">
        <v>305</v>
      </c>
      <c r="I87" s="111">
        <v>10000</v>
      </c>
      <c r="J87" s="111">
        <v>10000</v>
      </c>
      <c r="K87" s="26"/>
      <c r="L87" s="26"/>
      <c r="M87" s="111">
        <v>10000</v>
      </c>
      <c r="N87" s="26"/>
      <c r="O87" s="111"/>
      <c r="P87" s="111"/>
      <c r="Q87" s="111"/>
      <c r="R87" s="111"/>
      <c r="S87" s="111"/>
      <c r="T87" s="111"/>
      <c r="U87" s="111"/>
      <c r="V87" s="111"/>
      <c r="W87" s="111"/>
      <c r="X87" s="111"/>
    </row>
    <row r="88" ht="20.25" customHeight="1" spans="1:24">
      <c r="A88" s="21" t="s">
        <v>70</v>
      </c>
      <c r="B88" s="21" t="s">
        <v>70</v>
      </c>
      <c r="C88" s="21" t="s">
        <v>300</v>
      </c>
      <c r="D88" s="21" t="s">
        <v>301</v>
      </c>
      <c r="E88" s="21" t="s">
        <v>105</v>
      </c>
      <c r="F88" s="21" t="s">
        <v>106</v>
      </c>
      <c r="G88" s="21" t="s">
        <v>306</v>
      </c>
      <c r="H88" s="21" t="s">
        <v>307</v>
      </c>
      <c r="I88" s="111">
        <v>78400</v>
      </c>
      <c r="J88" s="111">
        <v>78400</v>
      </c>
      <c r="K88" s="26"/>
      <c r="L88" s="26"/>
      <c r="M88" s="111">
        <v>78400</v>
      </c>
      <c r="N88" s="26"/>
      <c r="O88" s="111"/>
      <c r="P88" s="111"/>
      <c r="Q88" s="111"/>
      <c r="R88" s="111"/>
      <c r="S88" s="111"/>
      <c r="T88" s="111"/>
      <c r="U88" s="111"/>
      <c r="V88" s="111"/>
      <c r="W88" s="111"/>
      <c r="X88" s="111"/>
    </row>
    <row r="89" ht="20.25" customHeight="1" spans="1:24">
      <c r="A89" s="21" t="s">
        <v>70</v>
      </c>
      <c r="B89" s="21" t="s">
        <v>70</v>
      </c>
      <c r="C89" s="21" t="s">
        <v>300</v>
      </c>
      <c r="D89" s="21" t="s">
        <v>301</v>
      </c>
      <c r="E89" s="21" t="s">
        <v>119</v>
      </c>
      <c r="F89" s="21" t="s">
        <v>120</v>
      </c>
      <c r="G89" s="21" t="s">
        <v>306</v>
      </c>
      <c r="H89" s="21" t="s">
        <v>307</v>
      </c>
      <c r="I89" s="111">
        <v>2800</v>
      </c>
      <c r="J89" s="111">
        <v>2800</v>
      </c>
      <c r="K89" s="26"/>
      <c r="L89" s="26"/>
      <c r="M89" s="111">
        <v>2800</v>
      </c>
      <c r="N89" s="26"/>
      <c r="O89" s="111"/>
      <c r="P89" s="111"/>
      <c r="Q89" s="111"/>
      <c r="R89" s="111"/>
      <c r="S89" s="111"/>
      <c r="T89" s="111"/>
      <c r="U89" s="111"/>
      <c r="V89" s="111"/>
      <c r="W89" s="111"/>
      <c r="X89" s="111"/>
    </row>
    <row r="90" ht="20.25" customHeight="1" spans="1:24">
      <c r="A90" s="21" t="s">
        <v>70</v>
      </c>
      <c r="B90" s="21" t="s">
        <v>70</v>
      </c>
      <c r="C90" s="21" t="s">
        <v>300</v>
      </c>
      <c r="D90" s="21" t="s">
        <v>301</v>
      </c>
      <c r="E90" s="21" t="s">
        <v>125</v>
      </c>
      <c r="F90" s="21" t="s">
        <v>126</v>
      </c>
      <c r="G90" s="21" t="s">
        <v>306</v>
      </c>
      <c r="H90" s="21" t="s">
        <v>307</v>
      </c>
      <c r="I90" s="111">
        <v>5400</v>
      </c>
      <c r="J90" s="111">
        <v>5400</v>
      </c>
      <c r="K90" s="26"/>
      <c r="L90" s="26"/>
      <c r="M90" s="111">
        <v>5400</v>
      </c>
      <c r="N90" s="26"/>
      <c r="O90" s="111"/>
      <c r="P90" s="111"/>
      <c r="Q90" s="111"/>
      <c r="R90" s="111"/>
      <c r="S90" s="111"/>
      <c r="T90" s="111"/>
      <c r="U90" s="111"/>
      <c r="V90" s="111"/>
      <c r="W90" s="111"/>
      <c r="X90" s="111"/>
    </row>
    <row r="91" ht="20.25" customHeight="1" spans="1:24">
      <c r="A91" s="21" t="s">
        <v>70</v>
      </c>
      <c r="B91" s="21" t="s">
        <v>70</v>
      </c>
      <c r="C91" s="21" t="s">
        <v>300</v>
      </c>
      <c r="D91" s="21" t="s">
        <v>301</v>
      </c>
      <c r="E91" s="21" t="s">
        <v>127</v>
      </c>
      <c r="F91" s="21" t="s">
        <v>128</v>
      </c>
      <c r="G91" s="21" t="s">
        <v>306</v>
      </c>
      <c r="H91" s="21" t="s">
        <v>307</v>
      </c>
      <c r="I91" s="111">
        <v>8100</v>
      </c>
      <c r="J91" s="111">
        <v>8100</v>
      </c>
      <c r="K91" s="26"/>
      <c r="L91" s="26"/>
      <c r="M91" s="111">
        <v>8100</v>
      </c>
      <c r="N91" s="26"/>
      <c r="O91" s="111"/>
      <c r="P91" s="111"/>
      <c r="Q91" s="111"/>
      <c r="R91" s="111"/>
      <c r="S91" s="111"/>
      <c r="T91" s="111"/>
      <c r="U91" s="111"/>
      <c r="V91" s="111"/>
      <c r="W91" s="111"/>
      <c r="X91" s="111"/>
    </row>
    <row r="92" ht="20.25" customHeight="1" spans="1:24">
      <c r="A92" s="21" t="s">
        <v>70</v>
      </c>
      <c r="B92" s="21" t="s">
        <v>70</v>
      </c>
      <c r="C92" s="21" t="s">
        <v>300</v>
      </c>
      <c r="D92" s="21" t="s">
        <v>301</v>
      </c>
      <c r="E92" s="21" t="s">
        <v>141</v>
      </c>
      <c r="F92" s="21" t="s">
        <v>142</v>
      </c>
      <c r="G92" s="21" t="s">
        <v>306</v>
      </c>
      <c r="H92" s="21" t="s">
        <v>307</v>
      </c>
      <c r="I92" s="111">
        <v>2800</v>
      </c>
      <c r="J92" s="111">
        <v>2800</v>
      </c>
      <c r="K92" s="26"/>
      <c r="L92" s="26"/>
      <c r="M92" s="111">
        <v>2800</v>
      </c>
      <c r="N92" s="26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ht="20.25" customHeight="1" spans="1:24">
      <c r="A93" s="21" t="s">
        <v>70</v>
      </c>
      <c r="B93" s="21" t="s">
        <v>70</v>
      </c>
      <c r="C93" s="21" t="s">
        <v>300</v>
      </c>
      <c r="D93" s="21" t="s">
        <v>301</v>
      </c>
      <c r="E93" s="21" t="s">
        <v>162</v>
      </c>
      <c r="F93" s="21" t="s">
        <v>163</v>
      </c>
      <c r="G93" s="21" t="s">
        <v>306</v>
      </c>
      <c r="H93" s="21" t="s">
        <v>307</v>
      </c>
      <c r="I93" s="111">
        <v>36400</v>
      </c>
      <c r="J93" s="111">
        <v>36400</v>
      </c>
      <c r="K93" s="26"/>
      <c r="L93" s="26"/>
      <c r="M93" s="111">
        <v>36400</v>
      </c>
      <c r="N93" s="26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ht="20.25" customHeight="1" spans="1:24">
      <c r="A94" s="21" t="s">
        <v>70</v>
      </c>
      <c r="B94" s="21" t="s">
        <v>70</v>
      </c>
      <c r="C94" s="21" t="s">
        <v>300</v>
      </c>
      <c r="D94" s="21" t="s">
        <v>301</v>
      </c>
      <c r="E94" s="21" t="s">
        <v>168</v>
      </c>
      <c r="F94" s="21" t="s">
        <v>169</v>
      </c>
      <c r="G94" s="21" t="s">
        <v>306</v>
      </c>
      <c r="H94" s="21" t="s">
        <v>307</v>
      </c>
      <c r="I94" s="111">
        <v>14000</v>
      </c>
      <c r="J94" s="111">
        <v>14000</v>
      </c>
      <c r="K94" s="26"/>
      <c r="L94" s="26"/>
      <c r="M94" s="111">
        <v>14000</v>
      </c>
      <c r="N94" s="26"/>
      <c r="O94" s="111"/>
      <c r="P94" s="111"/>
      <c r="Q94" s="111"/>
      <c r="R94" s="111"/>
      <c r="S94" s="111"/>
      <c r="T94" s="111"/>
      <c r="U94" s="111"/>
      <c r="V94" s="111"/>
      <c r="W94" s="111"/>
      <c r="X94" s="111"/>
    </row>
    <row r="95" ht="20.25" customHeight="1" spans="1:24">
      <c r="A95" s="21" t="s">
        <v>70</v>
      </c>
      <c r="B95" s="21" t="s">
        <v>70</v>
      </c>
      <c r="C95" s="21" t="s">
        <v>300</v>
      </c>
      <c r="D95" s="21" t="s">
        <v>301</v>
      </c>
      <c r="E95" s="21" t="s">
        <v>176</v>
      </c>
      <c r="F95" s="21" t="s">
        <v>177</v>
      </c>
      <c r="G95" s="21" t="s">
        <v>306</v>
      </c>
      <c r="H95" s="21" t="s">
        <v>307</v>
      </c>
      <c r="I95" s="111">
        <v>14000</v>
      </c>
      <c r="J95" s="111">
        <v>14000</v>
      </c>
      <c r="K95" s="26"/>
      <c r="L95" s="26"/>
      <c r="M95" s="111">
        <v>14000</v>
      </c>
      <c r="N95" s="26"/>
      <c r="O95" s="111"/>
      <c r="P95" s="111"/>
      <c r="Q95" s="111"/>
      <c r="R95" s="111"/>
      <c r="S95" s="111"/>
      <c r="T95" s="111"/>
      <c r="U95" s="111"/>
      <c r="V95" s="111"/>
      <c r="W95" s="111"/>
      <c r="X95" s="111"/>
    </row>
    <row r="96" ht="20.25" customHeight="1" spans="1:24">
      <c r="A96" s="21" t="s">
        <v>70</v>
      </c>
      <c r="B96" s="21" t="s">
        <v>70</v>
      </c>
      <c r="C96" s="21" t="s">
        <v>308</v>
      </c>
      <c r="D96" s="21" t="s">
        <v>187</v>
      </c>
      <c r="E96" s="21" t="s">
        <v>186</v>
      </c>
      <c r="F96" s="21" t="s">
        <v>187</v>
      </c>
      <c r="G96" s="21" t="s">
        <v>309</v>
      </c>
      <c r="H96" s="21" t="s">
        <v>187</v>
      </c>
      <c r="I96" s="111">
        <v>513128.64</v>
      </c>
      <c r="J96" s="111">
        <v>513128.64</v>
      </c>
      <c r="K96" s="26"/>
      <c r="L96" s="26"/>
      <c r="M96" s="111">
        <v>513128.64</v>
      </c>
      <c r="N96" s="26"/>
      <c r="O96" s="111"/>
      <c r="P96" s="111"/>
      <c r="Q96" s="111"/>
      <c r="R96" s="111"/>
      <c r="S96" s="111"/>
      <c r="T96" s="111"/>
      <c r="U96" s="111"/>
      <c r="V96" s="111"/>
      <c r="W96" s="111"/>
      <c r="X96" s="111"/>
    </row>
    <row r="97" ht="20.25" customHeight="1" spans="1:24">
      <c r="A97" s="21" t="s">
        <v>70</v>
      </c>
      <c r="B97" s="21" t="s">
        <v>70</v>
      </c>
      <c r="C97" s="21" t="s">
        <v>308</v>
      </c>
      <c r="D97" s="21" t="s">
        <v>187</v>
      </c>
      <c r="E97" s="21" t="s">
        <v>186</v>
      </c>
      <c r="F97" s="21" t="s">
        <v>187</v>
      </c>
      <c r="G97" s="21" t="s">
        <v>309</v>
      </c>
      <c r="H97" s="21" t="s">
        <v>187</v>
      </c>
      <c r="I97" s="111">
        <v>415793.28</v>
      </c>
      <c r="J97" s="111">
        <v>415793.28</v>
      </c>
      <c r="K97" s="26"/>
      <c r="L97" s="26"/>
      <c r="M97" s="111">
        <v>415793.28</v>
      </c>
      <c r="N97" s="26"/>
      <c r="O97" s="111"/>
      <c r="P97" s="111"/>
      <c r="Q97" s="111"/>
      <c r="R97" s="111"/>
      <c r="S97" s="111"/>
      <c r="T97" s="111"/>
      <c r="U97" s="111"/>
      <c r="V97" s="111"/>
      <c r="W97" s="111"/>
      <c r="X97" s="111"/>
    </row>
    <row r="98" ht="20.25" customHeight="1" spans="1:24">
      <c r="A98" s="21" t="s">
        <v>70</v>
      </c>
      <c r="B98" s="21" t="s">
        <v>70</v>
      </c>
      <c r="C98" s="21" t="s">
        <v>310</v>
      </c>
      <c r="D98" s="21" t="s">
        <v>311</v>
      </c>
      <c r="E98" s="21" t="s">
        <v>125</v>
      </c>
      <c r="F98" s="21" t="s">
        <v>126</v>
      </c>
      <c r="G98" s="21" t="s">
        <v>285</v>
      </c>
      <c r="H98" s="21" t="s">
        <v>286</v>
      </c>
      <c r="I98" s="111">
        <v>86400</v>
      </c>
      <c r="J98" s="111">
        <v>86400</v>
      </c>
      <c r="K98" s="26"/>
      <c r="L98" s="26"/>
      <c r="M98" s="111">
        <v>86400</v>
      </c>
      <c r="N98" s="26"/>
      <c r="O98" s="111"/>
      <c r="P98" s="111"/>
      <c r="Q98" s="111"/>
      <c r="R98" s="111"/>
      <c r="S98" s="111"/>
      <c r="T98" s="111"/>
      <c r="U98" s="111"/>
      <c r="V98" s="111"/>
      <c r="W98" s="111"/>
      <c r="X98" s="111"/>
    </row>
    <row r="99" ht="20.25" customHeight="1" spans="1:24">
      <c r="A99" s="21" t="s">
        <v>70</v>
      </c>
      <c r="B99" s="21" t="s">
        <v>70</v>
      </c>
      <c r="C99" s="21" t="s">
        <v>310</v>
      </c>
      <c r="D99" s="21" t="s">
        <v>311</v>
      </c>
      <c r="E99" s="21" t="s">
        <v>127</v>
      </c>
      <c r="F99" s="21" t="s">
        <v>128</v>
      </c>
      <c r="G99" s="21" t="s">
        <v>285</v>
      </c>
      <c r="H99" s="21" t="s">
        <v>286</v>
      </c>
      <c r="I99" s="111">
        <v>129600</v>
      </c>
      <c r="J99" s="111">
        <v>129600</v>
      </c>
      <c r="K99" s="26"/>
      <c r="L99" s="26"/>
      <c r="M99" s="111">
        <v>129600</v>
      </c>
      <c r="N99" s="26"/>
      <c r="O99" s="111"/>
      <c r="P99" s="111"/>
      <c r="Q99" s="111"/>
      <c r="R99" s="111"/>
      <c r="S99" s="111"/>
      <c r="T99" s="111"/>
      <c r="U99" s="111"/>
      <c r="V99" s="111"/>
      <c r="W99" s="111"/>
      <c r="X99" s="111"/>
    </row>
    <row r="100" ht="20.25" customHeight="1" spans="1:24">
      <c r="A100" s="21" t="s">
        <v>70</v>
      </c>
      <c r="B100" s="21" t="s">
        <v>70</v>
      </c>
      <c r="C100" s="21" t="s">
        <v>312</v>
      </c>
      <c r="D100" s="21" t="s">
        <v>313</v>
      </c>
      <c r="E100" s="21" t="s">
        <v>105</v>
      </c>
      <c r="F100" s="21" t="s">
        <v>106</v>
      </c>
      <c r="G100" s="21" t="s">
        <v>285</v>
      </c>
      <c r="H100" s="21" t="s">
        <v>286</v>
      </c>
      <c r="I100" s="111">
        <v>864000</v>
      </c>
      <c r="J100" s="111">
        <v>864000</v>
      </c>
      <c r="K100" s="26"/>
      <c r="L100" s="26"/>
      <c r="M100" s="111">
        <v>864000</v>
      </c>
      <c r="N100" s="26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</row>
    <row r="101" ht="20.25" customHeight="1" spans="1:24">
      <c r="A101" s="21" t="s">
        <v>70</v>
      </c>
      <c r="B101" s="21" t="s">
        <v>70</v>
      </c>
      <c r="C101" s="21" t="s">
        <v>312</v>
      </c>
      <c r="D101" s="21" t="s">
        <v>313</v>
      </c>
      <c r="E101" s="21" t="s">
        <v>105</v>
      </c>
      <c r="F101" s="21" t="s">
        <v>106</v>
      </c>
      <c r="G101" s="21" t="s">
        <v>285</v>
      </c>
      <c r="H101" s="21" t="s">
        <v>286</v>
      </c>
      <c r="I101" s="111">
        <v>96000</v>
      </c>
      <c r="J101" s="111">
        <v>96000</v>
      </c>
      <c r="K101" s="26"/>
      <c r="L101" s="26"/>
      <c r="M101" s="111">
        <v>96000</v>
      </c>
      <c r="N101" s="26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</row>
    <row r="102" ht="20.25" customHeight="1" spans="1:24">
      <c r="A102" s="21" t="s">
        <v>70</v>
      </c>
      <c r="B102" s="21" t="s">
        <v>70</v>
      </c>
      <c r="C102" s="21" t="s">
        <v>312</v>
      </c>
      <c r="D102" s="21" t="s">
        <v>313</v>
      </c>
      <c r="E102" s="21" t="s">
        <v>105</v>
      </c>
      <c r="F102" s="21" t="s">
        <v>106</v>
      </c>
      <c r="G102" s="21" t="s">
        <v>285</v>
      </c>
      <c r="H102" s="21" t="s">
        <v>286</v>
      </c>
      <c r="I102" s="111">
        <v>684000</v>
      </c>
      <c r="J102" s="111">
        <v>684000</v>
      </c>
      <c r="K102" s="26"/>
      <c r="L102" s="26"/>
      <c r="M102" s="111">
        <v>684000</v>
      </c>
      <c r="N102" s="26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</row>
    <row r="103" ht="20.25" customHeight="1" spans="1:24">
      <c r="A103" s="21" t="s">
        <v>70</v>
      </c>
      <c r="B103" s="21" t="s">
        <v>70</v>
      </c>
      <c r="C103" s="21" t="s">
        <v>312</v>
      </c>
      <c r="D103" s="21" t="s">
        <v>313</v>
      </c>
      <c r="E103" s="21" t="s">
        <v>105</v>
      </c>
      <c r="F103" s="21" t="s">
        <v>106</v>
      </c>
      <c r="G103" s="21" t="s">
        <v>285</v>
      </c>
      <c r="H103" s="21" t="s">
        <v>286</v>
      </c>
      <c r="I103" s="111">
        <v>360000</v>
      </c>
      <c r="J103" s="111">
        <v>360000</v>
      </c>
      <c r="K103" s="26"/>
      <c r="L103" s="26"/>
      <c r="M103" s="111">
        <v>360000</v>
      </c>
      <c r="N103" s="26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</row>
    <row r="104" ht="20.25" customHeight="1" spans="1:24">
      <c r="A104" s="21" t="s">
        <v>70</v>
      </c>
      <c r="B104" s="21" t="s">
        <v>70</v>
      </c>
      <c r="C104" s="21" t="s">
        <v>312</v>
      </c>
      <c r="D104" s="21" t="s">
        <v>313</v>
      </c>
      <c r="E104" s="21" t="s">
        <v>164</v>
      </c>
      <c r="F104" s="21" t="s">
        <v>165</v>
      </c>
      <c r="G104" s="21" t="s">
        <v>285</v>
      </c>
      <c r="H104" s="21" t="s">
        <v>286</v>
      </c>
      <c r="I104" s="111">
        <v>187200</v>
      </c>
      <c r="J104" s="111">
        <v>187200</v>
      </c>
      <c r="K104" s="26"/>
      <c r="L104" s="26"/>
      <c r="M104" s="111">
        <v>187200</v>
      </c>
      <c r="N104" s="26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</row>
    <row r="105" ht="20.25" customHeight="1" spans="1:24">
      <c r="A105" s="21" t="s">
        <v>70</v>
      </c>
      <c r="B105" s="21" t="s">
        <v>70</v>
      </c>
      <c r="C105" s="21" t="s">
        <v>312</v>
      </c>
      <c r="D105" s="21" t="s">
        <v>313</v>
      </c>
      <c r="E105" s="21" t="s">
        <v>164</v>
      </c>
      <c r="F105" s="21" t="s">
        <v>165</v>
      </c>
      <c r="G105" s="21" t="s">
        <v>285</v>
      </c>
      <c r="H105" s="21" t="s">
        <v>286</v>
      </c>
      <c r="I105" s="111">
        <v>115200</v>
      </c>
      <c r="J105" s="111">
        <v>115200</v>
      </c>
      <c r="K105" s="26"/>
      <c r="L105" s="26"/>
      <c r="M105" s="111">
        <v>115200</v>
      </c>
      <c r="N105" s="26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</row>
    <row r="106" ht="20.25" customHeight="1" spans="1:24">
      <c r="A106" s="21" t="s">
        <v>70</v>
      </c>
      <c r="B106" s="21" t="s">
        <v>70</v>
      </c>
      <c r="C106" s="21" t="s">
        <v>312</v>
      </c>
      <c r="D106" s="21" t="s">
        <v>313</v>
      </c>
      <c r="E106" s="21" t="s">
        <v>164</v>
      </c>
      <c r="F106" s="21" t="s">
        <v>165</v>
      </c>
      <c r="G106" s="21" t="s">
        <v>285</v>
      </c>
      <c r="H106" s="21" t="s">
        <v>286</v>
      </c>
      <c r="I106" s="111">
        <v>115200</v>
      </c>
      <c r="J106" s="111">
        <v>115200</v>
      </c>
      <c r="K106" s="26"/>
      <c r="L106" s="26"/>
      <c r="M106" s="111">
        <v>115200</v>
      </c>
      <c r="N106" s="26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</row>
    <row r="107" ht="20.25" customHeight="1" spans="1:24">
      <c r="A107" s="21" t="s">
        <v>70</v>
      </c>
      <c r="B107" s="21" t="s">
        <v>70</v>
      </c>
      <c r="C107" s="21" t="s">
        <v>314</v>
      </c>
      <c r="D107" s="21" t="s">
        <v>315</v>
      </c>
      <c r="E107" s="21" t="s">
        <v>105</v>
      </c>
      <c r="F107" s="21" t="s">
        <v>106</v>
      </c>
      <c r="G107" s="21" t="s">
        <v>265</v>
      </c>
      <c r="H107" s="21" t="s">
        <v>266</v>
      </c>
      <c r="I107" s="111">
        <v>435480</v>
      </c>
      <c r="J107" s="111">
        <v>435480</v>
      </c>
      <c r="K107" s="26"/>
      <c r="L107" s="26"/>
      <c r="M107" s="111">
        <v>435480</v>
      </c>
      <c r="N107" s="26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</row>
    <row r="108" ht="20.25" customHeight="1" spans="1:24">
      <c r="A108" s="21" t="s">
        <v>70</v>
      </c>
      <c r="B108" s="21" t="s">
        <v>70</v>
      </c>
      <c r="C108" s="21" t="s">
        <v>314</v>
      </c>
      <c r="D108" s="21" t="s">
        <v>315</v>
      </c>
      <c r="E108" s="21" t="s">
        <v>105</v>
      </c>
      <c r="F108" s="21" t="s">
        <v>106</v>
      </c>
      <c r="G108" s="21" t="s">
        <v>265</v>
      </c>
      <c r="H108" s="21" t="s">
        <v>266</v>
      </c>
      <c r="I108" s="111">
        <v>280000</v>
      </c>
      <c r="J108" s="111">
        <v>280000</v>
      </c>
      <c r="K108" s="26"/>
      <c r="L108" s="26"/>
      <c r="M108" s="111">
        <v>280000</v>
      </c>
      <c r="N108" s="26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</row>
    <row r="109" ht="20.25" customHeight="1" spans="1:24">
      <c r="A109" s="21" t="s">
        <v>70</v>
      </c>
      <c r="B109" s="21" t="s">
        <v>70</v>
      </c>
      <c r="C109" s="21" t="s">
        <v>316</v>
      </c>
      <c r="D109" s="21" t="s">
        <v>317</v>
      </c>
      <c r="E109" s="21" t="s">
        <v>119</v>
      </c>
      <c r="F109" s="21" t="s">
        <v>120</v>
      </c>
      <c r="G109" s="21" t="s">
        <v>265</v>
      </c>
      <c r="H109" s="21" t="s">
        <v>266</v>
      </c>
      <c r="I109" s="111">
        <v>9000</v>
      </c>
      <c r="J109" s="111">
        <v>9000</v>
      </c>
      <c r="K109" s="26"/>
      <c r="L109" s="26"/>
      <c r="M109" s="111">
        <v>9000</v>
      </c>
      <c r="N109" s="26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</row>
    <row r="110" ht="20.25" customHeight="1" spans="1:24">
      <c r="A110" s="21" t="s">
        <v>70</v>
      </c>
      <c r="B110" s="21" t="s">
        <v>70</v>
      </c>
      <c r="C110" s="21" t="s">
        <v>316</v>
      </c>
      <c r="D110" s="21" t="s">
        <v>317</v>
      </c>
      <c r="E110" s="21" t="s">
        <v>141</v>
      </c>
      <c r="F110" s="21" t="s">
        <v>142</v>
      </c>
      <c r="G110" s="21" t="s">
        <v>265</v>
      </c>
      <c r="H110" s="21" t="s">
        <v>266</v>
      </c>
      <c r="I110" s="111">
        <v>9000</v>
      </c>
      <c r="J110" s="111">
        <v>9000</v>
      </c>
      <c r="K110" s="26"/>
      <c r="L110" s="26"/>
      <c r="M110" s="111">
        <v>9000</v>
      </c>
      <c r="N110" s="26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</row>
    <row r="111" ht="20.25" customHeight="1" spans="1:24">
      <c r="A111" s="21" t="s">
        <v>70</v>
      </c>
      <c r="B111" s="21" t="s">
        <v>70</v>
      </c>
      <c r="C111" s="21" t="s">
        <v>316</v>
      </c>
      <c r="D111" s="21" t="s">
        <v>317</v>
      </c>
      <c r="E111" s="21" t="s">
        <v>162</v>
      </c>
      <c r="F111" s="21" t="s">
        <v>163</v>
      </c>
      <c r="G111" s="21" t="s">
        <v>265</v>
      </c>
      <c r="H111" s="21" t="s">
        <v>266</v>
      </c>
      <c r="I111" s="111">
        <v>117000</v>
      </c>
      <c r="J111" s="111">
        <v>117000</v>
      </c>
      <c r="K111" s="26"/>
      <c r="L111" s="26"/>
      <c r="M111" s="111">
        <v>117000</v>
      </c>
      <c r="N111" s="26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</row>
    <row r="112" ht="20.25" customHeight="1" spans="1:24">
      <c r="A112" s="21" t="s">
        <v>70</v>
      </c>
      <c r="B112" s="21" t="s">
        <v>70</v>
      </c>
      <c r="C112" s="21" t="s">
        <v>316</v>
      </c>
      <c r="D112" s="21" t="s">
        <v>317</v>
      </c>
      <c r="E112" s="21" t="s">
        <v>168</v>
      </c>
      <c r="F112" s="21" t="s">
        <v>169</v>
      </c>
      <c r="G112" s="21" t="s">
        <v>265</v>
      </c>
      <c r="H112" s="21" t="s">
        <v>266</v>
      </c>
      <c r="I112" s="111">
        <v>45000</v>
      </c>
      <c r="J112" s="111">
        <v>45000</v>
      </c>
      <c r="K112" s="26"/>
      <c r="L112" s="26"/>
      <c r="M112" s="111">
        <v>45000</v>
      </c>
      <c r="N112" s="26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</row>
    <row r="113" ht="20.25" customHeight="1" spans="1:24">
      <c r="A113" s="21" t="s">
        <v>70</v>
      </c>
      <c r="B113" s="21" t="s">
        <v>70</v>
      </c>
      <c r="C113" s="21" t="s">
        <v>316</v>
      </c>
      <c r="D113" s="21" t="s">
        <v>317</v>
      </c>
      <c r="E113" s="21" t="s">
        <v>176</v>
      </c>
      <c r="F113" s="21" t="s">
        <v>177</v>
      </c>
      <c r="G113" s="21" t="s">
        <v>265</v>
      </c>
      <c r="H113" s="21" t="s">
        <v>266</v>
      </c>
      <c r="I113" s="111">
        <v>45000</v>
      </c>
      <c r="J113" s="111">
        <v>45000</v>
      </c>
      <c r="K113" s="26"/>
      <c r="L113" s="26"/>
      <c r="M113" s="111">
        <v>45000</v>
      </c>
      <c r="N113" s="26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</row>
    <row r="114" ht="20.25" customHeight="1" spans="1:24">
      <c r="A114" s="21" t="s">
        <v>70</v>
      </c>
      <c r="B114" s="21" t="s">
        <v>70</v>
      </c>
      <c r="C114" s="21" t="s">
        <v>316</v>
      </c>
      <c r="D114" s="21" t="s">
        <v>317</v>
      </c>
      <c r="E114" s="21" t="s">
        <v>119</v>
      </c>
      <c r="F114" s="21" t="s">
        <v>120</v>
      </c>
      <c r="G114" s="21" t="s">
        <v>269</v>
      </c>
      <c r="H114" s="21" t="s">
        <v>270</v>
      </c>
      <c r="I114" s="111">
        <v>9600</v>
      </c>
      <c r="J114" s="111">
        <v>9600</v>
      </c>
      <c r="K114" s="26"/>
      <c r="L114" s="26"/>
      <c r="M114" s="111">
        <v>9600</v>
      </c>
      <c r="N114" s="26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</row>
    <row r="115" ht="20.25" customHeight="1" spans="1:24">
      <c r="A115" s="21" t="s">
        <v>70</v>
      </c>
      <c r="B115" s="21" t="s">
        <v>70</v>
      </c>
      <c r="C115" s="21" t="s">
        <v>316</v>
      </c>
      <c r="D115" s="21" t="s">
        <v>317</v>
      </c>
      <c r="E115" s="21" t="s">
        <v>119</v>
      </c>
      <c r="F115" s="21" t="s">
        <v>120</v>
      </c>
      <c r="G115" s="21" t="s">
        <v>269</v>
      </c>
      <c r="H115" s="21" t="s">
        <v>270</v>
      </c>
      <c r="I115" s="111">
        <v>8400</v>
      </c>
      <c r="J115" s="111">
        <v>8400</v>
      </c>
      <c r="K115" s="26"/>
      <c r="L115" s="26"/>
      <c r="M115" s="111">
        <v>8400</v>
      </c>
      <c r="N115" s="26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</row>
    <row r="116" ht="20.25" customHeight="1" spans="1:24">
      <c r="A116" s="21" t="s">
        <v>70</v>
      </c>
      <c r="B116" s="21" t="s">
        <v>70</v>
      </c>
      <c r="C116" s="21" t="s">
        <v>316</v>
      </c>
      <c r="D116" s="21" t="s">
        <v>317</v>
      </c>
      <c r="E116" s="21" t="s">
        <v>141</v>
      </c>
      <c r="F116" s="21" t="s">
        <v>142</v>
      </c>
      <c r="G116" s="21" t="s">
        <v>269</v>
      </c>
      <c r="H116" s="21" t="s">
        <v>270</v>
      </c>
      <c r="I116" s="111">
        <v>9600</v>
      </c>
      <c r="J116" s="111">
        <v>9600</v>
      </c>
      <c r="K116" s="26"/>
      <c r="L116" s="26"/>
      <c r="M116" s="111">
        <v>9600</v>
      </c>
      <c r="N116" s="26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</row>
    <row r="117" ht="20.25" customHeight="1" spans="1:24">
      <c r="A117" s="21" t="s">
        <v>70</v>
      </c>
      <c r="B117" s="21" t="s">
        <v>70</v>
      </c>
      <c r="C117" s="21" t="s">
        <v>316</v>
      </c>
      <c r="D117" s="21" t="s">
        <v>317</v>
      </c>
      <c r="E117" s="21" t="s">
        <v>141</v>
      </c>
      <c r="F117" s="21" t="s">
        <v>142</v>
      </c>
      <c r="G117" s="21" t="s">
        <v>269</v>
      </c>
      <c r="H117" s="21" t="s">
        <v>270</v>
      </c>
      <c r="I117" s="111">
        <v>8400</v>
      </c>
      <c r="J117" s="111">
        <v>8400</v>
      </c>
      <c r="K117" s="26"/>
      <c r="L117" s="26"/>
      <c r="M117" s="111">
        <v>8400</v>
      </c>
      <c r="N117" s="26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</row>
    <row r="118" ht="20.25" customHeight="1" spans="1:24">
      <c r="A118" s="21" t="s">
        <v>70</v>
      </c>
      <c r="B118" s="21" t="s">
        <v>70</v>
      </c>
      <c r="C118" s="21" t="s">
        <v>316</v>
      </c>
      <c r="D118" s="21" t="s">
        <v>317</v>
      </c>
      <c r="E118" s="21" t="s">
        <v>162</v>
      </c>
      <c r="F118" s="21" t="s">
        <v>163</v>
      </c>
      <c r="G118" s="21" t="s">
        <v>269</v>
      </c>
      <c r="H118" s="21" t="s">
        <v>270</v>
      </c>
      <c r="I118" s="111">
        <v>124800</v>
      </c>
      <c r="J118" s="111">
        <v>124800</v>
      </c>
      <c r="K118" s="26"/>
      <c r="L118" s="26"/>
      <c r="M118" s="111">
        <v>124800</v>
      </c>
      <c r="N118" s="26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</row>
    <row r="119" ht="20.25" customHeight="1" spans="1:24">
      <c r="A119" s="21" t="s">
        <v>70</v>
      </c>
      <c r="B119" s="21" t="s">
        <v>70</v>
      </c>
      <c r="C119" s="21" t="s">
        <v>316</v>
      </c>
      <c r="D119" s="21" t="s">
        <v>317</v>
      </c>
      <c r="E119" s="21" t="s">
        <v>162</v>
      </c>
      <c r="F119" s="21" t="s">
        <v>163</v>
      </c>
      <c r="G119" s="21" t="s">
        <v>269</v>
      </c>
      <c r="H119" s="21" t="s">
        <v>270</v>
      </c>
      <c r="I119" s="111">
        <v>109200</v>
      </c>
      <c r="J119" s="111">
        <v>109200</v>
      </c>
      <c r="K119" s="26"/>
      <c r="L119" s="26"/>
      <c r="M119" s="111">
        <v>109200</v>
      </c>
      <c r="N119" s="26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</row>
    <row r="120" ht="20.25" customHeight="1" spans="1:24">
      <c r="A120" s="21" t="s">
        <v>70</v>
      </c>
      <c r="B120" s="21" t="s">
        <v>70</v>
      </c>
      <c r="C120" s="21" t="s">
        <v>316</v>
      </c>
      <c r="D120" s="21" t="s">
        <v>317</v>
      </c>
      <c r="E120" s="21" t="s">
        <v>168</v>
      </c>
      <c r="F120" s="21" t="s">
        <v>169</v>
      </c>
      <c r="G120" s="21" t="s">
        <v>269</v>
      </c>
      <c r="H120" s="21" t="s">
        <v>270</v>
      </c>
      <c r="I120" s="111">
        <v>48000</v>
      </c>
      <c r="J120" s="111">
        <v>48000</v>
      </c>
      <c r="K120" s="26"/>
      <c r="L120" s="26"/>
      <c r="M120" s="111">
        <v>48000</v>
      </c>
      <c r="N120" s="26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</row>
    <row r="121" ht="20.25" customHeight="1" spans="1:24">
      <c r="A121" s="21" t="s">
        <v>70</v>
      </c>
      <c r="B121" s="21" t="s">
        <v>70</v>
      </c>
      <c r="C121" s="21" t="s">
        <v>316</v>
      </c>
      <c r="D121" s="21" t="s">
        <v>317</v>
      </c>
      <c r="E121" s="21" t="s">
        <v>168</v>
      </c>
      <c r="F121" s="21" t="s">
        <v>169</v>
      </c>
      <c r="G121" s="21" t="s">
        <v>269</v>
      </c>
      <c r="H121" s="21" t="s">
        <v>270</v>
      </c>
      <c r="I121" s="111">
        <v>42000</v>
      </c>
      <c r="J121" s="111">
        <v>42000</v>
      </c>
      <c r="K121" s="26"/>
      <c r="L121" s="26"/>
      <c r="M121" s="111">
        <v>42000</v>
      </c>
      <c r="N121" s="26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</row>
    <row r="122" ht="20.25" customHeight="1" spans="1:24">
      <c r="A122" s="21" t="s">
        <v>70</v>
      </c>
      <c r="B122" s="21" t="s">
        <v>70</v>
      </c>
      <c r="C122" s="21" t="s">
        <v>316</v>
      </c>
      <c r="D122" s="21" t="s">
        <v>317</v>
      </c>
      <c r="E122" s="21" t="s">
        <v>176</v>
      </c>
      <c r="F122" s="21" t="s">
        <v>177</v>
      </c>
      <c r="G122" s="21" t="s">
        <v>269</v>
      </c>
      <c r="H122" s="21" t="s">
        <v>270</v>
      </c>
      <c r="I122" s="111">
        <v>48000</v>
      </c>
      <c r="J122" s="111">
        <v>48000</v>
      </c>
      <c r="K122" s="26"/>
      <c r="L122" s="26"/>
      <c r="M122" s="111">
        <v>48000</v>
      </c>
      <c r="N122" s="26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</row>
    <row r="123" ht="20.25" customHeight="1" spans="1:24">
      <c r="A123" s="21" t="s">
        <v>70</v>
      </c>
      <c r="B123" s="21" t="s">
        <v>70</v>
      </c>
      <c r="C123" s="21" t="s">
        <v>316</v>
      </c>
      <c r="D123" s="21" t="s">
        <v>317</v>
      </c>
      <c r="E123" s="21" t="s">
        <v>176</v>
      </c>
      <c r="F123" s="21" t="s">
        <v>177</v>
      </c>
      <c r="G123" s="21" t="s">
        <v>269</v>
      </c>
      <c r="H123" s="21" t="s">
        <v>270</v>
      </c>
      <c r="I123" s="111">
        <v>42000</v>
      </c>
      <c r="J123" s="111">
        <v>42000</v>
      </c>
      <c r="K123" s="26"/>
      <c r="L123" s="26"/>
      <c r="M123" s="111">
        <v>42000</v>
      </c>
      <c r="N123" s="26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</row>
    <row r="124" ht="20.25" customHeight="1" spans="1:24">
      <c r="A124" s="21" t="s">
        <v>70</v>
      </c>
      <c r="B124" s="21" t="s">
        <v>70</v>
      </c>
      <c r="C124" s="21" t="s">
        <v>318</v>
      </c>
      <c r="D124" s="21" t="s">
        <v>319</v>
      </c>
      <c r="E124" s="21" t="s">
        <v>164</v>
      </c>
      <c r="F124" s="21" t="s">
        <v>165</v>
      </c>
      <c r="G124" s="21" t="s">
        <v>285</v>
      </c>
      <c r="H124" s="21" t="s">
        <v>286</v>
      </c>
      <c r="I124" s="111">
        <v>43200</v>
      </c>
      <c r="J124" s="111">
        <v>43200</v>
      </c>
      <c r="K124" s="26"/>
      <c r="L124" s="26"/>
      <c r="M124" s="111">
        <v>43200</v>
      </c>
      <c r="N124" s="26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</row>
    <row r="125" ht="20.25" customHeight="1" spans="1:24">
      <c r="A125" s="21" t="s">
        <v>70</v>
      </c>
      <c r="B125" s="21" t="s">
        <v>70</v>
      </c>
      <c r="C125" s="21" t="s">
        <v>318</v>
      </c>
      <c r="D125" s="21" t="s">
        <v>319</v>
      </c>
      <c r="E125" s="21" t="s">
        <v>164</v>
      </c>
      <c r="F125" s="21" t="s">
        <v>165</v>
      </c>
      <c r="G125" s="21" t="s">
        <v>285</v>
      </c>
      <c r="H125" s="21" t="s">
        <v>286</v>
      </c>
      <c r="I125" s="111">
        <v>62400</v>
      </c>
      <c r="J125" s="111">
        <v>62400</v>
      </c>
      <c r="K125" s="26"/>
      <c r="L125" s="26"/>
      <c r="M125" s="111">
        <v>62400</v>
      </c>
      <c r="N125" s="26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</row>
    <row r="126" ht="20.25" customHeight="1" spans="1:24">
      <c r="A126" s="21" t="s">
        <v>70</v>
      </c>
      <c r="B126" s="21" t="s">
        <v>70</v>
      </c>
      <c r="C126" s="21" t="s">
        <v>318</v>
      </c>
      <c r="D126" s="21" t="s">
        <v>319</v>
      </c>
      <c r="E126" s="21" t="s">
        <v>164</v>
      </c>
      <c r="F126" s="21" t="s">
        <v>165</v>
      </c>
      <c r="G126" s="21" t="s">
        <v>285</v>
      </c>
      <c r="H126" s="21" t="s">
        <v>286</v>
      </c>
      <c r="I126" s="111">
        <v>42000</v>
      </c>
      <c r="J126" s="111">
        <v>42000</v>
      </c>
      <c r="K126" s="26"/>
      <c r="L126" s="26"/>
      <c r="M126" s="111">
        <v>42000</v>
      </c>
      <c r="N126" s="26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</row>
    <row r="127" ht="20.25" customHeight="1" spans="1:24">
      <c r="A127" s="21" t="s">
        <v>70</v>
      </c>
      <c r="B127" s="21" t="s">
        <v>70</v>
      </c>
      <c r="C127" s="21" t="s">
        <v>320</v>
      </c>
      <c r="D127" s="21" t="s">
        <v>321</v>
      </c>
      <c r="E127" s="21" t="s">
        <v>164</v>
      </c>
      <c r="F127" s="21" t="s">
        <v>165</v>
      </c>
      <c r="G127" s="21" t="s">
        <v>302</v>
      </c>
      <c r="H127" s="21" t="s">
        <v>303</v>
      </c>
      <c r="I127" s="111">
        <v>24000</v>
      </c>
      <c r="J127" s="111">
        <v>24000</v>
      </c>
      <c r="K127" s="26"/>
      <c r="L127" s="26"/>
      <c r="M127" s="111">
        <v>24000</v>
      </c>
      <c r="N127" s="26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</row>
    <row r="128" ht="20.25" customHeight="1" spans="1:24">
      <c r="A128" s="21" t="s">
        <v>70</v>
      </c>
      <c r="B128" s="21" t="s">
        <v>70</v>
      </c>
      <c r="C128" s="21" t="s">
        <v>320</v>
      </c>
      <c r="D128" s="21" t="s">
        <v>321</v>
      </c>
      <c r="E128" s="21" t="s">
        <v>164</v>
      </c>
      <c r="F128" s="21" t="s">
        <v>165</v>
      </c>
      <c r="G128" s="21" t="s">
        <v>302</v>
      </c>
      <c r="H128" s="21" t="s">
        <v>303</v>
      </c>
      <c r="I128" s="111">
        <v>25000</v>
      </c>
      <c r="J128" s="111">
        <v>25000</v>
      </c>
      <c r="K128" s="26"/>
      <c r="L128" s="26"/>
      <c r="M128" s="111">
        <v>25000</v>
      </c>
      <c r="N128" s="26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</row>
    <row r="129" ht="20.25" customHeight="1" spans="1:24">
      <c r="A129" s="21" t="s">
        <v>70</v>
      </c>
      <c r="B129" s="21" t="s">
        <v>70</v>
      </c>
      <c r="C129" s="21" t="s">
        <v>322</v>
      </c>
      <c r="D129" s="21" t="s">
        <v>323</v>
      </c>
      <c r="E129" s="21" t="s">
        <v>107</v>
      </c>
      <c r="F129" s="21" t="s">
        <v>108</v>
      </c>
      <c r="G129" s="21" t="s">
        <v>324</v>
      </c>
      <c r="H129" s="21" t="s">
        <v>325</v>
      </c>
      <c r="I129" s="111">
        <v>1656000</v>
      </c>
      <c r="J129" s="111">
        <v>1656000</v>
      </c>
      <c r="K129" s="26"/>
      <c r="L129" s="26"/>
      <c r="M129" s="111">
        <v>1656000</v>
      </c>
      <c r="N129" s="26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</row>
    <row r="130" ht="17.25" customHeight="1" spans="1:24">
      <c r="A130" s="66" t="s">
        <v>232</v>
      </c>
      <c r="B130" s="67"/>
      <c r="C130" s="180"/>
      <c r="D130" s="180"/>
      <c r="E130" s="180"/>
      <c r="F130" s="180"/>
      <c r="G130" s="180"/>
      <c r="H130" s="181"/>
      <c r="I130" s="111">
        <v>15258569.28</v>
      </c>
      <c r="J130" s="111">
        <v>15258569.28</v>
      </c>
      <c r="K130" s="111"/>
      <c r="L130" s="111"/>
      <c r="M130" s="111">
        <v>15258569.28</v>
      </c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</row>
  </sheetData>
  <mergeCells count="31">
    <mergeCell ref="A2:X2"/>
    <mergeCell ref="A3:H3"/>
    <mergeCell ref="I4:X4"/>
    <mergeCell ref="J5:N5"/>
    <mergeCell ref="O5:Q5"/>
    <mergeCell ref="S5:X5"/>
    <mergeCell ref="A130:H13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0"/>
  <sheetViews>
    <sheetView showZeros="0" topLeftCell="G1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66"/>
      <c r="E1" s="41"/>
      <c r="F1" s="41"/>
      <c r="G1" s="41"/>
      <c r="H1" s="41"/>
      <c r="U1" s="166"/>
      <c r="W1" s="171" t="s">
        <v>326</v>
      </c>
    </row>
    <row r="2" ht="46.5" customHeight="1" spans="1:23">
      <c r="A2" s="43" t="str">
        <f>"2025"&amp;"年部门项目支出预算表"</f>
        <v>2025年部门项目支出预算表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ht="13.5" customHeight="1" spans="1:23">
      <c r="A3" s="44" t="str">
        <f>"单位名称："&amp;"昆明市晋宁区双河彝族乡人民政府"</f>
        <v>单位名称：昆明市晋宁区双河彝族乡人民政府</v>
      </c>
      <c r="B3" s="45"/>
      <c r="C3" s="45"/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46"/>
      <c r="Q3" s="46"/>
      <c r="U3" s="166"/>
      <c r="W3" s="149" t="s">
        <v>1</v>
      </c>
    </row>
    <row r="4" ht="21.75" customHeight="1" spans="1:23">
      <c r="A4" s="48" t="s">
        <v>327</v>
      </c>
      <c r="B4" s="49" t="s">
        <v>243</v>
      </c>
      <c r="C4" s="48" t="s">
        <v>244</v>
      </c>
      <c r="D4" s="48" t="s">
        <v>328</v>
      </c>
      <c r="E4" s="49" t="s">
        <v>245</v>
      </c>
      <c r="F4" s="49" t="s">
        <v>246</v>
      </c>
      <c r="G4" s="49" t="s">
        <v>329</v>
      </c>
      <c r="H4" s="49" t="s">
        <v>330</v>
      </c>
      <c r="I4" s="62" t="s">
        <v>55</v>
      </c>
      <c r="J4" s="12" t="s">
        <v>331</v>
      </c>
      <c r="K4" s="13"/>
      <c r="L4" s="13"/>
      <c r="M4" s="36"/>
      <c r="N4" s="12" t="s">
        <v>251</v>
      </c>
      <c r="O4" s="13"/>
      <c r="P4" s="36"/>
      <c r="Q4" s="49" t="s">
        <v>61</v>
      </c>
      <c r="R4" s="12" t="s">
        <v>62</v>
      </c>
      <c r="S4" s="13"/>
      <c r="T4" s="13"/>
      <c r="U4" s="13"/>
      <c r="V4" s="13"/>
      <c r="W4" s="36"/>
    </row>
    <row r="5" ht="21.75" customHeight="1" spans="1:23">
      <c r="A5" s="50"/>
      <c r="B5" s="63"/>
      <c r="C5" s="50"/>
      <c r="D5" s="50"/>
      <c r="E5" s="51"/>
      <c r="F5" s="51"/>
      <c r="G5" s="51"/>
      <c r="H5" s="51"/>
      <c r="I5" s="63"/>
      <c r="J5" s="167" t="s">
        <v>58</v>
      </c>
      <c r="K5" s="168"/>
      <c r="L5" s="49" t="s">
        <v>59</v>
      </c>
      <c r="M5" s="49" t="s">
        <v>60</v>
      </c>
      <c r="N5" s="49" t="s">
        <v>58</v>
      </c>
      <c r="O5" s="49" t="s">
        <v>59</v>
      </c>
      <c r="P5" s="49" t="s">
        <v>60</v>
      </c>
      <c r="Q5" s="51"/>
      <c r="R5" s="49" t="s">
        <v>57</v>
      </c>
      <c r="S5" s="49" t="s">
        <v>64</v>
      </c>
      <c r="T5" s="49" t="s">
        <v>257</v>
      </c>
      <c r="U5" s="49" t="s">
        <v>66</v>
      </c>
      <c r="V5" s="49" t="s">
        <v>67</v>
      </c>
      <c r="W5" s="49" t="s">
        <v>68</v>
      </c>
    </row>
    <row r="6" ht="21" customHeight="1" spans="1:23">
      <c r="A6" s="63"/>
      <c r="B6" s="63"/>
      <c r="C6" s="63"/>
      <c r="D6" s="63"/>
      <c r="E6" s="63"/>
      <c r="F6" s="63"/>
      <c r="G6" s="63"/>
      <c r="H6" s="63"/>
      <c r="I6" s="63"/>
      <c r="J6" s="169" t="s">
        <v>57</v>
      </c>
      <c r="K6" s="170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ht="39.75" customHeight="1" spans="1:23">
      <c r="A7" s="53"/>
      <c r="B7" s="55"/>
      <c r="C7" s="53"/>
      <c r="D7" s="53"/>
      <c r="E7" s="54"/>
      <c r="F7" s="54"/>
      <c r="G7" s="54"/>
      <c r="H7" s="54"/>
      <c r="I7" s="55"/>
      <c r="J7" s="17" t="s">
        <v>57</v>
      </c>
      <c r="K7" s="17" t="s">
        <v>332</v>
      </c>
      <c r="L7" s="54"/>
      <c r="M7" s="54"/>
      <c r="N7" s="54"/>
      <c r="O7" s="54"/>
      <c r="P7" s="54"/>
      <c r="Q7" s="54"/>
      <c r="R7" s="54"/>
      <c r="S7" s="54"/>
      <c r="T7" s="54"/>
      <c r="U7" s="55"/>
      <c r="V7" s="54"/>
      <c r="W7" s="54"/>
    </row>
    <row r="8" ht="15" customHeight="1" spans="1:23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56">
        <v>21</v>
      </c>
      <c r="V8" s="69">
        <v>22</v>
      </c>
      <c r="W8" s="56">
        <v>23</v>
      </c>
    </row>
    <row r="9" ht="21.75" customHeight="1" spans="1:23">
      <c r="A9" s="100" t="s">
        <v>333</v>
      </c>
      <c r="B9" s="100" t="s">
        <v>334</v>
      </c>
      <c r="C9" s="100" t="s">
        <v>335</v>
      </c>
      <c r="D9" s="100" t="s">
        <v>70</v>
      </c>
      <c r="E9" s="100" t="s">
        <v>157</v>
      </c>
      <c r="F9" s="100" t="s">
        <v>156</v>
      </c>
      <c r="G9" s="100" t="s">
        <v>336</v>
      </c>
      <c r="H9" s="100" t="s">
        <v>337</v>
      </c>
      <c r="I9" s="111">
        <v>759968</v>
      </c>
      <c r="J9" s="111">
        <v>759968</v>
      </c>
      <c r="K9" s="111">
        <v>759968</v>
      </c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ht="21.75" customHeight="1" spans="1:23">
      <c r="A10" s="100" t="s">
        <v>333</v>
      </c>
      <c r="B10" s="100" t="s">
        <v>338</v>
      </c>
      <c r="C10" s="100" t="s">
        <v>339</v>
      </c>
      <c r="D10" s="100" t="s">
        <v>70</v>
      </c>
      <c r="E10" s="100" t="s">
        <v>170</v>
      </c>
      <c r="F10" s="100" t="s">
        <v>171</v>
      </c>
      <c r="G10" s="100" t="s">
        <v>302</v>
      </c>
      <c r="H10" s="100" t="s">
        <v>303</v>
      </c>
      <c r="I10" s="111">
        <v>210000</v>
      </c>
      <c r="J10" s="111">
        <v>210000</v>
      </c>
      <c r="K10" s="111">
        <v>210000</v>
      </c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ht="21.75" customHeight="1" spans="1:23">
      <c r="A11" s="100" t="s">
        <v>333</v>
      </c>
      <c r="B11" s="100" t="s">
        <v>338</v>
      </c>
      <c r="C11" s="100" t="s">
        <v>339</v>
      </c>
      <c r="D11" s="100" t="s">
        <v>70</v>
      </c>
      <c r="E11" s="100" t="s">
        <v>170</v>
      </c>
      <c r="F11" s="100" t="s">
        <v>171</v>
      </c>
      <c r="G11" s="100" t="s">
        <v>340</v>
      </c>
      <c r="H11" s="100" t="s">
        <v>341</v>
      </c>
      <c r="I11" s="111">
        <v>326797</v>
      </c>
      <c r="J11" s="111">
        <v>326797</v>
      </c>
      <c r="K11" s="111">
        <v>326797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ht="21.75" customHeight="1" spans="1:23">
      <c r="A12" s="100" t="s">
        <v>333</v>
      </c>
      <c r="B12" s="100" t="s">
        <v>338</v>
      </c>
      <c r="C12" s="100" t="s">
        <v>339</v>
      </c>
      <c r="D12" s="100" t="s">
        <v>70</v>
      </c>
      <c r="E12" s="100" t="s">
        <v>170</v>
      </c>
      <c r="F12" s="100" t="s">
        <v>171</v>
      </c>
      <c r="G12" s="100" t="s">
        <v>336</v>
      </c>
      <c r="H12" s="100" t="s">
        <v>337</v>
      </c>
      <c r="I12" s="111">
        <v>463203</v>
      </c>
      <c r="J12" s="111">
        <v>463203</v>
      </c>
      <c r="K12" s="111">
        <v>463203</v>
      </c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ht="21.75" customHeight="1" spans="1:23">
      <c r="A13" s="100" t="s">
        <v>333</v>
      </c>
      <c r="B13" s="100" t="s">
        <v>342</v>
      </c>
      <c r="C13" s="100" t="s">
        <v>343</v>
      </c>
      <c r="D13" s="100" t="s">
        <v>70</v>
      </c>
      <c r="E13" s="100" t="s">
        <v>101</v>
      </c>
      <c r="F13" s="100" t="s">
        <v>102</v>
      </c>
      <c r="G13" s="100" t="s">
        <v>302</v>
      </c>
      <c r="H13" s="100" t="s">
        <v>303</v>
      </c>
      <c r="I13" s="111">
        <v>77400</v>
      </c>
      <c r="J13" s="111">
        <v>77400</v>
      </c>
      <c r="K13" s="111">
        <v>77400</v>
      </c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</row>
    <row r="14" ht="21.75" customHeight="1" spans="1:23">
      <c r="A14" s="100" t="s">
        <v>333</v>
      </c>
      <c r="B14" s="100" t="s">
        <v>342</v>
      </c>
      <c r="C14" s="100" t="s">
        <v>343</v>
      </c>
      <c r="D14" s="100" t="s">
        <v>70</v>
      </c>
      <c r="E14" s="100" t="s">
        <v>105</v>
      </c>
      <c r="F14" s="100" t="s">
        <v>106</v>
      </c>
      <c r="G14" s="100" t="s">
        <v>302</v>
      </c>
      <c r="H14" s="100" t="s">
        <v>303</v>
      </c>
      <c r="I14" s="111">
        <v>37632</v>
      </c>
      <c r="J14" s="111">
        <v>37632</v>
      </c>
      <c r="K14" s="111">
        <v>37632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ht="21.75" customHeight="1" spans="1:23">
      <c r="A15" s="100" t="s">
        <v>333</v>
      </c>
      <c r="B15" s="100" t="s">
        <v>344</v>
      </c>
      <c r="C15" s="100" t="s">
        <v>345</v>
      </c>
      <c r="D15" s="100" t="s">
        <v>70</v>
      </c>
      <c r="E15" s="100" t="s">
        <v>105</v>
      </c>
      <c r="F15" s="100" t="s">
        <v>106</v>
      </c>
      <c r="G15" s="100" t="s">
        <v>302</v>
      </c>
      <c r="H15" s="100" t="s">
        <v>303</v>
      </c>
      <c r="I15" s="111">
        <v>5000000</v>
      </c>
      <c r="J15" s="111"/>
      <c r="K15" s="111"/>
      <c r="L15" s="111"/>
      <c r="M15" s="111"/>
      <c r="N15" s="111"/>
      <c r="O15" s="111"/>
      <c r="P15" s="111"/>
      <c r="Q15" s="111"/>
      <c r="R15" s="111">
        <v>5000000</v>
      </c>
      <c r="S15" s="111"/>
      <c r="T15" s="111"/>
      <c r="U15" s="111"/>
      <c r="V15" s="111"/>
      <c r="W15" s="111">
        <v>5000000</v>
      </c>
    </row>
    <row r="16" ht="21.75" customHeight="1" spans="1:23">
      <c r="A16" s="100" t="s">
        <v>333</v>
      </c>
      <c r="B16" s="100" t="s">
        <v>346</v>
      </c>
      <c r="C16" s="100" t="s">
        <v>347</v>
      </c>
      <c r="D16" s="100" t="s">
        <v>70</v>
      </c>
      <c r="E16" s="100" t="s">
        <v>113</v>
      </c>
      <c r="F16" s="100" t="s">
        <v>114</v>
      </c>
      <c r="G16" s="100" t="s">
        <v>336</v>
      </c>
      <c r="H16" s="100" t="s">
        <v>337</v>
      </c>
      <c r="I16" s="111">
        <v>40000</v>
      </c>
      <c r="J16" s="111">
        <v>40000</v>
      </c>
      <c r="K16" s="111">
        <v>40000</v>
      </c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</row>
    <row r="17" ht="21.75" customHeight="1" spans="1:23">
      <c r="A17" s="100" t="s">
        <v>348</v>
      </c>
      <c r="B17" s="100" t="s">
        <v>349</v>
      </c>
      <c r="C17" s="100" t="s">
        <v>350</v>
      </c>
      <c r="D17" s="100" t="s">
        <v>70</v>
      </c>
      <c r="E17" s="100" t="s">
        <v>174</v>
      </c>
      <c r="F17" s="100" t="s">
        <v>175</v>
      </c>
      <c r="G17" s="100" t="s">
        <v>340</v>
      </c>
      <c r="H17" s="100" t="s">
        <v>341</v>
      </c>
      <c r="I17" s="111">
        <v>85000</v>
      </c>
      <c r="J17" s="111">
        <v>85000</v>
      </c>
      <c r="K17" s="111">
        <v>85000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</row>
    <row r="18" ht="21.75" customHeight="1" spans="1:23">
      <c r="A18" s="100" t="s">
        <v>348</v>
      </c>
      <c r="B18" s="100" t="s">
        <v>351</v>
      </c>
      <c r="C18" s="100" t="s">
        <v>352</v>
      </c>
      <c r="D18" s="100" t="s">
        <v>70</v>
      </c>
      <c r="E18" s="100" t="s">
        <v>192</v>
      </c>
      <c r="F18" s="100" t="s">
        <v>193</v>
      </c>
      <c r="G18" s="100" t="s">
        <v>302</v>
      </c>
      <c r="H18" s="100" t="s">
        <v>303</v>
      </c>
      <c r="I18" s="111">
        <v>608</v>
      </c>
      <c r="J18" s="111"/>
      <c r="K18" s="111"/>
      <c r="L18" s="111"/>
      <c r="M18" s="111">
        <v>608</v>
      </c>
      <c r="N18" s="111"/>
      <c r="O18" s="111"/>
      <c r="P18" s="111"/>
      <c r="Q18" s="111"/>
      <c r="R18" s="111"/>
      <c r="S18" s="111"/>
      <c r="T18" s="111"/>
      <c r="U18" s="111"/>
      <c r="V18" s="111"/>
      <c r="W18" s="111"/>
    </row>
    <row r="19" ht="21.75" customHeight="1" spans="1:23">
      <c r="A19" s="100" t="s">
        <v>348</v>
      </c>
      <c r="B19" s="100" t="s">
        <v>353</v>
      </c>
      <c r="C19" s="100" t="s">
        <v>354</v>
      </c>
      <c r="D19" s="100" t="s">
        <v>70</v>
      </c>
      <c r="E19" s="100" t="s">
        <v>180</v>
      </c>
      <c r="F19" s="100" t="s">
        <v>181</v>
      </c>
      <c r="G19" s="100" t="s">
        <v>355</v>
      </c>
      <c r="H19" s="100" t="s">
        <v>356</v>
      </c>
      <c r="I19" s="111">
        <v>1000000</v>
      </c>
      <c r="J19" s="111">
        <v>1000000</v>
      </c>
      <c r="K19" s="111">
        <v>1000000</v>
      </c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</row>
    <row r="20" ht="18.75" customHeight="1" spans="1:23">
      <c r="A20" s="66" t="s">
        <v>232</v>
      </c>
      <c r="B20" s="67"/>
      <c r="C20" s="67"/>
      <c r="D20" s="67"/>
      <c r="E20" s="67"/>
      <c r="F20" s="67"/>
      <c r="G20" s="67"/>
      <c r="H20" s="68"/>
      <c r="I20" s="111">
        <v>8000608</v>
      </c>
      <c r="J20" s="111">
        <v>3000000</v>
      </c>
      <c r="K20" s="111">
        <v>3000000</v>
      </c>
      <c r="L20" s="111"/>
      <c r="M20" s="111">
        <v>608</v>
      </c>
      <c r="N20" s="111"/>
      <c r="O20" s="111"/>
      <c r="P20" s="111"/>
      <c r="Q20" s="111"/>
      <c r="R20" s="111">
        <v>5000000</v>
      </c>
      <c r="S20" s="111"/>
      <c r="T20" s="111"/>
      <c r="U20" s="111"/>
      <c r="V20" s="111"/>
      <c r="W20" s="111">
        <v>5000000</v>
      </c>
    </row>
  </sheetData>
  <mergeCells count="28">
    <mergeCell ref="A2:W2"/>
    <mergeCell ref="A3:H3"/>
    <mergeCell ref="J4:M4"/>
    <mergeCell ref="N4:P4"/>
    <mergeCell ref="R4:W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4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42" t="s">
        <v>357</v>
      </c>
    </row>
    <row r="2" ht="39.75" customHeight="1" spans="1:10">
      <c r="A2" s="97" t="str">
        <f>"2025"&amp;"年部门项目支出绩效目标表"</f>
        <v>2025年部门项目支出绩效目标表</v>
      </c>
      <c r="B2" s="43"/>
      <c r="C2" s="43"/>
      <c r="D2" s="43"/>
      <c r="E2" s="43"/>
      <c r="F2" s="98"/>
      <c r="G2" s="43"/>
      <c r="H2" s="98"/>
      <c r="I2" s="98"/>
      <c r="J2" s="43"/>
    </row>
    <row r="3" ht="17.25" customHeight="1" spans="1:1">
      <c r="A3" s="44" t="str">
        <f>"单位名称："&amp;"昆明市晋宁区双河彝族乡人民政府"</f>
        <v>单位名称：昆明市晋宁区双河彝族乡人民政府</v>
      </c>
    </row>
    <row r="4" ht="44.25" customHeight="1" spans="1:10">
      <c r="A4" s="17" t="s">
        <v>244</v>
      </c>
      <c r="B4" s="17" t="s">
        <v>358</v>
      </c>
      <c r="C4" s="17" t="s">
        <v>359</v>
      </c>
      <c r="D4" s="17" t="s">
        <v>360</v>
      </c>
      <c r="E4" s="17" t="s">
        <v>361</v>
      </c>
      <c r="F4" s="99" t="s">
        <v>362</v>
      </c>
      <c r="G4" s="17" t="s">
        <v>363</v>
      </c>
      <c r="H4" s="99" t="s">
        <v>364</v>
      </c>
      <c r="I4" s="99" t="s">
        <v>365</v>
      </c>
      <c r="J4" s="17" t="s">
        <v>366</v>
      </c>
    </row>
    <row r="5" ht="18.75" customHeight="1" spans="1:10">
      <c r="A5" s="164">
        <v>1</v>
      </c>
      <c r="B5" s="164">
        <v>2</v>
      </c>
      <c r="C5" s="164">
        <v>3</v>
      </c>
      <c r="D5" s="164">
        <v>4</v>
      </c>
      <c r="E5" s="164">
        <v>5</v>
      </c>
      <c r="F5" s="69">
        <v>6</v>
      </c>
      <c r="G5" s="164">
        <v>7</v>
      </c>
      <c r="H5" s="69">
        <v>8</v>
      </c>
      <c r="I5" s="69">
        <v>9</v>
      </c>
      <c r="J5" s="164">
        <v>10</v>
      </c>
    </row>
    <row r="6" ht="42" customHeight="1" spans="1:10">
      <c r="A6" s="18" t="s">
        <v>70</v>
      </c>
      <c r="B6" s="100"/>
      <c r="C6" s="100"/>
      <c r="D6" s="100"/>
      <c r="E6" s="34"/>
      <c r="F6" s="101"/>
      <c r="G6" s="34"/>
      <c r="H6" s="101"/>
      <c r="I6" s="101"/>
      <c r="J6" s="34"/>
    </row>
    <row r="7" ht="42" customHeight="1" spans="1:10">
      <c r="A7" s="165" t="s">
        <v>354</v>
      </c>
      <c r="B7" s="33" t="s">
        <v>367</v>
      </c>
      <c r="C7" s="33" t="s">
        <v>368</v>
      </c>
      <c r="D7" s="33" t="s">
        <v>369</v>
      </c>
      <c r="E7" s="18" t="s">
        <v>370</v>
      </c>
      <c r="F7" s="33" t="s">
        <v>371</v>
      </c>
      <c r="G7" s="18" t="s">
        <v>372</v>
      </c>
      <c r="H7" s="33" t="s">
        <v>373</v>
      </c>
      <c r="I7" s="33" t="s">
        <v>374</v>
      </c>
      <c r="J7" s="18" t="s">
        <v>375</v>
      </c>
    </row>
    <row r="8" ht="42" customHeight="1" spans="1:10">
      <c r="A8" s="165" t="s">
        <v>354</v>
      </c>
      <c r="B8" s="33" t="s">
        <v>367</v>
      </c>
      <c r="C8" s="33" t="s">
        <v>368</v>
      </c>
      <c r="D8" s="33" t="s">
        <v>369</v>
      </c>
      <c r="E8" s="18" t="s">
        <v>376</v>
      </c>
      <c r="F8" s="33" t="s">
        <v>371</v>
      </c>
      <c r="G8" s="18" t="s">
        <v>377</v>
      </c>
      <c r="H8" s="33" t="s">
        <v>378</v>
      </c>
      <c r="I8" s="33" t="s">
        <v>374</v>
      </c>
      <c r="J8" s="18" t="s">
        <v>375</v>
      </c>
    </row>
    <row r="9" ht="42" customHeight="1" spans="1:10">
      <c r="A9" s="165" t="s">
        <v>354</v>
      </c>
      <c r="B9" s="33" t="s">
        <v>367</v>
      </c>
      <c r="C9" s="33" t="s">
        <v>368</v>
      </c>
      <c r="D9" s="33" t="s">
        <v>379</v>
      </c>
      <c r="E9" s="18" t="s">
        <v>380</v>
      </c>
      <c r="F9" s="33" t="s">
        <v>371</v>
      </c>
      <c r="G9" s="18" t="s">
        <v>372</v>
      </c>
      <c r="H9" s="33" t="s">
        <v>381</v>
      </c>
      <c r="I9" s="33" t="s">
        <v>374</v>
      </c>
      <c r="J9" s="18" t="s">
        <v>375</v>
      </c>
    </row>
    <row r="10" ht="42" customHeight="1" spans="1:10">
      <c r="A10" s="165" t="s">
        <v>354</v>
      </c>
      <c r="B10" s="33" t="s">
        <v>367</v>
      </c>
      <c r="C10" s="33" t="s">
        <v>382</v>
      </c>
      <c r="D10" s="33" t="s">
        <v>383</v>
      </c>
      <c r="E10" s="18" t="s">
        <v>384</v>
      </c>
      <c r="F10" s="33" t="s">
        <v>371</v>
      </c>
      <c r="G10" s="18" t="s">
        <v>385</v>
      </c>
      <c r="H10" s="33" t="s">
        <v>386</v>
      </c>
      <c r="I10" s="33" t="s">
        <v>387</v>
      </c>
      <c r="J10" s="18" t="s">
        <v>375</v>
      </c>
    </row>
    <row r="11" ht="42" customHeight="1" spans="1:10">
      <c r="A11" s="165" t="s">
        <v>354</v>
      </c>
      <c r="B11" s="33" t="s">
        <v>367</v>
      </c>
      <c r="C11" s="33" t="s">
        <v>388</v>
      </c>
      <c r="D11" s="33" t="s">
        <v>389</v>
      </c>
      <c r="E11" s="18" t="s">
        <v>390</v>
      </c>
      <c r="F11" s="33" t="s">
        <v>391</v>
      </c>
      <c r="G11" s="18" t="s">
        <v>392</v>
      </c>
      <c r="H11" s="33" t="s">
        <v>386</v>
      </c>
      <c r="I11" s="33" t="s">
        <v>387</v>
      </c>
      <c r="J11" s="18" t="s">
        <v>375</v>
      </c>
    </row>
    <row r="12" ht="42" customHeight="1" spans="1:10">
      <c r="A12" s="165" t="s">
        <v>335</v>
      </c>
      <c r="B12" s="33" t="s">
        <v>393</v>
      </c>
      <c r="C12" s="33" t="s">
        <v>368</v>
      </c>
      <c r="D12" s="33" t="s">
        <v>369</v>
      </c>
      <c r="E12" s="18" t="s">
        <v>394</v>
      </c>
      <c r="F12" s="33" t="s">
        <v>395</v>
      </c>
      <c r="G12" s="18" t="s">
        <v>396</v>
      </c>
      <c r="H12" s="33" t="s">
        <v>397</v>
      </c>
      <c r="I12" s="33" t="s">
        <v>374</v>
      </c>
      <c r="J12" s="18" t="s">
        <v>398</v>
      </c>
    </row>
    <row r="13" ht="42" customHeight="1" spans="1:10">
      <c r="A13" s="165" t="s">
        <v>335</v>
      </c>
      <c r="B13" s="33" t="s">
        <v>393</v>
      </c>
      <c r="C13" s="33" t="s">
        <v>368</v>
      </c>
      <c r="D13" s="33" t="s">
        <v>369</v>
      </c>
      <c r="E13" s="18" t="s">
        <v>399</v>
      </c>
      <c r="F13" s="33" t="s">
        <v>371</v>
      </c>
      <c r="G13" s="18" t="s">
        <v>400</v>
      </c>
      <c r="H13" s="33" t="s">
        <v>378</v>
      </c>
      <c r="I13" s="33" t="s">
        <v>374</v>
      </c>
      <c r="J13" s="18" t="s">
        <v>401</v>
      </c>
    </row>
    <row r="14" ht="42" customHeight="1" spans="1:10">
      <c r="A14" s="165" t="s">
        <v>335</v>
      </c>
      <c r="B14" s="33" t="s">
        <v>393</v>
      </c>
      <c r="C14" s="33" t="s">
        <v>368</v>
      </c>
      <c r="D14" s="33" t="s">
        <v>402</v>
      </c>
      <c r="E14" s="18" t="s">
        <v>403</v>
      </c>
      <c r="F14" s="33" t="s">
        <v>395</v>
      </c>
      <c r="G14" s="18" t="s">
        <v>404</v>
      </c>
      <c r="H14" s="33" t="s">
        <v>386</v>
      </c>
      <c r="I14" s="33" t="s">
        <v>374</v>
      </c>
      <c r="J14" s="18" t="s">
        <v>405</v>
      </c>
    </row>
    <row r="15" ht="42" customHeight="1" spans="1:10">
      <c r="A15" s="165" t="s">
        <v>335</v>
      </c>
      <c r="B15" s="33" t="s">
        <v>393</v>
      </c>
      <c r="C15" s="33" t="s">
        <v>368</v>
      </c>
      <c r="D15" s="33" t="s">
        <v>379</v>
      </c>
      <c r="E15" s="18" t="s">
        <v>380</v>
      </c>
      <c r="F15" s="33" t="s">
        <v>371</v>
      </c>
      <c r="G15" s="18" t="s">
        <v>406</v>
      </c>
      <c r="H15" s="33" t="s">
        <v>381</v>
      </c>
      <c r="I15" s="33" t="s">
        <v>374</v>
      </c>
      <c r="J15" s="18" t="s">
        <v>407</v>
      </c>
    </row>
    <row r="16" ht="42" customHeight="1" spans="1:10">
      <c r="A16" s="165" t="s">
        <v>335</v>
      </c>
      <c r="B16" s="33" t="s">
        <v>393</v>
      </c>
      <c r="C16" s="33" t="s">
        <v>382</v>
      </c>
      <c r="D16" s="33" t="s">
        <v>383</v>
      </c>
      <c r="E16" s="18" t="s">
        <v>408</v>
      </c>
      <c r="F16" s="33" t="s">
        <v>371</v>
      </c>
      <c r="G16" s="18" t="s">
        <v>409</v>
      </c>
      <c r="H16" s="33" t="s">
        <v>386</v>
      </c>
      <c r="I16" s="33" t="s">
        <v>387</v>
      </c>
      <c r="J16" s="18" t="s">
        <v>410</v>
      </c>
    </row>
    <row r="17" ht="42" customHeight="1" spans="1:10">
      <c r="A17" s="165" t="s">
        <v>335</v>
      </c>
      <c r="B17" s="33" t="s">
        <v>393</v>
      </c>
      <c r="C17" s="33" t="s">
        <v>382</v>
      </c>
      <c r="D17" s="33" t="s">
        <v>383</v>
      </c>
      <c r="E17" s="18" t="s">
        <v>411</v>
      </c>
      <c r="F17" s="33" t="s">
        <v>391</v>
      </c>
      <c r="G17" s="18" t="s">
        <v>412</v>
      </c>
      <c r="H17" s="33" t="s">
        <v>386</v>
      </c>
      <c r="I17" s="33" t="s">
        <v>387</v>
      </c>
      <c r="J17" s="18" t="s">
        <v>413</v>
      </c>
    </row>
    <row r="18" ht="42" customHeight="1" spans="1:10">
      <c r="A18" s="165" t="s">
        <v>335</v>
      </c>
      <c r="B18" s="33" t="s">
        <v>393</v>
      </c>
      <c r="C18" s="33" t="s">
        <v>382</v>
      </c>
      <c r="D18" s="33" t="s">
        <v>414</v>
      </c>
      <c r="E18" s="18" t="s">
        <v>415</v>
      </c>
      <c r="F18" s="33" t="s">
        <v>391</v>
      </c>
      <c r="G18" s="18" t="s">
        <v>416</v>
      </c>
      <c r="H18" s="33" t="s">
        <v>386</v>
      </c>
      <c r="I18" s="33" t="s">
        <v>387</v>
      </c>
      <c r="J18" s="18" t="s">
        <v>417</v>
      </c>
    </row>
    <row r="19" ht="42" customHeight="1" spans="1:10">
      <c r="A19" s="165" t="s">
        <v>335</v>
      </c>
      <c r="B19" s="33" t="s">
        <v>393</v>
      </c>
      <c r="C19" s="33" t="s">
        <v>388</v>
      </c>
      <c r="D19" s="33" t="s">
        <v>389</v>
      </c>
      <c r="E19" s="18" t="s">
        <v>390</v>
      </c>
      <c r="F19" s="33" t="s">
        <v>391</v>
      </c>
      <c r="G19" s="18" t="s">
        <v>404</v>
      </c>
      <c r="H19" s="33" t="s">
        <v>386</v>
      </c>
      <c r="I19" s="33" t="s">
        <v>387</v>
      </c>
      <c r="J19" s="18" t="s">
        <v>418</v>
      </c>
    </row>
    <row r="20" ht="42" customHeight="1" spans="1:10">
      <c r="A20" s="165" t="s">
        <v>347</v>
      </c>
      <c r="B20" s="33" t="s">
        <v>419</v>
      </c>
      <c r="C20" s="33" t="s">
        <v>368</v>
      </c>
      <c r="D20" s="33" t="s">
        <v>369</v>
      </c>
      <c r="E20" s="18" t="s">
        <v>420</v>
      </c>
      <c r="F20" s="33" t="s">
        <v>371</v>
      </c>
      <c r="G20" s="18" t="s">
        <v>421</v>
      </c>
      <c r="H20" s="33" t="s">
        <v>378</v>
      </c>
      <c r="I20" s="33" t="s">
        <v>374</v>
      </c>
      <c r="J20" s="18" t="s">
        <v>422</v>
      </c>
    </row>
    <row r="21" ht="42" customHeight="1" spans="1:10">
      <c r="A21" s="165" t="s">
        <v>347</v>
      </c>
      <c r="B21" s="33" t="s">
        <v>419</v>
      </c>
      <c r="C21" s="33" t="s">
        <v>368</v>
      </c>
      <c r="D21" s="33" t="s">
        <v>402</v>
      </c>
      <c r="E21" s="18" t="s">
        <v>423</v>
      </c>
      <c r="F21" s="33" t="s">
        <v>395</v>
      </c>
      <c r="G21" s="18" t="s">
        <v>404</v>
      </c>
      <c r="H21" s="33" t="s">
        <v>386</v>
      </c>
      <c r="I21" s="33" t="s">
        <v>374</v>
      </c>
      <c r="J21" s="18" t="s">
        <v>422</v>
      </c>
    </row>
    <row r="22" ht="42" customHeight="1" spans="1:10">
      <c r="A22" s="165" t="s">
        <v>347</v>
      </c>
      <c r="B22" s="33" t="s">
        <v>419</v>
      </c>
      <c r="C22" s="33" t="s">
        <v>368</v>
      </c>
      <c r="D22" s="33" t="s">
        <v>379</v>
      </c>
      <c r="E22" s="18" t="s">
        <v>380</v>
      </c>
      <c r="F22" s="33" t="s">
        <v>371</v>
      </c>
      <c r="G22" s="18" t="s">
        <v>406</v>
      </c>
      <c r="H22" s="33" t="s">
        <v>381</v>
      </c>
      <c r="I22" s="33" t="s">
        <v>374</v>
      </c>
      <c r="J22" s="18" t="s">
        <v>422</v>
      </c>
    </row>
    <row r="23" ht="42" customHeight="1" spans="1:10">
      <c r="A23" s="165" t="s">
        <v>347</v>
      </c>
      <c r="B23" s="33" t="s">
        <v>419</v>
      </c>
      <c r="C23" s="33" t="s">
        <v>382</v>
      </c>
      <c r="D23" s="33" t="s">
        <v>383</v>
      </c>
      <c r="E23" s="18" t="s">
        <v>424</v>
      </c>
      <c r="F23" s="33" t="s">
        <v>371</v>
      </c>
      <c r="G23" s="18" t="s">
        <v>409</v>
      </c>
      <c r="H23" s="33" t="s">
        <v>386</v>
      </c>
      <c r="I23" s="33" t="s">
        <v>387</v>
      </c>
      <c r="J23" s="18" t="s">
        <v>422</v>
      </c>
    </row>
    <row r="24" ht="42" customHeight="1" spans="1:10">
      <c r="A24" s="165" t="s">
        <v>347</v>
      </c>
      <c r="B24" s="33" t="s">
        <v>419</v>
      </c>
      <c r="C24" s="33" t="s">
        <v>382</v>
      </c>
      <c r="D24" s="33" t="s">
        <v>414</v>
      </c>
      <c r="E24" s="18" t="s">
        <v>425</v>
      </c>
      <c r="F24" s="33" t="s">
        <v>371</v>
      </c>
      <c r="G24" s="18" t="s">
        <v>409</v>
      </c>
      <c r="H24" s="33" t="s">
        <v>386</v>
      </c>
      <c r="I24" s="33" t="s">
        <v>387</v>
      </c>
      <c r="J24" s="18" t="s">
        <v>422</v>
      </c>
    </row>
    <row r="25" ht="42" customHeight="1" spans="1:10">
      <c r="A25" s="165" t="s">
        <v>347</v>
      </c>
      <c r="B25" s="33" t="s">
        <v>419</v>
      </c>
      <c r="C25" s="33" t="s">
        <v>388</v>
      </c>
      <c r="D25" s="33" t="s">
        <v>389</v>
      </c>
      <c r="E25" s="18" t="s">
        <v>426</v>
      </c>
      <c r="F25" s="33" t="s">
        <v>371</v>
      </c>
      <c r="G25" s="18" t="s">
        <v>416</v>
      </c>
      <c r="H25" s="33" t="s">
        <v>386</v>
      </c>
      <c r="I25" s="33" t="s">
        <v>387</v>
      </c>
      <c r="J25" s="18" t="s">
        <v>426</v>
      </c>
    </row>
    <row r="26" ht="42" customHeight="1" spans="1:10">
      <c r="A26" s="165" t="s">
        <v>345</v>
      </c>
      <c r="B26" s="33" t="s">
        <v>427</v>
      </c>
      <c r="C26" s="33" t="s">
        <v>368</v>
      </c>
      <c r="D26" s="33" t="s">
        <v>369</v>
      </c>
      <c r="E26" s="18" t="s">
        <v>428</v>
      </c>
      <c r="F26" s="33" t="s">
        <v>371</v>
      </c>
      <c r="G26" s="18" t="s">
        <v>429</v>
      </c>
      <c r="H26" s="33" t="s">
        <v>378</v>
      </c>
      <c r="I26" s="33" t="s">
        <v>374</v>
      </c>
      <c r="J26" s="18" t="s">
        <v>430</v>
      </c>
    </row>
    <row r="27" ht="42" customHeight="1" spans="1:10">
      <c r="A27" s="165" t="s">
        <v>345</v>
      </c>
      <c r="B27" s="33" t="s">
        <v>427</v>
      </c>
      <c r="C27" s="33" t="s">
        <v>382</v>
      </c>
      <c r="D27" s="33" t="s">
        <v>414</v>
      </c>
      <c r="E27" s="18" t="s">
        <v>431</v>
      </c>
      <c r="F27" s="33" t="s">
        <v>371</v>
      </c>
      <c r="G27" s="18" t="s">
        <v>409</v>
      </c>
      <c r="H27" s="33" t="s">
        <v>386</v>
      </c>
      <c r="I27" s="33" t="s">
        <v>387</v>
      </c>
      <c r="J27" s="18" t="s">
        <v>432</v>
      </c>
    </row>
    <row r="28" ht="42" customHeight="1" spans="1:10">
      <c r="A28" s="165" t="s">
        <v>345</v>
      </c>
      <c r="B28" s="33" t="s">
        <v>427</v>
      </c>
      <c r="C28" s="33" t="s">
        <v>388</v>
      </c>
      <c r="D28" s="33" t="s">
        <v>389</v>
      </c>
      <c r="E28" s="18" t="s">
        <v>389</v>
      </c>
      <c r="F28" s="33" t="s">
        <v>371</v>
      </c>
      <c r="G28" s="18" t="s">
        <v>416</v>
      </c>
      <c r="H28" s="33" t="s">
        <v>386</v>
      </c>
      <c r="I28" s="33" t="s">
        <v>387</v>
      </c>
      <c r="J28" s="18" t="s">
        <v>433</v>
      </c>
    </row>
    <row r="29" ht="42" customHeight="1" spans="1:10">
      <c r="A29" s="165" t="s">
        <v>339</v>
      </c>
      <c r="B29" s="33" t="s">
        <v>434</v>
      </c>
      <c r="C29" s="33" t="s">
        <v>368</v>
      </c>
      <c r="D29" s="33" t="s">
        <v>369</v>
      </c>
      <c r="E29" s="18" t="s">
        <v>435</v>
      </c>
      <c r="F29" s="33" t="s">
        <v>371</v>
      </c>
      <c r="G29" s="18" t="s">
        <v>377</v>
      </c>
      <c r="H29" s="33" t="s">
        <v>378</v>
      </c>
      <c r="I29" s="33" t="s">
        <v>374</v>
      </c>
      <c r="J29" s="18" t="s">
        <v>436</v>
      </c>
    </row>
    <row r="30" ht="42" customHeight="1" spans="1:10">
      <c r="A30" s="165" t="s">
        <v>339</v>
      </c>
      <c r="B30" s="33" t="s">
        <v>434</v>
      </c>
      <c r="C30" s="33" t="s">
        <v>368</v>
      </c>
      <c r="D30" s="33" t="s">
        <v>369</v>
      </c>
      <c r="E30" s="18" t="s">
        <v>437</v>
      </c>
      <c r="F30" s="33" t="s">
        <v>371</v>
      </c>
      <c r="G30" s="18" t="s">
        <v>438</v>
      </c>
      <c r="H30" s="33" t="s">
        <v>439</v>
      </c>
      <c r="I30" s="33" t="s">
        <v>374</v>
      </c>
      <c r="J30" s="18" t="s">
        <v>440</v>
      </c>
    </row>
    <row r="31" ht="42" customHeight="1" spans="1:10">
      <c r="A31" s="165" t="s">
        <v>339</v>
      </c>
      <c r="B31" s="33" t="s">
        <v>434</v>
      </c>
      <c r="C31" s="33" t="s">
        <v>368</v>
      </c>
      <c r="D31" s="33" t="s">
        <v>402</v>
      </c>
      <c r="E31" s="18" t="s">
        <v>441</v>
      </c>
      <c r="F31" s="33" t="s">
        <v>395</v>
      </c>
      <c r="G31" s="18" t="s">
        <v>404</v>
      </c>
      <c r="H31" s="33" t="s">
        <v>386</v>
      </c>
      <c r="I31" s="33" t="s">
        <v>374</v>
      </c>
      <c r="J31" s="18" t="s">
        <v>440</v>
      </c>
    </row>
    <row r="32" ht="42" customHeight="1" spans="1:10">
      <c r="A32" s="165" t="s">
        <v>339</v>
      </c>
      <c r="B32" s="33" t="s">
        <v>434</v>
      </c>
      <c r="C32" s="33" t="s">
        <v>368</v>
      </c>
      <c r="D32" s="33" t="s">
        <v>379</v>
      </c>
      <c r="E32" s="18" t="s">
        <v>380</v>
      </c>
      <c r="F32" s="33" t="s">
        <v>371</v>
      </c>
      <c r="G32" s="18" t="s">
        <v>406</v>
      </c>
      <c r="H32" s="33" t="s">
        <v>381</v>
      </c>
      <c r="I32" s="33" t="s">
        <v>374</v>
      </c>
      <c r="J32" s="18" t="s">
        <v>442</v>
      </c>
    </row>
    <row r="33" ht="42" customHeight="1" spans="1:10">
      <c r="A33" s="165" t="s">
        <v>339</v>
      </c>
      <c r="B33" s="33" t="s">
        <v>434</v>
      </c>
      <c r="C33" s="33" t="s">
        <v>382</v>
      </c>
      <c r="D33" s="33" t="s">
        <v>443</v>
      </c>
      <c r="E33" s="18" t="s">
        <v>444</v>
      </c>
      <c r="F33" s="33" t="s">
        <v>391</v>
      </c>
      <c r="G33" s="18" t="s">
        <v>445</v>
      </c>
      <c r="H33" s="33" t="s">
        <v>378</v>
      </c>
      <c r="I33" s="33" t="s">
        <v>374</v>
      </c>
      <c r="J33" s="18" t="s">
        <v>446</v>
      </c>
    </row>
    <row r="34" ht="42" customHeight="1" spans="1:10">
      <c r="A34" s="165" t="s">
        <v>339</v>
      </c>
      <c r="B34" s="33" t="s">
        <v>434</v>
      </c>
      <c r="C34" s="33" t="s">
        <v>382</v>
      </c>
      <c r="D34" s="33" t="s">
        <v>383</v>
      </c>
      <c r="E34" s="18" t="s">
        <v>447</v>
      </c>
      <c r="F34" s="33" t="s">
        <v>395</v>
      </c>
      <c r="G34" s="18" t="s">
        <v>404</v>
      </c>
      <c r="H34" s="33" t="s">
        <v>386</v>
      </c>
      <c r="I34" s="33" t="s">
        <v>374</v>
      </c>
      <c r="J34" s="18" t="s">
        <v>448</v>
      </c>
    </row>
    <row r="35" ht="42" customHeight="1" spans="1:10">
      <c r="A35" s="165" t="s">
        <v>339</v>
      </c>
      <c r="B35" s="33" t="s">
        <v>434</v>
      </c>
      <c r="C35" s="33" t="s">
        <v>382</v>
      </c>
      <c r="D35" s="33" t="s">
        <v>449</v>
      </c>
      <c r="E35" s="18" t="s">
        <v>450</v>
      </c>
      <c r="F35" s="33" t="s">
        <v>391</v>
      </c>
      <c r="G35" s="18" t="s">
        <v>416</v>
      </c>
      <c r="H35" s="33" t="s">
        <v>386</v>
      </c>
      <c r="I35" s="33" t="s">
        <v>387</v>
      </c>
      <c r="J35" s="18" t="s">
        <v>451</v>
      </c>
    </row>
    <row r="36" ht="42" customHeight="1" spans="1:10">
      <c r="A36" s="165" t="s">
        <v>339</v>
      </c>
      <c r="B36" s="33" t="s">
        <v>434</v>
      </c>
      <c r="C36" s="33" t="s">
        <v>382</v>
      </c>
      <c r="D36" s="33" t="s">
        <v>414</v>
      </c>
      <c r="E36" s="18" t="s">
        <v>452</v>
      </c>
      <c r="F36" s="33" t="s">
        <v>371</v>
      </c>
      <c r="G36" s="18" t="s">
        <v>409</v>
      </c>
      <c r="H36" s="33" t="s">
        <v>386</v>
      </c>
      <c r="I36" s="33" t="s">
        <v>387</v>
      </c>
      <c r="J36" s="18" t="s">
        <v>453</v>
      </c>
    </row>
    <row r="37" ht="42" customHeight="1" spans="1:10">
      <c r="A37" s="165" t="s">
        <v>339</v>
      </c>
      <c r="B37" s="33" t="s">
        <v>434</v>
      </c>
      <c r="C37" s="33" t="s">
        <v>388</v>
      </c>
      <c r="D37" s="33" t="s">
        <v>389</v>
      </c>
      <c r="E37" s="18" t="s">
        <v>390</v>
      </c>
      <c r="F37" s="33" t="s">
        <v>371</v>
      </c>
      <c r="G37" s="18" t="s">
        <v>409</v>
      </c>
      <c r="H37" s="33" t="s">
        <v>386</v>
      </c>
      <c r="I37" s="33" t="s">
        <v>387</v>
      </c>
      <c r="J37" s="18" t="s">
        <v>454</v>
      </c>
    </row>
    <row r="38" ht="42" customHeight="1" spans="1:10">
      <c r="A38" s="165" t="s">
        <v>350</v>
      </c>
      <c r="B38" s="33" t="s">
        <v>455</v>
      </c>
      <c r="C38" s="33" t="s">
        <v>368</v>
      </c>
      <c r="D38" s="33" t="s">
        <v>369</v>
      </c>
      <c r="E38" s="18" t="s">
        <v>456</v>
      </c>
      <c r="F38" s="33" t="s">
        <v>371</v>
      </c>
      <c r="G38" s="18" t="s">
        <v>457</v>
      </c>
      <c r="H38" s="33" t="s">
        <v>378</v>
      </c>
      <c r="I38" s="33" t="s">
        <v>374</v>
      </c>
      <c r="J38" s="18" t="s">
        <v>458</v>
      </c>
    </row>
    <row r="39" ht="42" customHeight="1" spans="1:10">
      <c r="A39" s="165" t="s">
        <v>350</v>
      </c>
      <c r="B39" s="33" t="s">
        <v>455</v>
      </c>
      <c r="C39" s="33" t="s">
        <v>368</v>
      </c>
      <c r="D39" s="33" t="s">
        <v>369</v>
      </c>
      <c r="E39" s="18" t="s">
        <v>459</v>
      </c>
      <c r="F39" s="33" t="s">
        <v>371</v>
      </c>
      <c r="G39" s="18" t="s">
        <v>460</v>
      </c>
      <c r="H39" s="33" t="s">
        <v>378</v>
      </c>
      <c r="I39" s="33" t="s">
        <v>374</v>
      </c>
      <c r="J39" s="18" t="s">
        <v>458</v>
      </c>
    </row>
    <row r="40" ht="42" customHeight="1" spans="1:10">
      <c r="A40" s="165" t="s">
        <v>350</v>
      </c>
      <c r="B40" s="33" t="s">
        <v>455</v>
      </c>
      <c r="C40" s="33" t="s">
        <v>368</v>
      </c>
      <c r="D40" s="33" t="s">
        <v>402</v>
      </c>
      <c r="E40" s="18" t="s">
        <v>461</v>
      </c>
      <c r="F40" s="33" t="s">
        <v>371</v>
      </c>
      <c r="G40" s="18" t="s">
        <v>385</v>
      </c>
      <c r="H40" s="33" t="s">
        <v>386</v>
      </c>
      <c r="I40" s="33" t="s">
        <v>374</v>
      </c>
      <c r="J40" s="18" t="s">
        <v>458</v>
      </c>
    </row>
    <row r="41" ht="42" customHeight="1" spans="1:10">
      <c r="A41" s="165" t="s">
        <v>350</v>
      </c>
      <c r="B41" s="33" t="s">
        <v>455</v>
      </c>
      <c r="C41" s="33" t="s">
        <v>382</v>
      </c>
      <c r="D41" s="33" t="s">
        <v>383</v>
      </c>
      <c r="E41" s="18" t="s">
        <v>462</v>
      </c>
      <c r="F41" s="33" t="s">
        <v>371</v>
      </c>
      <c r="G41" s="18" t="s">
        <v>385</v>
      </c>
      <c r="H41" s="33" t="s">
        <v>386</v>
      </c>
      <c r="I41" s="33" t="s">
        <v>387</v>
      </c>
      <c r="J41" s="18" t="s">
        <v>458</v>
      </c>
    </row>
    <row r="42" ht="42" customHeight="1" spans="1:10">
      <c r="A42" s="165" t="s">
        <v>350</v>
      </c>
      <c r="B42" s="33" t="s">
        <v>455</v>
      </c>
      <c r="C42" s="33" t="s">
        <v>388</v>
      </c>
      <c r="D42" s="33" t="s">
        <v>389</v>
      </c>
      <c r="E42" s="18" t="s">
        <v>390</v>
      </c>
      <c r="F42" s="33" t="s">
        <v>391</v>
      </c>
      <c r="G42" s="18" t="s">
        <v>392</v>
      </c>
      <c r="H42" s="33" t="s">
        <v>386</v>
      </c>
      <c r="I42" s="33" t="s">
        <v>387</v>
      </c>
      <c r="J42" s="18" t="s">
        <v>458</v>
      </c>
    </row>
    <row r="43" ht="42" customHeight="1" spans="1:10">
      <c r="A43" s="165" t="s">
        <v>352</v>
      </c>
      <c r="B43" s="33" t="s">
        <v>463</v>
      </c>
      <c r="C43" s="33" t="s">
        <v>368</v>
      </c>
      <c r="D43" s="33" t="s">
        <v>369</v>
      </c>
      <c r="E43" s="18" t="s">
        <v>464</v>
      </c>
      <c r="F43" s="33" t="s">
        <v>371</v>
      </c>
      <c r="G43" s="18" t="s">
        <v>385</v>
      </c>
      <c r="H43" s="33" t="s">
        <v>386</v>
      </c>
      <c r="I43" s="33" t="s">
        <v>374</v>
      </c>
      <c r="J43" s="18" t="s">
        <v>465</v>
      </c>
    </row>
    <row r="44" ht="42" customHeight="1" spans="1:10">
      <c r="A44" s="165" t="s">
        <v>352</v>
      </c>
      <c r="B44" s="33" t="s">
        <v>463</v>
      </c>
      <c r="C44" s="33" t="s">
        <v>368</v>
      </c>
      <c r="D44" s="33" t="s">
        <v>379</v>
      </c>
      <c r="E44" s="18" t="s">
        <v>466</v>
      </c>
      <c r="F44" s="33" t="s">
        <v>371</v>
      </c>
      <c r="G44" s="18" t="s">
        <v>372</v>
      </c>
      <c r="H44" s="33" t="s">
        <v>381</v>
      </c>
      <c r="I44" s="33" t="s">
        <v>374</v>
      </c>
      <c r="J44" s="18" t="s">
        <v>465</v>
      </c>
    </row>
    <row r="45" ht="42" customHeight="1" spans="1:10">
      <c r="A45" s="165" t="s">
        <v>352</v>
      </c>
      <c r="B45" s="33" t="s">
        <v>463</v>
      </c>
      <c r="C45" s="33" t="s">
        <v>382</v>
      </c>
      <c r="D45" s="33" t="s">
        <v>383</v>
      </c>
      <c r="E45" s="18" t="s">
        <v>467</v>
      </c>
      <c r="F45" s="33" t="s">
        <v>371</v>
      </c>
      <c r="G45" s="18" t="s">
        <v>385</v>
      </c>
      <c r="H45" s="33" t="s">
        <v>386</v>
      </c>
      <c r="I45" s="33" t="s">
        <v>387</v>
      </c>
      <c r="J45" s="18" t="s">
        <v>465</v>
      </c>
    </row>
    <row r="46" ht="42" customHeight="1" spans="1:10">
      <c r="A46" s="165" t="s">
        <v>352</v>
      </c>
      <c r="B46" s="33" t="s">
        <v>463</v>
      </c>
      <c r="C46" s="33" t="s">
        <v>388</v>
      </c>
      <c r="D46" s="33" t="s">
        <v>389</v>
      </c>
      <c r="E46" s="18" t="s">
        <v>468</v>
      </c>
      <c r="F46" s="33" t="s">
        <v>391</v>
      </c>
      <c r="G46" s="18" t="s">
        <v>469</v>
      </c>
      <c r="H46" s="33" t="s">
        <v>386</v>
      </c>
      <c r="I46" s="33" t="s">
        <v>387</v>
      </c>
      <c r="J46" s="18" t="s">
        <v>465</v>
      </c>
    </row>
    <row r="47" ht="42" customHeight="1" spans="1:10">
      <c r="A47" s="165" t="s">
        <v>343</v>
      </c>
      <c r="B47" s="33" t="s">
        <v>470</v>
      </c>
      <c r="C47" s="33" t="s">
        <v>368</v>
      </c>
      <c r="D47" s="33" t="s">
        <v>369</v>
      </c>
      <c r="E47" s="18" t="s">
        <v>471</v>
      </c>
      <c r="F47" s="33" t="s">
        <v>371</v>
      </c>
      <c r="G47" s="18" t="s">
        <v>472</v>
      </c>
      <c r="H47" s="33" t="s">
        <v>378</v>
      </c>
      <c r="I47" s="33" t="s">
        <v>374</v>
      </c>
      <c r="J47" s="18" t="s">
        <v>473</v>
      </c>
    </row>
    <row r="48" ht="42" customHeight="1" spans="1:10">
      <c r="A48" s="165" t="s">
        <v>343</v>
      </c>
      <c r="B48" s="33" t="s">
        <v>470</v>
      </c>
      <c r="C48" s="33" t="s">
        <v>368</v>
      </c>
      <c r="D48" s="33" t="s">
        <v>369</v>
      </c>
      <c r="E48" s="18" t="s">
        <v>343</v>
      </c>
      <c r="F48" s="33" t="s">
        <v>371</v>
      </c>
      <c r="G48" s="18" t="s">
        <v>474</v>
      </c>
      <c r="H48" s="33" t="s">
        <v>378</v>
      </c>
      <c r="I48" s="33" t="s">
        <v>374</v>
      </c>
      <c r="J48" s="18" t="s">
        <v>475</v>
      </c>
    </row>
    <row r="49" ht="42" customHeight="1" spans="1:10">
      <c r="A49" s="165" t="s">
        <v>343</v>
      </c>
      <c r="B49" s="33" t="s">
        <v>470</v>
      </c>
      <c r="C49" s="33" t="s">
        <v>368</v>
      </c>
      <c r="D49" s="33" t="s">
        <v>402</v>
      </c>
      <c r="E49" s="18" t="s">
        <v>476</v>
      </c>
      <c r="F49" s="33" t="s">
        <v>391</v>
      </c>
      <c r="G49" s="18" t="s">
        <v>412</v>
      </c>
      <c r="H49" s="33" t="s">
        <v>386</v>
      </c>
      <c r="I49" s="33" t="s">
        <v>387</v>
      </c>
      <c r="J49" s="18" t="s">
        <v>477</v>
      </c>
    </row>
    <row r="50" ht="42" customHeight="1" spans="1:10">
      <c r="A50" s="165" t="s">
        <v>343</v>
      </c>
      <c r="B50" s="33" t="s">
        <v>470</v>
      </c>
      <c r="C50" s="33" t="s">
        <v>368</v>
      </c>
      <c r="D50" s="33" t="s">
        <v>379</v>
      </c>
      <c r="E50" s="18" t="s">
        <v>380</v>
      </c>
      <c r="F50" s="33" t="s">
        <v>371</v>
      </c>
      <c r="G50" s="18" t="s">
        <v>406</v>
      </c>
      <c r="H50" s="33" t="s">
        <v>381</v>
      </c>
      <c r="I50" s="33" t="s">
        <v>374</v>
      </c>
      <c r="J50" s="18" t="s">
        <v>478</v>
      </c>
    </row>
    <row r="51" ht="42" customHeight="1" spans="1:10">
      <c r="A51" s="165" t="s">
        <v>343</v>
      </c>
      <c r="B51" s="33" t="s">
        <v>470</v>
      </c>
      <c r="C51" s="33" t="s">
        <v>382</v>
      </c>
      <c r="D51" s="33" t="s">
        <v>443</v>
      </c>
      <c r="E51" s="18" t="s">
        <v>479</v>
      </c>
      <c r="F51" s="33" t="s">
        <v>391</v>
      </c>
      <c r="G51" s="18" t="s">
        <v>445</v>
      </c>
      <c r="H51" s="33" t="s">
        <v>378</v>
      </c>
      <c r="I51" s="33" t="s">
        <v>374</v>
      </c>
      <c r="J51" s="18" t="s">
        <v>480</v>
      </c>
    </row>
    <row r="52" ht="42" customHeight="1" spans="1:10">
      <c r="A52" s="165" t="s">
        <v>343</v>
      </c>
      <c r="B52" s="33" t="s">
        <v>470</v>
      </c>
      <c r="C52" s="33" t="s">
        <v>382</v>
      </c>
      <c r="D52" s="33" t="s">
        <v>383</v>
      </c>
      <c r="E52" s="18" t="s">
        <v>481</v>
      </c>
      <c r="F52" s="33" t="s">
        <v>371</v>
      </c>
      <c r="G52" s="18" t="s">
        <v>409</v>
      </c>
      <c r="H52" s="33" t="s">
        <v>386</v>
      </c>
      <c r="I52" s="33" t="s">
        <v>387</v>
      </c>
      <c r="J52" s="18" t="s">
        <v>482</v>
      </c>
    </row>
    <row r="53" ht="42" customHeight="1" spans="1:10">
      <c r="A53" s="165" t="s">
        <v>343</v>
      </c>
      <c r="B53" s="33" t="s">
        <v>470</v>
      </c>
      <c r="C53" s="33" t="s">
        <v>382</v>
      </c>
      <c r="D53" s="33" t="s">
        <v>414</v>
      </c>
      <c r="E53" s="18" t="s">
        <v>483</v>
      </c>
      <c r="F53" s="33" t="s">
        <v>371</v>
      </c>
      <c r="G53" s="18" t="s">
        <v>409</v>
      </c>
      <c r="H53" s="33" t="s">
        <v>386</v>
      </c>
      <c r="I53" s="33" t="s">
        <v>387</v>
      </c>
      <c r="J53" s="18" t="s">
        <v>484</v>
      </c>
    </row>
    <row r="54" ht="42" customHeight="1" spans="1:10">
      <c r="A54" s="165" t="s">
        <v>343</v>
      </c>
      <c r="B54" s="33" t="s">
        <v>470</v>
      </c>
      <c r="C54" s="33" t="s">
        <v>388</v>
      </c>
      <c r="D54" s="33" t="s">
        <v>389</v>
      </c>
      <c r="E54" s="18" t="s">
        <v>390</v>
      </c>
      <c r="F54" s="33" t="s">
        <v>395</v>
      </c>
      <c r="G54" s="18" t="s">
        <v>416</v>
      </c>
      <c r="H54" s="33" t="s">
        <v>386</v>
      </c>
      <c r="I54" s="33" t="s">
        <v>387</v>
      </c>
      <c r="J54" s="18" t="s">
        <v>485</v>
      </c>
    </row>
  </sheetData>
  <mergeCells count="18">
    <mergeCell ref="A2:J2"/>
    <mergeCell ref="A3:H3"/>
    <mergeCell ref="A7:A11"/>
    <mergeCell ref="A12:A19"/>
    <mergeCell ref="A20:A25"/>
    <mergeCell ref="A26:A28"/>
    <mergeCell ref="A29:A37"/>
    <mergeCell ref="A38:A42"/>
    <mergeCell ref="A43:A46"/>
    <mergeCell ref="A47:A54"/>
    <mergeCell ref="B7:B11"/>
    <mergeCell ref="B12:B19"/>
    <mergeCell ref="B20:B25"/>
    <mergeCell ref="B26:B28"/>
    <mergeCell ref="B29:B37"/>
    <mergeCell ref="B38:B42"/>
    <mergeCell ref="B43:B46"/>
    <mergeCell ref="B47:B5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XSD</cp:lastModifiedBy>
  <dcterms:created xsi:type="dcterms:W3CDTF">2025-03-11T07:56:00Z</dcterms:created>
  <dcterms:modified xsi:type="dcterms:W3CDTF">2025-03-11T08:45:51Z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