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<sst xmlns="http://schemas.openxmlformats.org/spreadsheetml/2006/main" count="1920" uniqueCount="664">
  <si>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</si>
  <si>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</si>
  <si>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</si>
  <si>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</si>
  <si>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</si>
  <si>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</si>
  <si>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</si>
  <si>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</si>
  <si>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</si>
  <si>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</si>
  <si>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</si>
  <si>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</si>
  <si>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</si>
  <si>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</si>
  <si>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</si>
  <si>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</si>
  <si>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</si>
  <si>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</si>
  <si>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</si>
  <si>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</si>
  <si>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</si>
  <si>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</si>
  <si>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</si>
  <si>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</si>
  <si>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</si>
  <si>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</si>
  <si>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</si>
  <si>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</si>
  <si>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</si>
  <si>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</si>
  <si>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</si>
  <si>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</si>
  <si>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</si>
  <si>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</si>
  <si>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</si>
  <si>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</si>
  <si>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</si>
  <si>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</si>
  <si>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</si>
  <si>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</si>
  <si>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</si>
  <si>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</si>
  <si>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</si>
  <si>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</si>
  <si>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</si>
  <si>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</si>
  <si>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</si>
  <si>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</si>
  <si>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</si>
  <si>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</si>
  <si>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</si>
  <si>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</si>
  <si>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</si>
  <si>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</si>
  <si>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</si>
  <si>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</si>
  <si>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</si>
  <si>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</si>
  <si>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</si>
  <si>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</si>
  <si>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</si>
  <si>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</si>
  <si>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</si>
  <si>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</si>
  <si>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</si>
  <si>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</si>
  <si>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</si>
  <si>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</si>
  <si>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</si>
  <si>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653</t>
  </si>
  <si>
    <t>晋宁古滇王国历史文化旅游区管理委员会</t>
  </si>
  <si>
    <t>653001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</si>
  <si>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</si>
  <si>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</si>
  <si>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</si>
  <si>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</si>
  <si>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</si>
  <si>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</si>
  <si>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</si>
  <si>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</si>
  <si>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</si>
  <si>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</si>
  <si>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</si>
  <si>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</si>
  <si>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</si>
  <si>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</si>
  <si>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</si>
  <si>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</si>
  <si>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</si>
  <si>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</si>
  <si>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</si>
  <si>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</si>
  <si>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</si>
  <si>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</si>
  <si>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</si>
  <si>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</si>
  <si>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</si>
  <si>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</si>
  <si>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</si>
  <si>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</si>
  <si>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</si>
  <si>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</si>
  <si>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</si>
  <si>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</si>
  <si>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2010350</t>
  </si>
  <si>
    <t>事业运行</t>
  </si>
  <si>
    <t>2010399</t>
  </si>
  <si>
    <t>其他政府办公厅（室）及相关机构事务支出</t>
  </si>
  <si>
    <t>20199</t>
  </si>
  <si>
    <t>其他一般公共服务支出</t>
  </si>
  <si>
    <t>2019999</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</si>
  <si>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</si>
  <si>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</si>
  <si>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</si>
  <si>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</si>
  <si>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</si>
  <si>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</si>
  <si>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</si>
  <si>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</si>
  <si>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</si>
  <si>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</si>
  <si>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</si>
  <si>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</si>
  <si>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</si>
  <si>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</si>
  <si>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</si>
  <si>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</si>
  <si>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</si>
  <si>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</si>
  <si>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</si>
  <si>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</si>
  <si>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</si>
  <si>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</si>
  <si>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21303</t>
  </si>
  <si>
    <t>水利</t>
  </si>
  <si>
    <t>2130304</t>
  </si>
  <si>
    <t>水利行业业务管理</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</si>
  <si>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</si>
  <si>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</si>
  <si>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</si>
  <si>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</si>
  <si>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</si>
  <si>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</si>
  <si>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</si>
  <si>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</si>
  <si>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</si>
  <si>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</si>
  <si>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</si>
  <si>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</si>
  <si>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</si>
  <si>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</si>
  <si>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</si>
  <si>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</si>
  <si>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</si>
  <si>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</si>
  <si>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</si>
  <si>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</si>
  <si>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</si>
  <si>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</si>
  <si>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</si>
  <si>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</si>
  <si>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</si>
  <si>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</si>
  <si>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</si>
  <si>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</si>
  <si>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</si>
  <si>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</si>
  <si>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</si>
  <si>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</si>
  <si>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</si>
  <si>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</si>
  <si>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</si>
  <si>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</si>
  <si>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</si>
  <si>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</si>
  <si>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</si>
  <si>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</si>
  <si>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</si>
  <si>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</si>
  <si>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</si>
  <si>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</si>
  <si>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</si>
  <si>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</si>
  <si>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</si>
  <si>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</si>
  <si>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</si>
  <si>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</si>
  <si>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</si>
  <si>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</si>
  <si>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</si>
  <si>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</si>
  <si>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</si>
  <si>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</si>
  <si>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</si>
  <si>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</si>
  <si>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</si>
  <si>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</si>
  <si>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</si>
  <si>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</si>
  <si>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</si>
  <si>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</si>
  <si>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</si>
  <si>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</si>
  <si>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</si>
  <si>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</si>
  <si>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</si>
  <si>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</si>
  <si>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</si>
  <si>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530122210000000004480</t>
  </si>
  <si>
    <t>行政人员支出工资</t>
  </si>
  <si>
    <t>30101</t>
  </si>
  <si>
    <t>基本工资</t>
  </si>
  <si>
    <t>30102</t>
  </si>
  <si>
    <t>津贴补贴</t>
  </si>
  <si>
    <t>30103</t>
  </si>
  <si>
    <t>奖金</t>
  </si>
  <si>
    <t>530122210000000004481</t>
  </si>
  <si>
    <t>事业人员支出工资</t>
  </si>
  <si>
    <t>30107</t>
  </si>
  <si>
    <t>绩效工资</t>
  </si>
  <si>
    <t>530122210000000004482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</si>
  <si>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</si>
  <si>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</si>
  <si>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</si>
  <si>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</si>
  <si>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</si>
  <si>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</si>
  <si>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</si>
  <si>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</si>
  <si>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</si>
  <si>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</si>
  <si>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</si>
  <si>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530122210000000004483</t>
  </si>
  <si>
    <t>30113</t>
  </si>
  <si>
    <t>530122210000000004485</t>
  </si>
  <si>
    <t>公车购置及运维费</t>
  </si>
  <si>
    <t>30231</t>
  </si>
  <si>
    <t>公务用车运行维护费</t>
  </si>
  <si>
    <t>530122210000000004486</t>
  </si>
  <si>
    <t>30217</t>
  </si>
  <si>
    <t>530122210000000004487</t>
  </si>
  <si>
    <t>公务交通补贴</t>
  </si>
  <si>
    <t>30239</t>
  </si>
  <si>
    <t>其他交通费用</t>
  </si>
  <si>
    <t>530122210000000004488</t>
  </si>
  <si>
    <t>工会经费</t>
  </si>
  <si>
    <t>30228</t>
  </si>
  <si>
    <t>530122210000000004489</t>
  </si>
  <si>
    <t>一般公用经费</t>
  </si>
  <si>
    <t>30201</t>
  </si>
  <si>
    <t>办公费</t>
  </si>
  <si>
    <t>30211</t>
  </si>
  <si>
    <t>差旅费</t>
  </si>
  <si>
    <t>30227</t>
  </si>
  <si>
    <t>委托业务费</t>
  </si>
  <si>
    <t>30229</t>
  </si>
  <si>
    <t>福利费</t>
  </si>
  <si>
    <t>530122231100001422178</t>
  </si>
  <si>
    <t>行政人员绩效奖励</t>
  </si>
  <si>
    <t>530122231100001422179</t>
  </si>
  <si>
    <t>事业人员绩效奖励</t>
  </si>
  <si>
    <t>530122241100002243862</t>
  </si>
  <si>
    <t>其他人员支出</t>
  </si>
  <si>
    <t>30199</t>
  </si>
  <si>
    <t>其他工资福利支出</t>
  </si>
  <si>
    <t>预算05-1表</t>
  </si>
  <si>
    <t>项目分类</t>
  </si>
  <si>
    <t>项目单位</t>
  </si>
  <si>
    <t>经济科目编码</t>
  </si>
  <si>
    <t>经济科目名称</t>
  </si>
  <si>
    <t>本年拨款</t>
  </si>
  <si>
    <t>其中：本次下达</t>
  </si>
  <si>
    <t>专项业务类</t>
  </si>
  <si>
    <t>530122211100000183599</t>
  </si>
  <si>
    <t>个人所得税手续费专项经费</t>
  </si>
  <si>
    <t>530122221100000940885</t>
  </si>
  <si>
    <t>古滇片区防洪规划设计咨询服务经费</t>
  </si>
  <si>
    <t>530122231100001192552</t>
  </si>
  <si>
    <t>机构运转经费</t>
  </si>
  <si>
    <t>30207</t>
  </si>
  <si>
    <t>邮电费</t>
  </si>
  <si>
    <t>30213</t>
  </si>
  <si>
    <t>维修（护）费</t>
  </si>
  <si>
    <t>30226</t>
  </si>
  <si>
    <t>劳务费</t>
  </si>
  <si>
    <t>530122231100002012093</t>
  </si>
  <si>
    <t>滇池蓝藻水华处置工作经费</t>
  </si>
  <si>
    <t>530122241100002240297</t>
  </si>
  <si>
    <t>安全生产及社会维稳工作经费</t>
  </si>
  <si>
    <t>530122241100003032100</t>
  </si>
  <si>
    <t>收支专户利息资金</t>
  </si>
  <si>
    <t>530122251100003891984</t>
  </si>
  <si>
    <t>产业新城项目清理清算前期经费</t>
  </si>
  <si>
    <t>530122251100003892162</t>
  </si>
  <si>
    <t>古滇湿地管养项目经费</t>
  </si>
  <si>
    <t>30209</t>
  </si>
  <si>
    <t>物业管理费</t>
  </si>
  <si>
    <t>事业发展类</t>
  </si>
  <si>
    <t>530122241100002241305</t>
  </si>
  <si>
    <t>招商引资工作经费</t>
  </si>
  <si>
    <t>530122251100003638530</t>
  </si>
  <si>
    <t>市级特色产业集聚区申报工作经费</t>
  </si>
  <si>
    <t>530122251100003891518</t>
  </si>
  <si>
    <t>办公场所租赁资金</t>
  </si>
  <si>
    <t>30214</t>
  </si>
  <si>
    <t>租赁费</t>
  </si>
  <si>
    <t>预算05-2表</t>
  </si>
  <si>
    <t>项目年度绩效目标</t>
  </si>
  <si>
    <t>一级指标</t>
  </si>
  <si>
    <t>二级指标</t>
  </si>
  <si>
    <t>三级指标</t>
  </si>
  <si>
    <t>指标性质</t>
  </si>
  <si>
    <t>指标值</t>
  </si>
  <si>
    <t>度量单位</t>
  </si>
  <si>
    <t>指标属性</t>
  </si>
  <si>
    <t>指标内容</t>
  </si>
  <si>
    <t>履行好古滇管委会各项职能职责，做好管辖区域内各项工作，服务好管辖区域内各项目的建设，为项目建设提供帮办和协调服务。</t>
  </si>
  <si>
    <t>产出指标</t>
  </si>
  <si>
    <t>数量指标</t>
  </si>
  <si>
    <t>履行好古滇管委会各项职能职责</t>
  </si>
  <si>
    <t>=</t>
  </si>
  <si>
    <t>项</t>
  </si>
  <si>
    <t>定性指标</t>
  </si>
  <si>
    <t>反映部门履行职能职责情况。</t>
  </si>
  <si>
    <t>效益指标</t>
  </si>
  <si>
    <t>经济效益</t>
  </si>
  <si>
    <t>项目区旅游收入</t>
  </si>
  <si>
    <t>&gt;=</t>
  </si>
  <si>
    <t>300000000</t>
  </si>
  <si>
    <t>元</t>
  </si>
  <si>
    <t>定量指标</t>
  </si>
  <si>
    <t>反映项目区内实现的旅游收入。</t>
  </si>
  <si>
    <t>社会效益</t>
  </si>
  <si>
    <t>安江回迁房分房移交完成情况</t>
  </si>
  <si>
    <t>2025</t>
  </si>
  <si>
    <t>年</t>
  </si>
  <si>
    <t>反映安江村回迁移交工作完成情况。</t>
  </si>
  <si>
    <t>生态效益</t>
  </si>
  <si>
    <t>辖区内入滇河道巡查治理，减少各种污染，促进环境保护</t>
  </si>
  <si>
    <t>次</t>
  </si>
  <si>
    <t>反映辖区内入滇河道巡查治理情况。</t>
  </si>
  <si>
    <t>满意度指标</t>
  </si>
  <si>
    <t>服务对象满意度</t>
  </si>
  <si>
    <t>合作企业满意度</t>
  </si>
  <si>
    <t>90</t>
  </si>
  <si>
    <t>%</t>
  </si>
  <si>
    <t>反映合作企业的满意度。</t>
  </si>
  <si>
    <t>群众满意度</t>
  </si>
  <si>
    <t>反映项目区群众的满意度。</t>
  </si>
  <si>
    <t>在移交工作未正式完成之前，采购第三方对古滇精品湿地进行日常保洁和绿化管养，维护古滇湿地公园生态功能，展示晋宁良好旅游形象。</t>
  </si>
  <si>
    <t>开展检查次数</t>
  </si>
  <si>
    <t>反映全年对古滇湿地管护区垃圾、污水、绿化管养、安全等进行检查情况。</t>
  </si>
  <si>
    <t>成本指标</t>
  </si>
  <si>
    <t>经济成本指标</t>
  </si>
  <si>
    <t>&lt;=</t>
  </si>
  <si>
    <t>200000</t>
  </si>
  <si>
    <t>反映向第三方购买服务的费用，有利于节约财政资金。</t>
  </si>
  <si>
    <t>维持湿地生态功能，减少群众投诉</t>
  </si>
  <si>
    <t>30</t>
  </si>
  <si>
    <t>做到垃圾、污水全收集全处理，确保不让垃圾、污水入湖，绿化管养到位，维护湿地生态功能，减少群众投诉。</t>
  </si>
  <si>
    <t>合作企业满意度指标</t>
  </si>
  <si>
    <t>80</t>
  </si>
  <si>
    <t>反映合作的第三方管养服务单位的满意程度。</t>
  </si>
  <si>
    <t>服务对象满意度指标</t>
  </si>
  <si>
    <t>反映群众对古滇湿地管养情况的满意程度。</t>
  </si>
  <si>
    <t>紧扣昆明市特色产业集聚区申报工作要求，持续开展招大引强，着力推动策划项目和有投资意愿项目落地，将古滇片区申报成为市级文旅康养产业集聚区。</t>
  </si>
  <si>
    <t>组织开展申报市级特色产业集聚区调研考察</t>
  </si>
  <si>
    <t>反映部门调研考察申报特色产业集聚区情况。</t>
  </si>
  <si>
    <t>编写申报材料数量</t>
  </si>
  <si>
    <t>篇</t>
  </si>
  <si>
    <t>反映为开展申报工作，聘请第三方机构编写的申报材料情况。</t>
  </si>
  <si>
    <t>30000</t>
  </si>
  <si>
    <t>反映为开展市级特色产业集聚区申报工作，2025年预计投入的资金</t>
  </si>
  <si>
    <t>片区接待游客人数</t>
  </si>
  <si>
    <t>100</t>
  </si>
  <si>
    <t>万人次</t>
  </si>
  <si>
    <t>反映片区接待游客情况。</t>
  </si>
  <si>
    <t>服务企业满意度</t>
  </si>
  <si>
    <t>反映片区内服务企业的满意程度。</t>
  </si>
  <si>
    <t>收支专用账户产生的利息按规定缴至区财政</t>
  </si>
  <si>
    <t>时效指标</t>
  </si>
  <si>
    <t>2025年年底前</t>
  </si>
  <si>
    <t>反映是否在规定时限内将应缴利息缴财政。</t>
  </si>
  <si>
    <t>利息缴纳情况</t>
  </si>
  <si>
    <t>1000</t>
  </si>
  <si>
    <t>反映应缴利息是否全额缴至区财政。</t>
  </si>
  <si>
    <t>反映本部门人员及相关部门对利息缴库工作的满意程度</t>
  </si>
  <si>
    <t>紧扣全区大健康产业和古滇片区产业发展实际，持续开展招大引强，着力推动策划项目和有投资意愿项目落地，促进古滇片区文旅康养产业集聚区建设。</t>
  </si>
  <si>
    <t>外出招商、拜访或接待考察企业户数</t>
  </si>
  <si>
    <t>户</t>
  </si>
  <si>
    <t>反映部门实际外出招商、接待考察企业情况。</t>
  </si>
  <si>
    <t>50000</t>
  </si>
  <si>
    <t>反映部门实际投入招商引资经费情况。</t>
  </si>
  <si>
    <t>计划新引进项目</t>
  </si>
  <si>
    <t>个</t>
  </si>
  <si>
    <t>反映招商引资项目落地情况。</t>
  </si>
  <si>
    <t>95</t>
  </si>
  <si>
    <t>反映合作企业对部门招商引资工作的满意程度。</t>
  </si>
  <si>
    <t>顺利推进产业新城清理清算的前期工作，向法律及审计等第三方机构购买服务，为后期合同终止谈判提供专业的法务和审计意见，降低合同终止成本。</t>
  </si>
  <si>
    <t>资金拨付时限</t>
  </si>
  <si>
    <t>2025年12月</t>
  </si>
  <si>
    <t>年-月-日</t>
  </si>
  <si>
    <t>反映资金支付情况。</t>
  </si>
  <si>
    <t>反映向第三方购买法律及审计服务的费用，有利于节约财政资金。</t>
  </si>
  <si>
    <t>项目区停滞工程复产复工情况，提高市民满意程度。</t>
  </si>
  <si>
    <t>反映清理清算结束，合同终止后，市政道路等基建复产复工，提高市民满意度。</t>
  </si>
  <si>
    <t>合作对象满意程度</t>
  </si>
  <si>
    <t>反映服务提供方对此次合作的满意程度。</t>
  </si>
  <si>
    <t>通过与晋宁农村信用合作联社签定战略合作协议，确定由古滇管委会以租用形式使用晋宁农村信用合作联社月山分社位于昆阳大街571号二、三楼1000.95m2的办公用房。古滇管委会有固定的办公场所，能够正常履行职能职责，做好管辖区域内各项工作，服务好管辖区域内各项目的建设，为项目建设提供帮办和协调服务。</t>
  </si>
  <si>
    <t>100000</t>
  </si>
  <si>
    <t>反映每年租赁办公场所需要支付出的费用，严格控制支出，有利于节约资金。</t>
  </si>
  <si>
    <t>有固定的办公场所，保障机构正常运转</t>
  </si>
  <si>
    <t>机构全年正常运转</t>
  </si>
  <si>
    <t>反映单位能正常履行职能职责。</t>
  </si>
  <si>
    <t>单位职工满意度</t>
  </si>
  <si>
    <t>反映单位职工对办公环境的满意程度。</t>
  </si>
  <si>
    <t xml:space="preserve">贯彻落实区委、区政府关于滇池蓝藻水华防控预警应急处置的工作决策部署，进一步做好古滇精品湿地、近岸30米水域蓝藻水华防控处置工作，确保工作落到实处、见到成效。
</t>
  </si>
  <si>
    <t>管辖区内滇池水域蓝藻水华面积大于20%的天数</t>
  </si>
  <si>
    <t>天</t>
  </si>
  <si>
    <t>反映管辖区内滇池水域蓝藻水华防控处置工作情况。</t>
  </si>
  <si>
    <t>反映蓝藻水华处置工作经费使用情况。</t>
  </si>
  <si>
    <t>生态环境保护和治理成效，被群众投诉及上级检查通报次数</t>
  </si>
  <si>
    <t>&lt;</t>
  </si>
  <si>
    <t>反映管辖范围内水域蓝藻水华防控处置工作成效及滇池保护治理效果。</t>
  </si>
  <si>
    <t>反映滇池蓝藻水华处置工作开展情况涉及的群众满意度。</t>
  </si>
  <si>
    <t>做好古滇项目区内在建工地安全生产、道路交通安全、违法违规建筑治理、地质灾害预防、防汛抗旱等工作；履行好信访工作责任，社会治理综合目标责任相关内容，杜绝群体访、越级访、进京访等情况发生，做好项目区内的农民工工资支付保障服务工作，做好古滇项目区内的矛盾纠纷排查化解工作，做好项目区内的扫黑除恶、扫黄打非、禁毒、反恐等社会维稳工作。</t>
  </si>
  <si>
    <t>项目区内安全生产检查次数</t>
  </si>
  <si>
    <t>50</t>
  </si>
  <si>
    <t>反映开展项目区内安全生产检查情况。</t>
  </si>
  <si>
    <t>项目区内重特大安全事故发生次数</t>
  </si>
  <si>
    <t>0</t>
  </si>
  <si>
    <t>起</t>
  </si>
  <si>
    <t>反映项目区内重特大安全事故发生情况。</t>
  </si>
  <si>
    <t>10000</t>
  </si>
  <si>
    <t>反映为确保项目区在建工程安全生产、社会维稳、信访工作，2025年预计投入的工作经费。</t>
  </si>
  <si>
    <t>越级上访、进京上访、群体访等事件发生次数</t>
  </si>
  <si>
    <t>反映项目区内社会稳定程度。</t>
  </si>
  <si>
    <t>对接协调部门满意度</t>
  </si>
  <si>
    <t>反映对接协调部门对安全生产工作、社会维稳工作的满意程度。</t>
  </si>
  <si>
    <t>项目区群众满意度</t>
  </si>
  <si>
    <t>反映项目区群众对安全生产及社会维稳工作的满意程度。</t>
  </si>
  <si>
    <t>为可持续推进古滇片区建设，积极发挥该片区预留蓄滞洪区功能，编制古滇片区防洪专项规划，确保古滇片区区域防洪安全。</t>
  </si>
  <si>
    <t>300000</t>
  </si>
  <si>
    <t>反映为编制防洪规划，预计投入的资金</t>
  </si>
  <si>
    <t>可持续影响</t>
  </si>
  <si>
    <t>按规划建设后，区域内洪水灾害次数减少</t>
  </si>
  <si>
    <t>反映按规划建设后，古滇片区区域防洪安全情况</t>
  </si>
  <si>
    <t>对接、协调部门的满意度</t>
  </si>
  <si>
    <t>反映对接、协调部门的满意度</t>
  </si>
  <si>
    <t>单位取得代扣代缴个人所得税手续费返还，用于代扣代缴工作的管理。</t>
  </si>
  <si>
    <t>收到代扣代缴个税手续费</t>
  </si>
  <si>
    <t>500</t>
  </si>
  <si>
    <t>反映代扣代缴个人所得税是否按比例返还手续费。</t>
  </si>
  <si>
    <t>单位可参照办公经费支付使用</t>
  </si>
  <si>
    <t>可参照办公经费使用。</t>
  </si>
  <si>
    <t>本单位职工满意度</t>
  </si>
  <si>
    <t>本单位职工对代扣代缴个人所得税手续费使用情况的满意度。</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</si>
  <si>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</si>
  <si>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</si>
  <si>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</si>
  <si>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</si>
  <si>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</si>
  <si>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</si>
  <si>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</si>
  <si>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</si>
  <si>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</si>
  <si>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</si>
  <si>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</si>
  <si>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</si>
  <si>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</si>
  <si>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</si>
  <si>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</si>
  <si>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</si>
  <si>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t>
  </si>
  <si>
    <t>车辆维修和保养服务</t>
  </si>
  <si>
    <t>机动车保险服务</t>
  </si>
  <si>
    <t>便携式计算机</t>
  </si>
  <si>
    <t>台</t>
  </si>
  <si>
    <t>复印机</t>
  </si>
  <si>
    <t>复印纸</t>
  </si>
  <si>
    <t>箱</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</si>
  <si>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</si>
  <si>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</si>
  <si>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</si>
  <si>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</si>
  <si>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</si>
  <si>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</si>
  <si>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</si>
  <si>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</si>
  <si>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</si>
  <si>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B1102 物业管理服务</t>
  </si>
  <si>
    <t>B 政府履职辅助性服务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</si>
  <si>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</si>
  <si>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</si>
  <si>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</si>
  <si>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</si>
  <si>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</si>
  <si>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</si>
  <si>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</si>
  <si>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</si>
  <si>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</si>
  <si>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</si>
  <si>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</si>
  <si>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</si>
  <si>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</si>
  <si>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</si>
  <si>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</si>
  <si>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</si>
  <si>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</si>
  <si>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</si>
  <si>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</si>
  <si>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</si>
  <si>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</si>
  <si>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</si>
  <si>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</si>
  <si>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备注：我单位无对下转移支付预算，该表以空表进行公开。</t>
  </si>
  <si>
    <t>预算09-2表</t>
  </si>
  <si>
    <t>备注：我单位无对下转移支付绩效目标，该表以空表进行公开。</t>
  </si>
  <si>
    <t>预算10表</t>
  </si>
  <si>
    <t>资产类别</t>
  </si>
  <si>
    <t>资产分类代码.名称</t>
  </si>
  <si>
    <t>资产名称</t>
  </si>
  <si>
    <t>计量单位</t>
  </si>
  <si>
    <t>财政部门批复数（元）</t>
  </si>
  <si>
    <t>单价</t>
  </si>
  <si>
    <t>金额</t>
  </si>
  <si>
    <t>A02 设备</t>
  </si>
  <si>
    <t>A02010108 便携式计算机</t>
  </si>
  <si>
    <t>预算11表</t>
  </si>
  <si>
    <t>上级补助</t>
  </si>
  <si>
    <t>备注：因我单位无提前下达的上级转移支付补助项目支出预算，该表以空表进行公开。</t>
  </si>
  <si>
    <t>预算12表</t>
  </si>
  <si>
    <t>项目级次</t>
  </si>
  <si>
    <t>311 专项业务类</t>
  </si>
  <si>
    <t>本级</t>
  </si>
  <si>
    <t>313 事业发展类</t>
  </si>
  <si>
    <t/>
  </si>
  <si>
    <t>预算13表</t>
  </si>
  <si>
    <t>部门编码</t>
  </si>
  <si>
    <t>部门名称</t>
  </si>
  <si>
    <t>内容</t>
  </si>
  <si>
    <t>说明</t>
  </si>
  <si>
    <t>部门总体目标</t>
  </si>
  <si>
    <t>部门职责</t>
  </si>
  <si>
    <t xml:space="preserve">按照区委、区政府的工作要求，认真履行好古滇管委会的职能、职责，保障机构正常运转。做好辖区项目建设管理，具体是行使古滇名城项目规划区及文旅康养产业项目推进建设中的统筹、调度、管理职权，并为项目实施提供协调服务。做好管辖区域内的招商引资、项目管理、土地管理、工程建设管理、安全生产管理、旅游景区管理等工作。
</t>
  </si>
  <si>
    <t>根据三定方案归纳</t>
  </si>
  <si>
    <t>履行好古滇管委会各项职能、职责，服务好古滇项目建设，为项目实施提供协调服务。做好文旅康养新区内招商引资、经济合作、投资服务工作，加强建设项目质量安全检查，加强滇池的保护治理，有效促进区域经济发展，维护好区域社会和谐稳定，充分发挥古滇管委会的统筹协调作用，为晋宁的发展而努力。</t>
  </si>
  <si>
    <t>根据部门职责，中长期规划，各级党委，各级政府要求归纳</t>
  </si>
  <si>
    <t>部门年度目标</t>
  </si>
  <si>
    <t>做好本部门人员、公用经费保障，按规定落实干部职工各项待遇，支持部门正常履职；做好古滇管委会管理服务区域内产业项目招商引资和协调服务工作；做好区域内的信访接访、劳动保障等社会综合事务管理工作；做好区域内在建项目安全质量检查工作；统筹协调做好区域内生态环境的保护治理工作；统筹协调区域内文物保护及合理开发利用的科学研究；做好建成旅游景点的监管工作以及相关重大节庆活动的组织实施，为晋宁的发展而努力。</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</si>
  <si>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</si>
  <si>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</si>
  <si>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</si>
  <si>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</si>
  <si>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</si>
  <si>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</si>
  <si>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</si>
  <si>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</si>
  <si>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</si>
  <si>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辖区项目建设管理</t>
  </si>
  <si>
    <t>行使古滇名城项目规划区及文旅康养产业项目推进建设中的统筹、调度、管理职权，并为项目的实施提供帮办和协调服务。做好管辖区域内的招商引资、项目管理、土地管理、工程建设管理、安全生产管理、旅游景区管理等工</t>
  </si>
  <si>
    <t>机构正常运转经费</t>
  </si>
  <si>
    <t xml:space="preserve"> 按照区委、区政府的工作要求，认真履行好古滇管委会的基本职能，按规定做好本部门人员、公用经费保障，按规定落实干部职工各项待遇，保障机构正常运转。</t>
  </si>
  <si>
    <t xml:space="preserve">市级特色产业集聚区申报工作经费
</t>
  </si>
  <si>
    <t>为更好地谋划和推进产业发展，古滇片区依托现有项目优势和资源，用好古滇文化发祥地、四季如春的气候和环滇池生态环境三张独有名片，以“古滇历史文化、云南民族文化、乡村特色文化”为主线，开展市级文旅康养产业集聚区申报工作。</t>
  </si>
  <si>
    <t xml:space="preserve">落实区委、区政府相关工作目标和要求，着力提高招商引资水平，提升招商规模质量，更好发挥招商引资在促进我区产业高质量发展中的积极作用，全力推动全区大健康产业及古滇片区招商引资工作实现新进展、新突破。
</t>
  </si>
  <si>
    <t xml:space="preserve">滇池蓝藻水华处置工作经费
</t>
  </si>
  <si>
    <t>贯彻落实区委、区政府关于滇池蓝藻水华防控预警应急处置工作的决策部署，做好古滇精品湿地、近岸30米水域蓝藻水华防控处置工作，削减内源污染，减轻蓝藻富集程度,最大限度控制古滇精品湿地及近岸30米水域蓝藻水华面积。</t>
  </si>
  <si>
    <t xml:space="preserve">安全生产及社会维稳工作经费
</t>
  </si>
  <si>
    <t xml:space="preserve">按照上级部门统一安排部署，完成古滇片区内安全生产治本攻坚三年行动（2024-2026年）工作任务，全力确保古滇安全生产持续稳定运行；履行好信访工作责任，社会治理综合目标责任相关内容，做好项目区内的农民工工资支付保障服务、矛盾纠纷排查化解、扫黑除恶、扫黄打非、禁毒、反恐等社会维稳工作。 </t>
  </si>
  <si>
    <t>单位资金收支专用账户产生的利息</t>
  </si>
  <si>
    <t xml:space="preserve">个人所得税手续费专项经费
</t>
  </si>
  <si>
    <t>税务局返还代扣代缴个人所得税手续费</t>
  </si>
  <si>
    <t xml:space="preserve">古滇片区防洪规划设计咨询服务经费
</t>
  </si>
  <si>
    <t>为可持续推进古滇片区建设，积极发挥该片区预留蓄滞洪区功能，由古滇管委会负责，结合上位规划、其它专项规划片区水系、水文实际，考虑洪涝规律和上下游、左右岸要求，坚持局部与整体、近期与远景、工程措施与非工程措施、防洪与水资源综合利用相结合的原则，编制古滇片区防洪专项规划，确保古滇片区区域防洪安全。</t>
  </si>
  <si>
    <t>根据区政府与古滇投资公司签署的《七彩云南.古滇王国文化旅游名城生态湿地项目投资建设、经营、管理和维护协议书》，古滇投资公司代管古滇精品湿地至2024年6月30日。2024年12月6日，区政府明确由古滇管委会承担湿地公园移交之前的临时代管职责，确定了临时代管经费来源。</t>
  </si>
  <si>
    <t xml:space="preserve">产业新城项目清理清算前期经费
</t>
  </si>
  <si>
    <t>为稳妥推进晋宁产业新城项目合同终止工作，及时开展项目区域新的规划和定位，有效促进区域社会经济发展，区政府成立了工作专班，保证前期清算清理工作的顺利进行。</t>
  </si>
  <si>
    <t>三、部门整体支出绩效指标</t>
  </si>
  <si>
    <t>绩效指标</t>
  </si>
  <si>
    <t>评（扣）分标准</t>
  </si>
  <si>
    <t>绩效指标设定依据及指标值数据来源</t>
  </si>
  <si>
    <t xml:space="preserve">二级指标 </t>
  </si>
  <si>
    <t>全年开展安全生产检查达到目标值得满分；反之，按照完成目标百分比×指标分值得分。</t>
  </si>
  <si>
    <t>数据来源：管委会城建局台账资料</t>
  </si>
  <si>
    <t>全年项目区内无重特大安全事故得满分；反之，不得分。</t>
  </si>
  <si>
    <t>数据来源：晋宁区安全生产和事故灾害应对目标管理责任书；相关部门数据</t>
  </si>
  <si>
    <t>依据代扣代缴个人所得税金额，按比例足额返还手续费得满分；反之，不得分。</t>
  </si>
  <si>
    <t>数据来源：相关部门</t>
  </si>
  <si>
    <t>全年管辖区内滇池水域蓝藻水华面积大于20%（启动国家三级预警）的天数小于目标值得满分；反之，每增加1天扣1分。</t>
  </si>
  <si>
    <t>数据来源：相关部门统计数据</t>
  </si>
  <si>
    <t>工资福利发放人数（行政编）</t>
  </si>
  <si>
    <t>16</t>
  </si>
  <si>
    <t>人</t>
  </si>
  <si>
    <t>实际发放人数/应发放人数×指标分值</t>
  </si>
  <si>
    <t>反映部门（单位）实际发放工资人员数量。工资福利包括：行政人员工资、社会保险、住房公积金、职业年金等。</t>
  </si>
  <si>
    <t>绩效指标设定依据：《云南省省级部门预算基本支出核定方案》。指标值数据来源：人员信息表</t>
  </si>
  <si>
    <t>工资福利发放人数（事业编）</t>
  </si>
  <si>
    <t>反映部门（单位）实际发放事业编制人员数量。工资福利包括：事业人员工资、社会保险、住房公积金、职业年金等。</t>
  </si>
  <si>
    <t>公用经费保障人数</t>
  </si>
  <si>
    <t>27</t>
  </si>
  <si>
    <t>实际保障人数/应保障人数×指标分值</t>
  </si>
  <si>
    <t>反映公用经费保障部门（单位）正常运转的在职人数情况。在职人数主要指办公、会议、培训、差旅、水费、电费等公用经费中服务保障的人数。</t>
  </si>
  <si>
    <t>公用经费保障公务用车数量</t>
  </si>
  <si>
    <t>辆</t>
  </si>
  <si>
    <t>实际保障公车数/应保障公车数×指标分值</t>
  </si>
  <si>
    <t>反映公用经费保障部门（单位）正常运转的公务用车数量。公务用车包括编制内公务用车数量及年度新购置公务用车数量。</t>
  </si>
  <si>
    <t>绩效指标设定依据：《云南省省级部门预算基本支出核定方案》。</t>
  </si>
  <si>
    <t>部门全年正常运转得满分；反之，不得分。</t>
  </si>
  <si>
    <t>数据来源：古滇管委会成立的批复和晋宁区大健康产业服务中心成立的批复；指标值数据来源：年度工作总结及相关考核情况</t>
  </si>
  <si>
    <t>全年正常外出招商、拜访或接待考察企业户数达到目标次数得满分；反之，按照完成任务百分比×指标分值得分。</t>
  </si>
  <si>
    <t>数据来源：古滇管委会“当好排头兵”高质量发展大竞赛活动任务分解表；年度工作总结</t>
  </si>
  <si>
    <t>正常组织开展调研考察达到目标次数得满分；反之，按照完成目标百分比×指标分值得分。</t>
  </si>
  <si>
    <t>数据来源：区大健康产业服务中心台账</t>
  </si>
  <si>
    <t>申报材料的编写数量达到目标得满分；反之，不得分。</t>
  </si>
  <si>
    <t>数据来源：实际形成的材料成果</t>
  </si>
  <si>
    <t>全年开展检查次数达到指标值得满分；否则，每减少1次扣5分，扣完为止。</t>
  </si>
  <si>
    <t>数据来源：通知文件、检查台账等</t>
  </si>
  <si>
    <t>每年年底前将应缴利息上缴的得满分；反之，不得分。</t>
  </si>
  <si>
    <t>数据来源：银行存款利息单、利息缴纳凭证</t>
  </si>
  <si>
    <t>资金按合同协议约定时间内拨付得满分；否则，每延迟1个月扣1分，扣完为止。</t>
  </si>
  <si>
    <t>数据来源：合同或协议约定付款时间，付款凭证。</t>
  </si>
  <si>
    <t>合理合规使用财政资金，确保安全生产工作、社会维稳、信访工作正常开展得满分；反之，不得分。</t>
  </si>
  <si>
    <t>数据来源：部门年度目标安排及实际支出情况</t>
  </si>
  <si>
    <t>按规定使用得满分；反之，不得分。</t>
  </si>
  <si>
    <t>数据来源：可参照办公经费使用</t>
  </si>
  <si>
    <t>将应缴利息全额上缴的得满分；反之，按实缴金额/应缴金额×指标分值得分。</t>
  </si>
  <si>
    <t>完成目标得满分；反之，按照完成目标百分比×指标分值得分。</t>
  </si>
  <si>
    <t>全年新引进项目落地个数达到目标任务得满分；反之，不得分。</t>
  </si>
  <si>
    <t>万人</t>
  </si>
  <si>
    <t>全年片区接待游客数量达到目标数得满分；反之，按照完成目标百分比×指标分值得分。</t>
  </si>
  <si>
    <t>全年管辖区内越级上访、进京上访、群体上访等事件不超过目标次数得满分；反之，每超过1起扣1分。</t>
  </si>
  <si>
    <t>数据来源：区信访局统计数据</t>
  </si>
  <si>
    <t>部门运转</t>
  </si>
  <si>
    <t>正常运转</t>
  </si>
  <si>
    <t>部门全年正常运转，得分，反之，不得分。</t>
  </si>
  <si>
    <t>反映部门（单位）运转情况。</t>
  </si>
  <si>
    <t>指标值数据来源：部门年度工作总结及相关考核情况</t>
  </si>
  <si>
    <t>“三公经费”控制情况</t>
  </si>
  <si>
    <t>只减不增</t>
  </si>
  <si>
    <t>三公经费较上年减少，得满分；每超1%扣一定分值，扣完为止。</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</si>
  <si>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</si>
  <si>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指标值数据来源：决算报表</t>
  </si>
  <si>
    <t>安江村回迁古滇绿色康养健康城五期在2025年底前完成分房移交得满分；反之，不得分。</t>
  </si>
  <si>
    <t>数据来源：安江指挥部工作总结</t>
  </si>
  <si>
    <t>机构全年正常运转，正常办公得满分；否则，不得分。</t>
  </si>
  <si>
    <t>数据来源：年度工作总结</t>
  </si>
  <si>
    <t>① 满意度≥80%，得满分；② 满意度介于60%（含）至80%（不含）之间，满意度×指标分值；③ 满意度＜60%，不得分。</t>
  </si>
  <si>
    <t>数据来源：问卷调查</t>
  </si>
  <si>
    <t>被群众投诉及上级检查通报次数少于目标值得满分；反之，不得分。</t>
  </si>
  <si>
    <t>对入滇河道巡查次数达到目标得满分；反之，按照完成目标任务百分比×指标分值得分。</t>
  </si>
  <si>
    <t>数据来源：城建局巡查台账</t>
  </si>
  <si>
    <t>小于等于指标值得满分；否则，每超过1次扣1分。</t>
  </si>
  <si>
    <t>按规划建设后，区域内洪水灾害次数少于目标值得满分；反之，不得分。</t>
  </si>
  <si>
    <t>指标值数据来源：区相关部门统计数据</t>
  </si>
  <si>
    <t>① 满意度≥90%，得满分；② 满意度介于60%（含）至90%（不含）之间，满意度×指标分值；③ 满意度＜60%，不得分。</t>
  </si>
  <si>
    <t>反映项目区群众对安全生产及社会维稳工作的满意程度。	
反映滇池蓝藻水华处置工作开展情况涉及的群众满意度。</t>
  </si>
  <si>
    <t>本单位职工对代扣代缴个人所得税手续费使用情况的满意度。
反映本部门人员及相关部门对利息缴库工作的满意程度。
反映部门（单位）人员对工资福利发放的满意程度。
反映部门（单位）人员对公用经费保障的满意程度。
反映单位职工对办公环境的满意程度。</t>
  </si>
  <si>
    <t>问卷调查</t>
  </si>
  <si>
    <t>社会公众满意度</t>
  </si>
  <si>
    <t>① 满意度≥90%，得满分；② 满意度介于60%（含）至90%（不含）之间，满意度×指标分值；之间，满意度×指标分值；③ 满意度＜60%，不得分。</t>
  </si>
  <si>
    <t>反映社会公众对部门（单位）履职情况的满意程度。</t>
  </si>
  <si>
    <t>指标值数据来源：调查问卷</t>
  </si>
  <si>
    <t>反映合作企业的满意度。
反映合作企业对部门招商引资工作的满意程度。</t>
  </si>
</sst>
</file>

<file path=xl/styles.xml><?xml version="1.0" encoding="utf-8"?>
<styleSheet xmlns="http://schemas.openxmlformats.org/spreadsheetml/2006/main">
  <numFmts count="9">
    <numFmt numFmtId="176" formatCode="yyyy\-mm\-dd"/>
    <numFmt numFmtId="177" formatCode="yyyy\-mm\-dd\ hh:mm:ss"/>
    <numFmt numFmtId="43" formatCode="_ * #,##0.00_ ;_ * \-#,##0.00_ ;_ * &quot;-&quot;??_ ;_ @_ "/>
    <numFmt numFmtId="178" formatCode="#,##0;\-#,##0;;@"/>
    <numFmt numFmtId="42" formatCode="_ &quot;￥&quot;* #,##0_ ;_ &quot;￥&quot;* \-#,##0_ ;_ &quot;￥&quot;* &quot;-&quot;_ ;_ @_ "/>
    <numFmt numFmtId="179" formatCode="hh:mm:ss"/>
    <numFmt numFmtId="44" formatCode="_ &quot;￥&quot;* #,##0.00_ ;_ &quot;￥&quot;* \-#,##0.00_ ;_ &quot;￥&quot;* &quot;-&quot;??_ ;_ @_ "/>
    <numFmt numFmtId="41" formatCode="_ * #,##0_ ;_ * \-#,##0_ ;_ * &quot;-&quot;_ ;_ @_ "/>
    <numFmt numFmtId="180" formatCode="#,##0.00;\-#,##0.00;;@"/>
  </numFmts>
  <fonts count="3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9"/>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7">
    <xf numFmtId="0" fontId="0" fillId="0" borderId="0"/>
    <xf numFmtId="42" fontId="0" fillId="0" borderId="0" applyFont="0" applyFill="0" applyBorder="0" applyAlignment="0" applyProtection="0">
      <alignment vertical="center"/>
    </xf>
    <xf numFmtId="0" fontId="19" fillId="21" borderId="0" applyNumberFormat="0" applyBorder="0" applyAlignment="0" applyProtection="0">
      <alignment vertical="center"/>
    </xf>
    <xf numFmtId="0" fontId="29" fillId="18"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7" fillId="0" borderId="1">
      <alignment horizontal="right" vertical="center"/>
    </xf>
    <xf numFmtId="0" fontId="19"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1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7" fillId="0" borderId="1">
      <alignment horizontal="right" vertical="center"/>
    </xf>
    <xf numFmtId="0" fontId="22" fillId="0" borderId="0" applyNumberFormat="0" applyFill="0" applyBorder="0" applyAlignment="0" applyProtection="0">
      <alignment vertical="center"/>
    </xf>
    <xf numFmtId="0" fontId="0" fillId="12" borderId="16" applyNumberFormat="0" applyFont="0" applyAlignment="0" applyProtection="0">
      <alignment vertical="center"/>
    </xf>
    <xf numFmtId="0" fontId="24" fillId="34" borderId="0" applyNumberFormat="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5" applyNumberFormat="0" applyFill="0" applyAlignment="0" applyProtection="0">
      <alignment vertical="center"/>
    </xf>
    <xf numFmtId="0" fontId="32" fillId="0" borderId="15" applyNumberFormat="0" applyFill="0" applyAlignment="0" applyProtection="0">
      <alignment vertical="center"/>
    </xf>
    <xf numFmtId="0" fontId="24" fillId="16" borderId="0" applyNumberFormat="0" applyBorder="0" applyAlignment="0" applyProtection="0">
      <alignment vertical="center"/>
    </xf>
    <xf numFmtId="0" fontId="21" fillId="0" borderId="20" applyNumberFormat="0" applyFill="0" applyAlignment="0" applyProtection="0">
      <alignment vertical="center"/>
    </xf>
    <xf numFmtId="0" fontId="24" fillId="15" borderId="0" applyNumberFormat="0" applyBorder="0" applyAlignment="0" applyProtection="0">
      <alignment vertical="center"/>
    </xf>
    <xf numFmtId="0" fontId="25" fillId="11" borderId="14" applyNumberFormat="0" applyAlignment="0" applyProtection="0">
      <alignment vertical="center"/>
    </xf>
    <xf numFmtId="0" fontId="37" fillId="11" borderId="17" applyNumberFormat="0" applyAlignment="0" applyProtection="0">
      <alignment vertical="center"/>
    </xf>
    <xf numFmtId="0" fontId="31" fillId="26" borderId="18" applyNumberFormat="0" applyAlignment="0" applyProtection="0">
      <alignment vertical="center"/>
    </xf>
    <xf numFmtId="0" fontId="19" fillId="20" borderId="0" applyNumberFormat="0" applyBorder="0" applyAlignment="0" applyProtection="0">
      <alignment vertical="center"/>
    </xf>
    <xf numFmtId="0" fontId="24" fillId="10" borderId="0" applyNumberFormat="0" applyBorder="0" applyAlignment="0" applyProtection="0">
      <alignment vertical="center"/>
    </xf>
    <xf numFmtId="0" fontId="38" fillId="0" borderId="21" applyNumberFormat="0" applyFill="0" applyAlignment="0" applyProtection="0">
      <alignment vertical="center"/>
    </xf>
    <xf numFmtId="0" fontId="34" fillId="0" borderId="19" applyNumberFormat="0" applyFill="0" applyAlignment="0" applyProtection="0">
      <alignment vertical="center"/>
    </xf>
    <xf numFmtId="0" fontId="30" fillId="19" borderId="0" applyNumberFormat="0" applyBorder="0" applyAlignment="0" applyProtection="0">
      <alignment vertical="center"/>
    </xf>
    <xf numFmtId="0" fontId="28" fillId="14" borderId="0" applyNumberFormat="0" applyBorder="0" applyAlignment="0" applyProtection="0">
      <alignment vertical="center"/>
    </xf>
    <xf numFmtId="10" fontId="27" fillId="0" borderId="1">
      <alignment horizontal="right" vertical="center"/>
    </xf>
    <xf numFmtId="0" fontId="19" fillId="32" borderId="0" applyNumberFormat="0" applyBorder="0" applyAlignment="0" applyProtection="0">
      <alignment vertical="center"/>
    </xf>
    <xf numFmtId="0" fontId="24" fillId="9" borderId="0" applyNumberFormat="0" applyBorder="0" applyAlignment="0" applyProtection="0">
      <alignment vertical="center"/>
    </xf>
    <xf numFmtId="0" fontId="19" fillId="31" borderId="0" applyNumberFormat="0" applyBorder="0" applyAlignment="0" applyProtection="0">
      <alignment vertical="center"/>
    </xf>
    <xf numFmtId="0" fontId="19" fillId="25" borderId="0" applyNumberFormat="0" applyBorder="0" applyAlignment="0" applyProtection="0">
      <alignment vertical="center"/>
    </xf>
    <xf numFmtId="0" fontId="19" fillId="30" borderId="0" applyNumberFormat="0" applyBorder="0" applyAlignment="0" applyProtection="0">
      <alignment vertical="center"/>
    </xf>
    <xf numFmtId="0" fontId="19" fillId="24" borderId="0" applyNumberFormat="0" applyBorder="0" applyAlignment="0" applyProtection="0">
      <alignment vertical="center"/>
    </xf>
    <xf numFmtId="0" fontId="24" fillId="28" borderId="0" applyNumberFormat="0" applyBorder="0" applyAlignment="0" applyProtection="0">
      <alignment vertical="center"/>
    </xf>
    <xf numFmtId="0" fontId="24" fillId="8" borderId="0" applyNumberFormat="0" applyBorder="0" applyAlignment="0" applyProtection="0">
      <alignment vertical="center"/>
    </xf>
    <xf numFmtId="0" fontId="19" fillId="29" borderId="0" applyNumberFormat="0" applyBorder="0" applyAlignment="0" applyProtection="0">
      <alignment vertical="center"/>
    </xf>
    <xf numFmtId="0" fontId="19" fillId="23" borderId="0" applyNumberFormat="0" applyBorder="0" applyAlignment="0" applyProtection="0">
      <alignment vertical="center"/>
    </xf>
    <xf numFmtId="0" fontId="24" fillId="7" borderId="0" applyNumberFormat="0" applyBorder="0" applyAlignment="0" applyProtection="0">
      <alignment vertical="center"/>
    </xf>
    <xf numFmtId="0" fontId="19" fillId="22" borderId="0" applyNumberFormat="0" applyBorder="0" applyAlignment="0" applyProtection="0">
      <alignment vertical="center"/>
    </xf>
    <xf numFmtId="0" fontId="24" fillId="33" borderId="0" applyNumberFormat="0" applyBorder="0" applyAlignment="0" applyProtection="0">
      <alignment vertical="center"/>
    </xf>
    <xf numFmtId="0" fontId="24" fillId="27" borderId="0" applyNumberFormat="0" applyBorder="0" applyAlignment="0" applyProtection="0">
      <alignment vertical="center"/>
    </xf>
    <xf numFmtId="0" fontId="19" fillId="4" borderId="0" applyNumberFormat="0" applyBorder="0" applyAlignment="0" applyProtection="0">
      <alignment vertical="center"/>
    </xf>
    <xf numFmtId="0" fontId="24" fillId="13" borderId="0" applyNumberFormat="0" applyBorder="0" applyAlignment="0" applyProtection="0">
      <alignment vertical="center"/>
    </xf>
    <xf numFmtId="180" fontId="27" fillId="0" borderId="1">
      <alignment horizontal="right" vertical="center"/>
    </xf>
    <xf numFmtId="49" fontId="27" fillId="0" borderId="1">
      <alignment horizontal="left" vertical="center" wrapText="1"/>
    </xf>
    <xf numFmtId="180" fontId="27" fillId="0" borderId="1">
      <alignment horizontal="right" vertical="center"/>
    </xf>
    <xf numFmtId="179" fontId="27" fillId="0" borderId="1">
      <alignment horizontal="right" vertical="center"/>
    </xf>
    <xf numFmtId="178" fontId="27" fillId="0" borderId="1">
      <alignment horizontal="right" vertical="center"/>
    </xf>
  </cellStyleXfs>
  <cellXfs count="223">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80" fontId="7"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7" fillId="0" borderId="1" xfId="56" applyNumberFormat="1" applyFont="1" applyBorder="1" applyAlignment="1">
      <alignment horizontal="center" vertical="center"/>
    </xf>
    <xf numFmtId="178" fontId="7"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80" fontId="7"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80"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G5" sqref="G5"/>
    </sheetView>
  </sheetViews>
  <sheetFormatPr defaultColWidth="8.575" defaultRowHeight="12.75" customHeight="1" outlineLevelCol="3"/>
  <cols>
    <col min="1" max="4" width="41" customWidth="1"/>
  </cols>
  <sheetData>
    <row r="1" ht="15" customHeight="1" spans="1:4">
      <c r="A1" s="79"/>
      <c r="B1" s="79"/>
      <c r="C1" s="79"/>
      <c r="D1" s="94" t="s">
        <v>0</v>
      </c>
    </row>
    <row r="2" ht="41.25" customHeight="1" spans="1:1">
      <c r="A2" s="74" t="str">
        <f>"2025"&amp;"年部门财务收支预算总表"</f>
        <v>2025年部门财务收支预算总表</v>
      </c>
    </row>
    <row r="3" ht="17.25" customHeight="1" spans="1:4">
      <c r="A3" s="77" t="str">
        <f>"单位名称："&amp;"晋宁古滇王国历史文化旅游区管理委员会"</f>
        <v>单位名称：晋宁古滇王国历史文化旅游区管理委员会</v>
      </c>
      <c r="B3" s="187"/>
      <c r="D3" s="168" t="s">
        <v>1</v>
      </c>
    </row>
    <row r="4" ht="23.25" customHeight="1" spans="1:4">
      <c r="A4" s="188" t="s">
        <v>2</v>
      </c>
      <c r="B4" s="189"/>
      <c r="C4" s="188" t="s">
        <v>3</v>
      </c>
      <c r="D4" s="189"/>
    </row>
    <row r="5" ht="24" customHeight="1" spans="1:4">
      <c r="A5" s="188" t="s">
        <v>4</v>
      </c>
      <c r="B5" s="188" t="s">
        <v>5</v>
      </c>
      <c r="C5" s="188" t="s">
        <v>6</v>
      </c>
      <c r="D5" s="188" t="s">
        <v>5</v>
      </c>
    </row>
    <row r="6" ht="17.25" customHeight="1" spans="1:4">
      <c r="A6" s="190" t="s">
        <v>7</v>
      </c>
      <c r="B6" s="108">
        <v>8235012.33</v>
      </c>
      <c r="C6" s="190" t="s">
        <v>8</v>
      </c>
      <c r="D6" s="108">
        <v>6884539.74</v>
      </c>
    </row>
    <row r="7" ht="17.25" customHeight="1" spans="1:4">
      <c r="A7" s="190" t="s">
        <v>9</v>
      </c>
      <c r="B7" s="108"/>
      <c r="C7" s="190" t="s">
        <v>10</v>
      </c>
      <c r="D7" s="108"/>
    </row>
    <row r="8" ht="17.25" customHeight="1" spans="1:4">
      <c r="A8" s="190" t="s">
        <v>11</v>
      </c>
      <c r="B8" s="108"/>
      <c r="C8" s="222" t="s">
        <v>12</v>
      </c>
      <c r="D8" s="108"/>
    </row>
    <row r="9" ht="17.25" customHeight="1" spans="1:4">
      <c r="A9" s="190" t="s">
        <v>13</v>
      </c>
      <c r="B9" s="108"/>
      <c r="C9" s="222" t="s">
        <v>14</v>
      </c>
      <c r="D9" s="108"/>
    </row>
    <row r="10" ht="17.25" customHeight="1" spans="1:4">
      <c r="A10" s="190" t="s">
        <v>15</v>
      </c>
      <c r="B10" s="108">
        <v>301500</v>
      </c>
      <c r="C10" s="222" t="s">
        <v>16</v>
      </c>
      <c r="D10" s="108"/>
    </row>
    <row r="11" ht="17.25" customHeight="1" spans="1:4">
      <c r="A11" s="190" t="s">
        <v>17</v>
      </c>
      <c r="B11" s="108"/>
      <c r="C11" s="222" t="s">
        <v>18</v>
      </c>
      <c r="D11" s="108"/>
    </row>
    <row r="12" ht="17.25" customHeight="1" spans="1:4">
      <c r="A12" s="190" t="s">
        <v>19</v>
      </c>
      <c r="B12" s="108"/>
      <c r="C12" s="65" t="s">
        <v>20</v>
      </c>
      <c r="D12" s="108"/>
    </row>
    <row r="13" ht="17.25" customHeight="1" spans="1:4">
      <c r="A13" s="190" t="s">
        <v>21</v>
      </c>
      <c r="B13" s="108"/>
      <c r="C13" s="65" t="s">
        <v>22</v>
      </c>
      <c r="D13" s="108">
        <v>597136</v>
      </c>
    </row>
    <row r="14" ht="17.25" customHeight="1" spans="1:4">
      <c r="A14" s="190" t="s">
        <v>23</v>
      </c>
      <c r="B14" s="108"/>
      <c r="C14" s="65" t="s">
        <v>24</v>
      </c>
      <c r="D14" s="108">
        <v>419120.59</v>
      </c>
    </row>
    <row r="15" ht="17.25" customHeight="1" spans="1:4">
      <c r="A15" s="190" t="s">
        <v>25</v>
      </c>
      <c r="B15" s="108">
        <v>301500</v>
      </c>
      <c r="C15" s="65" t="s">
        <v>26</v>
      </c>
      <c r="D15" s="108"/>
    </row>
    <row r="16" ht="17.25" customHeight="1" spans="1:4">
      <c r="A16" s="21"/>
      <c r="B16" s="108"/>
      <c r="C16" s="65" t="s">
        <v>27</v>
      </c>
      <c r="D16" s="108"/>
    </row>
    <row r="17" ht="17.25" customHeight="1" spans="1:4">
      <c r="A17" s="191"/>
      <c r="B17" s="108"/>
      <c r="C17" s="65" t="s">
        <v>28</v>
      </c>
      <c r="D17" s="108">
        <v>100000</v>
      </c>
    </row>
    <row r="18" ht="17.25" customHeight="1" spans="1:4">
      <c r="A18" s="191"/>
      <c r="B18" s="108"/>
      <c r="C18" s="65" t="s">
        <v>29</v>
      </c>
      <c r="D18" s="108"/>
    </row>
    <row r="19" ht="17.25" customHeight="1" spans="1:4">
      <c r="A19" s="191"/>
      <c r="B19" s="108"/>
      <c r="C19" s="65" t="s">
        <v>30</v>
      </c>
      <c r="D19" s="108"/>
    </row>
    <row r="20" ht="17.25" customHeight="1" spans="1:4">
      <c r="A20" s="191"/>
      <c r="B20" s="108"/>
      <c r="C20" s="65" t="s">
        <v>31</v>
      </c>
      <c r="D20" s="108"/>
    </row>
    <row r="21" ht="17.25" customHeight="1" spans="1:4">
      <c r="A21" s="191"/>
      <c r="B21" s="108"/>
      <c r="C21" s="65" t="s">
        <v>32</v>
      </c>
      <c r="D21" s="108"/>
    </row>
    <row r="22" ht="17.25" customHeight="1" spans="1:4">
      <c r="A22" s="191"/>
      <c r="B22" s="108"/>
      <c r="C22" s="65" t="s">
        <v>33</v>
      </c>
      <c r="D22" s="108"/>
    </row>
    <row r="23" ht="17.25" customHeight="1" spans="1:4">
      <c r="A23" s="191"/>
      <c r="B23" s="108"/>
      <c r="C23" s="65" t="s">
        <v>34</v>
      </c>
      <c r="D23" s="108"/>
    </row>
    <row r="24" ht="17.25" customHeight="1" spans="1:4">
      <c r="A24" s="191"/>
      <c r="B24" s="108"/>
      <c r="C24" s="65" t="s">
        <v>35</v>
      </c>
      <c r="D24" s="108">
        <v>535716</v>
      </c>
    </row>
    <row r="25" ht="17.25" customHeight="1" spans="1:4">
      <c r="A25" s="191"/>
      <c r="B25" s="108"/>
      <c r="C25" s="65" t="s">
        <v>36</v>
      </c>
      <c r="D25" s="108"/>
    </row>
    <row r="26" ht="17.25" customHeight="1" spans="1:4">
      <c r="A26" s="191"/>
      <c r="B26" s="108"/>
      <c r="C26" s="21" t="s">
        <v>37</v>
      </c>
      <c r="D26" s="108"/>
    </row>
    <row r="27" ht="17.25" customHeight="1" spans="1:4">
      <c r="A27" s="191"/>
      <c r="B27" s="108"/>
      <c r="C27" s="65" t="s">
        <v>38</v>
      </c>
      <c r="D27" s="108"/>
    </row>
    <row r="28" ht="16.5" customHeight="1" spans="1:4">
      <c r="A28" s="191"/>
      <c r="B28" s="108"/>
      <c r="C28" s="65" t="s">
        <v>39</v>
      </c>
      <c r="D28" s="108"/>
    </row>
    <row r="29" ht="16.5" customHeight="1" spans="1:4">
      <c r="A29" s="191"/>
      <c r="B29" s="108"/>
      <c r="C29" s="21" t="s">
        <v>40</v>
      </c>
      <c r="D29" s="108"/>
    </row>
    <row r="30" ht="17.25" customHeight="1" spans="1:4">
      <c r="A30" s="191"/>
      <c r="B30" s="108"/>
      <c r="C30" s="21" t="s">
        <v>41</v>
      </c>
      <c r="D30" s="108"/>
    </row>
    <row r="31" ht="17.25" customHeight="1" spans="1:4">
      <c r="A31" s="191"/>
      <c r="B31" s="108"/>
      <c r="C31" s="65" t="s">
        <v>42</v>
      </c>
      <c r="D31" s="108"/>
    </row>
    <row r="32" ht="16.5" customHeight="1" spans="1:4">
      <c r="A32" s="191" t="s">
        <v>43</v>
      </c>
      <c r="B32" s="108">
        <v>8536512.33</v>
      </c>
      <c r="C32" s="191" t="s">
        <v>44</v>
      </c>
      <c r="D32" s="108">
        <v>8536512.33</v>
      </c>
    </row>
    <row r="33" ht="16.5" customHeight="1" spans="1:4">
      <c r="A33" s="21" t="s">
        <v>45</v>
      </c>
      <c r="B33" s="108"/>
      <c r="C33" s="21" t="s">
        <v>46</v>
      </c>
      <c r="D33" s="108"/>
    </row>
    <row r="34" ht="16.5" customHeight="1" spans="1:4">
      <c r="A34" s="65" t="s">
        <v>47</v>
      </c>
      <c r="B34" s="108"/>
      <c r="C34" s="65" t="s">
        <v>47</v>
      </c>
      <c r="D34" s="108"/>
    </row>
    <row r="35" ht="16.5" customHeight="1" spans="1:4">
      <c r="A35" s="65" t="s">
        <v>48</v>
      </c>
      <c r="B35" s="108"/>
      <c r="C35" s="65" t="s">
        <v>49</v>
      </c>
      <c r="D35" s="108"/>
    </row>
    <row r="36" ht="16.5" customHeight="1" spans="1:4">
      <c r="A36" s="192" t="s">
        <v>50</v>
      </c>
      <c r="B36" s="108">
        <v>8536512.33</v>
      </c>
      <c r="C36" s="192" t="s">
        <v>51</v>
      </c>
      <c r="D36" s="108">
        <v>8536512.33</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47">
        <v>1</v>
      </c>
      <c r="B1" s="148">
        <v>0</v>
      </c>
      <c r="C1" s="147">
        <v>1</v>
      </c>
      <c r="D1" s="149"/>
      <c r="E1" s="149"/>
      <c r="F1" s="146" t="s">
        <v>457</v>
      </c>
    </row>
    <row r="2" ht="42" customHeight="1" spans="1:6">
      <c r="A2" s="150" t="str">
        <f>"2025"&amp;"年部门政府性基金预算支出预算表"</f>
        <v>2025年部门政府性基金预算支出预算表</v>
      </c>
      <c r="B2" s="150" t="s">
        <v>458</v>
      </c>
      <c r="C2" s="151"/>
      <c r="D2" s="152"/>
      <c r="E2" s="152"/>
      <c r="F2" s="152"/>
    </row>
    <row r="3" ht="13.5" customHeight="1" spans="1:6">
      <c r="A3" s="44" t="str">
        <f>"单位名称："&amp;"晋宁古滇王国历史文化旅游区管理委员会"</f>
        <v>单位名称：晋宁古滇王国历史文化旅游区管理委员会</v>
      </c>
      <c r="B3" s="44" t="s">
        <v>459</v>
      </c>
      <c r="C3" s="147"/>
      <c r="D3" s="149"/>
      <c r="E3" s="149"/>
      <c r="F3" s="146" t="s">
        <v>1</v>
      </c>
    </row>
    <row r="4" ht="19.5" customHeight="1" spans="1:6">
      <c r="A4" s="153" t="s">
        <v>191</v>
      </c>
      <c r="B4" s="154" t="s">
        <v>73</v>
      </c>
      <c r="C4" s="153" t="s">
        <v>74</v>
      </c>
      <c r="D4" s="12" t="s">
        <v>460</v>
      </c>
      <c r="E4" s="13"/>
      <c r="F4" s="36"/>
    </row>
    <row r="5" ht="18.75" customHeight="1" spans="1:6">
      <c r="A5" s="155"/>
      <c r="B5" s="156"/>
      <c r="C5" s="155"/>
      <c r="D5" s="52" t="s">
        <v>55</v>
      </c>
      <c r="E5" s="12" t="s">
        <v>76</v>
      </c>
      <c r="F5" s="52" t="s">
        <v>77</v>
      </c>
    </row>
    <row r="6" ht="18.75" customHeight="1" spans="1:6">
      <c r="A6" s="97">
        <v>1</v>
      </c>
      <c r="B6" s="157" t="s">
        <v>84</v>
      </c>
      <c r="C6" s="97">
        <v>3</v>
      </c>
      <c r="D6" s="14">
        <v>4</v>
      </c>
      <c r="E6" s="14">
        <v>5</v>
      </c>
      <c r="F6" s="14">
        <v>6</v>
      </c>
    </row>
    <row r="7" ht="21" customHeight="1" spans="1:6">
      <c r="A7" s="33"/>
      <c r="B7" s="33"/>
      <c r="C7" s="33"/>
      <c r="D7" s="108"/>
      <c r="E7" s="108"/>
      <c r="F7" s="108"/>
    </row>
    <row r="8" ht="21" customHeight="1" spans="1:6">
      <c r="A8" s="33"/>
      <c r="B8" s="33"/>
      <c r="C8" s="33"/>
      <c r="D8" s="108"/>
      <c r="E8" s="108"/>
      <c r="F8" s="108"/>
    </row>
    <row r="9" ht="18.75" customHeight="1" spans="1:6">
      <c r="A9" s="158" t="s">
        <v>181</v>
      </c>
      <c r="B9" s="158" t="s">
        <v>181</v>
      </c>
      <c r="C9" s="159" t="s">
        <v>181</v>
      </c>
      <c r="D9" s="108"/>
      <c r="E9" s="108"/>
      <c r="F9" s="108"/>
    </row>
    <row r="10" ht="23" customHeight="1" spans="1:1">
      <c r="A10" t="s">
        <v>461</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workbookViewId="0">
      <selection activeCell="B21" sqref="B2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2"/>
      <c r="C1" s="112"/>
      <c r="R1" s="42"/>
      <c r="S1" s="42" t="s">
        <v>462</v>
      </c>
    </row>
    <row r="2" ht="41.25" customHeight="1" spans="1:19">
      <c r="A2" s="101" t="str">
        <f>"2025"&amp;"年部门政府采购预算表"</f>
        <v>2025年部门政府采购预算表</v>
      </c>
      <c r="B2" s="96"/>
      <c r="C2" s="96"/>
      <c r="D2" s="43"/>
      <c r="E2" s="43"/>
      <c r="F2" s="43"/>
      <c r="G2" s="43"/>
      <c r="H2" s="43"/>
      <c r="I2" s="43"/>
      <c r="J2" s="43"/>
      <c r="K2" s="43"/>
      <c r="L2" s="43"/>
      <c r="M2" s="96"/>
      <c r="N2" s="43"/>
      <c r="O2" s="43"/>
      <c r="P2" s="96"/>
      <c r="Q2" s="43"/>
      <c r="R2" s="96"/>
      <c r="S2" s="96"/>
    </row>
    <row r="3" ht="18.75" customHeight="1" spans="1:19">
      <c r="A3" s="139" t="str">
        <f>"单位名称："&amp;"晋宁古滇王国历史文化旅游区管理委员会"</f>
        <v>单位名称：晋宁古滇王国历史文化旅游区管理委员会</v>
      </c>
      <c r="B3" s="114"/>
      <c r="C3" s="114"/>
      <c r="D3" s="46"/>
      <c r="E3" s="46"/>
      <c r="F3" s="46"/>
      <c r="G3" s="46"/>
      <c r="H3" s="46"/>
      <c r="I3" s="46"/>
      <c r="J3" s="46"/>
      <c r="K3" s="46"/>
      <c r="L3" s="46"/>
      <c r="R3" s="47"/>
      <c r="S3" s="146" t="s">
        <v>1</v>
      </c>
    </row>
    <row r="4" ht="15.75" customHeight="1" spans="1:19">
      <c r="A4" s="49" t="s">
        <v>190</v>
      </c>
      <c r="B4" s="115" t="s">
        <v>191</v>
      </c>
      <c r="C4" s="115" t="s">
        <v>463</v>
      </c>
      <c r="D4" s="116" t="s">
        <v>464</v>
      </c>
      <c r="E4" s="116" t="s">
        <v>465</v>
      </c>
      <c r="F4" s="116" t="s">
        <v>466</v>
      </c>
      <c r="G4" s="116" t="s">
        <v>467</v>
      </c>
      <c r="H4" s="116" t="s">
        <v>468</v>
      </c>
      <c r="I4" s="129" t="s">
        <v>198</v>
      </c>
      <c r="J4" s="129"/>
      <c r="K4" s="129"/>
      <c r="L4" s="129"/>
      <c r="M4" s="130"/>
      <c r="N4" s="129"/>
      <c r="O4" s="129"/>
      <c r="P4" s="109"/>
      <c r="Q4" s="129"/>
      <c r="R4" s="130"/>
      <c r="S4" s="110"/>
    </row>
    <row r="5" ht="17.25" customHeight="1" spans="1:19">
      <c r="A5" s="51"/>
      <c r="B5" s="117"/>
      <c r="C5" s="117"/>
      <c r="D5" s="118"/>
      <c r="E5" s="118"/>
      <c r="F5" s="118"/>
      <c r="G5" s="118"/>
      <c r="H5" s="118"/>
      <c r="I5" s="118" t="s">
        <v>55</v>
      </c>
      <c r="J5" s="118" t="s">
        <v>58</v>
      </c>
      <c r="K5" s="118" t="s">
        <v>469</v>
      </c>
      <c r="L5" s="118" t="s">
        <v>470</v>
      </c>
      <c r="M5" s="131" t="s">
        <v>471</v>
      </c>
      <c r="N5" s="132" t="s">
        <v>472</v>
      </c>
      <c r="O5" s="132"/>
      <c r="P5" s="137"/>
      <c r="Q5" s="132"/>
      <c r="R5" s="138"/>
      <c r="S5" s="119"/>
    </row>
    <row r="6" ht="54" customHeight="1" spans="1:19">
      <c r="A6" s="54"/>
      <c r="B6" s="119"/>
      <c r="C6" s="119"/>
      <c r="D6" s="120"/>
      <c r="E6" s="120"/>
      <c r="F6" s="120"/>
      <c r="G6" s="120"/>
      <c r="H6" s="120"/>
      <c r="I6" s="120"/>
      <c r="J6" s="120" t="s">
        <v>57</v>
      </c>
      <c r="K6" s="120"/>
      <c r="L6" s="120"/>
      <c r="M6" s="133"/>
      <c r="N6" s="120" t="s">
        <v>57</v>
      </c>
      <c r="O6" s="120" t="s">
        <v>64</v>
      </c>
      <c r="P6" s="119" t="s">
        <v>65</v>
      </c>
      <c r="Q6" s="120" t="s">
        <v>66</v>
      </c>
      <c r="R6" s="133" t="s">
        <v>67</v>
      </c>
      <c r="S6" s="119" t="s">
        <v>68</v>
      </c>
    </row>
    <row r="7" ht="18" customHeight="1" spans="1:19">
      <c r="A7" s="140">
        <v>1</v>
      </c>
      <c r="B7" s="140" t="s">
        <v>84</v>
      </c>
      <c r="C7" s="141">
        <v>3</v>
      </c>
      <c r="D7" s="141">
        <v>4</v>
      </c>
      <c r="E7" s="140">
        <v>5</v>
      </c>
      <c r="F7" s="140">
        <v>6</v>
      </c>
      <c r="G7" s="140">
        <v>7</v>
      </c>
      <c r="H7" s="140">
        <v>8</v>
      </c>
      <c r="I7" s="140">
        <v>9</v>
      </c>
      <c r="J7" s="140">
        <v>10</v>
      </c>
      <c r="K7" s="140">
        <v>11</v>
      </c>
      <c r="L7" s="140">
        <v>12</v>
      </c>
      <c r="M7" s="140">
        <v>13</v>
      </c>
      <c r="N7" s="140">
        <v>14</v>
      </c>
      <c r="O7" s="140">
        <v>15</v>
      </c>
      <c r="P7" s="140">
        <v>16</v>
      </c>
      <c r="Q7" s="140">
        <v>17</v>
      </c>
      <c r="R7" s="140">
        <v>18</v>
      </c>
      <c r="S7" s="140">
        <v>19</v>
      </c>
    </row>
    <row r="8" ht="21" customHeight="1" spans="1:19">
      <c r="A8" s="121" t="s">
        <v>70</v>
      </c>
      <c r="B8" s="122" t="s">
        <v>70</v>
      </c>
      <c r="C8" s="122" t="s">
        <v>235</v>
      </c>
      <c r="D8" s="123" t="s">
        <v>473</v>
      </c>
      <c r="E8" s="123" t="s">
        <v>473</v>
      </c>
      <c r="F8" s="123" t="s">
        <v>329</v>
      </c>
      <c r="G8" s="142">
        <v>1</v>
      </c>
      <c r="H8" s="108"/>
      <c r="I8" s="108">
        <v>22000</v>
      </c>
      <c r="J8" s="108">
        <v>22000</v>
      </c>
      <c r="K8" s="108"/>
      <c r="L8" s="108"/>
      <c r="M8" s="108"/>
      <c r="N8" s="108"/>
      <c r="O8" s="108"/>
      <c r="P8" s="108"/>
      <c r="Q8" s="108"/>
      <c r="R8" s="108"/>
      <c r="S8" s="108"/>
    </row>
    <row r="9" ht="21" customHeight="1" spans="1:19">
      <c r="A9" s="121" t="s">
        <v>70</v>
      </c>
      <c r="B9" s="122" t="s">
        <v>70</v>
      </c>
      <c r="C9" s="122" t="s">
        <v>235</v>
      </c>
      <c r="D9" s="123" t="s">
        <v>474</v>
      </c>
      <c r="E9" s="123" t="s">
        <v>474</v>
      </c>
      <c r="F9" s="123" t="s">
        <v>329</v>
      </c>
      <c r="G9" s="142">
        <v>1</v>
      </c>
      <c r="H9" s="108"/>
      <c r="I9" s="108">
        <v>8000</v>
      </c>
      <c r="J9" s="108">
        <v>8000</v>
      </c>
      <c r="K9" s="108"/>
      <c r="L9" s="108"/>
      <c r="M9" s="108"/>
      <c r="N9" s="108"/>
      <c r="O9" s="108"/>
      <c r="P9" s="108"/>
      <c r="Q9" s="108"/>
      <c r="R9" s="108"/>
      <c r="S9" s="108"/>
    </row>
    <row r="10" ht="21" customHeight="1" spans="1:19">
      <c r="A10" s="121" t="s">
        <v>70</v>
      </c>
      <c r="B10" s="122" t="s">
        <v>70</v>
      </c>
      <c r="C10" s="122" t="s">
        <v>235</v>
      </c>
      <c r="D10" s="123" t="s">
        <v>475</v>
      </c>
      <c r="E10" s="123" t="s">
        <v>475</v>
      </c>
      <c r="F10" s="123" t="s">
        <v>329</v>
      </c>
      <c r="G10" s="142">
        <v>1</v>
      </c>
      <c r="H10" s="108"/>
      <c r="I10" s="108">
        <v>6000</v>
      </c>
      <c r="J10" s="108">
        <v>6000</v>
      </c>
      <c r="K10" s="108"/>
      <c r="L10" s="108"/>
      <c r="M10" s="108"/>
      <c r="N10" s="108"/>
      <c r="O10" s="108"/>
      <c r="P10" s="108"/>
      <c r="Q10" s="108"/>
      <c r="R10" s="108"/>
      <c r="S10" s="108"/>
    </row>
    <row r="11" ht="21" customHeight="1" spans="1:19">
      <c r="A11" s="121" t="s">
        <v>70</v>
      </c>
      <c r="B11" s="122" t="s">
        <v>70</v>
      </c>
      <c r="C11" s="122" t="s">
        <v>248</v>
      </c>
      <c r="D11" s="123" t="s">
        <v>476</v>
      </c>
      <c r="E11" s="123" t="s">
        <v>476</v>
      </c>
      <c r="F11" s="123" t="s">
        <v>477</v>
      </c>
      <c r="G11" s="142">
        <v>2</v>
      </c>
      <c r="H11" s="108">
        <v>14000</v>
      </c>
      <c r="I11" s="108">
        <v>14000</v>
      </c>
      <c r="J11" s="108">
        <v>14000</v>
      </c>
      <c r="K11" s="108"/>
      <c r="L11" s="108"/>
      <c r="M11" s="108"/>
      <c r="N11" s="108"/>
      <c r="O11" s="108"/>
      <c r="P11" s="108"/>
      <c r="Q11" s="108"/>
      <c r="R11" s="108"/>
      <c r="S11" s="108"/>
    </row>
    <row r="12" ht="21" customHeight="1" spans="1:19">
      <c r="A12" s="121" t="s">
        <v>70</v>
      </c>
      <c r="B12" s="122" t="s">
        <v>70</v>
      </c>
      <c r="C12" s="122" t="s">
        <v>248</v>
      </c>
      <c r="D12" s="123" t="s">
        <v>478</v>
      </c>
      <c r="E12" s="123" t="s">
        <v>478</v>
      </c>
      <c r="F12" s="123" t="s">
        <v>477</v>
      </c>
      <c r="G12" s="142">
        <v>1</v>
      </c>
      <c r="H12" s="108">
        <v>10000</v>
      </c>
      <c r="I12" s="108">
        <v>10000</v>
      </c>
      <c r="J12" s="108">
        <v>10000</v>
      </c>
      <c r="K12" s="108"/>
      <c r="L12" s="108"/>
      <c r="M12" s="108"/>
      <c r="N12" s="108"/>
      <c r="O12" s="108"/>
      <c r="P12" s="108"/>
      <c r="Q12" s="108"/>
      <c r="R12" s="108"/>
      <c r="S12" s="108"/>
    </row>
    <row r="13" ht="21" customHeight="1" spans="1:19">
      <c r="A13" s="121" t="s">
        <v>70</v>
      </c>
      <c r="B13" s="122" t="s">
        <v>70</v>
      </c>
      <c r="C13" s="122" t="s">
        <v>278</v>
      </c>
      <c r="D13" s="123" t="s">
        <v>479</v>
      </c>
      <c r="E13" s="123" t="s">
        <v>479</v>
      </c>
      <c r="F13" s="123" t="s">
        <v>480</v>
      </c>
      <c r="G13" s="142">
        <v>70</v>
      </c>
      <c r="H13" s="108">
        <v>10150</v>
      </c>
      <c r="I13" s="108">
        <v>10150</v>
      </c>
      <c r="J13" s="108">
        <v>10150</v>
      </c>
      <c r="K13" s="108"/>
      <c r="L13" s="108"/>
      <c r="M13" s="108"/>
      <c r="N13" s="108"/>
      <c r="O13" s="108"/>
      <c r="P13" s="108"/>
      <c r="Q13" s="108"/>
      <c r="R13" s="108"/>
      <c r="S13" s="108"/>
    </row>
    <row r="14" ht="21" customHeight="1" spans="1:19">
      <c r="A14" s="121" t="s">
        <v>70</v>
      </c>
      <c r="B14" s="122" t="s">
        <v>70</v>
      </c>
      <c r="C14" s="122" t="s">
        <v>294</v>
      </c>
      <c r="D14" s="123" t="s">
        <v>481</v>
      </c>
      <c r="E14" s="123" t="s">
        <v>481</v>
      </c>
      <c r="F14" s="123" t="s">
        <v>329</v>
      </c>
      <c r="G14" s="142">
        <v>1</v>
      </c>
      <c r="H14" s="108">
        <v>200000</v>
      </c>
      <c r="I14" s="108">
        <v>200000</v>
      </c>
      <c r="J14" s="108">
        <v>200000</v>
      </c>
      <c r="K14" s="108"/>
      <c r="L14" s="108"/>
      <c r="M14" s="108"/>
      <c r="N14" s="108"/>
      <c r="O14" s="108"/>
      <c r="P14" s="108"/>
      <c r="Q14" s="108"/>
      <c r="R14" s="108"/>
      <c r="S14" s="108"/>
    </row>
    <row r="15" ht="21" customHeight="1" spans="1:19">
      <c r="A15" s="124" t="s">
        <v>181</v>
      </c>
      <c r="B15" s="125"/>
      <c r="C15" s="125"/>
      <c r="D15" s="126"/>
      <c r="E15" s="126"/>
      <c r="F15" s="126"/>
      <c r="G15" s="143"/>
      <c r="H15" s="108">
        <v>234150</v>
      </c>
      <c r="I15" s="108">
        <v>270150</v>
      </c>
      <c r="J15" s="108">
        <v>270150</v>
      </c>
      <c r="K15" s="108"/>
      <c r="L15" s="108"/>
      <c r="M15" s="108"/>
      <c r="N15" s="108"/>
      <c r="O15" s="108"/>
      <c r="P15" s="108"/>
      <c r="Q15" s="108"/>
      <c r="R15" s="108"/>
      <c r="S15" s="108"/>
    </row>
    <row r="16" ht="21" customHeight="1" spans="1:19">
      <c r="A16" s="139" t="s">
        <v>482</v>
      </c>
      <c r="B16" s="44"/>
      <c r="C16" s="44"/>
      <c r="D16" s="139"/>
      <c r="E16" s="139"/>
      <c r="F16" s="139"/>
      <c r="G16" s="144"/>
      <c r="H16" s="145"/>
      <c r="I16" s="145"/>
      <c r="J16" s="145"/>
      <c r="K16" s="145"/>
      <c r="L16" s="145"/>
      <c r="M16" s="145"/>
      <c r="N16" s="145"/>
      <c r="O16" s="145"/>
      <c r="P16" s="145"/>
      <c r="Q16" s="145"/>
      <c r="R16" s="145"/>
      <c r="S16" s="145"/>
    </row>
  </sheetData>
  <mergeCells count="19">
    <mergeCell ref="A2:S2"/>
    <mergeCell ref="A3:H3"/>
    <mergeCell ref="I4:S4"/>
    <mergeCell ref="N5:S5"/>
    <mergeCell ref="A15:G15"/>
    <mergeCell ref="A16:S16"/>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workbookViewId="0">
      <selection activeCell="G14" sqref="G1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5"/>
      <c r="B1" s="112"/>
      <c r="C1" s="112"/>
      <c r="D1" s="112"/>
      <c r="E1" s="112"/>
      <c r="F1" s="112"/>
      <c r="G1" s="112"/>
      <c r="H1" s="105"/>
      <c r="I1" s="105"/>
      <c r="J1" s="105"/>
      <c r="K1" s="105"/>
      <c r="L1" s="105"/>
      <c r="M1" s="105"/>
      <c r="N1" s="127"/>
      <c r="O1" s="105"/>
      <c r="P1" s="105"/>
      <c r="Q1" s="112"/>
      <c r="R1" s="105"/>
      <c r="S1" s="135"/>
      <c r="T1" s="135" t="s">
        <v>483</v>
      </c>
    </row>
    <row r="2" ht="41.25" customHeight="1" spans="1:20">
      <c r="A2" s="101" t="str">
        <f>"2025"&amp;"年部门政府购买服务预算表"</f>
        <v>2025年部门政府购买服务预算表</v>
      </c>
      <c r="B2" s="96"/>
      <c r="C2" s="96"/>
      <c r="D2" s="96"/>
      <c r="E2" s="96"/>
      <c r="F2" s="96"/>
      <c r="G2" s="96"/>
      <c r="H2" s="113"/>
      <c r="I2" s="113"/>
      <c r="J2" s="113"/>
      <c r="K2" s="113"/>
      <c r="L2" s="113"/>
      <c r="M2" s="113"/>
      <c r="N2" s="128"/>
      <c r="O2" s="113"/>
      <c r="P2" s="113"/>
      <c r="Q2" s="96"/>
      <c r="R2" s="113"/>
      <c r="S2" s="128"/>
      <c r="T2" s="96"/>
    </row>
    <row r="3" ht="22.5" customHeight="1" spans="1:20">
      <c r="A3" s="102" t="str">
        <f>"单位名称："&amp;"晋宁古滇王国历史文化旅游区管理委员会"</f>
        <v>单位名称：晋宁古滇王国历史文化旅游区管理委员会</v>
      </c>
      <c r="B3" s="114"/>
      <c r="C3" s="114"/>
      <c r="D3" s="114"/>
      <c r="E3" s="114"/>
      <c r="F3" s="114"/>
      <c r="G3" s="114"/>
      <c r="H3" s="103"/>
      <c r="I3" s="103"/>
      <c r="J3" s="103"/>
      <c r="K3" s="103"/>
      <c r="L3" s="103"/>
      <c r="M3" s="103"/>
      <c r="N3" s="127"/>
      <c r="O3" s="105"/>
      <c r="P3" s="105"/>
      <c r="Q3" s="112"/>
      <c r="R3" s="105"/>
      <c r="S3" s="136"/>
      <c r="T3" s="135" t="s">
        <v>1</v>
      </c>
    </row>
    <row r="4" ht="24" customHeight="1" spans="1:20">
      <c r="A4" s="49" t="s">
        <v>190</v>
      </c>
      <c r="B4" s="115" t="s">
        <v>191</v>
      </c>
      <c r="C4" s="115" t="s">
        <v>463</v>
      </c>
      <c r="D4" s="115" t="s">
        <v>484</v>
      </c>
      <c r="E4" s="115" t="s">
        <v>485</v>
      </c>
      <c r="F4" s="115" t="s">
        <v>486</v>
      </c>
      <c r="G4" s="115" t="s">
        <v>487</v>
      </c>
      <c r="H4" s="116" t="s">
        <v>488</v>
      </c>
      <c r="I4" s="116" t="s">
        <v>489</v>
      </c>
      <c r="J4" s="129" t="s">
        <v>198</v>
      </c>
      <c r="K4" s="129"/>
      <c r="L4" s="129"/>
      <c r="M4" s="129"/>
      <c r="N4" s="130"/>
      <c r="O4" s="129"/>
      <c r="P4" s="129"/>
      <c r="Q4" s="109"/>
      <c r="R4" s="129"/>
      <c r="S4" s="130"/>
      <c r="T4" s="110"/>
    </row>
    <row r="5" ht="24" customHeight="1" spans="1:20">
      <c r="A5" s="51"/>
      <c r="B5" s="117"/>
      <c r="C5" s="117"/>
      <c r="D5" s="117"/>
      <c r="E5" s="117"/>
      <c r="F5" s="117"/>
      <c r="G5" s="117"/>
      <c r="H5" s="118"/>
      <c r="I5" s="118"/>
      <c r="J5" s="118" t="s">
        <v>55</v>
      </c>
      <c r="K5" s="118" t="s">
        <v>58</v>
      </c>
      <c r="L5" s="118" t="s">
        <v>469</v>
      </c>
      <c r="M5" s="118" t="s">
        <v>470</v>
      </c>
      <c r="N5" s="131" t="s">
        <v>471</v>
      </c>
      <c r="O5" s="132" t="s">
        <v>472</v>
      </c>
      <c r="P5" s="132"/>
      <c r="Q5" s="137"/>
      <c r="R5" s="132"/>
      <c r="S5" s="138"/>
      <c r="T5" s="119"/>
    </row>
    <row r="6" ht="54" customHeight="1" spans="1:20">
      <c r="A6" s="54"/>
      <c r="B6" s="119"/>
      <c r="C6" s="119"/>
      <c r="D6" s="119"/>
      <c r="E6" s="119"/>
      <c r="F6" s="119"/>
      <c r="G6" s="119"/>
      <c r="H6" s="120"/>
      <c r="I6" s="120"/>
      <c r="J6" s="120"/>
      <c r="K6" s="120" t="s">
        <v>57</v>
      </c>
      <c r="L6" s="120"/>
      <c r="M6" s="120"/>
      <c r="N6" s="133"/>
      <c r="O6" s="120" t="s">
        <v>57</v>
      </c>
      <c r="P6" s="120" t="s">
        <v>64</v>
      </c>
      <c r="Q6" s="119" t="s">
        <v>65</v>
      </c>
      <c r="R6" s="120" t="s">
        <v>66</v>
      </c>
      <c r="S6" s="133" t="s">
        <v>67</v>
      </c>
      <c r="T6" s="119" t="s">
        <v>68</v>
      </c>
    </row>
    <row r="7" ht="17.25" customHeight="1" spans="1:20">
      <c r="A7" s="55">
        <v>1</v>
      </c>
      <c r="B7" s="119">
        <v>2</v>
      </c>
      <c r="C7" s="55">
        <v>3</v>
      </c>
      <c r="D7" s="55">
        <v>4</v>
      </c>
      <c r="E7" s="119">
        <v>5</v>
      </c>
      <c r="F7" s="55">
        <v>6</v>
      </c>
      <c r="G7" s="55">
        <v>7</v>
      </c>
      <c r="H7" s="119">
        <v>8</v>
      </c>
      <c r="I7" s="55">
        <v>9</v>
      </c>
      <c r="J7" s="55">
        <v>10</v>
      </c>
      <c r="K7" s="119">
        <v>11</v>
      </c>
      <c r="L7" s="55">
        <v>12</v>
      </c>
      <c r="M7" s="55">
        <v>13</v>
      </c>
      <c r="N7" s="119">
        <v>14</v>
      </c>
      <c r="O7" s="55">
        <v>15</v>
      </c>
      <c r="P7" s="55">
        <v>16</v>
      </c>
      <c r="Q7" s="119">
        <v>17</v>
      </c>
      <c r="R7" s="55">
        <v>18</v>
      </c>
      <c r="S7" s="55">
        <v>19</v>
      </c>
      <c r="T7" s="55">
        <v>20</v>
      </c>
    </row>
    <row r="8" ht="21" customHeight="1" spans="1:20">
      <c r="A8" s="121" t="s">
        <v>70</v>
      </c>
      <c r="B8" s="122" t="s">
        <v>70</v>
      </c>
      <c r="C8" s="122" t="s">
        <v>294</v>
      </c>
      <c r="D8" s="122" t="s">
        <v>481</v>
      </c>
      <c r="E8" s="122" t="s">
        <v>490</v>
      </c>
      <c r="F8" s="122" t="s">
        <v>77</v>
      </c>
      <c r="G8" s="122" t="s">
        <v>491</v>
      </c>
      <c r="H8" s="123" t="s">
        <v>99</v>
      </c>
      <c r="I8" s="123" t="s">
        <v>481</v>
      </c>
      <c r="J8" s="108">
        <v>200000</v>
      </c>
      <c r="K8" s="108">
        <v>200000</v>
      </c>
      <c r="L8" s="108"/>
      <c r="M8" s="108"/>
      <c r="N8" s="108"/>
      <c r="O8" s="108"/>
      <c r="P8" s="108"/>
      <c r="Q8" s="108"/>
      <c r="R8" s="108"/>
      <c r="S8" s="108"/>
      <c r="T8" s="108"/>
    </row>
    <row r="9" ht="21" customHeight="1" spans="1:20">
      <c r="A9" s="124" t="s">
        <v>181</v>
      </c>
      <c r="B9" s="125"/>
      <c r="C9" s="125"/>
      <c r="D9" s="125"/>
      <c r="E9" s="125"/>
      <c r="F9" s="125"/>
      <c r="G9" s="125"/>
      <c r="H9" s="126"/>
      <c r="I9" s="134"/>
      <c r="J9" s="108">
        <v>200000</v>
      </c>
      <c r="K9" s="108">
        <v>200000</v>
      </c>
      <c r="L9" s="108"/>
      <c r="M9" s="108"/>
      <c r="N9" s="108"/>
      <c r="O9" s="108"/>
      <c r="P9" s="108"/>
      <c r="Q9" s="108"/>
      <c r="R9" s="108"/>
      <c r="S9" s="108"/>
      <c r="T9" s="108"/>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
    </sheetView>
  </sheetViews>
  <sheetFormatPr defaultColWidth="9.14166666666667" defaultRowHeight="14.25" customHeight="1"/>
  <cols>
    <col min="1" max="1" width="37.7083333333333" customWidth="1"/>
    <col min="2" max="24" width="20" customWidth="1"/>
  </cols>
  <sheetData>
    <row r="1" ht="17.25" customHeight="1" spans="4:24">
      <c r="D1" s="100"/>
      <c r="W1" s="42"/>
      <c r="X1" s="42" t="s">
        <v>492</v>
      </c>
    </row>
    <row r="2" ht="41.25" customHeight="1" spans="1:24">
      <c r="A2" s="101" t="str">
        <f>"2025"&amp;"年对下转移支付预算表"</f>
        <v>2025年对下转移支付预算表</v>
      </c>
      <c r="B2" s="43"/>
      <c r="C2" s="43"/>
      <c r="D2" s="43"/>
      <c r="E2" s="43"/>
      <c r="F2" s="43"/>
      <c r="G2" s="43"/>
      <c r="H2" s="43"/>
      <c r="I2" s="43"/>
      <c r="J2" s="43"/>
      <c r="K2" s="43"/>
      <c r="L2" s="43"/>
      <c r="M2" s="43"/>
      <c r="N2" s="43"/>
      <c r="O2" s="43"/>
      <c r="P2" s="43"/>
      <c r="Q2" s="43"/>
      <c r="R2" s="43"/>
      <c r="S2" s="43"/>
      <c r="T2" s="43"/>
      <c r="U2" s="43"/>
      <c r="V2" s="43"/>
      <c r="W2" s="96"/>
      <c r="X2" s="96"/>
    </row>
    <row r="3" ht="18" customHeight="1" spans="1:24">
      <c r="A3" s="102" t="str">
        <f>"单位名称："&amp;"晋宁古滇王国历史文化旅游区管理委员会"</f>
        <v>单位名称：晋宁古滇王国历史文化旅游区管理委员会</v>
      </c>
      <c r="B3" s="103"/>
      <c r="C3" s="103"/>
      <c r="D3" s="104"/>
      <c r="E3" s="105"/>
      <c r="F3" s="105"/>
      <c r="G3" s="105"/>
      <c r="H3" s="105"/>
      <c r="I3" s="105"/>
      <c r="W3" s="47"/>
      <c r="X3" s="47" t="s">
        <v>1</v>
      </c>
    </row>
    <row r="4" ht="19.5" customHeight="1" spans="1:24">
      <c r="A4" s="62" t="s">
        <v>493</v>
      </c>
      <c r="B4" s="12" t="s">
        <v>198</v>
      </c>
      <c r="C4" s="13"/>
      <c r="D4" s="13"/>
      <c r="E4" s="12" t="s">
        <v>494</v>
      </c>
      <c r="F4" s="13"/>
      <c r="G4" s="13"/>
      <c r="H4" s="13"/>
      <c r="I4" s="13"/>
      <c r="J4" s="13"/>
      <c r="K4" s="13"/>
      <c r="L4" s="13"/>
      <c r="M4" s="13"/>
      <c r="N4" s="13"/>
      <c r="O4" s="13"/>
      <c r="P4" s="13"/>
      <c r="Q4" s="13"/>
      <c r="R4" s="13"/>
      <c r="S4" s="13"/>
      <c r="T4" s="13"/>
      <c r="U4" s="13"/>
      <c r="V4" s="13"/>
      <c r="W4" s="109"/>
      <c r="X4" s="110"/>
    </row>
    <row r="5" ht="40.5" customHeight="1" spans="1:24">
      <c r="A5" s="55"/>
      <c r="B5" s="63" t="s">
        <v>55</v>
      </c>
      <c r="C5" s="49" t="s">
        <v>58</v>
      </c>
      <c r="D5" s="106" t="s">
        <v>469</v>
      </c>
      <c r="E5" s="81" t="s">
        <v>495</v>
      </c>
      <c r="F5" s="81" t="s">
        <v>496</v>
      </c>
      <c r="G5" s="81" t="s">
        <v>497</v>
      </c>
      <c r="H5" s="81" t="s">
        <v>498</v>
      </c>
      <c r="I5" s="81" t="s">
        <v>499</v>
      </c>
      <c r="J5" s="81" t="s">
        <v>500</v>
      </c>
      <c r="K5" s="81" t="s">
        <v>501</v>
      </c>
      <c r="L5" s="81" t="s">
        <v>502</v>
      </c>
      <c r="M5" s="81" t="s">
        <v>503</v>
      </c>
      <c r="N5" s="81" t="s">
        <v>504</v>
      </c>
      <c r="O5" s="81" t="s">
        <v>505</v>
      </c>
      <c r="P5" s="81" t="s">
        <v>506</v>
      </c>
      <c r="Q5" s="81" t="s">
        <v>507</v>
      </c>
      <c r="R5" s="81" t="s">
        <v>508</v>
      </c>
      <c r="S5" s="81" t="s">
        <v>509</v>
      </c>
      <c r="T5" s="81" t="s">
        <v>510</v>
      </c>
      <c r="U5" s="81" t="s">
        <v>511</v>
      </c>
      <c r="V5" s="81" t="s">
        <v>512</v>
      </c>
      <c r="W5" s="81" t="s">
        <v>513</v>
      </c>
      <c r="X5" s="111" t="s">
        <v>514</v>
      </c>
    </row>
    <row r="6" ht="19.5" customHeight="1" spans="1:24">
      <c r="A6" s="56">
        <v>1</v>
      </c>
      <c r="B6" s="56">
        <v>2</v>
      </c>
      <c r="C6" s="56">
        <v>3</v>
      </c>
      <c r="D6" s="107">
        <v>4</v>
      </c>
      <c r="E6" s="69">
        <v>5</v>
      </c>
      <c r="F6" s="56">
        <v>6</v>
      </c>
      <c r="G6" s="56">
        <v>7</v>
      </c>
      <c r="H6" s="107">
        <v>8</v>
      </c>
      <c r="I6" s="56">
        <v>9</v>
      </c>
      <c r="J6" s="56">
        <v>10</v>
      </c>
      <c r="K6" s="56">
        <v>11</v>
      </c>
      <c r="L6" s="107">
        <v>12</v>
      </c>
      <c r="M6" s="56">
        <v>13</v>
      </c>
      <c r="N6" s="56">
        <v>14</v>
      </c>
      <c r="O6" s="56">
        <v>15</v>
      </c>
      <c r="P6" s="107">
        <v>16</v>
      </c>
      <c r="Q6" s="56">
        <v>17</v>
      </c>
      <c r="R6" s="56">
        <v>18</v>
      </c>
      <c r="S6" s="56">
        <v>19</v>
      </c>
      <c r="T6" s="107">
        <v>20</v>
      </c>
      <c r="U6" s="107">
        <v>21</v>
      </c>
      <c r="V6" s="107">
        <v>22</v>
      </c>
      <c r="W6" s="69">
        <v>23</v>
      </c>
      <c r="X6" s="69">
        <v>24</v>
      </c>
    </row>
    <row r="7" ht="19.5" customHeight="1" spans="1:24">
      <c r="A7" s="18"/>
      <c r="B7" s="108"/>
      <c r="C7" s="108"/>
      <c r="D7" s="108"/>
      <c r="E7" s="108"/>
      <c r="F7" s="108"/>
      <c r="G7" s="108"/>
      <c r="H7" s="108"/>
      <c r="I7" s="108"/>
      <c r="J7" s="108"/>
      <c r="K7" s="108"/>
      <c r="L7" s="108"/>
      <c r="M7" s="108"/>
      <c r="N7" s="108"/>
      <c r="O7" s="108"/>
      <c r="P7" s="108"/>
      <c r="Q7" s="108"/>
      <c r="R7" s="108"/>
      <c r="S7" s="108"/>
      <c r="T7" s="108"/>
      <c r="U7" s="108"/>
      <c r="V7" s="108"/>
      <c r="W7" s="108"/>
      <c r="X7" s="108"/>
    </row>
    <row r="8" ht="19.5" customHeight="1" spans="1:24">
      <c r="A8" s="98"/>
      <c r="B8" s="108"/>
      <c r="C8" s="108"/>
      <c r="D8" s="108"/>
      <c r="E8" s="108"/>
      <c r="F8" s="108"/>
      <c r="G8" s="108"/>
      <c r="H8" s="108"/>
      <c r="I8" s="108"/>
      <c r="J8" s="108"/>
      <c r="K8" s="108"/>
      <c r="L8" s="108"/>
      <c r="M8" s="108"/>
      <c r="N8" s="108"/>
      <c r="O8" s="108"/>
      <c r="P8" s="108"/>
      <c r="Q8" s="108"/>
      <c r="R8" s="108"/>
      <c r="S8" s="108"/>
      <c r="T8" s="108"/>
      <c r="U8" s="108"/>
      <c r="V8" s="108"/>
      <c r="W8" s="108"/>
      <c r="X8" s="108"/>
    </row>
    <row r="9" customHeight="1" spans="1:1">
      <c r="A9" t="s">
        <v>515</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C16" sqref="C16"/>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516</v>
      </c>
    </row>
    <row r="2" ht="41.25" customHeight="1" spans="1:10">
      <c r="A2" s="95" t="str">
        <f>"2025"&amp;"年对下转移支付绩效目标表"</f>
        <v>2025年对下转移支付绩效目标表</v>
      </c>
      <c r="B2" s="43"/>
      <c r="C2" s="43"/>
      <c r="D2" s="43"/>
      <c r="E2" s="43"/>
      <c r="F2" s="96"/>
      <c r="G2" s="43"/>
      <c r="H2" s="96"/>
      <c r="I2" s="96"/>
      <c r="J2" s="43"/>
    </row>
    <row r="3" ht="17.25" customHeight="1" spans="1:1">
      <c r="A3" s="44" t="str">
        <f>"单位名称："&amp;"晋宁古滇王国历史文化旅游区管理委员会"</f>
        <v>单位名称：晋宁古滇王国历史文化旅游区管理委员会</v>
      </c>
    </row>
    <row r="4" ht="44.25" customHeight="1" spans="1:10">
      <c r="A4" s="17" t="s">
        <v>493</v>
      </c>
      <c r="B4" s="17" t="s">
        <v>307</v>
      </c>
      <c r="C4" s="17" t="s">
        <v>308</v>
      </c>
      <c r="D4" s="17" t="s">
        <v>309</v>
      </c>
      <c r="E4" s="17" t="s">
        <v>310</v>
      </c>
      <c r="F4" s="97" t="s">
        <v>311</v>
      </c>
      <c r="G4" s="17" t="s">
        <v>312</v>
      </c>
      <c r="H4" s="97" t="s">
        <v>313</v>
      </c>
      <c r="I4" s="97" t="s">
        <v>314</v>
      </c>
      <c r="J4" s="17" t="s">
        <v>315</v>
      </c>
    </row>
    <row r="5" ht="14.25" customHeight="1" spans="1:10">
      <c r="A5" s="17">
        <v>1</v>
      </c>
      <c r="B5" s="17">
        <v>2</v>
      </c>
      <c r="C5" s="17">
        <v>3</v>
      </c>
      <c r="D5" s="17">
        <v>4</v>
      </c>
      <c r="E5" s="17">
        <v>5</v>
      </c>
      <c r="F5" s="97">
        <v>6</v>
      </c>
      <c r="G5" s="17">
        <v>7</v>
      </c>
      <c r="H5" s="97">
        <v>8</v>
      </c>
      <c r="I5" s="97">
        <v>9</v>
      </c>
      <c r="J5" s="17">
        <v>10</v>
      </c>
    </row>
    <row r="6" ht="42" customHeight="1" spans="1:10">
      <c r="A6" s="18"/>
      <c r="B6" s="98"/>
      <c r="C6" s="98"/>
      <c r="D6" s="98"/>
      <c r="E6" s="34"/>
      <c r="F6" s="99"/>
      <c r="G6" s="34"/>
      <c r="H6" s="99"/>
      <c r="I6" s="99"/>
      <c r="J6" s="34"/>
    </row>
    <row r="7" ht="42" customHeight="1" spans="1:10">
      <c r="A7" s="18"/>
      <c r="B7" s="33"/>
      <c r="C7" s="33"/>
      <c r="D7" s="33"/>
      <c r="E7" s="18"/>
      <c r="F7" s="33"/>
      <c r="G7" s="18"/>
      <c r="H7" s="33"/>
      <c r="I7" s="33"/>
      <c r="J7" s="18"/>
    </row>
    <row r="8" ht="23" customHeight="1" spans="1:1">
      <c r="A8" t="s">
        <v>517</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workbookViewId="0">
      <selection activeCell="G14" sqref="G14"/>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71"/>
      <c r="B1" s="72"/>
      <c r="C1" s="72"/>
      <c r="D1" s="73"/>
      <c r="E1" s="73"/>
      <c r="F1" s="73"/>
      <c r="G1" s="72"/>
      <c r="H1" s="72"/>
      <c r="I1" s="93" t="s">
        <v>518</v>
      </c>
    </row>
    <row r="2" ht="41.25" customHeight="1" spans="1:9">
      <c r="A2" s="74" t="str">
        <f>"2025"&amp;"年新增资产配置预算表"</f>
        <v>2025年新增资产配置预算表</v>
      </c>
      <c r="B2" s="75"/>
      <c r="C2" s="75"/>
      <c r="D2" s="76"/>
      <c r="E2" s="76"/>
      <c r="F2" s="76"/>
      <c r="G2" s="75"/>
      <c r="H2" s="75"/>
      <c r="I2" s="76"/>
    </row>
    <row r="3" customHeight="1" spans="1:9">
      <c r="A3" s="77" t="str">
        <f>"单位名称："&amp;"晋宁古滇王国历史文化旅游区管理委员会"</f>
        <v>单位名称：晋宁古滇王国历史文化旅游区管理委员会</v>
      </c>
      <c r="B3" s="78"/>
      <c r="C3" s="78"/>
      <c r="D3" s="79"/>
      <c r="F3" s="76"/>
      <c r="G3" s="75"/>
      <c r="H3" s="75"/>
      <c r="I3" s="94" t="s">
        <v>1</v>
      </c>
    </row>
    <row r="4" ht="28.5" customHeight="1" spans="1:9">
      <c r="A4" s="80" t="s">
        <v>190</v>
      </c>
      <c r="B4" s="81" t="s">
        <v>191</v>
      </c>
      <c r="C4" s="82" t="s">
        <v>519</v>
      </c>
      <c r="D4" s="80" t="s">
        <v>520</v>
      </c>
      <c r="E4" s="80" t="s">
        <v>521</v>
      </c>
      <c r="F4" s="80" t="s">
        <v>522</v>
      </c>
      <c r="G4" s="81" t="s">
        <v>523</v>
      </c>
      <c r="H4" s="69"/>
      <c r="I4" s="80"/>
    </row>
    <row r="5" ht="21" customHeight="1" spans="1:9">
      <c r="A5" s="82"/>
      <c r="B5" s="83"/>
      <c r="C5" s="83"/>
      <c r="D5" s="84"/>
      <c r="E5" s="83"/>
      <c r="F5" s="83"/>
      <c r="G5" s="81" t="s">
        <v>467</v>
      </c>
      <c r="H5" s="81" t="s">
        <v>524</v>
      </c>
      <c r="I5" s="81" t="s">
        <v>525</v>
      </c>
    </row>
    <row r="6" ht="17.25" customHeight="1" spans="1:9">
      <c r="A6" s="85" t="s">
        <v>83</v>
      </c>
      <c r="B6" s="32" t="s">
        <v>84</v>
      </c>
      <c r="C6" s="85" t="s">
        <v>85</v>
      </c>
      <c r="D6" s="34" t="s">
        <v>86</v>
      </c>
      <c r="E6" s="85" t="s">
        <v>87</v>
      </c>
      <c r="F6" s="32" t="s">
        <v>88</v>
      </c>
      <c r="G6" s="86" t="s">
        <v>89</v>
      </c>
      <c r="H6" s="34" t="s">
        <v>90</v>
      </c>
      <c r="I6" s="34">
        <v>9</v>
      </c>
    </row>
    <row r="7" ht="19.5" customHeight="1" spans="1:9">
      <c r="A7" s="87" t="s">
        <v>70</v>
      </c>
      <c r="B7" s="65" t="s">
        <v>70</v>
      </c>
      <c r="C7" s="65" t="s">
        <v>526</v>
      </c>
      <c r="D7" s="18" t="s">
        <v>527</v>
      </c>
      <c r="E7" s="33" t="s">
        <v>476</v>
      </c>
      <c r="F7" s="86" t="s">
        <v>477</v>
      </c>
      <c r="G7" s="88">
        <v>2</v>
      </c>
      <c r="H7" s="89">
        <v>7000</v>
      </c>
      <c r="I7" s="89">
        <v>14000</v>
      </c>
    </row>
    <row r="8" ht="19.5" customHeight="1" spans="1:9">
      <c r="A8" s="20" t="s">
        <v>55</v>
      </c>
      <c r="B8" s="90"/>
      <c r="C8" s="90"/>
      <c r="D8" s="91"/>
      <c r="E8" s="92"/>
      <c r="F8" s="92"/>
      <c r="G8" s="88">
        <v>2</v>
      </c>
      <c r="H8" s="89">
        <v>7000</v>
      </c>
      <c r="I8" s="89">
        <v>14000</v>
      </c>
    </row>
  </sheetData>
  <mergeCells count="10">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C15" sqref="C15"/>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1"/>
      <c r="E1" s="41"/>
      <c r="F1" s="41"/>
      <c r="G1" s="41"/>
      <c r="K1" s="42" t="s">
        <v>528</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"单位名称："&amp;"晋宁古滇王国历史文化旅游区管理委员会"</f>
        <v>单位名称：晋宁古滇王国历史文化旅游区管理委员会</v>
      </c>
      <c r="B3" s="45"/>
      <c r="C3" s="45"/>
      <c r="D3" s="45"/>
      <c r="E3" s="45"/>
      <c r="F3" s="45"/>
      <c r="G3" s="45"/>
      <c r="H3" s="46"/>
      <c r="I3" s="46"/>
      <c r="J3" s="46"/>
      <c r="K3" s="47" t="s">
        <v>1</v>
      </c>
    </row>
    <row r="4" ht="21.75" customHeight="1" spans="1:11">
      <c r="A4" s="48" t="s">
        <v>266</v>
      </c>
      <c r="B4" s="48" t="s">
        <v>193</v>
      </c>
      <c r="C4" s="48" t="s">
        <v>267</v>
      </c>
      <c r="D4" s="49" t="s">
        <v>194</v>
      </c>
      <c r="E4" s="49" t="s">
        <v>195</v>
      </c>
      <c r="F4" s="49" t="s">
        <v>268</v>
      </c>
      <c r="G4" s="49" t="s">
        <v>269</v>
      </c>
      <c r="H4" s="62" t="s">
        <v>55</v>
      </c>
      <c r="I4" s="12" t="s">
        <v>529</v>
      </c>
      <c r="J4" s="13"/>
      <c r="K4" s="36"/>
    </row>
    <row r="5" ht="21.75" customHeight="1" spans="1:11">
      <c r="A5" s="50"/>
      <c r="B5" s="50"/>
      <c r="C5" s="50"/>
      <c r="D5" s="51"/>
      <c r="E5" s="51"/>
      <c r="F5" s="51"/>
      <c r="G5" s="51"/>
      <c r="H5" s="63"/>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69">
        <v>10</v>
      </c>
      <c r="K7" s="69">
        <v>11</v>
      </c>
    </row>
    <row r="8" ht="18.75" customHeight="1" spans="1:11">
      <c r="A8" s="18"/>
      <c r="B8" s="33"/>
      <c r="C8" s="18"/>
      <c r="D8" s="18"/>
      <c r="E8" s="18"/>
      <c r="F8" s="18"/>
      <c r="G8" s="18"/>
      <c r="H8" s="64"/>
      <c r="I8" s="70"/>
      <c r="J8" s="70"/>
      <c r="K8" s="64"/>
    </row>
    <row r="9" ht="18.75" customHeight="1" spans="1:11">
      <c r="A9" s="65"/>
      <c r="B9" s="33"/>
      <c r="C9" s="33"/>
      <c r="D9" s="33"/>
      <c r="E9" s="33"/>
      <c r="F9" s="33"/>
      <c r="G9" s="33"/>
      <c r="H9" s="58"/>
      <c r="I9" s="58"/>
      <c r="J9" s="58"/>
      <c r="K9" s="64"/>
    </row>
    <row r="10" ht="18.75" customHeight="1" spans="1:11">
      <c r="A10" s="66" t="s">
        <v>181</v>
      </c>
      <c r="B10" s="67"/>
      <c r="C10" s="67"/>
      <c r="D10" s="67"/>
      <c r="E10" s="67"/>
      <c r="F10" s="67"/>
      <c r="G10" s="68"/>
      <c r="H10" s="58"/>
      <c r="I10" s="58"/>
      <c r="J10" s="58"/>
      <c r="K10" s="64"/>
    </row>
    <row r="11" ht="28" customHeight="1" spans="1:1">
      <c r="A11" t="s">
        <v>530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selection activeCell="G14" sqref="G14"/>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531</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"单位名称："&amp;"晋宁古滇王国历史文化旅游区管理委员会"</f>
        <v>单位名称：晋宁古滇王国历史文化旅游区管理委员会</v>
      </c>
      <c r="B3" s="45"/>
      <c r="C3" s="45"/>
      <c r="D3" s="45"/>
      <c r="E3" s="46"/>
      <c r="F3" s="46"/>
      <c r="G3" s="47" t="s">
        <v>1</v>
      </c>
    </row>
    <row r="4" ht="21.75" customHeight="1" spans="1:7">
      <c r="A4" s="48" t="s">
        <v>267</v>
      </c>
      <c r="B4" s="48" t="s">
        <v>266</v>
      </c>
      <c r="C4" s="48" t="s">
        <v>193</v>
      </c>
      <c r="D4" s="49" t="s">
        <v>532</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17.25" customHeight="1" spans="1:7">
      <c r="A8" s="33" t="s">
        <v>70</v>
      </c>
      <c r="B8" s="57"/>
      <c r="C8" s="57"/>
      <c r="D8" s="33"/>
      <c r="E8" s="58">
        <v>1200000</v>
      </c>
      <c r="F8" s="58"/>
      <c r="G8" s="58"/>
    </row>
    <row r="9" ht="18.75" customHeight="1" spans="1:7">
      <c r="A9" s="33"/>
      <c r="B9" s="33" t="s">
        <v>533</v>
      </c>
      <c r="C9" s="33" t="s">
        <v>278</v>
      </c>
      <c r="D9" s="33" t="s">
        <v>534</v>
      </c>
      <c r="E9" s="58">
        <v>510000</v>
      </c>
      <c r="F9" s="58"/>
      <c r="G9" s="58"/>
    </row>
    <row r="10" ht="18.75" customHeight="1" spans="1:7">
      <c r="A10" s="26"/>
      <c r="B10" s="33" t="s">
        <v>533</v>
      </c>
      <c r="C10" s="33" t="s">
        <v>286</v>
      </c>
      <c r="D10" s="33" t="s">
        <v>534</v>
      </c>
      <c r="E10" s="58">
        <v>100000</v>
      </c>
      <c r="F10" s="58"/>
      <c r="G10" s="58"/>
    </row>
    <row r="11" ht="18.75" customHeight="1" spans="1:7">
      <c r="A11" s="26"/>
      <c r="B11" s="33" t="s">
        <v>533</v>
      </c>
      <c r="C11" s="33" t="s">
        <v>288</v>
      </c>
      <c r="D11" s="33" t="s">
        <v>534</v>
      </c>
      <c r="E11" s="58">
        <v>10000</v>
      </c>
      <c r="F11" s="58"/>
      <c r="G11" s="58"/>
    </row>
    <row r="12" ht="18.75" customHeight="1" spans="1:7">
      <c r="A12" s="26"/>
      <c r="B12" s="33" t="s">
        <v>533</v>
      </c>
      <c r="C12" s="33" t="s">
        <v>292</v>
      </c>
      <c r="D12" s="33" t="s">
        <v>534</v>
      </c>
      <c r="E12" s="58">
        <v>200000</v>
      </c>
      <c r="F12" s="58"/>
      <c r="G12" s="58"/>
    </row>
    <row r="13" ht="18.75" customHeight="1" spans="1:7">
      <c r="A13" s="26"/>
      <c r="B13" s="33" t="s">
        <v>533</v>
      </c>
      <c r="C13" s="33" t="s">
        <v>294</v>
      </c>
      <c r="D13" s="33" t="s">
        <v>534</v>
      </c>
      <c r="E13" s="58">
        <v>200000</v>
      </c>
      <c r="F13" s="58"/>
      <c r="G13" s="58"/>
    </row>
    <row r="14" ht="18.75" customHeight="1" spans="1:7">
      <c r="A14" s="26"/>
      <c r="B14" s="33" t="s">
        <v>535</v>
      </c>
      <c r="C14" s="33" t="s">
        <v>299</v>
      </c>
      <c r="D14" s="33" t="s">
        <v>534</v>
      </c>
      <c r="E14" s="58">
        <v>50000</v>
      </c>
      <c r="F14" s="58"/>
      <c r="G14" s="58"/>
    </row>
    <row r="15" ht="18.75" customHeight="1" spans="1:7">
      <c r="A15" s="26"/>
      <c r="B15" s="33" t="s">
        <v>535</v>
      </c>
      <c r="C15" s="33" t="s">
        <v>301</v>
      </c>
      <c r="D15" s="33" t="s">
        <v>534</v>
      </c>
      <c r="E15" s="58">
        <v>30000</v>
      </c>
      <c r="F15" s="58"/>
      <c r="G15" s="58"/>
    </row>
    <row r="16" ht="18.75" customHeight="1" spans="1:7">
      <c r="A16" s="26"/>
      <c r="B16" s="33" t="s">
        <v>535</v>
      </c>
      <c r="C16" s="33" t="s">
        <v>303</v>
      </c>
      <c r="D16" s="33" t="s">
        <v>534</v>
      </c>
      <c r="E16" s="58">
        <v>100000</v>
      </c>
      <c r="F16" s="58"/>
      <c r="G16" s="58"/>
    </row>
    <row r="17" ht="18.75" customHeight="1" spans="1:7">
      <c r="A17" s="59" t="s">
        <v>55</v>
      </c>
      <c r="B17" s="60" t="s">
        <v>536</v>
      </c>
      <c r="C17" s="60"/>
      <c r="D17" s="61"/>
      <c r="E17" s="58">
        <v>1200000</v>
      </c>
      <c r="F17" s="58"/>
      <c r="G17" s="58"/>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3"/>
  <sheetViews>
    <sheetView showZeros="0" topLeftCell="A14" workbookViewId="0">
      <selection activeCell="I16" sqref="I16"/>
    </sheetView>
  </sheetViews>
  <sheetFormatPr defaultColWidth="8.575" defaultRowHeight="14.25" customHeight="1"/>
  <cols>
    <col min="1" max="1" width="18.1416666666667" customWidth="1"/>
    <col min="2" max="2" width="23.425" customWidth="1"/>
    <col min="3" max="3" width="32.5" customWidth="1"/>
    <col min="4" max="4" width="15.575" customWidth="1"/>
    <col min="5" max="5" width="31.575" customWidth="1"/>
    <col min="6" max="6" width="15.425" customWidth="1"/>
    <col min="7" max="7" width="16.425" customWidth="1"/>
    <col min="8" max="8" width="29.575" customWidth="1"/>
    <col min="9" max="9" width="40.75" customWidth="1"/>
    <col min="10" max="10" width="25.25" customWidth="1"/>
  </cols>
  <sheetData>
    <row r="1" customHeight="1" spans="1:10">
      <c r="A1" s="1"/>
      <c r="B1" s="1"/>
      <c r="C1" s="1"/>
      <c r="D1" s="1"/>
      <c r="E1" s="1"/>
      <c r="F1" s="1"/>
      <c r="G1" s="1"/>
      <c r="H1" s="1"/>
      <c r="I1" s="1"/>
      <c r="J1" s="35" t="s">
        <v>537</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"单位名称："&amp;"晋宁古滇王国历史文化旅游区管理委员会"</f>
        <v>单位名称：晋宁古滇王国历史文化旅游区管理委员会</v>
      </c>
      <c r="B3" s="3"/>
      <c r="C3" s="4"/>
      <c r="D3" s="5"/>
      <c r="E3" s="5"/>
      <c r="F3" s="5"/>
      <c r="G3" s="5"/>
      <c r="H3" s="5"/>
      <c r="I3" s="5"/>
      <c r="J3" s="223" t="s">
        <v>1</v>
      </c>
    </row>
    <row r="4" ht="30" customHeight="1" spans="1:10">
      <c r="A4" s="6" t="s">
        <v>538</v>
      </c>
      <c r="B4" s="7" t="s">
        <v>71</v>
      </c>
      <c r="C4" s="8"/>
      <c r="D4" s="8"/>
      <c r="E4" s="9"/>
      <c r="F4" s="10" t="s">
        <v>539</v>
      </c>
      <c r="G4" s="9"/>
      <c r="H4" s="11" t="s">
        <v>70</v>
      </c>
      <c r="I4" s="8"/>
      <c r="J4" s="9"/>
    </row>
    <row r="5" ht="32.25" customHeight="1" spans="1:10">
      <c r="A5" s="12" t="s">
        <v>540</v>
      </c>
      <c r="B5" s="13"/>
      <c r="C5" s="13"/>
      <c r="D5" s="13"/>
      <c r="E5" s="13"/>
      <c r="F5" s="13"/>
      <c r="G5" s="13"/>
      <c r="H5" s="13"/>
      <c r="I5" s="36"/>
      <c r="J5" s="37" t="s">
        <v>541</v>
      </c>
    </row>
    <row r="6" ht="99.75" customHeight="1" spans="1:10">
      <c r="A6" s="14" t="s">
        <v>542</v>
      </c>
      <c r="B6" s="15" t="s">
        <v>543</v>
      </c>
      <c r="C6" s="16" t="s">
        <v>544</v>
      </c>
      <c r="D6" s="16"/>
      <c r="E6" s="16"/>
      <c r="F6" s="16"/>
      <c r="G6" s="16"/>
      <c r="H6" s="16"/>
      <c r="I6" s="16"/>
      <c r="J6" s="38" t="s">
        <v>545</v>
      </c>
    </row>
    <row r="7" ht="99.75" customHeight="1" spans="1:10">
      <c r="A7" s="14"/>
      <c r="B7" s="15" t="str">
        <f>"总体绩效目标（"&amp;"2025"&amp;"-"&amp;("2025"+2)&amp;"年期间）"</f>
        <v>总体绩效目标（2025-2027年期间）</v>
      </c>
      <c r="C7" s="16" t="s">
        <v>546</v>
      </c>
      <c r="D7" s="16"/>
      <c r="E7" s="16"/>
      <c r="F7" s="16"/>
      <c r="G7" s="16"/>
      <c r="H7" s="16"/>
      <c r="I7" s="16"/>
      <c r="J7" s="38" t="s">
        <v>547</v>
      </c>
    </row>
    <row r="8" ht="75" customHeight="1" spans="1:10">
      <c r="A8" s="15" t="s">
        <v>548</v>
      </c>
      <c r="B8" s="17" t="str">
        <f>"预算年度（"&amp;"2025"&amp;"年）绩效目标"</f>
        <v>预算年度（2025年）绩效目标</v>
      </c>
      <c r="C8" s="18" t="s">
        <v>549</v>
      </c>
      <c r="D8" s="18"/>
      <c r="E8" s="18"/>
      <c r="F8" s="18"/>
      <c r="G8" s="18"/>
      <c r="H8" s="18"/>
      <c r="I8" s="18"/>
      <c r="J8" s="39" t="s">
        <v>550</v>
      </c>
    </row>
    <row r="9" ht="32.25" customHeight="1" spans="1:10">
      <c r="A9" s="19" t="s">
        <v>551</v>
      </c>
      <c r="B9" s="19"/>
      <c r="C9" s="19"/>
      <c r="D9" s="19"/>
      <c r="E9" s="19"/>
      <c r="F9" s="19"/>
      <c r="G9" s="19"/>
      <c r="H9" s="19"/>
      <c r="I9" s="19"/>
      <c r="J9" s="19"/>
    </row>
    <row r="10" ht="32.25" customHeight="1" spans="1:10">
      <c r="A10" s="15" t="s">
        <v>552</v>
      </c>
      <c r="B10" s="15"/>
      <c r="C10" s="14" t="s">
        <v>553</v>
      </c>
      <c r="D10" s="14"/>
      <c r="E10" s="14"/>
      <c r="F10" s="14" t="s">
        <v>554</v>
      </c>
      <c r="G10" s="14"/>
      <c r="H10" s="14" t="s">
        <v>555</v>
      </c>
      <c r="I10" s="14"/>
      <c r="J10" s="14"/>
    </row>
    <row r="11" ht="32.25" customHeight="1" spans="1:10">
      <c r="A11" s="15"/>
      <c r="B11" s="15"/>
      <c r="C11" s="14"/>
      <c r="D11" s="14"/>
      <c r="E11" s="14"/>
      <c r="F11" s="14"/>
      <c r="G11" s="14"/>
      <c r="H11" s="15" t="s">
        <v>556</v>
      </c>
      <c r="I11" s="15" t="s">
        <v>557</v>
      </c>
      <c r="J11" s="15" t="s">
        <v>558</v>
      </c>
    </row>
    <row r="12" ht="24" customHeight="1" spans="1:10">
      <c r="A12" s="20" t="s">
        <v>55</v>
      </c>
      <c r="B12" s="21"/>
      <c r="C12" s="21"/>
      <c r="D12" s="21"/>
      <c r="E12" s="21"/>
      <c r="F12" s="21"/>
      <c r="G12" s="22"/>
      <c r="H12" s="23">
        <v>8536512.33</v>
      </c>
      <c r="I12" s="23">
        <v>8235012.33</v>
      </c>
      <c r="J12" s="23">
        <v>301500</v>
      </c>
    </row>
    <row r="13" ht="44" customHeight="1" spans="1:10">
      <c r="A13" s="16" t="s">
        <v>559</v>
      </c>
      <c r="B13" s="24"/>
      <c r="C13" s="16" t="s">
        <v>560</v>
      </c>
      <c r="D13" s="24"/>
      <c r="E13" s="24"/>
      <c r="F13" s="24"/>
      <c r="G13" s="24"/>
      <c r="H13" s="25">
        <v>510000</v>
      </c>
      <c r="I13" s="25">
        <v>510000</v>
      </c>
      <c r="J13" s="25"/>
    </row>
    <row r="14" ht="46" customHeight="1" spans="1:10">
      <c r="A14" s="16" t="s">
        <v>561</v>
      </c>
      <c r="B14" s="26"/>
      <c r="C14" s="16" t="s">
        <v>562</v>
      </c>
      <c r="D14" s="26"/>
      <c r="E14" s="26"/>
      <c r="F14" s="26"/>
      <c r="G14" s="26"/>
      <c r="H14" s="25">
        <v>7135012.33</v>
      </c>
      <c r="I14" s="25">
        <v>7135012.33</v>
      </c>
      <c r="J14" s="25"/>
    </row>
    <row r="15" ht="42" customHeight="1" spans="1:10">
      <c r="A15" s="16" t="s">
        <v>563</v>
      </c>
      <c r="B15" s="26"/>
      <c r="C15" s="16" t="s">
        <v>564</v>
      </c>
      <c r="D15" s="26"/>
      <c r="E15" s="26"/>
      <c r="F15" s="26"/>
      <c r="G15" s="26"/>
      <c r="H15" s="25">
        <v>30000</v>
      </c>
      <c r="I15" s="25">
        <v>30000</v>
      </c>
      <c r="J15" s="25"/>
    </row>
    <row r="16" ht="43" customHeight="1" spans="1:10">
      <c r="A16" s="16" t="s">
        <v>299</v>
      </c>
      <c r="B16" s="26"/>
      <c r="C16" s="16" t="s">
        <v>565</v>
      </c>
      <c r="D16" s="26"/>
      <c r="E16" s="26"/>
      <c r="F16" s="26"/>
      <c r="G16" s="26"/>
      <c r="H16" s="25">
        <v>50000</v>
      </c>
      <c r="I16" s="25">
        <v>50000</v>
      </c>
      <c r="J16" s="25"/>
    </row>
    <row r="17" ht="54" customHeight="1" spans="1:10">
      <c r="A17" s="16" t="s">
        <v>566</v>
      </c>
      <c r="B17" s="26"/>
      <c r="C17" s="16" t="s">
        <v>567</v>
      </c>
      <c r="D17" s="26"/>
      <c r="E17" s="26"/>
      <c r="F17" s="26"/>
      <c r="G17" s="26"/>
      <c r="H17" s="25">
        <v>100000</v>
      </c>
      <c r="I17" s="25">
        <v>100000</v>
      </c>
      <c r="J17" s="25"/>
    </row>
    <row r="18" ht="51" customHeight="1" spans="1:10">
      <c r="A18" s="16" t="s">
        <v>568</v>
      </c>
      <c r="B18" s="26"/>
      <c r="C18" s="16" t="s">
        <v>569</v>
      </c>
      <c r="D18" s="26"/>
      <c r="E18" s="26"/>
      <c r="F18" s="26"/>
      <c r="G18" s="26"/>
      <c r="H18" s="25">
        <v>10000</v>
      </c>
      <c r="I18" s="25">
        <v>10000</v>
      </c>
      <c r="J18" s="25"/>
    </row>
    <row r="19" ht="34.5" customHeight="1" spans="1:10">
      <c r="A19" s="16" t="s">
        <v>290</v>
      </c>
      <c r="B19" s="26"/>
      <c r="C19" s="16" t="s">
        <v>570</v>
      </c>
      <c r="D19" s="26"/>
      <c r="E19" s="26"/>
      <c r="F19" s="26"/>
      <c r="G19" s="26"/>
      <c r="H19" s="25">
        <v>1000</v>
      </c>
      <c r="I19" s="25"/>
      <c r="J19" s="25">
        <v>1000</v>
      </c>
    </row>
    <row r="20" ht="34.5" customHeight="1" spans="1:10">
      <c r="A20" s="16" t="s">
        <v>571</v>
      </c>
      <c r="B20" s="26"/>
      <c r="C20" s="16" t="s">
        <v>572</v>
      </c>
      <c r="D20" s="26"/>
      <c r="E20" s="26"/>
      <c r="F20" s="26"/>
      <c r="G20" s="26"/>
      <c r="H20" s="25">
        <v>500</v>
      </c>
      <c r="I20" s="25"/>
      <c r="J20" s="25">
        <v>500</v>
      </c>
    </row>
    <row r="21" ht="48" customHeight="1" spans="1:10">
      <c r="A21" s="16" t="s">
        <v>573</v>
      </c>
      <c r="B21" s="26"/>
      <c r="C21" s="16" t="s">
        <v>574</v>
      </c>
      <c r="D21" s="26"/>
      <c r="E21" s="26"/>
      <c r="F21" s="26"/>
      <c r="G21" s="26"/>
      <c r="H21" s="25">
        <v>300000</v>
      </c>
      <c r="I21" s="25"/>
      <c r="J21" s="25">
        <v>300000</v>
      </c>
    </row>
    <row r="22" ht="48" customHeight="1" spans="1:10">
      <c r="A22" s="16" t="s">
        <v>294</v>
      </c>
      <c r="B22" s="26"/>
      <c r="C22" s="16" t="s">
        <v>575</v>
      </c>
      <c r="D22" s="26"/>
      <c r="E22" s="26"/>
      <c r="F22" s="26"/>
      <c r="G22" s="26"/>
      <c r="H22" s="25">
        <v>200000</v>
      </c>
      <c r="I22" s="25">
        <v>200000</v>
      </c>
      <c r="J22" s="25"/>
    </row>
    <row r="23" ht="48" customHeight="1" spans="1:10">
      <c r="A23" s="16" t="s">
        <v>576</v>
      </c>
      <c r="B23" s="26"/>
      <c r="C23" s="16" t="s">
        <v>577</v>
      </c>
      <c r="D23" s="26"/>
      <c r="E23" s="26"/>
      <c r="F23" s="26"/>
      <c r="G23" s="26"/>
      <c r="H23" s="25">
        <v>200000</v>
      </c>
      <c r="I23" s="25">
        <v>200000</v>
      </c>
      <c r="J23" s="25"/>
    </row>
    <row r="24" ht="32.25" customHeight="1" spans="1:10">
      <c r="A24" s="19" t="s">
        <v>578</v>
      </c>
      <c r="B24" s="19"/>
      <c r="C24" s="19"/>
      <c r="D24" s="19"/>
      <c r="E24" s="19"/>
      <c r="F24" s="19"/>
      <c r="G24" s="19"/>
      <c r="H24" s="19"/>
      <c r="I24" s="19"/>
      <c r="J24" s="19"/>
    </row>
    <row r="25" ht="32.25" customHeight="1" spans="1:10">
      <c r="A25" s="27" t="s">
        <v>579</v>
      </c>
      <c r="B25" s="27"/>
      <c r="C25" s="27"/>
      <c r="D25" s="27"/>
      <c r="E25" s="27"/>
      <c r="F25" s="27"/>
      <c r="G25" s="27"/>
      <c r="H25" s="28" t="s">
        <v>580</v>
      </c>
      <c r="I25" s="40" t="s">
        <v>315</v>
      </c>
      <c r="J25" s="28" t="s">
        <v>581</v>
      </c>
    </row>
    <row r="26" ht="36" customHeight="1" spans="1:10">
      <c r="A26" s="29" t="s">
        <v>308</v>
      </c>
      <c r="B26" s="29" t="s">
        <v>582</v>
      </c>
      <c r="C26" s="30" t="s">
        <v>310</v>
      </c>
      <c r="D26" s="30" t="s">
        <v>311</v>
      </c>
      <c r="E26" s="30" t="s">
        <v>312</v>
      </c>
      <c r="F26" s="30" t="s">
        <v>313</v>
      </c>
      <c r="G26" s="30" t="s">
        <v>314</v>
      </c>
      <c r="H26" s="31"/>
      <c r="I26" s="31"/>
      <c r="J26" s="31"/>
    </row>
    <row r="27" ht="32.25" customHeight="1" spans="1:10">
      <c r="A27" s="32" t="s">
        <v>317</v>
      </c>
      <c r="B27" s="32"/>
      <c r="C27" s="33"/>
      <c r="D27" s="32"/>
      <c r="E27" s="32"/>
      <c r="F27" s="32"/>
      <c r="G27" s="32"/>
      <c r="H27" s="34"/>
      <c r="I27" s="18"/>
      <c r="J27" s="34"/>
    </row>
    <row r="28" ht="32.25" customHeight="1" spans="1:10">
      <c r="A28" s="32"/>
      <c r="B28" s="32" t="s">
        <v>318</v>
      </c>
      <c r="C28" s="33"/>
      <c r="D28" s="32"/>
      <c r="E28" s="32"/>
      <c r="F28" s="32"/>
      <c r="G28" s="32"/>
      <c r="H28" s="34"/>
      <c r="I28" s="18"/>
      <c r="J28" s="34"/>
    </row>
    <row r="29" ht="41" customHeight="1" spans="1:10">
      <c r="A29" s="32"/>
      <c r="B29" s="32"/>
      <c r="C29" s="33" t="s">
        <v>426</v>
      </c>
      <c r="D29" s="32" t="s">
        <v>327</v>
      </c>
      <c r="E29" s="32" t="s">
        <v>427</v>
      </c>
      <c r="F29" s="32" t="s">
        <v>339</v>
      </c>
      <c r="G29" s="32" t="s">
        <v>330</v>
      </c>
      <c r="H29" s="18" t="s">
        <v>583</v>
      </c>
      <c r="I29" s="18" t="s">
        <v>428</v>
      </c>
      <c r="J29" s="18" t="s">
        <v>584</v>
      </c>
    </row>
    <row r="30" ht="49" customHeight="1" spans="1:10">
      <c r="A30" s="32"/>
      <c r="B30" s="32"/>
      <c r="C30" s="33" t="s">
        <v>429</v>
      </c>
      <c r="D30" s="32" t="s">
        <v>320</v>
      </c>
      <c r="E30" s="32" t="s">
        <v>430</v>
      </c>
      <c r="F30" s="32" t="s">
        <v>431</v>
      </c>
      <c r="G30" s="32" t="s">
        <v>330</v>
      </c>
      <c r="H30" s="18" t="s">
        <v>585</v>
      </c>
      <c r="I30" s="18" t="s">
        <v>432</v>
      </c>
      <c r="J30" s="18" t="s">
        <v>586</v>
      </c>
    </row>
    <row r="31" ht="39" customHeight="1" spans="1:10">
      <c r="A31" s="32"/>
      <c r="B31" s="32"/>
      <c r="C31" s="33" t="s">
        <v>450</v>
      </c>
      <c r="D31" s="32" t="s">
        <v>320</v>
      </c>
      <c r="E31" s="32" t="s">
        <v>451</v>
      </c>
      <c r="F31" s="32" t="s">
        <v>329</v>
      </c>
      <c r="G31" s="32" t="s">
        <v>330</v>
      </c>
      <c r="H31" s="18" t="s">
        <v>587</v>
      </c>
      <c r="I31" s="18" t="s">
        <v>452</v>
      </c>
      <c r="J31" s="18" t="s">
        <v>588</v>
      </c>
    </row>
    <row r="32" ht="51" customHeight="1" spans="1:10">
      <c r="A32" s="32"/>
      <c r="B32" s="32"/>
      <c r="C32" s="33" t="s">
        <v>417</v>
      </c>
      <c r="D32" s="32" t="s">
        <v>354</v>
      </c>
      <c r="E32" s="32" t="s">
        <v>87</v>
      </c>
      <c r="F32" s="32" t="s">
        <v>339</v>
      </c>
      <c r="G32" s="32" t="s">
        <v>330</v>
      </c>
      <c r="H32" s="18" t="s">
        <v>589</v>
      </c>
      <c r="I32" s="18" t="s">
        <v>419</v>
      </c>
      <c r="J32" s="18" t="s">
        <v>590</v>
      </c>
    </row>
    <row r="33" ht="43" customHeight="1" spans="1:10">
      <c r="A33" s="32"/>
      <c r="B33" s="32"/>
      <c r="C33" s="33" t="s">
        <v>591</v>
      </c>
      <c r="D33" s="32" t="s">
        <v>320</v>
      </c>
      <c r="E33" s="32" t="s">
        <v>592</v>
      </c>
      <c r="F33" s="32" t="s">
        <v>593</v>
      </c>
      <c r="G33" s="32" t="s">
        <v>330</v>
      </c>
      <c r="H33" s="18" t="s">
        <v>594</v>
      </c>
      <c r="I33" s="18" t="s">
        <v>595</v>
      </c>
      <c r="J33" s="18" t="s">
        <v>596</v>
      </c>
    </row>
    <row r="34" ht="56" customHeight="1" spans="1:10">
      <c r="A34" s="32"/>
      <c r="B34" s="32"/>
      <c r="C34" s="33" t="s">
        <v>597</v>
      </c>
      <c r="D34" s="32" t="s">
        <v>320</v>
      </c>
      <c r="E34" s="32" t="s">
        <v>89</v>
      </c>
      <c r="F34" s="32" t="s">
        <v>593</v>
      </c>
      <c r="G34" s="32" t="s">
        <v>330</v>
      </c>
      <c r="H34" s="18" t="s">
        <v>594</v>
      </c>
      <c r="I34" s="18" t="s">
        <v>598</v>
      </c>
      <c r="J34" s="18" t="s">
        <v>596</v>
      </c>
    </row>
    <row r="35" ht="51" customHeight="1" spans="1:10">
      <c r="A35" s="32"/>
      <c r="B35" s="32"/>
      <c r="C35" s="33" t="s">
        <v>599</v>
      </c>
      <c r="D35" s="32" t="s">
        <v>320</v>
      </c>
      <c r="E35" s="32" t="s">
        <v>600</v>
      </c>
      <c r="F35" s="32" t="s">
        <v>593</v>
      </c>
      <c r="G35" s="32" t="s">
        <v>330</v>
      </c>
      <c r="H35" s="18" t="s">
        <v>601</v>
      </c>
      <c r="I35" s="18" t="s">
        <v>602</v>
      </c>
      <c r="J35" s="18" t="s">
        <v>596</v>
      </c>
    </row>
    <row r="36" ht="45" customHeight="1" spans="1:10">
      <c r="A36" s="32"/>
      <c r="B36" s="32"/>
      <c r="C36" s="33" t="s">
        <v>603</v>
      </c>
      <c r="D36" s="32" t="s">
        <v>320</v>
      </c>
      <c r="E36" s="32" t="s">
        <v>84</v>
      </c>
      <c r="F36" s="32" t="s">
        <v>604</v>
      </c>
      <c r="G36" s="32" t="s">
        <v>330</v>
      </c>
      <c r="H36" s="18" t="s">
        <v>605</v>
      </c>
      <c r="I36" s="18" t="s">
        <v>606</v>
      </c>
      <c r="J36" s="18" t="s">
        <v>607</v>
      </c>
    </row>
    <row r="37" ht="59" customHeight="1" spans="1:10">
      <c r="A37" s="32"/>
      <c r="B37" s="32"/>
      <c r="C37" s="33" t="s">
        <v>319</v>
      </c>
      <c r="D37" s="32" t="s">
        <v>320</v>
      </c>
      <c r="E37" s="32" t="s">
        <v>93</v>
      </c>
      <c r="F37" s="32" t="s">
        <v>321</v>
      </c>
      <c r="G37" s="32" t="s">
        <v>322</v>
      </c>
      <c r="H37" s="18" t="s">
        <v>608</v>
      </c>
      <c r="I37" s="18" t="s">
        <v>323</v>
      </c>
      <c r="J37" s="18" t="s">
        <v>609</v>
      </c>
    </row>
    <row r="38" ht="54" customHeight="1" spans="1:10">
      <c r="A38" s="32"/>
      <c r="B38" s="32"/>
      <c r="C38" s="33" t="s">
        <v>388</v>
      </c>
      <c r="D38" s="32" t="s">
        <v>327</v>
      </c>
      <c r="E38" s="32" t="s">
        <v>358</v>
      </c>
      <c r="F38" s="32" t="s">
        <v>389</v>
      </c>
      <c r="G38" s="32" t="s">
        <v>330</v>
      </c>
      <c r="H38" s="18" t="s">
        <v>610</v>
      </c>
      <c r="I38" s="18" t="s">
        <v>390</v>
      </c>
      <c r="J38" s="18" t="s">
        <v>611</v>
      </c>
    </row>
    <row r="39" ht="42" customHeight="1" spans="1:10">
      <c r="A39" s="32"/>
      <c r="B39" s="32"/>
      <c r="C39" s="33" t="s">
        <v>366</v>
      </c>
      <c r="D39" s="32" t="s">
        <v>327</v>
      </c>
      <c r="E39" s="32" t="s">
        <v>87</v>
      </c>
      <c r="F39" s="32" t="s">
        <v>339</v>
      </c>
      <c r="G39" s="32" t="s">
        <v>330</v>
      </c>
      <c r="H39" s="18" t="s">
        <v>612</v>
      </c>
      <c r="I39" s="18" t="s">
        <v>367</v>
      </c>
      <c r="J39" s="18" t="s">
        <v>613</v>
      </c>
    </row>
    <row r="40" ht="50" customHeight="1" spans="1:10">
      <c r="A40" s="32"/>
      <c r="B40" s="32"/>
      <c r="C40" s="33" t="s">
        <v>368</v>
      </c>
      <c r="D40" s="32" t="s">
        <v>327</v>
      </c>
      <c r="E40" s="32" t="s">
        <v>87</v>
      </c>
      <c r="F40" s="32" t="s">
        <v>369</v>
      </c>
      <c r="G40" s="32" t="s">
        <v>330</v>
      </c>
      <c r="H40" s="18" t="s">
        <v>614</v>
      </c>
      <c r="I40" s="18" t="s">
        <v>370</v>
      </c>
      <c r="J40" s="18" t="s">
        <v>615</v>
      </c>
    </row>
    <row r="41" ht="39" customHeight="1" spans="1:10">
      <c r="A41" s="32"/>
      <c r="B41" s="32"/>
      <c r="C41" s="33" t="s">
        <v>350</v>
      </c>
      <c r="D41" s="32" t="s">
        <v>327</v>
      </c>
      <c r="E41" s="32" t="s">
        <v>85</v>
      </c>
      <c r="F41" s="32" t="s">
        <v>339</v>
      </c>
      <c r="G41" s="32" t="s">
        <v>330</v>
      </c>
      <c r="H41" s="18" t="s">
        <v>616</v>
      </c>
      <c r="I41" s="18" t="s">
        <v>351</v>
      </c>
      <c r="J41" s="18" t="s">
        <v>617</v>
      </c>
    </row>
    <row r="42" ht="32.25" customHeight="1" spans="1:10">
      <c r="A42" s="32"/>
      <c r="B42" s="32" t="s">
        <v>380</v>
      </c>
      <c r="C42" s="33"/>
      <c r="D42" s="32"/>
      <c r="E42" s="32"/>
      <c r="F42" s="32"/>
      <c r="G42" s="32"/>
      <c r="H42" s="18"/>
      <c r="I42" s="18"/>
      <c r="J42" s="18"/>
    </row>
    <row r="43" ht="45" customHeight="1" spans="1:10">
      <c r="A43" s="32"/>
      <c r="B43" s="32"/>
      <c r="C43" s="33" t="s">
        <v>380</v>
      </c>
      <c r="D43" s="32" t="s">
        <v>320</v>
      </c>
      <c r="E43" s="32" t="s">
        <v>381</v>
      </c>
      <c r="F43" s="32" t="s">
        <v>335</v>
      </c>
      <c r="G43" s="32" t="s">
        <v>330</v>
      </c>
      <c r="H43" s="18" t="s">
        <v>618</v>
      </c>
      <c r="I43" s="18" t="s">
        <v>382</v>
      </c>
      <c r="J43" s="18" t="s">
        <v>619</v>
      </c>
    </row>
    <row r="44" ht="41" customHeight="1" spans="1:10">
      <c r="A44" s="32"/>
      <c r="B44" s="32"/>
      <c r="C44" s="33" t="s">
        <v>399</v>
      </c>
      <c r="D44" s="32" t="s">
        <v>354</v>
      </c>
      <c r="E44" s="32" t="s">
        <v>400</v>
      </c>
      <c r="F44" s="32" t="s">
        <v>401</v>
      </c>
      <c r="G44" s="32" t="s">
        <v>322</v>
      </c>
      <c r="H44" s="18" t="s">
        <v>620</v>
      </c>
      <c r="I44" s="18" t="s">
        <v>402</v>
      </c>
      <c r="J44" s="18" t="s">
        <v>621</v>
      </c>
    </row>
    <row r="45" ht="32.25" customHeight="1" spans="1:10">
      <c r="A45" s="32"/>
      <c r="B45" s="32" t="s">
        <v>352</v>
      </c>
      <c r="C45" s="33"/>
      <c r="D45" s="32"/>
      <c r="E45" s="32"/>
      <c r="F45" s="32"/>
      <c r="G45" s="32"/>
      <c r="H45" s="18"/>
      <c r="I45" s="18"/>
      <c r="J45" s="18"/>
    </row>
    <row r="46" ht="48" customHeight="1" spans="1:10">
      <c r="A46" s="32"/>
      <c r="B46" s="32"/>
      <c r="C46" s="33" t="s">
        <v>353</v>
      </c>
      <c r="D46" s="32" t="s">
        <v>354</v>
      </c>
      <c r="E46" s="32" t="s">
        <v>433</v>
      </c>
      <c r="F46" s="32" t="s">
        <v>329</v>
      </c>
      <c r="G46" s="32" t="s">
        <v>330</v>
      </c>
      <c r="H46" s="18" t="s">
        <v>622</v>
      </c>
      <c r="I46" s="18" t="s">
        <v>434</v>
      </c>
      <c r="J46" s="18" t="s">
        <v>623</v>
      </c>
    </row>
    <row r="47" ht="32.25" customHeight="1" spans="1:10">
      <c r="A47" s="32" t="s">
        <v>324</v>
      </c>
      <c r="B47" s="32"/>
      <c r="C47" s="33"/>
      <c r="D47" s="32"/>
      <c r="E47" s="32"/>
      <c r="F47" s="32"/>
      <c r="G47" s="32"/>
      <c r="H47" s="18"/>
      <c r="I47" s="18"/>
      <c r="J47" s="18"/>
    </row>
    <row r="48" ht="32.25" customHeight="1" spans="1:10">
      <c r="A48" s="32"/>
      <c r="B48" s="32" t="s">
        <v>325</v>
      </c>
      <c r="C48" s="33"/>
      <c r="D48" s="32"/>
      <c r="E48" s="32"/>
      <c r="F48" s="32"/>
      <c r="G48" s="32"/>
      <c r="H48" s="18"/>
      <c r="I48" s="18"/>
      <c r="J48" s="18"/>
    </row>
    <row r="49" ht="32.25" customHeight="1" spans="1:10">
      <c r="A49" s="32"/>
      <c r="B49" s="32"/>
      <c r="C49" s="33" t="s">
        <v>453</v>
      </c>
      <c r="D49" s="32" t="s">
        <v>320</v>
      </c>
      <c r="E49" s="32" t="s">
        <v>451</v>
      </c>
      <c r="F49" s="32" t="s">
        <v>329</v>
      </c>
      <c r="G49" s="32" t="s">
        <v>330</v>
      </c>
      <c r="H49" s="18" t="s">
        <v>624</v>
      </c>
      <c r="I49" s="18" t="s">
        <v>454</v>
      </c>
      <c r="J49" s="18" t="s">
        <v>625</v>
      </c>
    </row>
    <row r="50" ht="32.25" customHeight="1" spans="1:10">
      <c r="A50" s="32"/>
      <c r="B50" s="32"/>
      <c r="C50" s="33" t="s">
        <v>383</v>
      </c>
      <c r="D50" s="32" t="s">
        <v>320</v>
      </c>
      <c r="E50" s="32" t="s">
        <v>384</v>
      </c>
      <c r="F50" s="32" t="s">
        <v>329</v>
      </c>
      <c r="G50" s="32" t="s">
        <v>330</v>
      </c>
      <c r="H50" s="18" t="s">
        <v>626</v>
      </c>
      <c r="I50" s="18" t="s">
        <v>385</v>
      </c>
      <c r="J50" s="18" t="s">
        <v>619</v>
      </c>
    </row>
    <row r="51" ht="46" customHeight="1" spans="1:10">
      <c r="A51" s="32"/>
      <c r="B51" s="32"/>
      <c r="C51" s="33" t="s">
        <v>326</v>
      </c>
      <c r="D51" s="32" t="s">
        <v>327</v>
      </c>
      <c r="E51" s="32" t="s">
        <v>328</v>
      </c>
      <c r="F51" s="32" t="s">
        <v>329</v>
      </c>
      <c r="G51" s="32" t="s">
        <v>330</v>
      </c>
      <c r="H51" s="18" t="s">
        <v>627</v>
      </c>
      <c r="I51" s="18" t="s">
        <v>331</v>
      </c>
      <c r="J51" s="18" t="s">
        <v>590</v>
      </c>
    </row>
    <row r="52" ht="50" customHeight="1" spans="1:10">
      <c r="A52" s="32"/>
      <c r="B52" s="32"/>
      <c r="C52" s="33" t="s">
        <v>393</v>
      </c>
      <c r="D52" s="32" t="s">
        <v>327</v>
      </c>
      <c r="E52" s="32" t="s">
        <v>84</v>
      </c>
      <c r="F52" s="32" t="s">
        <v>394</v>
      </c>
      <c r="G52" s="32" t="s">
        <v>330</v>
      </c>
      <c r="H52" s="18" t="s">
        <v>628</v>
      </c>
      <c r="I52" s="18" t="s">
        <v>395</v>
      </c>
      <c r="J52" s="18" t="s">
        <v>590</v>
      </c>
    </row>
    <row r="53" ht="44" customHeight="1" spans="1:10">
      <c r="A53" s="32"/>
      <c r="B53" s="32"/>
      <c r="C53" s="33" t="s">
        <v>373</v>
      </c>
      <c r="D53" s="32" t="s">
        <v>327</v>
      </c>
      <c r="E53" s="32" t="s">
        <v>374</v>
      </c>
      <c r="F53" s="32" t="s">
        <v>629</v>
      </c>
      <c r="G53" s="32" t="s">
        <v>330</v>
      </c>
      <c r="H53" s="18" t="s">
        <v>630</v>
      </c>
      <c r="I53" s="18" t="s">
        <v>376</v>
      </c>
      <c r="J53" s="18" t="s">
        <v>590</v>
      </c>
    </row>
    <row r="54" ht="32.25" customHeight="1" spans="1:10">
      <c r="A54" s="32"/>
      <c r="B54" s="32" t="s">
        <v>332</v>
      </c>
      <c r="C54" s="33"/>
      <c r="D54" s="32"/>
      <c r="E54" s="32"/>
      <c r="F54" s="32"/>
      <c r="G54" s="32"/>
      <c r="H54" s="18"/>
      <c r="I54" s="18"/>
      <c r="J54" s="18"/>
    </row>
    <row r="55" ht="48" customHeight="1" spans="1:10">
      <c r="A55" s="32"/>
      <c r="B55" s="32"/>
      <c r="C55" s="33" t="s">
        <v>435</v>
      </c>
      <c r="D55" s="32" t="s">
        <v>354</v>
      </c>
      <c r="E55" s="32" t="s">
        <v>92</v>
      </c>
      <c r="F55" s="32" t="s">
        <v>431</v>
      </c>
      <c r="G55" s="32" t="s">
        <v>330</v>
      </c>
      <c r="H55" s="18" t="s">
        <v>631</v>
      </c>
      <c r="I55" s="18" t="s">
        <v>436</v>
      </c>
      <c r="J55" s="18" t="s">
        <v>632</v>
      </c>
    </row>
    <row r="56" ht="32.25" customHeight="1" spans="1:10">
      <c r="A56" s="32"/>
      <c r="B56" s="32"/>
      <c r="C56" s="33" t="s">
        <v>633</v>
      </c>
      <c r="D56" s="32" t="s">
        <v>320</v>
      </c>
      <c r="E56" s="32" t="s">
        <v>634</v>
      </c>
      <c r="F56" s="32" t="s">
        <v>335</v>
      </c>
      <c r="G56" s="32" t="s">
        <v>322</v>
      </c>
      <c r="H56" s="18" t="s">
        <v>635</v>
      </c>
      <c r="I56" s="18" t="s">
        <v>636</v>
      </c>
      <c r="J56" s="18" t="s">
        <v>637</v>
      </c>
    </row>
    <row r="57" ht="76" customHeight="1" spans="1:10">
      <c r="A57" s="32"/>
      <c r="B57" s="32"/>
      <c r="C57" s="33" t="s">
        <v>638</v>
      </c>
      <c r="D57" s="32" t="s">
        <v>320</v>
      </c>
      <c r="E57" s="32" t="s">
        <v>639</v>
      </c>
      <c r="F57" s="32" t="s">
        <v>329</v>
      </c>
      <c r="G57" s="32" t="s">
        <v>322</v>
      </c>
      <c r="H57" s="18" t="s">
        <v>640</v>
      </c>
      <c r="I57" s="18" t="s">
        <v>641</v>
      </c>
      <c r="J57" s="18" t="s">
        <v>642</v>
      </c>
    </row>
    <row r="58" ht="44" customHeight="1" spans="1:10">
      <c r="A58" s="32"/>
      <c r="B58" s="32"/>
      <c r="C58" s="33" t="s">
        <v>333</v>
      </c>
      <c r="D58" s="32" t="s">
        <v>320</v>
      </c>
      <c r="E58" s="32" t="s">
        <v>334</v>
      </c>
      <c r="F58" s="32" t="s">
        <v>335</v>
      </c>
      <c r="G58" s="32" t="s">
        <v>322</v>
      </c>
      <c r="H58" s="18" t="s">
        <v>643</v>
      </c>
      <c r="I58" s="18" t="s">
        <v>336</v>
      </c>
      <c r="J58" s="18" t="s">
        <v>644</v>
      </c>
    </row>
    <row r="59" ht="32.25" customHeight="1" spans="1:10">
      <c r="A59" s="32"/>
      <c r="B59" s="32"/>
      <c r="C59" s="33" t="s">
        <v>411</v>
      </c>
      <c r="D59" s="32" t="s">
        <v>320</v>
      </c>
      <c r="E59" s="32" t="s">
        <v>412</v>
      </c>
      <c r="F59" s="32" t="s">
        <v>335</v>
      </c>
      <c r="G59" s="32" t="s">
        <v>322</v>
      </c>
      <c r="H59" s="18" t="s">
        <v>645</v>
      </c>
      <c r="I59" s="18" t="s">
        <v>413</v>
      </c>
      <c r="J59" s="18" t="s">
        <v>646</v>
      </c>
    </row>
    <row r="60" ht="48" customHeight="1" spans="1:10">
      <c r="A60" s="32"/>
      <c r="B60" s="32"/>
      <c r="C60" s="33" t="s">
        <v>404</v>
      </c>
      <c r="D60" s="32" t="s">
        <v>327</v>
      </c>
      <c r="E60" s="32" t="s">
        <v>361</v>
      </c>
      <c r="F60" s="32" t="s">
        <v>345</v>
      </c>
      <c r="G60" s="32" t="s">
        <v>330</v>
      </c>
      <c r="H60" s="18" t="s">
        <v>647</v>
      </c>
      <c r="I60" s="18" t="s">
        <v>405</v>
      </c>
      <c r="J60" s="18" t="s">
        <v>648</v>
      </c>
    </row>
    <row r="61" ht="32.25" customHeight="1" spans="1:10">
      <c r="A61" s="32"/>
      <c r="B61" s="32" t="s">
        <v>337</v>
      </c>
      <c r="C61" s="33"/>
      <c r="D61" s="32"/>
      <c r="E61" s="32"/>
      <c r="F61" s="32"/>
      <c r="G61" s="32"/>
      <c r="H61" s="18"/>
      <c r="I61" s="18"/>
      <c r="J61" s="18"/>
    </row>
    <row r="62" ht="42" customHeight="1" spans="1:10">
      <c r="A62" s="32"/>
      <c r="B62" s="32"/>
      <c r="C62" s="33" t="s">
        <v>421</v>
      </c>
      <c r="D62" s="32" t="s">
        <v>422</v>
      </c>
      <c r="E62" s="32" t="s">
        <v>87</v>
      </c>
      <c r="F62" s="32" t="s">
        <v>339</v>
      </c>
      <c r="G62" s="32" t="s">
        <v>330</v>
      </c>
      <c r="H62" s="18" t="s">
        <v>649</v>
      </c>
      <c r="I62" s="18" t="s">
        <v>423</v>
      </c>
      <c r="J62" s="18" t="s">
        <v>590</v>
      </c>
    </row>
    <row r="63" ht="39" customHeight="1" spans="1:10">
      <c r="A63" s="32"/>
      <c r="B63" s="32"/>
      <c r="C63" s="33" t="s">
        <v>338</v>
      </c>
      <c r="D63" s="32" t="s">
        <v>327</v>
      </c>
      <c r="E63" s="32" t="s">
        <v>92</v>
      </c>
      <c r="F63" s="32" t="s">
        <v>339</v>
      </c>
      <c r="G63" s="32" t="s">
        <v>330</v>
      </c>
      <c r="H63" s="18" t="s">
        <v>650</v>
      </c>
      <c r="I63" s="18" t="s">
        <v>340</v>
      </c>
      <c r="J63" s="18" t="s">
        <v>651</v>
      </c>
    </row>
    <row r="64" ht="39" customHeight="1" spans="1:10">
      <c r="A64" s="32"/>
      <c r="B64" s="32"/>
      <c r="C64" s="33" t="s">
        <v>357</v>
      </c>
      <c r="D64" s="32" t="s">
        <v>354</v>
      </c>
      <c r="E64" s="32" t="s">
        <v>358</v>
      </c>
      <c r="F64" s="32" t="s">
        <v>339</v>
      </c>
      <c r="G64" s="32" t="s">
        <v>330</v>
      </c>
      <c r="H64" s="18" t="s">
        <v>652</v>
      </c>
      <c r="I64" s="18" t="s">
        <v>359</v>
      </c>
      <c r="J64" s="18" t="s">
        <v>588</v>
      </c>
    </row>
    <row r="65" ht="32.25" customHeight="1" spans="1:10">
      <c r="A65" s="32"/>
      <c r="B65" s="32" t="s">
        <v>444</v>
      </c>
      <c r="C65" s="33"/>
      <c r="D65" s="32"/>
      <c r="E65" s="32"/>
      <c r="F65" s="32"/>
      <c r="G65" s="32"/>
      <c r="H65" s="18"/>
      <c r="I65" s="18"/>
      <c r="J65" s="18"/>
    </row>
    <row r="66" ht="32.25" customHeight="1" spans="1:10">
      <c r="A66" s="32"/>
      <c r="B66" s="32"/>
      <c r="C66" s="33" t="s">
        <v>445</v>
      </c>
      <c r="D66" s="32" t="s">
        <v>354</v>
      </c>
      <c r="E66" s="32" t="s">
        <v>87</v>
      </c>
      <c r="F66" s="32" t="s">
        <v>339</v>
      </c>
      <c r="G66" s="32" t="s">
        <v>330</v>
      </c>
      <c r="H66" s="18" t="s">
        <v>653</v>
      </c>
      <c r="I66" s="18" t="s">
        <v>446</v>
      </c>
      <c r="J66" s="18" t="s">
        <v>654</v>
      </c>
    </row>
    <row r="67" ht="32.25" customHeight="1" spans="1:10">
      <c r="A67" s="32" t="s">
        <v>341</v>
      </c>
      <c r="B67" s="32"/>
      <c r="C67" s="33"/>
      <c r="D67" s="32"/>
      <c r="E67" s="32"/>
      <c r="F67" s="32"/>
      <c r="G67" s="32"/>
      <c r="H67" s="18"/>
      <c r="I67" s="18"/>
      <c r="J67" s="18"/>
    </row>
    <row r="68" ht="32.25" customHeight="1" spans="1:10">
      <c r="A68" s="32"/>
      <c r="B68" s="32" t="s">
        <v>342</v>
      </c>
      <c r="C68" s="33"/>
      <c r="D68" s="32"/>
      <c r="E68" s="32"/>
      <c r="F68" s="32"/>
      <c r="G68" s="32"/>
      <c r="H68" s="18"/>
      <c r="I68" s="18"/>
      <c r="J68" s="18"/>
    </row>
    <row r="69" ht="60" customHeight="1" spans="1:10">
      <c r="A69" s="32"/>
      <c r="B69" s="32"/>
      <c r="C69" s="33" t="s">
        <v>439</v>
      </c>
      <c r="D69" s="32" t="s">
        <v>327</v>
      </c>
      <c r="E69" s="32" t="s">
        <v>344</v>
      </c>
      <c r="F69" s="32" t="s">
        <v>345</v>
      </c>
      <c r="G69" s="32" t="s">
        <v>330</v>
      </c>
      <c r="H69" s="18" t="s">
        <v>655</v>
      </c>
      <c r="I69" s="18" t="s">
        <v>656</v>
      </c>
      <c r="J69" s="18" t="s">
        <v>648</v>
      </c>
    </row>
    <row r="70" ht="64" customHeight="1" spans="1:10">
      <c r="A70" s="32"/>
      <c r="B70" s="32"/>
      <c r="C70" s="33" t="s">
        <v>437</v>
      </c>
      <c r="D70" s="32" t="s">
        <v>327</v>
      </c>
      <c r="E70" s="32" t="s">
        <v>344</v>
      </c>
      <c r="F70" s="32" t="s">
        <v>345</v>
      </c>
      <c r="G70" s="32" t="s">
        <v>330</v>
      </c>
      <c r="H70" s="18" t="s">
        <v>655</v>
      </c>
      <c r="I70" s="18" t="s">
        <v>438</v>
      </c>
      <c r="J70" s="18" t="s">
        <v>648</v>
      </c>
    </row>
    <row r="71" ht="120" customHeight="1" spans="1:10">
      <c r="A71" s="32"/>
      <c r="B71" s="32"/>
      <c r="C71" s="33" t="s">
        <v>455</v>
      </c>
      <c r="D71" s="32" t="s">
        <v>327</v>
      </c>
      <c r="E71" s="32" t="s">
        <v>344</v>
      </c>
      <c r="F71" s="32" t="s">
        <v>345</v>
      </c>
      <c r="G71" s="32" t="s">
        <v>330</v>
      </c>
      <c r="H71" s="18" t="s">
        <v>655</v>
      </c>
      <c r="I71" s="18" t="s">
        <v>657</v>
      </c>
      <c r="J71" s="18" t="s">
        <v>658</v>
      </c>
    </row>
    <row r="72" ht="57" customHeight="1" spans="1:10">
      <c r="A72" s="32"/>
      <c r="B72" s="32"/>
      <c r="C72" s="33" t="s">
        <v>659</v>
      </c>
      <c r="D72" s="32" t="s">
        <v>327</v>
      </c>
      <c r="E72" s="32" t="s">
        <v>344</v>
      </c>
      <c r="F72" s="32" t="s">
        <v>345</v>
      </c>
      <c r="G72" s="32" t="s">
        <v>330</v>
      </c>
      <c r="H72" s="18" t="s">
        <v>660</v>
      </c>
      <c r="I72" s="18" t="s">
        <v>661</v>
      </c>
      <c r="J72" s="18" t="s">
        <v>662</v>
      </c>
    </row>
    <row r="73" ht="54" customHeight="1" spans="1:10">
      <c r="A73" s="32"/>
      <c r="B73" s="32"/>
      <c r="C73" s="33" t="s">
        <v>343</v>
      </c>
      <c r="D73" s="32" t="s">
        <v>327</v>
      </c>
      <c r="E73" s="32" t="s">
        <v>344</v>
      </c>
      <c r="F73" s="32" t="s">
        <v>345</v>
      </c>
      <c r="G73" s="32" t="s">
        <v>330</v>
      </c>
      <c r="H73" s="18" t="s">
        <v>655</v>
      </c>
      <c r="I73" s="18" t="s">
        <v>663</v>
      </c>
      <c r="J73" s="18" t="s">
        <v>648</v>
      </c>
    </row>
  </sheetData>
  <mergeCells count="4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B23"/>
    <mergeCell ref="C23:G23"/>
    <mergeCell ref="A24:J24"/>
    <mergeCell ref="A25:G25"/>
    <mergeCell ref="A6:A7"/>
    <mergeCell ref="H25:H26"/>
    <mergeCell ref="I25:I26"/>
    <mergeCell ref="J25:J2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E22" sqref="E22"/>
    </sheetView>
  </sheetViews>
  <sheetFormatPr defaultColWidth="8.575" defaultRowHeight="12.75" customHeight="1"/>
  <cols>
    <col min="1" max="1" width="15.8916666666667" customWidth="1"/>
    <col min="2" max="2" width="35" customWidth="1"/>
    <col min="3" max="19" width="22" customWidth="1"/>
  </cols>
  <sheetData>
    <row r="1" ht="17.25" customHeight="1" spans="1:1">
      <c r="A1" s="94" t="s">
        <v>52</v>
      </c>
    </row>
    <row r="2" ht="41.25" customHeight="1" spans="1:1">
      <c r="A2" s="74" t="str">
        <f>"2025"&amp;"年部门收入预算表"</f>
        <v>2025年部门收入预算表</v>
      </c>
    </row>
    <row r="3" ht="17.25" customHeight="1" spans="1:19">
      <c r="A3" s="77" t="str">
        <f>"单位名称："&amp;"晋宁古滇王国历史文化旅游区管理委员会"</f>
        <v>单位名称：晋宁古滇王国历史文化旅游区管理委员会</v>
      </c>
      <c r="S3" s="79" t="s">
        <v>1</v>
      </c>
    </row>
    <row r="4" ht="21.75" customHeight="1" spans="1:19">
      <c r="A4" s="208" t="s">
        <v>53</v>
      </c>
      <c r="B4" s="209" t="s">
        <v>54</v>
      </c>
      <c r="C4" s="209" t="s">
        <v>55</v>
      </c>
      <c r="D4" s="210" t="s">
        <v>56</v>
      </c>
      <c r="E4" s="210"/>
      <c r="F4" s="210"/>
      <c r="G4" s="210"/>
      <c r="H4" s="210"/>
      <c r="I4" s="158"/>
      <c r="J4" s="210"/>
      <c r="K4" s="210"/>
      <c r="L4" s="210"/>
      <c r="M4" s="210"/>
      <c r="N4" s="217"/>
      <c r="O4" s="210" t="s">
        <v>45</v>
      </c>
      <c r="P4" s="210"/>
      <c r="Q4" s="210"/>
      <c r="R4" s="210"/>
      <c r="S4" s="217"/>
    </row>
    <row r="5" ht="27" customHeight="1" spans="1:19">
      <c r="A5" s="211"/>
      <c r="B5" s="212"/>
      <c r="C5" s="212"/>
      <c r="D5" s="212" t="s">
        <v>57</v>
      </c>
      <c r="E5" s="212" t="s">
        <v>58</v>
      </c>
      <c r="F5" s="212" t="s">
        <v>59</v>
      </c>
      <c r="G5" s="212" t="s">
        <v>60</v>
      </c>
      <c r="H5" s="212" t="s">
        <v>61</v>
      </c>
      <c r="I5" s="218" t="s">
        <v>62</v>
      </c>
      <c r="J5" s="219"/>
      <c r="K5" s="219"/>
      <c r="L5" s="219"/>
      <c r="M5" s="219"/>
      <c r="N5" s="220"/>
      <c r="O5" s="212" t="s">
        <v>57</v>
      </c>
      <c r="P5" s="212" t="s">
        <v>58</v>
      </c>
      <c r="Q5" s="212" t="s">
        <v>59</v>
      </c>
      <c r="R5" s="212" t="s">
        <v>60</v>
      </c>
      <c r="S5" s="212" t="s">
        <v>63</v>
      </c>
    </row>
    <row r="6" ht="30" customHeight="1" spans="1:19">
      <c r="A6" s="213"/>
      <c r="B6" s="134"/>
      <c r="C6" s="143"/>
      <c r="D6" s="143"/>
      <c r="E6" s="143"/>
      <c r="F6" s="143"/>
      <c r="G6" s="143"/>
      <c r="H6" s="143"/>
      <c r="I6" s="99" t="s">
        <v>57</v>
      </c>
      <c r="J6" s="220" t="s">
        <v>64</v>
      </c>
      <c r="K6" s="220" t="s">
        <v>65</v>
      </c>
      <c r="L6" s="220" t="s">
        <v>66</v>
      </c>
      <c r="M6" s="220" t="s">
        <v>67</v>
      </c>
      <c r="N6" s="220" t="s">
        <v>68</v>
      </c>
      <c r="O6" s="221"/>
      <c r="P6" s="221"/>
      <c r="Q6" s="221"/>
      <c r="R6" s="221"/>
      <c r="S6" s="143"/>
    </row>
    <row r="7" ht="15" customHeight="1" spans="1:19">
      <c r="A7" s="214">
        <v>1</v>
      </c>
      <c r="B7" s="214">
        <v>2</v>
      </c>
      <c r="C7" s="214">
        <v>3</v>
      </c>
      <c r="D7" s="214">
        <v>4</v>
      </c>
      <c r="E7" s="214">
        <v>5</v>
      </c>
      <c r="F7" s="214">
        <v>6</v>
      </c>
      <c r="G7" s="214">
        <v>7</v>
      </c>
      <c r="H7" s="214">
        <v>8</v>
      </c>
      <c r="I7" s="99">
        <v>9</v>
      </c>
      <c r="J7" s="214">
        <v>10</v>
      </c>
      <c r="K7" s="214">
        <v>11</v>
      </c>
      <c r="L7" s="214">
        <v>12</v>
      </c>
      <c r="M7" s="214">
        <v>13</v>
      </c>
      <c r="N7" s="214">
        <v>14</v>
      </c>
      <c r="O7" s="214">
        <v>15</v>
      </c>
      <c r="P7" s="214">
        <v>16</v>
      </c>
      <c r="Q7" s="214">
        <v>17</v>
      </c>
      <c r="R7" s="214">
        <v>18</v>
      </c>
      <c r="S7" s="214">
        <v>19</v>
      </c>
    </row>
    <row r="8" ht="18" customHeight="1" spans="1:19">
      <c r="A8" s="33" t="s">
        <v>69</v>
      </c>
      <c r="B8" s="33" t="s">
        <v>70</v>
      </c>
      <c r="C8" s="108">
        <v>8536512.33</v>
      </c>
      <c r="D8" s="108">
        <v>8536512.33</v>
      </c>
      <c r="E8" s="108">
        <v>8235012.33</v>
      </c>
      <c r="F8" s="108"/>
      <c r="G8" s="108"/>
      <c r="H8" s="108"/>
      <c r="I8" s="108">
        <v>301500</v>
      </c>
      <c r="J8" s="108"/>
      <c r="K8" s="108"/>
      <c r="L8" s="108"/>
      <c r="M8" s="108"/>
      <c r="N8" s="108">
        <v>301500</v>
      </c>
      <c r="O8" s="108"/>
      <c r="P8" s="108"/>
      <c r="Q8" s="108"/>
      <c r="R8" s="108"/>
      <c r="S8" s="108"/>
    </row>
    <row r="9" ht="18" customHeight="1" spans="1:19">
      <c r="A9" s="215" t="s">
        <v>71</v>
      </c>
      <c r="B9" s="215" t="s">
        <v>70</v>
      </c>
      <c r="C9" s="108">
        <v>8536512.33</v>
      </c>
      <c r="D9" s="108">
        <v>8536512.33</v>
      </c>
      <c r="E9" s="108">
        <v>8235012.33</v>
      </c>
      <c r="F9" s="108"/>
      <c r="G9" s="108"/>
      <c r="H9" s="108"/>
      <c r="I9" s="108">
        <v>301500</v>
      </c>
      <c r="J9" s="108"/>
      <c r="K9" s="108"/>
      <c r="L9" s="108"/>
      <c r="M9" s="108"/>
      <c r="N9" s="108">
        <v>301500</v>
      </c>
      <c r="O9" s="108"/>
      <c r="P9" s="108"/>
      <c r="Q9" s="108"/>
      <c r="R9" s="108"/>
      <c r="S9" s="108"/>
    </row>
    <row r="10" ht="18" customHeight="1" spans="1:19">
      <c r="A10" s="82" t="s">
        <v>55</v>
      </c>
      <c r="B10" s="216"/>
      <c r="C10" s="108">
        <v>8536512.33</v>
      </c>
      <c r="D10" s="108">
        <v>8536512.33</v>
      </c>
      <c r="E10" s="108">
        <v>8235012.33</v>
      </c>
      <c r="F10" s="108"/>
      <c r="G10" s="108"/>
      <c r="H10" s="108"/>
      <c r="I10" s="108">
        <v>301500</v>
      </c>
      <c r="J10" s="108"/>
      <c r="K10" s="108"/>
      <c r="L10" s="108"/>
      <c r="M10" s="108"/>
      <c r="N10" s="108">
        <v>301500</v>
      </c>
      <c r="O10" s="108"/>
      <c r="P10" s="108"/>
      <c r="Q10" s="108"/>
      <c r="R10" s="108"/>
      <c r="S10" s="108"/>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workbookViewId="0">
      <selection activeCell="G14" sqref="G1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79" t="s">
        <v>72</v>
      </c>
    </row>
    <row r="2" ht="41.25" customHeight="1" spans="1:1">
      <c r="A2" s="74" t="str">
        <f>"2025"&amp;"年部门支出预算表"</f>
        <v>2025年部门支出预算表</v>
      </c>
    </row>
    <row r="3" ht="17.25" customHeight="1" spans="1:15">
      <c r="A3" s="77" t="str">
        <f>"单位名称："&amp;"晋宁古滇王国历史文化旅游区管理委员会"</f>
        <v>单位名称：晋宁古滇王国历史文化旅游区管理委员会</v>
      </c>
      <c r="O3" s="79" t="s">
        <v>1</v>
      </c>
    </row>
    <row r="4" ht="27" customHeight="1" spans="1:15">
      <c r="A4" s="194" t="s">
        <v>73</v>
      </c>
      <c r="B4" s="194" t="s">
        <v>74</v>
      </c>
      <c r="C4" s="194" t="s">
        <v>55</v>
      </c>
      <c r="D4" s="195" t="s">
        <v>58</v>
      </c>
      <c r="E4" s="196"/>
      <c r="F4" s="197"/>
      <c r="G4" s="198" t="s">
        <v>59</v>
      </c>
      <c r="H4" s="198" t="s">
        <v>60</v>
      </c>
      <c r="I4" s="198" t="s">
        <v>75</v>
      </c>
      <c r="J4" s="195" t="s">
        <v>62</v>
      </c>
      <c r="K4" s="196"/>
      <c r="L4" s="196"/>
      <c r="M4" s="196"/>
      <c r="N4" s="205"/>
      <c r="O4" s="206"/>
    </row>
    <row r="5" ht="42" customHeight="1" spans="1:15">
      <c r="A5" s="199"/>
      <c r="B5" s="199"/>
      <c r="C5" s="200"/>
      <c r="D5" s="201" t="s">
        <v>57</v>
      </c>
      <c r="E5" s="201" t="s">
        <v>76</v>
      </c>
      <c r="F5" s="201" t="s">
        <v>77</v>
      </c>
      <c r="G5" s="200"/>
      <c r="H5" s="200"/>
      <c r="I5" s="207"/>
      <c r="J5" s="201" t="s">
        <v>57</v>
      </c>
      <c r="K5" s="188" t="s">
        <v>78</v>
      </c>
      <c r="L5" s="188" t="s">
        <v>79</v>
      </c>
      <c r="M5" s="188" t="s">
        <v>80</v>
      </c>
      <c r="N5" s="188" t="s">
        <v>81</v>
      </c>
      <c r="O5" s="188" t="s">
        <v>82</v>
      </c>
    </row>
    <row r="6" ht="18" customHeight="1" spans="1:15">
      <c r="A6" s="85" t="s">
        <v>83</v>
      </c>
      <c r="B6" s="85" t="s">
        <v>84</v>
      </c>
      <c r="C6" s="85" t="s">
        <v>85</v>
      </c>
      <c r="D6" s="86" t="s">
        <v>86</v>
      </c>
      <c r="E6" s="86" t="s">
        <v>87</v>
      </c>
      <c r="F6" s="86" t="s">
        <v>88</v>
      </c>
      <c r="G6" s="86" t="s">
        <v>89</v>
      </c>
      <c r="H6" s="86" t="s">
        <v>90</v>
      </c>
      <c r="I6" s="86" t="s">
        <v>91</v>
      </c>
      <c r="J6" s="86" t="s">
        <v>92</v>
      </c>
      <c r="K6" s="86" t="s">
        <v>93</v>
      </c>
      <c r="L6" s="86" t="s">
        <v>94</v>
      </c>
      <c r="M6" s="86" t="s">
        <v>95</v>
      </c>
      <c r="N6" s="85" t="s">
        <v>96</v>
      </c>
      <c r="O6" s="86" t="s">
        <v>97</v>
      </c>
    </row>
    <row r="7" ht="21" customHeight="1" spans="1:15">
      <c r="A7" s="87" t="s">
        <v>98</v>
      </c>
      <c r="B7" s="87" t="s">
        <v>99</v>
      </c>
      <c r="C7" s="108">
        <v>6884539.74</v>
      </c>
      <c r="D7" s="108">
        <v>6583039.74</v>
      </c>
      <c r="E7" s="108">
        <v>5483039.74</v>
      </c>
      <c r="F7" s="108">
        <v>1100000</v>
      </c>
      <c r="G7" s="108"/>
      <c r="H7" s="108"/>
      <c r="I7" s="108"/>
      <c r="J7" s="108">
        <v>301500</v>
      </c>
      <c r="K7" s="108"/>
      <c r="L7" s="108"/>
      <c r="M7" s="108"/>
      <c r="N7" s="108"/>
      <c r="O7" s="108">
        <v>301500</v>
      </c>
    </row>
    <row r="8" ht="21" customHeight="1" spans="1:15">
      <c r="A8" s="202" t="s">
        <v>100</v>
      </c>
      <c r="B8" s="202" t="s">
        <v>101</v>
      </c>
      <c r="C8" s="108">
        <v>6684539.74</v>
      </c>
      <c r="D8" s="108">
        <v>6383039.74</v>
      </c>
      <c r="E8" s="108">
        <v>5483039.74</v>
      </c>
      <c r="F8" s="108">
        <v>900000</v>
      </c>
      <c r="G8" s="108"/>
      <c r="H8" s="108"/>
      <c r="I8" s="108"/>
      <c r="J8" s="108">
        <v>301500</v>
      </c>
      <c r="K8" s="108"/>
      <c r="L8" s="108"/>
      <c r="M8" s="108"/>
      <c r="N8" s="108"/>
      <c r="O8" s="108">
        <v>301500</v>
      </c>
    </row>
    <row r="9" ht="21" customHeight="1" spans="1:15">
      <c r="A9" s="203" t="s">
        <v>102</v>
      </c>
      <c r="B9" s="203" t="s">
        <v>103</v>
      </c>
      <c r="C9" s="108">
        <v>3034781.3</v>
      </c>
      <c r="D9" s="108">
        <v>3034781.3</v>
      </c>
      <c r="E9" s="108">
        <v>3034781.3</v>
      </c>
      <c r="F9" s="108"/>
      <c r="G9" s="108"/>
      <c r="H9" s="108"/>
      <c r="I9" s="108"/>
      <c r="J9" s="108"/>
      <c r="K9" s="108"/>
      <c r="L9" s="108"/>
      <c r="M9" s="108"/>
      <c r="N9" s="108"/>
      <c r="O9" s="108"/>
    </row>
    <row r="10" ht="21" customHeight="1" spans="1:15">
      <c r="A10" s="203" t="s">
        <v>104</v>
      </c>
      <c r="B10" s="203" t="s">
        <v>105</v>
      </c>
      <c r="C10" s="108">
        <v>2448258.44</v>
      </c>
      <c r="D10" s="108">
        <v>2448258.44</v>
      </c>
      <c r="E10" s="108">
        <v>2448258.44</v>
      </c>
      <c r="F10" s="108"/>
      <c r="G10" s="108"/>
      <c r="H10" s="108"/>
      <c r="I10" s="108"/>
      <c r="J10" s="108"/>
      <c r="K10" s="108"/>
      <c r="L10" s="108"/>
      <c r="M10" s="108"/>
      <c r="N10" s="108"/>
      <c r="O10" s="108"/>
    </row>
    <row r="11" ht="21" customHeight="1" spans="1:15">
      <c r="A11" s="203" t="s">
        <v>106</v>
      </c>
      <c r="B11" s="203" t="s">
        <v>107</v>
      </c>
      <c r="C11" s="108">
        <v>1201500</v>
      </c>
      <c r="D11" s="108">
        <v>900000</v>
      </c>
      <c r="E11" s="108"/>
      <c r="F11" s="108">
        <v>900000</v>
      </c>
      <c r="G11" s="108"/>
      <c r="H11" s="108"/>
      <c r="I11" s="108"/>
      <c r="J11" s="108">
        <v>301500</v>
      </c>
      <c r="K11" s="108"/>
      <c r="L11" s="108"/>
      <c r="M11" s="108"/>
      <c r="N11" s="108"/>
      <c r="O11" s="108">
        <v>301500</v>
      </c>
    </row>
    <row r="12" ht="21" customHeight="1" spans="1:15">
      <c r="A12" s="202" t="s">
        <v>108</v>
      </c>
      <c r="B12" s="202" t="s">
        <v>109</v>
      </c>
      <c r="C12" s="108">
        <v>200000</v>
      </c>
      <c r="D12" s="108">
        <v>200000</v>
      </c>
      <c r="E12" s="108"/>
      <c r="F12" s="108">
        <v>200000</v>
      </c>
      <c r="G12" s="108"/>
      <c r="H12" s="108"/>
      <c r="I12" s="108"/>
      <c r="J12" s="108"/>
      <c r="K12" s="108"/>
      <c r="L12" s="108"/>
      <c r="M12" s="108"/>
      <c r="N12" s="108"/>
      <c r="O12" s="108"/>
    </row>
    <row r="13" ht="21" customHeight="1" spans="1:15">
      <c r="A13" s="203" t="s">
        <v>110</v>
      </c>
      <c r="B13" s="203" t="s">
        <v>109</v>
      </c>
      <c r="C13" s="108">
        <v>200000</v>
      </c>
      <c r="D13" s="108">
        <v>200000</v>
      </c>
      <c r="E13" s="108"/>
      <c r="F13" s="108">
        <v>200000</v>
      </c>
      <c r="G13" s="108"/>
      <c r="H13" s="108"/>
      <c r="I13" s="108"/>
      <c r="J13" s="108"/>
      <c r="K13" s="108"/>
      <c r="L13" s="108"/>
      <c r="M13" s="108"/>
      <c r="N13" s="108"/>
      <c r="O13" s="108"/>
    </row>
    <row r="14" ht="21" customHeight="1" spans="1:15">
      <c r="A14" s="87" t="s">
        <v>111</v>
      </c>
      <c r="B14" s="87" t="s">
        <v>112</v>
      </c>
      <c r="C14" s="108">
        <v>597136</v>
      </c>
      <c r="D14" s="108">
        <v>597136</v>
      </c>
      <c r="E14" s="108">
        <v>597136</v>
      </c>
      <c r="F14" s="108"/>
      <c r="G14" s="108"/>
      <c r="H14" s="108"/>
      <c r="I14" s="108"/>
      <c r="J14" s="108"/>
      <c r="K14" s="108"/>
      <c r="L14" s="108"/>
      <c r="M14" s="108"/>
      <c r="N14" s="108"/>
      <c r="O14" s="108"/>
    </row>
    <row r="15" ht="21" customHeight="1" spans="1:15">
      <c r="A15" s="202" t="s">
        <v>113</v>
      </c>
      <c r="B15" s="202" t="s">
        <v>114</v>
      </c>
      <c r="C15" s="108">
        <v>597136</v>
      </c>
      <c r="D15" s="108">
        <v>597136</v>
      </c>
      <c r="E15" s="108">
        <v>597136</v>
      </c>
      <c r="F15" s="108"/>
      <c r="G15" s="108"/>
      <c r="H15" s="108"/>
      <c r="I15" s="108"/>
      <c r="J15" s="108"/>
      <c r="K15" s="108"/>
      <c r="L15" s="108"/>
      <c r="M15" s="108"/>
      <c r="N15" s="108"/>
      <c r="O15" s="108"/>
    </row>
    <row r="16" ht="21" customHeight="1" spans="1:15">
      <c r="A16" s="203" t="s">
        <v>115</v>
      </c>
      <c r="B16" s="203" t="s">
        <v>116</v>
      </c>
      <c r="C16" s="108">
        <v>527136</v>
      </c>
      <c r="D16" s="108">
        <v>527136</v>
      </c>
      <c r="E16" s="108">
        <v>527136</v>
      </c>
      <c r="F16" s="108"/>
      <c r="G16" s="108"/>
      <c r="H16" s="108"/>
      <c r="I16" s="108"/>
      <c r="J16" s="108"/>
      <c r="K16" s="108"/>
      <c r="L16" s="108"/>
      <c r="M16" s="108"/>
      <c r="N16" s="108"/>
      <c r="O16" s="108"/>
    </row>
    <row r="17" ht="21" customHeight="1" spans="1:15">
      <c r="A17" s="203" t="s">
        <v>117</v>
      </c>
      <c r="B17" s="203" t="s">
        <v>118</v>
      </c>
      <c r="C17" s="108">
        <v>70000</v>
      </c>
      <c r="D17" s="108">
        <v>70000</v>
      </c>
      <c r="E17" s="108">
        <v>70000</v>
      </c>
      <c r="F17" s="108"/>
      <c r="G17" s="108"/>
      <c r="H17" s="108"/>
      <c r="I17" s="108"/>
      <c r="J17" s="108"/>
      <c r="K17" s="108"/>
      <c r="L17" s="108"/>
      <c r="M17" s="108"/>
      <c r="N17" s="108"/>
      <c r="O17" s="108"/>
    </row>
    <row r="18" ht="21" customHeight="1" spans="1:15">
      <c r="A18" s="87" t="s">
        <v>119</v>
      </c>
      <c r="B18" s="87" t="s">
        <v>120</v>
      </c>
      <c r="C18" s="108">
        <v>419120.59</v>
      </c>
      <c r="D18" s="108">
        <v>419120.59</v>
      </c>
      <c r="E18" s="108">
        <v>419120.59</v>
      </c>
      <c r="F18" s="108"/>
      <c r="G18" s="108"/>
      <c r="H18" s="108"/>
      <c r="I18" s="108"/>
      <c r="J18" s="108"/>
      <c r="K18" s="108"/>
      <c r="L18" s="108"/>
      <c r="M18" s="108"/>
      <c r="N18" s="108"/>
      <c r="O18" s="108"/>
    </row>
    <row r="19" ht="21" customHeight="1" spans="1:15">
      <c r="A19" s="202" t="s">
        <v>121</v>
      </c>
      <c r="B19" s="202" t="s">
        <v>122</v>
      </c>
      <c r="C19" s="108">
        <v>419120.59</v>
      </c>
      <c r="D19" s="108">
        <v>419120.59</v>
      </c>
      <c r="E19" s="108">
        <v>419120.59</v>
      </c>
      <c r="F19" s="108"/>
      <c r="G19" s="108"/>
      <c r="H19" s="108"/>
      <c r="I19" s="108"/>
      <c r="J19" s="108"/>
      <c r="K19" s="108"/>
      <c r="L19" s="108"/>
      <c r="M19" s="108"/>
      <c r="N19" s="108"/>
      <c r="O19" s="108"/>
    </row>
    <row r="20" ht="21" customHeight="1" spans="1:15">
      <c r="A20" s="203" t="s">
        <v>123</v>
      </c>
      <c r="B20" s="203" t="s">
        <v>124</v>
      </c>
      <c r="C20" s="108">
        <v>161936.41</v>
      </c>
      <c r="D20" s="108">
        <v>161936.41</v>
      </c>
      <c r="E20" s="108">
        <v>161936.41</v>
      </c>
      <c r="F20" s="108"/>
      <c r="G20" s="108"/>
      <c r="H20" s="108"/>
      <c r="I20" s="108"/>
      <c r="J20" s="108"/>
      <c r="K20" s="108"/>
      <c r="L20" s="108"/>
      <c r="M20" s="108"/>
      <c r="N20" s="108"/>
      <c r="O20" s="108"/>
    </row>
    <row r="21" ht="21" customHeight="1" spans="1:15">
      <c r="A21" s="203" t="s">
        <v>125</v>
      </c>
      <c r="B21" s="203" t="s">
        <v>126</v>
      </c>
      <c r="C21" s="108">
        <v>81652.19</v>
      </c>
      <c r="D21" s="108">
        <v>81652.19</v>
      </c>
      <c r="E21" s="108">
        <v>81652.19</v>
      </c>
      <c r="F21" s="108"/>
      <c r="G21" s="108"/>
      <c r="H21" s="108"/>
      <c r="I21" s="108"/>
      <c r="J21" s="108"/>
      <c r="K21" s="108"/>
      <c r="L21" s="108"/>
      <c r="M21" s="108"/>
      <c r="N21" s="108"/>
      <c r="O21" s="108"/>
    </row>
    <row r="22" ht="21" customHeight="1" spans="1:15">
      <c r="A22" s="203" t="s">
        <v>127</v>
      </c>
      <c r="B22" s="203" t="s">
        <v>128</v>
      </c>
      <c r="C22" s="108">
        <v>154170</v>
      </c>
      <c r="D22" s="108">
        <v>154170</v>
      </c>
      <c r="E22" s="108">
        <v>154170</v>
      </c>
      <c r="F22" s="108"/>
      <c r="G22" s="108"/>
      <c r="H22" s="108"/>
      <c r="I22" s="108"/>
      <c r="J22" s="108"/>
      <c r="K22" s="108"/>
      <c r="L22" s="108"/>
      <c r="M22" s="108"/>
      <c r="N22" s="108"/>
      <c r="O22" s="108"/>
    </row>
    <row r="23" ht="21" customHeight="1" spans="1:15">
      <c r="A23" s="203" t="s">
        <v>129</v>
      </c>
      <c r="B23" s="203" t="s">
        <v>130</v>
      </c>
      <c r="C23" s="108">
        <v>21361.99</v>
      </c>
      <c r="D23" s="108">
        <v>21361.99</v>
      </c>
      <c r="E23" s="108">
        <v>21361.99</v>
      </c>
      <c r="F23" s="108"/>
      <c r="G23" s="108"/>
      <c r="H23" s="108"/>
      <c r="I23" s="108"/>
      <c r="J23" s="108"/>
      <c r="K23" s="108"/>
      <c r="L23" s="108"/>
      <c r="M23" s="108"/>
      <c r="N23" s="108"/>
      <c r="O23" s="108"/>
    </row>
    <row r="24" ht="21" customHeight="1" spans="1:15">
      <c r="A24" s="87" t="s">
        <v>131</v>
      </c>
      <c r="B24" s="87" t="s">
        <v>132</v>
      </c>
      <c r="C24" s="108">
        <v>100000</v>
      </c>
      <c r="D24" s="108">
        <v>100000</v>
      </c>
      <c r="E24" s="108"/>
      <c r="F24" s="108">
        <v>100000</v>
      </c>
      <c r="G24" s="108"/>
      <c r="H24" s="108"/>
      <c r="I24" s="108"/>
      <c r="J24" s="108"/>
      <c r="K24" s="108"/>
      <c r="L24" s="108"/>
      <c r="M24" s="108"/>
      <c r="N24" s="108"/>
      <c r="O24" s="108"/>
    </row>
    <row r="25" ht="21" customHeight="1" spans="1:15">
      <c r="A25" s="202" t="s">
        <v>133</v>
      </c>
      <c r="B25" s="202" t="s">
        <v>134</v>
      </c>
      <c r="C25" s="108">
        <v>100000</v>
      </c>
      <c r="D25" s="108">
        <v>100000</v>
      </c>
      <c r="E25" s="108"/>
      <c r="F25" s="108">
        <v>100000</v>
      </c>
      <c r="G25" s="108"/>
      <c r="H25" s="108"/>
      <c r="I25" s="108"/>
      <c r="J25" s="108"/>
      <c r="K25" s="108"/>
      <c r="L25" s="108"/>
      <c r="M25" s="108"/>
      <c r="N25" s="108"/>
      <c r="O25" s="108"/>
    </row>
    <row r="26" ht="21" customHeight="1" spans="1:15">
      <c r="A26" s="203" t="s">
        <v>135</v>
      </c>
      <c r="B26" s="203" t="s">
        <v>136</v>
      </c>
      <c r="C26" s="108">
        <v>100000</v>
      </c>
      <c r="D26" s="108">
        <v>100000</v>
      </c>
      <c r="E26" s="108"/>
      <c r="F26" s="108">
        <v>100000</v>
      </c>
      <c r="G26" s="108"/>
      <c r="H26" s="108"/>
      <c r="I26" s="108"/>
      <c r="J26" s="108"/>
      <c r="K26" s="108"/>
      <c r="L26" s="108"/>
      <c r="M26" s="108"/>
      <c r="N26" s="108"/>
      <c r="O26" s="108"/>
    </row>
    <row r="27" ht="21" customHeight="1" spans="1:15">
      <c r="A27" s="87" t="s">
        <v>137</v>
      </c>
      <c r="B27" s="87" t="s">
        <v>138</v>
      </c>
      <c r="C27" s="108">
        <v>535716</v>
      </c>
      <c r="D27" s="108">
        <v>535716</v>
      </c>
      <c r="E27" s="108">
        <v>535716</v>
      </c>
      <c r="F27" s="108"/>
      <c r="G27" s="108"/>
      <c r="H27" s="108"/>
      <c r="I27" s="108"/>
      <c r="J27" s="108"/>
      <c r="K27" s="108"/>
      <c r="L27" s="108"/>
      <c r="M27" s="108"/>
      <c r="N27" s="108"/>
      <c r="O27" s="108"/>
    </row>
    <row r="28" ht="21" customHeight="1" spans="1:15">
      <c r="A28" s="202" t="s">
        <v>139</v>
      </c>
      <c r="B28" s="202" t="s">
        <v>140</v>
      </c>
      <c r="C28" s="108">
        <v>535716</v>
      </c>
      <c r="D28" s="108">
        <v>535716</v>
      </c>
      <c r="E28" s="108">
        <v>535716</v>
      </c>
      <c r="F28" s="108"/>
      <c r="G28" s="108"/>
      <c r="H28" s="108"/>
      <c r="I28" s="108"/>
      <c r="J28" s="108"/>
      <c r="K28" s="108"/>
      <c r="L28" s="108"/>
      <c r="M28" s="108"/>
      <c r="N28" s="108"/>
      <c r="O28" s="108"/>
    </row>
    <row r="29" ht="21" customHeight="1" spans="1:15">
      <c r="A29" s="203" t="s">
        <v>141</v>
      </c>
      <c r="B29" s="203" t="s">
        <v>142</v>
      </c>
      <c r="C29" s="108">
        <v>535716</v>
      </c>
      <c r="D29" s="108">
        <v>535716</v>
      </c>
      <c r="E29" s="108">
        <v>535716</v>
      </c>
      <c r="F29" s="108"/>
      <c r="G29" s="108"/>
      <c r="H29" s="108"/>
      <c r="I29" s="108"/>
      <c r="J29" s="108"/>
      <c r="K29" s="108"/>
      <c r="L29" s="108"/>
      <c r="M29" s="108"/>
      <c r="N29" s="108"/>
      <c r="O29" s="108"/>
    </row>
    <row r="30" ht="21" customHeight="1" spans="1:15">
      <c r="A30" s="204" t="s">
        <v>55</v>
      </c>
      <c r="B30" s="68"/>
      <c r="C30" s="108">
        <v>8536512.33</v>
      </c>
      <c r="D30" s="108">
        <v>8235012.33</v>
      </c>
      <c r="E30" s="108">
        <v>7035012.33</v>
      </c>
      <c r="F30" s="108">
        <v>1200000</v>
      </c>
      <c r="G30" s="108"/>
      <c r="H30" s="108"/>
      <c r="I30" s="108"/>
      <c r="J30" s="108">
        <v>301500</v>
      </c>
      <c r="K30" s="108"/>
      <c r="L30" s="108"/>
      <c r="M30" s="108"/>
      <c r="N30" s="108"/>
      <c r="O30" s="108">
        <v>301500</v>
      </c>
    </row>
  </sheetData>
  <mergeCells count="12">
    <mergeCell ref="A1:O1"/>
    <mergeCell ref="A2:O2"/>
    <mergeCell ref="A3:B3"/>
    <mergeCell ref="D4:F4"/>
    <mergeCell ref="J4:O4"/>
    <mergeCell ref="A30:B30"/>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8" workbookViewId="0">
      <selection activeCell="G14" sqref="G14"/>
    </sheetView>
  </sheetViews>
  <sheetFormatPr defaultColWidth="8.575" defaultRowHeight="12.75" customHeight="1" outlineLevelCol="3"/>
  <cols>
    <col min="1" max="4" width="35.575" customWidth="1"/>
  </cols>
  <sheetData>
    <row r="1" ht="15" customHeight="1" spans="1:4">
      <c r="A1" s="75"/>
      <c r="B1" s="79"/>
      <c r="C1" s="79"/>
      <c r="D1" s="79" t="s">
        <v>143</v>
      </c>
    </row>
    <row r="2" ht="41.25" customHeight="1" spans="1:1">
      <c r="A2" s="74" t="str">
        <f>"2025"&amp;"年部门财政拨款收支预算总表"</f>
        <v>2025年部门财政拨款收支预算总表</v>
      </c>
    </row>
    <row r="3" ht="17.25" customHeight="1" spans="1:4">
      <c r="A3" s="77" t="str">
        <f>"单位名称："&amp;"晋宁古滇王国历史文化旅游区管理委员会"</f>
        <v>单位名称：晋宁古滇王国历史文化旅游区管理委员会</v>
      </c>
      <c r="B3" s="187"/>
      <c r="D3" s="79" t="s">
        <v>1</v>
      </c>
    </row>
    <row r="4" ht="17.25" customHeight="1" spans="1:4">
      <c r="A4" s="188" t="s">
        <v>2</v>
      </c>
      <c r="B4" s="189"/>
      <c r="C4" s="188" t="s">
        <v>3</v>
      </c>
      <c r="D4" s="189"/>
    </row>
    <row r="5" ht="18.75" customHeight="1" spans="1:4">
      <c r="A5" s="188" t="s">
        <v>4</v>
      </c>
      <c r="B5" s="188" t="s">
        <v>5</v>
      </c>
      <c r="C5" s="188" t="s">
        <v>6</v>
      </c>
      <c r="D5" s="188" t="s">
        <v>5</v>
      </c>
    </row>
    <row r="6" ht="16.5" customHeight="1" spans="1:4">
      <c r="A6" s="190" t="s">
        <v>144</v>
      </c>
      <c r="B6" s="108">
        <v>8235012.33</v>
      </c>
      <c r="C6" s="190" t="s">
        <v>145</v>
      </c>
      <c r="D6" s="108">
        <v>8235012.33</v>
      </c>
    </row>
    <row r="7" ht="16.5" customHeight="1" spans="1:4">
      <c r="A7" s="190" t="s">
        <v>146</v>
      </c>
      <c r="B7" s="108">
        <v>8235012.33</v>
      </c>
      <c r="C7" s="190" t="s">
        <v>147</v>
      </c>
      <c r="D7" s="108">
        <v>6583039.74</v>
      </c>
    </row>
    <row r="8" ht="16.5" customHeight="1" spans="1:4">
      <c r="A8" s="190" t="s">
        <v>148</v>
      </c>
      <c r="B8" s="108"/>
      <c r="C8" s="190" t="s">
        <v>149</v>
      </c>
      <c r="D8" s="108"/>
    </row>
    <row r="9" ht="16.5" customHeight="1" spans="1:4">
      <c r="A9" s="190" t="s">
        <v>150</v>
      </c>
      <c r="B9" s="108"/>
      <c r="C9" s="190" t="s">
        <v>151</v>
      </c>
      <c r="D9" s="108"/>
    </row>
    <row r="10" ht="16.5" customHeight="1" spans="1:4">
      <c r="A10" s="190" t="s">
        <v>152</v>
      </c>
      <c r="B10" s="108"/>
      <c r="C10" s="190" t="s">
        <v>153</v>
      </c>
      <c r="D10" s="108"/>
    </row>
    <row r="11" ht="16.5" customHeight="1" spans="1:4">
      <c r="A11" s="190" t="s">
        <v>146</v>
      </c>
      <c r="B11" s="108"/>
      <c r="C11" s="190" t="s">
        <v>154</v>
      </c>
      <c r="D11" s="108"/>
    </row>
    <row r="12" ht="16.5" customHeight="1" spans="1:4">
      <c r="A12" s="21" t="s">
        <v>148</v>
      </c>
      <c r="B12" s="108"/>
      <c r="C12" s="98" t="s">
        <v>155</v>
      </c>
      <c r="D12" s="108"/>
    </row>
    <row r="13" ht="16.5" customHeight="1" spans="1:4">
      <c r="A13" s="21" t="s">
        <v>150</v>
      </c>
      <c r="B13" s="108"/>
      <c r="C13" s="98" t="s">
        <v>156</v>
      </c>
      <c r="D13" s="108"/>
    </row>
    <row r="14" ht="16.5" customHeight="1" spans="1:4">
      <c r="A14" s="191"/>
      <c r="B14" s="108"/>
      <c r="C14" s="98" t="s">
        <v>157</v>
      </c>
      <c r="D14" s="108">
        <v>597136</v>
      </c>
    </row>
    <row r="15" ht="16.5" customHeight="1" spans="1:4">
      <c r="A15" s="191"/>
      <c r="B15" s="108"/>
      <c r="C15" s="98" t="s">
        <v>158</v>
      </c>
      <c r="D15" s="108">
        <v>419120.59</v>
      </c>
    </row>
    <row r="16" ht="16.5" customHeight="1" spans="1:4">
      <c r="A16" s="191"/>
      <c r="B16" s="108"/>
      <c r="C16" s="98" t="s">
        <v>159</v>
      </c>
      <c r="D16" s="108"/>
    </row>
    <row r="17" ht="16.5" customHeight="1" spans="1:4">
      <c r="A17" s="191"/>
      <c r="B17" s="108"/>
      <c r="C17" s="98" t="s">
        <v>160</v>
      </c>
      <c r="D17" s="108"/>
    </row>
    <row r="18" ht="16.5" customHeight="1" spans="1:4">
      <c r="A18" s="191"/>
      <c r="B18" s="108"/>
      <c r="C18" s="98" t="s">
        <v>161</v>
      </c>
      <c r="D18" s="108">
        <v>100000</v>
      </c>
    </row>
    <row r="19" ht="16.5" customHeight="1" spans="1:4">
      <c r="A19" s="191"/>
      <c r="B19" s="108"/>
      <c r="C19" s="98" t="s">
        <v>162</v>
      </c>
      <c r="D19" s="108"/>
    </row>
    <row r="20" ht="16.5" customHeight="1" spans="1:4">
      <c r="A20" s="191"/>
      <c r="B20" s="108"/>
      <c r="C20" s="98" t="s">
        <v>163</v>
      </c>
      <c r="D20" s="108"/>
    </row>
    <row r="21" ht="16.5" customHeight="1" spans="1:4">
      <c r="A21" s="191"/>
      <c r="B21" s="108"/>
      <c r="C21" s="98" t="s">
        <v>164</v>
      </c>
      <c r="D21" s="108"/>
    </row>
    <row r="22" ht="16.5" customHeight="1" spans="1:4">
      <c r="A22" s="191"/>
      <c r="B22" s="108"/>
      <c r="C22" s="98" t="s">
        <v>165</v>
      </c>
      <c r="D22" s="108"/>
    </row>
    <row r="23" ht="16.5" customHeight="1" spans="1:4">
      <c r="A23" s="191"/>
      <c r="B23" s="108"/>
      <c r="C23" s="98" t="s">
        <v>166</v>
      </c>
      <c r="D23" s="108"/>
    </row>
    <row r="24" ht="16.5" customHeight="1" spans="1:4">
      <c r="A24" s="191"/>
      <c r="B24" s="108"/>
      <c r="C24" s="98" t="s">
        <v>167</v>
      </c>
      <c r="D24" s="108"/>
    </row>
    <row r="25" ht="16.5" customHeight="1" spans="1:4">
      <c r="A25" s="191"/>
      <c r="B25" s="108"/>
      <c r="C25" s="98" t="s">
        <v>168</v>
      </c>
      <c r="D25" s="108">
        <v>535716</v>
      </c>
    </row>
    <row r="26" ht="16.5" customHeight="1" spans="1:4">
      <c r="A26" s="191"/>
      <c r="B26" s="108"/>
      <c r="C26" s="98" t="s">
        <v>169</v>
      </c>
      <c r="D26" s="108"/>
    </row>
    <row r="27" ht="16.5" customHeight="1" spans="1:4">
      <c r="A27" s="191"/>
      <c r="B27" s="108"/>
      <c r="C27" s="98" t="s">
        <v>170</v>
      </c>
      <c r="D27" s="108"/>
    </row>
    <row r="28" ht="16.5" customHeight="1" spans="1:4">
      <c r="A28" s="191"/>
      <c r="B28" s="108"/>
      <c r="C28" s="98" t="s">
        <v>171</v>
      </c>
      <c r="D28" s="108"/>
    </row>
    <row r="29" ht="16.5" customHeight="1" spans="1:4">
      <c r="A29" s="191"/>
      <c r="B29" s="108"/>
      <c r="C29" s="98" t="s">
        <v>172</v>
      </c>
      <c r="D29" s="108"/>
    </row>
    <row r="30" ht="16.5" customHeight="1" spans="1:4">
      <c r="A30" s="191"/>
      <c r="B30" s="108"/>
      <c r="C30" s="98" t="s">
        <v>173</v>
      </c>
      <c r="D30" s="108"/>
    </row>
    <row r="31" ht="16.5" customHeight="1" spans="1:4">
      <c r="A31" s="191"/>
      <c r="B31" s="108"/>
      <c r="C31" s="21" t="s">
        <v>174</v>
      </c>
      <c r="D31" s="108"/>
    </row>
    <row r="32" ht="16.5" customHeight="1" spans="1:4">
      <c r="A32" s="191"/>
      <c r="B32" s="108"/>
      <c r="C32" s="21" t="s">
        <v>175</v>
      </c>
      <c r="D32" s="108"/>
    </row>
    <row r="33" ht="16.5" customHeight="1" spans="1:4">
      <c r="A33" s="191"/>
      <c r="B33" s="108"/>
      <c r="C33" s="18" t="s">
        <v>176</v>
      </c>
      <c r="D33" s="108"/>
    </row>
    <row r="34" ht="15" customHeight="1" spans="1:4">
      <c r="A34" s="192" t="s">
        <v>50</v>
      </c>
      <c r="B34" s="193">
        <v>8235012.33</v>
      </c>
      <c r="C34" s="192" t="s">
        <v>51</v>
      </c>
      <c r="D34" s="193">
        <v>8235012.33</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selection activeCell="G14" sqref="G1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3"/>
      <c r="F1" s="100"/>
      <c r="G1" s="168" t="s">
        <v>177</v>
      </c>
    </row>
    <row r="2" ht="41.25" customHeight="1" spans="1:7">
      <c r="A2" s="152" t="str">
        <f>"2025"&amp;"年一般公共预算支出预算表（按功能科目分类）"</f>
        <v>2025年一般公共预算支出预算表（按功能科目分类）</v>
      </c>
      <c r="B2" s="152"/>
      <c r="C2" s="152"/>
      <c r="D2" s="152"/>
      <c r="E2" s="152"/>
      <c r="F2" s="152"/>
      <c r="G2" s="152"/>
    </row>
    <row r="3" ht="18" customHeight="1" spans="1:7">
      <c r="A3" s="44" t="str">
        <f>"单位名称："&amp;"晋宁古滇王国历史文化旅游区管理委员会"</f>
        <v>单位名称：晋宁古滇王国历史文化旅游区管理委员会</v>
      </c>
      <c r="F3" s="149"/>
      <c r="G3" s="168" t="s">
        <v>1</v>
      </c>
    </row>
    <row r="4" ht="20.25" customHeight="1" spans="1:7">
      <c r="A4" s="183" t="s">
        <v>178</v>
      </c>
      <c r="B4" s="184"/>
      <c r="C4" s="153" t="s">
        <v>55</v>
      </c>
      <c r="D4" s="175" t="s">
        <v>76</v>
      </c>
      <c r="E4" s="13"/>
      <c r="F4" s="36"/>
      <c r="G4" s="165" t="s">
        <v>77</v>
      </c>
    </row>
    <row r="5" ht="20.25" customHeight="1" spans="1:7">
      <c r="A5" s="185" t="s">
        <v>73</v>
      </c>
      <c r="B5" s="185" t="s">
        <v>74</v>
      </c>
      <c r="C5" s="55"/>
      <c r="D5" s="14" t="s">
        <v>57</v>
      </c>
      <c r="E5" s="14" t="s">
        <v>179</v>
      </c>
      <c r="F5" s="14" t="s">
        <v>180</v>
      </c>
      <c r="G5" s="167"/>
    </row>
    <row r="6" ht="15" customHeight="1" spans="1:7">
      <c r="A6" s="20" t="s">
        <v>83</v>
      </c>
      <c r="B6" s="20" t="s">
        <v>84</v>
      </c>
      <c r="C6" s="20" t="s">
        <v>85</v>
      </c>
      <c r="D6" s="20" t="s">
        <v>86</v>
      </c>
      <c r="E6" s="20" t="s">
        <v>87</v>
      </c>
      <c r="F6" s="20" t="s">
        <v>88</v>
      </c>
      <c r="G6" s="20" t="s">
        <v>89</v>
      </c>
    </row>
    <row r="7" ht="18" customHeight="1" spans="1:7">
      <c r="A7" s="18" t="s">
        <v>98</v>
      </c>
      <c r="B7" s="18" t="s">
        <v>99</v>
      </c>
      <c r="C7" s="108">
        <v>6583039.74</v>
      </c>
      <c r="D7" s="108">
        <v>5483039.74</v>
      </c>
      <c r="E7" s="108">
        <v>4824524.54</v>
      </c>
      <c r="F7" s="108">
        <v>658515.2</v>
      </c>
      <c r="G7" s="108">
        <v>1100000</v>
      </c>
    </row>
    <row r="8" ht="18" customHeight="1" spans="1:7">
      <c r="A8" s="161" t="s">
        <v>100</v>
      </c>
      <c r="B8" s="161" t="s">
        <v>101</v>
      </c>
      <c r="C8" s="108">
        <v>6383039.74</v>
      </c>
      <c r="D8" s="108">
        <v>5483039.74</v>
      </c>
      <c r="E8" s="108">
        <v>4824524.54</v>
      </c>
      <c r="F8" s="108">
        <v>658515.2</v>
      </c>
      <c r="G8" s="108">
        <v>900000</v>
      </c>
    </row>
    <row r="9" ht="18" customHeight="1" spans="1:7">
      <c r="A9" s="162" t="s">
        <v>102</v>
      </c>
      <c r="B9" s="162" t="s">
        <v>103</v>
      </c>
      <c r="C9" s="108">
        <v>3034781.3</v>
      </c>
      <c r="D9" s="108">
        <v>3034781.3</v>
      </c>
      <c r="E9" s="108">
        <v>2487885.54</v>
      </c>
      <c r="F9" s="108">
        <v>546895.76</v>
      </c>
      <c r="G9" s="108"/>
    </row>
    <row r="10" ht="18" customHeight="1" spans="1:7">
      <c r="A10" s="162" t="s">
        <v>104</v>
      </c>
      <c r="B10" s="162" t="s">
        <v>105</v>
      </c>
      <c r="C10" s="108">
        <v>2448258.44</v>
      </c>
      <c r="D10" s="108">
        <v>2448258.44</v>
      </c>
      <c r="E10" s="108">
        <v>2336639</v>
      </c>
      <c r="F10" s="108">
        <v>111619.44</v>
      </c>
      <c r="G10" s="108"/>
    </row>
    <row r="11" ht="18" customHeight="1" spans="1:7">
      <c r="A11" s="162" t="s">
        <v>106</v>
      </c>
      <c r="B11" s="162" t="s">
        <v>107</v>
      </c>
      <c r="C11" s="108">
        <v>900000</v>
      </c>
      <c r="D11" s="108"/>
      <c r="E11" s="108"/>
      <c r="F11" s="108"/>
      <c r="G11" s="108">
        <v>900000</v>
      </c>
    </row>
    <row r="12" ht="18" customHeight="1" spans="1:7">
      <c r="A12" s="161" t="s">
        <v>108</v>
      </c>
      <c r="B12" s="161" t="s">
        <v>109</v>
      </c>
      <c r="C12" s="108">
        <v>200000</v>
      </c>
      <c r="D12" s="108"/>
      <c r="E12" s="108"/>
      <c r="F12" s="108"/>
      <c r="G12" s="108">
        <v>200000</v>
      </c>
    </row>
    <row r="13" ht="18" customHeight="1" spans="1:7">
      <c r="A13" s="162" t="s">
        <v>110</v>
      </c>
      <c r="B13" s="162" t="s">
        <v>109</v>
      </c>
      <c r="C13" s="108">
        <v>200000</v>
      </c>
      <c r="D13" s="108"/>
      <c r="E13" s="108"/>
      <c r="F13" s="108"/>
      <c r="G13" s="108">
        <v>200000</v>
      </c>
    </row>
    <row r="14" ht="18" customHeight="1" spans="1:7">
      <c r="A14" s="18" t="s">
        <v>111</v>
      </c>
      <c r="B14" s="18" t="s">
        <v>112</v>
      </c>
      <c r="C14" s="108">
        <v>597136</v>
      </c>
      <c r="D14" s="108">
        <v>597136</v>
      </c>
      <c r="E14" s="108">
        <v>597136</v>
      </c>
      <c r="F14" s="108"/>
      <c r="G14" s="108"/>
    </row>
    <row r="15" ht="18" customHeight="1" spans="1:7">
      <c r="A15" s="161" t="s">
        <v>113</v>
      </c>
      <c r="B15" s="161" t="s">
        <v>114</v>
      </c>
      <c r="C15" s="108">
        <v>597136</v>
      </c>
      <c r="D15" s="108">
        <v>597136</v>
      </c>
      <c r="E15" s="108">
        <v>597136</v>
      </c>
      <c r="F15" s="108"/>
      <c r="G15" s="108"/>
    </row>
    <row r="16" ht="18" customHeight="1" spans="1:7">
      <c r="A16" s="162" t="s">
        <v>115</v>
      </c>
      <c r="B16" s="162" t="s">
        <v>116</v>
      </c>
      <c r="C16" s="108">
        <v>527136</v>
      </c>
      <c r="D16" s="108">
        <v>527136</v>
      </c>
      <c r="E16" s="108">
        <v>527136</v>
      </c>
      <c r="F16" s="108"/>
      <c r="G16" s="108"/>
    </row>
    <row r="17" ht="18" customHeight="1" spans="1:7">
      <c r="A17" s="162" t="s">
        <v>117</v>
      </c>
      <c r="B17" s="162" t="s">
        <v>118</v>
      </c>
      <c r="C17" s="108">
        <v>70000</v>
      </c>
      <c r="D17" s="108">
        <v>70000</v>
      </c>
      <c r="E17" s="108">
        <v>70000</v>
      </c>
      <c r="F17" s="108"/>
      <c r="G17" s="108"/>
    </row>
    <row r="18" ht="18" customHeight="1" spans="1:7">
      <c r="A18" s="18" t="s">
        <v>119</v>
      </c>
      <c r="B18" s="18" t="s">
        <v>120</v>
      </c>
      <c r="C18" s="108">
        <v>419120.59</v>
      </c>
      <c r="D18" s="108">
        <v>419120.59</v>
      </c>
      <c r="E18" s="108">
        <v>419120.59</v>
      </c>
      <c r="F18" s="108"/>
      <c r="G18" s="108"/>
    </row>
    <row r="19" ht="18" customHeight="1" spans="1:7">
      <c r="A19" s="161" t="s">
        <v>121</v>
      </c>
      <c r="B19" s="161" t="s">
        <v>122</v>
      </c>
      <c r="C19" s="108">
        <v>419120.59</v>
      </c>
      <c r="D19" s="108">
        <v>419120.59</v>
      </c>
      <c r="E19" s="108">
        <v>419120.59</v>
      </c>
      <c r="F19" s="108"/>
      <c r="G19" s="108"/>
    </row>
    <row r="20" ht="18" customHeight="1" spans="1:7">
      <c r="A20" s="162" t="s">
        <v>123</v>
      </c>
      <c r="B20" s="162" t="s">
        <v>124</v>
      </c>
      <c r="C20" s="108">
        <v>161936.41</v>
      </c>
      <c r="D20" s="108">
        <v>161936.41</v>
      </c>
      <c r="E20" s="108">
        <v>161936.41</v>
      </c>
      <c r="F20" s="108"/>
      <c r="G20" s="108"/>
    </row>
    <row r="21" ht="18" customHeight="1" spans="1:7">
      <c r="A21" s="162" t="s">
        <v>125</v>
      </c>
      <c r="B21" s="162" t="s">
        <v>126</v>
      </c>
      <c r="C21" s="108">
        <v>81652.19</v>
      </c>
      <c r="D21" s="108">
        <v>81652.19</v>
      </c>
      <c r="E21" s="108">
        <v>81652.19</v>
      </c>
      <c r="F21" s="108"/>
      <c r="G21" s="108"/>
    </row>
    <row r="22" ht="18" customHeight="1" spans="1:7">
      <c r="A22" s="162" t="s">
        <v>127</v>
      </c>
      <c r="B22" s="162" t="s">
        <v>128</v>
      </c>
      <c r="C22" s="108">
        <v>154170</v>
      </c>
      <c r="D22" s="108">
        <v>154170</v>
      </c>
      <c r="E22" s="108">
        <v>154170</v>
      </c>
      <c r="F22" s="108"/>
      <c r="G22" s="108"/>
    </row>
    <row r="23" ht="18" customHeight="1" spans="1:7">
      <c r="A23" s="162" t="s">
        <v>129</v>
      </c>
      <c r="B23" s="162" t="s">
        <v>130</v>
      </c>
      <c r="C23" s="108">
        <v>21361.99</v>
      </c>
      <c r="D23" s="108">
        <v>21361.99</v>
      </c>
      <c r="E23" s="108">
        <v>21361.99</v>
      </c>
      <c r="F23" s="108"/>
      <c r="G23" s="108"/>
    </row>
    <row r="24" ht="18" customHeight="1" spans="1:7">
      <c r="A24" s="18" t="s">
        <v>131</v>
      </c>
      <c r="B24" s="18" t="s">
        <v>132</v>
      </c>
      <c r="C24" s="108">
        <v>100000</v>
      </c>
      <c r="D24" s="108"/>
      <c r="E24" s="108"/>
      <c r="F24" s="108"/>
      <c r="G24" s="108">
        <v>100000</v>
      </c>
    </row>
    <row r="25" ht="18" customHeight="1" spans="1:7">
      <c r="A25" s="161" t="s">
        <v>133</v>
      </c>
      <c r="B25" s="161" t="s">
        <v>134</v>
      </c>
      <c r="C25" s="108">
        <v>100000</v>
      </c>
      <c r="D25" s="108"/>
      <c r="E25" s="108"/>
      <c r="F25" s="108"/>
      <c r="G25" s="108">
        <v>100000</v>
      </c>
    </row>
    <row r="26" ht="18" customHeight="1" spans="1:7">
      <c r="A26" s="162" t="s">
        <v>135</v>
      </c>
      <c r="B26" s="162" t="s">
        <v>136</v>
      </c>
      <c r="C26" s="108">
        <v>100000</v>
      </c>
      <c r="D26" s="108"/>
      <c r="E26" s="108"/>
      <c r="F26" s="108"/>
      <c r="G26" s="108">
        <v>100000</v>
      </c>
    </row>
    <row r="27" ht="18" customHeight="1" spans="1:7">
      <c r="A27" s="18" t="s">
        <v>137</v>
      </c>
      <c r="B27" s="18" t="s">
        <v>138</v>
      </c>
      <c r="C27" s="108">
        <v>535716</v>
      </c>
      <c r="D27" s="108">
        <v>535716</v>
      </c>
      <c r="E27" s="108">
        <v>535716</v>
      </c>
      <c r="F27" s="108"/>
      <c r="G27" s="108"/>
    </row>
    <row r="28" ht="18" customHeight="1" spans="1:7">
      <c r="A28" s="161" t="s">
        <v>139</v>
      </c>
      <c r="B28" s="161" t="s">
        <v>140</v>
      </c>
      <c r="C28" s="108">
        <v>535716</v>
      </c>
      <c r="D28" s="108">
        <v>535716</v>
      </c>
      <c r="E28" s="108">
        <v>535716</v>
      </c>
      <c r="F28" s="108"/>
      <c r="G28" s="108"/>
    </row>
    <row r="29" ht="18" customHeight="1" spans="1:7">
      <c r="A29" s="162" t="s">
        <v>141</v>
      </c>
      <c r="B29" s="162" t="s">
        <v>142</v>
      </c>
      <c r="C29" s="108">
        <v>535716</v>
      </c>
      <c r="D29" s="108">
        <v>535716</v>
      </c>
      <c r="E29" s="108">
        <v>535716</v>
      </c>
      <c r="F29" s="108"/>
      <c r="G29" s="108"/>
    </row>
    <row r="30" ht="18" customHeight="1" spans="1:7">
      <c r="A30" s="107" t="s">
        <v>181</v>
      </c>
      <c r="B30" s="186" t="s">
        <v>181</v>
      </c>
      <c r="C30" s="108">
        <v>8235012.33</v>
      </c>
      <c r="D30" s="108">
        <v>7035012.33</v>
      </c>
      <c r="E30" s="108">
        <v>6376497.13</v>
      </c>
      <c r="F30" s="108">
        <v>658515.2</v>
      </c>
      <c r="G30" s="108">
        <v>1200000</v>
      </c>
    </row>
  </sheetData>
  <mergeCells count="6">
    <mergeCell ref="A2:G2"/>
    <mergeCell ref="A4:B4"/>
    <mergeCell ref="D4:F4"/>
    <mergeCell ref="A30:B30"/>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G14" sqref="G14"/>
    </sheetView>
  </sheetViews>
  <sheetFormatPr defaultColWidth="10.425" defaultRowHeight="14.25" customHeight="1" outlineLevelRow="6" outlineLevelCol="5"/>
  <cols>
    <col min="1" max="6" width="28.1416666666667" customWidth="1"/>
  </cols>
  <sheetData>
    <row r="1" customHeight="1" spans="1:6">
      <c r="A1" s="76"/>
      <c r="B1" s="76"/>
      <c r="C1" s="76"/>
      <c r="D1" s="76"/>
      <c r="E1" s="75"/>
      <c r="F1" s="179" t="s">
        <v>182</v>
      </c>
    </row>
    <row r="2" ht="41.25" customHeight="1" spans="1:6">
      <c r="A2" s="180" t="str">
        <f>"2025"&amp;"年一般公共预算“三公”经费支出预算表"</f>
        <v>2025年一般公共预算“三公”经费支出预算表</v>
      </c>
      <c r="B2" s="76"/>
      <c r="C2" s="76"/>
      <c r="D2" s="76"/>
      <c r="E2" s="75"/>
      <c r="F2" s="76"/>
    </row>
    <row r="3" customHeight="1" spans="1:6">
      <c r="A3" s="139" t="str">
        <f>"单位名称："&amp;"晋宁古滇王国历史文化旅游区管理委员会"</f>
        <v>单位名称：晋宁古滇王国历史文化旅游区管理委员会</v>
      </c>
      <c r="B3" s="181"/>
      <c r="D3" s="76"/>
      <c r="E3" s="75"/>
      <c r="F3" s="94" t="s">
        <v>1</v>
      </c>
    </row>
    <row r="4" ht="27" customHeight="1" spans="1:6">
      <c r="A4" s="80" t="s">
        <v>183</v>
      </c>
      <c r="B4" s="80" t="s">
        <v>184</v>
      </c>
      <c r="C4" s="82" t="s">
        <v>185</v>
      </c>
      <c r="D4" s="80"/>
      <c r="E4" s="81"/>
      <c r="F4" s="80" t="s">
        <v>186</v>
      </c>
    </row>
    <row r="5" ht="28.5" customHeight="1" spans="1:6">
      <c r="A5" s="182"/>
      <c r="B5" s="84"/>
      <c r="C5" s="81" t="s">
        <v>57</v>
      </c>
      <c r="D5" s="81" t="s">
        <v>187</v>
      </c>
      <c r="E5" s="81" t="s">
        <v>188</v>
      </c>
      <c r="F5" s="83"/>
    </row>
    <row r="6" ht="17.25" customHeight="1" spans="1:6">
      <c r="A6" s="86" t="s">
        <v>83</v>
      </c>
      <c r="B6" s="86" t="s">
        <v>84</v>
      </c>
      <c r="C6" s="86" t="s">
        <v>85</v>
      </c>
      <c r="D6" s="86" t="s">
        <v>86</v>
      </c>
      <c r="E6" s="86" t="s">
        <v>87</v>
      </c>
      <c r="F6" s="86" t="s">
        <v>88</v>
      </c>
    </row>
    <row r="7" ht="17.25" customHeight="1" spans="1:6">
      <c r="A7" s="108">
        <v>140000</v>
      </c>
      <c r="B7" s="108"/>
      <c r="C7" s="108">
        <v>40000</v>
      </c>
      <c r="D7" s="108"/>
      <c r="E7" s="108">
        <v>40000</v>
      </c>
      <c r="F7" s="108">
        <v>100000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1"/>
  <sheetViews>
    <sheetView showZeros="0" topLeftCell="A30" workbookViewId="0">
      <selection activeCell="G14" sqref="G14"/>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8.625" customWidth="1"/>
    <col min="7" max="7" width="10.2833333333333" customWidth="1"/>
    <col min="8" max="8" width="24.625" customWidth="1"/>
    <col min="9" max="24" width="18.7083333333333" customWidth="1"/>
  </cols>
  <sheetData>
    <row r="1" ht="13.5" customHeight="1" spans="2:24">
      <c r="B1" s="163"/>
      <c r="C1" s="169"/>
      <c r="E1" s="170"/>
      <c r="F1" s="170"/>
      <c r="G1" s="170"/>
      <c r="H1" s="170"/>
      <c r="I1" s="112"/>
      <c r="J1" s="112"/>
      <c r="K1" s="112"/>
      <c r="L1" s="112"/>
      <c r="M1" s="112"/>
      <c r="N1" s="112"/>
      <c r="R1" s="112"/>
      <c r="V1" s="169"/>
      <c r="X1" s="42" t="s">
        <v>189</v>
      </c>
    </row>
    <row r="2" ht="45.75" customHeight="1" spans="1:24">
      <c r="A2" s="96" t="str">
        <f>"2025"&amp;"年部门基本支出预算表"</f>
        <v>2025年部门基本支出预算表</v>
      </c>
      <c r="B2" s="43"/>
      <c r="C2" s="96"/>
      <c r="D2" s="96"/>
      <c r="E2" s="96"/>
      <c r="F2" s="96"/>
      <c r="G2" s="96"/>
      <c r="H2" s="96"/>
      <c r="I2" s="96"/>
      <c r="J2" s="96"/>
      <c r="K2" s="96"/>
      <c r="L2" s="96"/>
      <c r="M2" s="96"/>
      <c r="N2" s="96"/>
      <c r="O2" s="43"/>
      <c r="P2" s="43"/>
      <c r="Q2" s="43"/>
      <c r="R2" s="96"/>
      <c r="S2" s="96"/>
      <c r="T2" s="96"/>
      <c r="U2" s="96"/>
      <c r="V2" s="96"/>
      <c r="W2" s="96"/>
      <c r="X2" s="96"/>
    </row>
    <row r="3" ht="18.75" customHeight="1" spans="1:24">
      <c r="A3" s="44" t="str">
        <f>"单位名称："&amp;"晋宁古滇王国历史文化旅游区管理委员会"</f>
        <v>单位名称：晋宁古滇王国历史文化旅游区管理委员会</v>
      </c>
      <c r="B3" s="45"/>
      <c r="C3" s="171"/>
      <c r="D3" s="171"/>
      <c r="E3" s="171"/>
      <c r="F3" s="171"/>
      <c r="G3" s="171"/>
      <c r="H3" s="171"/>
      <c r="I3" s="114"/>
      <c r="J3" s="114"/>
      <c r="K3" s="114"/>
      <c r="L3" s="114"/>
      <c r="M3" s="114"/>
      <c r="N3" s="114"/>
      <c r="O3" s="46"/>
      <c r="P3" s="46"/>
      <c r="Q3" s="46"/>
      <c r="R3" s="114"/>
      <c r="V3" s="169"/>
      <c r="X3" s="42" t="s">
        <v>1</v>
      </c>
    </row>
    <row r="4" ht="18" customHeight="1" spans="1:24">
      <c r="A4" s="48" t="s">
        <v>190</v>
      </c>
      <c r="B4" s="48" t="s">
        <v>191</v>
      </c>
      <c r="C4" s="48" t="s">
        <v>192</v>
      </c>
      <c r="D4" s="48" t="s">
        <v>193</v>
      </c>
      <c r="E4" s="48" t="s">
        <v>194</v>
      </c>
      <c r="F4" s="48" t="s">
        <v>195</v>
      </c>
      <c r="G4" s="48" t="s">
        <v>196</v>
      </c>
      <c r="H4" s="48" t="s">
        <v>197</v>
      </c>
      <c r="I4" s="175" t="s">
        <v>198</v>
      </c>
      <c r="J4" s="109" t="s">
        <v>198</v>
      </c>
      <c r="K4" s="109"/>
      <c r="L4" s="109"/>
      <c r="M4" s="109"/>
      <c r="N4" s="109"/>
      <c r="O4" s="13"/>
      <c r="P4" s="13"/>
      <c r="Q4" s="13"/>
      <c r="R4" s="130" t="s">
        <v>61</v>
      </c>
      <c r="S4" s="109" t="s">
        <v>62</v>
      </c>
      <c r="T4" s="109"/>
      <c r="U4" s="109"/>
      <c r="V4" s="109"/>
      <c r="W4" s="109"/>
      <c r="X4" s="110"/>
    </row>
    <row r="5" ht="18" customHeight="1" spans="1:24">
      <c r="A5" s="50"/>
      <c r="B5" s="63"/>
      <c r="C5" s="155"/>
      <c r="D5" s="50"/>
      <c r="E5" s="50"/>
      <c r="F5" s="50"/>
      <c r="G5" s="50"/>
      <c r="H5" s="50"/>
      <c r="I5" s="153" t="s">
        <v>199</v>
      </c>
      <c r="J5" s="175" t="s">
        <v>58</v>
      </c>
      <c r="K5" s="109"/>
      <c r="L5" s="109"/>
      <c r="M5" s="109"/>
      <c r="N5" s="110"/>
      <c r="O5" s="12" t="s">
        <v>200</v>
      </c>
      <c r="P5" s="13"/>
      <c r="Q5" s="36"/>
      <c r="R5" s="48" t="s">
        <v>61</v>
      </c>
      <c r="S5" s="175" t="s">
        <v>62</v>
      </c>
      <c r="T5" s="130" t="s">
        <v>64</v>
      </c>
      <c r="U5" s="109" t="s">
        <v>62</v>
      </c>
      <c r="V5" s="130" t="s">
        <v>66</v>
      </c>
      <c r="W5" s="130" t="s">
        <v>67</v>
      </c>
      <c r="X5" s="178" t="s">
        <v>68</v>
      </c>
    </row>
    <row r="6" ht="19.5" customHeight="1" spans="1:24">
      <c r="A6" s="63"/>
      <c r="B6" s="63"/>
      <c r="C6" s="63"/>
      <c r="D6" s="63"/>
      <c r="E6" s="63"/>
      <c r="F6" s="63"/>
      <c r="G6" s="63"/>
      <c r="H6" s="63"/>
      <c r="I6" s="63"/>
      <c r="J6" s="176" t="s">
        <v>201</v>
      </c>
      <c r="K6" s="48" t="s">
        <v>202</v>
      </c>
      <c r="L6" s="48" t="s">
        <v>203</v>
      </c>
      <c r="M6" s="48" t="s">
        <v>204</v>
      </c>
      <c r="N6" s="48" t="s">
        <v>205</v>
      </c>
      <c r="O6" s="48" t="s">
        <v>58</v>
      </c>
      <c r="P6" s="48" t="s">
        <v>59</v>
      </c>
      <c r="Q6" s="48" t="s">
        <v>60</v>
      </c>
      <c r="R6" s="63"/>
      <c r="S6" s="48" t="s">
        <v>57</v>
      </c>
      <c r="T6" s="48" t="s">
        <v>64</v>
      </c>
      <c r="U6" s="48" t="s">
        <v>206</v>
      </c>
      <c r="V6" s="48" t="s">
        <v>66</v>
      </c>
      <c r="W6" s="48" t="s">
        <v>67</v>
      </c>
      <c r="X6" s="48" t="s">
        <v>68</v>
      </c>
    </row>
    <row r="7" ht="37.5" customHeight="1" spans="1:24">
      <c r="A7" s="172"/>
      <c r="B7" s="55"/>
      <c r="C7" s="172"/>
      <c r="D7" s="172"/>
      <c r="E7" s="172"/>
      <c r="F7" s="172"/>
      <c r="G7" s="172"/>
      <c r="H7" s="172"/>
      <c r="I7" s="172"/>
      <c r="J7" s="177" t="s">
        <v>57</v>
      </c>
      <c r="K7" s="53" t="s">
        <v>207</v>
      </c>
      <c r="L7" s="53" t="s">
        <v>203</v>
      </c>
      <c r="M7" s="53" t="s">
        <v>204</v>
      </c>
      <c r="N7" s="53" t="s">
        <v>205</v>
      </c>
      <c r="O7" s="53" t="s">
        <v>203</v>
      </c>
      <c r="P7" s="53" t="s">
        <v>204</v>
      </c>
      <c r="Q7" s="53" t="s">
        <v>205</v>
      </c>
      <c r="R7" s="53" t="s">
        <v>61</v>
      </c>
      <c r="S7" s="53" t="s">
        <v>57</v>
      </c>
      <c r="T7" s="53" t="s">
        <v>64</v>
      </c>
      <c r="U7" s="53" t="s">
        <v>206</v>
      </c>
      <c r="V7" s="53" t="s">
        <v>66</v>
      </c>
      <c r="W7" s="53" t="s">
        <v>67</v>
      </c>
      <c r="X7" s="53" t="s">
        <v>68</v>
      </c>
    </row>
    <row r="8" customHeight="1" spans="1:24">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row>
    <row r="9" ht="20.25" customHeight="1" spans="1:24">
      <c r="A9" s="21" t="s">
        <v>70</v>
      </c>
      <c r="B9" s="21" t="s">
        <v>70</v>
      </c>
      <c r="C9" s="21" t="s">
        <v>208</v>
      </c>
      <c r="D9" s="21" t="s">
        <v>209</v>
      </c>
      <c r="E9" s="21" t="s">
        <v>102</v>
      </c>
      <c r="F9" s="21" t="s">
        <v>103</v>
      </c>
      <c r="G9" s="21" t="s">
        <v>210</v>
      </c>
      <c r="H9" s="21" t="s">
        <v>211</v>
      </c>
      <c r="I9" s="108">
        <v>825216</v>
      </c>
      <c r="J9" s="108">
        <v>825216</v>
      </c>
      <c r="K9" s="108"/>
      <c r="L9" s="108"/>
      <c r="M9" s="108">
        <v>825216</v>
      </c>
      <c r="N9" s="108"/>
      <c r="O9" s="108"/>
      <c r="P9" s="108"/>
      <c r="Q9" s="108"/>
      <c r="R9" s="108"/>
      <c r="S9" s="108"/>
      <c r="T9" s="108"/>
      <c r="U9" s="108"/>
      <c r="V9" s="108"/>
      <c r="W9" s="108"/>
      <c r="X9" s="108"/>
    </row>
    <row r="10" ht="20.25" customHeight="1" spans="1:24">
      <c r="A10" s="21" t="s">
        <v>70</v>
      </c>
      <c r="B10" s="21" t="s">
        <v>70</v>
      </c>
      <c r="C10" s="21" t="s">
        <v>208</v>
      </c>
      <c r="D10" s="21" t="s">
        <v>209</v>
      </c>
      <c r="E10" s="21" t="s">
        <v>102</v>
      </c>
      <c r="F10" s="21" t="s">
        <v>103</v>
      </c>
      <c r="G10" s="21" t="s">
        <v>212</v>
      </c>
      <c r="H10" s="21" t="s">
        <v>213</v>
      </c>
      <c r="I10" s="108">
        <v>1133172</v>
      </c>
      <c r="J10" s="108">
        <v>1133172</v>
      </c>
      <c r="K10" s="26"/>
      <c r="L10" s="26"/>
      <c r="M10" s="108">
        <v>1133172</v>
      </c>
      <c r="N10" s="26"/>
      <c r="O10" s="108"/>
      <c r="P10" s="108"/>
      <c r="Q10" s="108"/>
      <c r="R10" s="108"/>
      <c r="S10" s="108"/>
      <c r="T10" s="108"/>
      <c r="U10" s="108"/>
      <c r="V10" s="108"/>
      <c r="W10" s="108"/>
      <c r="X10" s="108"/>
    </row>
    <row r="11" ht="20.25" customHeight="1" spans="1:24">
      <c r="A11" s="21" t="s">
        <v>70</v>
      </c>
      <c r="B11" s="21" t="s">
        <v>70</v>
      </c>
      <c r="C11" s="21" t="s">
        <v>208</v>
      </c>
      <c r="D11" s="21" t="s">
        <v>209</v>
      </c>
      <c r="E11" s="21" t="s">
        <v>102</v>
      </c>
      <c r="F11" s="21" t="s">
        <v>103</v>
      </c>
      <c r="G11" s="21" t="s">
        <v>214</v>
      </c>
      <c r="H11" s="21" t="s">
        <v>215</v>
      </c>
      <c r="I11" s="108">
        <v>68768</v>
      </c>
      <c r="J11" s="108">
        <v>68768</v>
      </c>
      <c r="K11" s="26"/>
      <c r="L11" s="26"/>
      <c r="M11" s="108">
        <v>68768</v>
      </c>
      <c r="N11" s="26"/>
      <c r="O11" s="108"/>
      <c r="P11" s="108"/>
      <c r="Q11" s="108"/>
      <c r="R11" s="108"/>
      <c r="S11" s="108"/>
      <c r="T11" s="108"/>
      <c r="U11" s="108"/>
      <c r="V11" s="108"/>
      <c r="W11" s="108"/>
      <c r="X11" s="108"/>
    </row>
    <row r="12" ht="20.25" customHeight="1" spans="1:24">
      <c r="A12" s="21" t="s">
        <v>70</v>
      </c>
      <c r="B12" s="21" t="s">
        <v>70</v>
      </c>
      <c r="C12" s="21" t="s">
        <v>216</v>
      </c>
      <c r="D12" s="21" t="s">
        <v>217</v>
      </c>
      <c r="E12" s="21" t="s">
        <v>104</v>
      </c>
      <c r="F12" s="21" t="s">
        <v>105</v>
      </c>
      <c r="G12" s="21" t="s">
        <v>210</v>
      </c>
      <c r="H12" s="21" t="s">
        <v>211</v>
      </c>
      <c r="I12" s="108">
        <v>465984</v>
      </c>
      <c r="J12" s="108">
        <v>465984</v>
      </c>
      <c r="K12" s="26"/>
      <c r="L12" s="26"/>
      <c r="M12" s="108">
        <v>465984</v>
      </c>
      <c r="N12" s="26"/>
      <c r="O12" s="108"/>
      <c r="P12" s="108"/>
      <c r="Q12" s="108"/>
      <c r="R12" s="108"/>
      <c r="S12" s="108"/>
      <c r="T12" s="108"/>
      <c r="U12" s="108"/>
      <c r="V12" s="108"/>
      <c r="W12" s="108"/>
      <c r="X12" s="108"/>
    </row>
    <row r="13" ht="20.25" customHeight="1" spans="1:24">
      <c r="A13" s="21" t="s">
        <v>70</v>
      </c>
      <c r="B13" s="21" t="s">
        <v>70</v>
      </c>
      <c r="C13" s="21" t="s">
        <v>216</v>
      </c>
      <c r="D13" s="21" t="s">
        <v>217</v>
      </c>
      <c r="E13" s="21" t="s">
        <v>104</v>
      </c>
      <c r="F13" s="21" t="s">
        <v>105</v>
      </c>
      <c r="G13" s="21" t="s">
        <v>212</v>
      </c>
      <c r="H13" s="21" t="s">
        <v>213</v>
      </c>
      <c r="I13" s="108">
        <v>35580</v>
      </c>
      <c r="J13" s="108">
        <v>35580</v>
      </c>
      <c r="K13" s="26"/>
      <c r="L13" s="26"/>
      <c r="M13" s="108">
        <v>35580</v>
      </c>
      <c r="N13" s="26"/>
      <c r="O13" s="108"/>
      <c r="P13" s="108"/>
      <c r="Q13" s="108"/>
      <c r="R13" s="108"/>
      <c r="S13" s="108"/>
      <c r="T13" s="108"/>
      <c r="U13" s="108"/>
      <c r="V13" s="108"/>
      <c r="W13" s="108"/>
      <c r="X13" s="108"/>
    </row>
    <row r="14" ht="20.25" customHeight="1" spans="1:24">
      <c r="A14" s="21" t="s">
        <v>70</v>
      </c>
      <c r="B14" s="21" t="s">
        <v>70</v>
      </c>
      <c r="C14" s="21" t="s">
        <v>216</v>
      </c>
      <c r="D14" s="21" t="s">
        <v>217</v>
      </c>
      <c r="E14" s="21" t="s">
        <v>104</v>
      </c>
      <c r="F14" s="21" t="s">
        <v>105</v>
      </c>
      <c r="G14" s="21" t="s">
        <v>214</v>
      </c>
      <c r="H14" s="21" t="s">
        <v>215</v>
      </c>
      <c r="I14" s="108">
        <v>38832</v>
      </c>
      <c r="J14" s="108">
        <v>38832</v>
      </c>
      <c r="K14" s="26"/>
      <c r="L14" s="26"/>
      <c r="M14" s="108">
        <v>38832</v>
      </c>
      <c r="N14" s="26"/>
      <c r="O14" s="108"/>
      <c r="P14" s="108"/>
      <c r="Q14" s="108"/>
      <c r="R14" s="108"/>
      <c r="S14" s="108"/>
      <c r="T14" s="108"/>
      <c r="U14" s="108"/>
      <c r="V14" s="108"/>
      <c r="W14" s="108"/>
      <c r="X14" s="108"/>
    </row>
    <row r="15" ht="20.25" customHeight="1" spans="1:24">
      <c r="A15" s="21" t="s">
        <v>70</v>
      </c>
      <c r="B15" s="21" t="s">
        <v>70</v>
      </c>
      <c r="C15" s="21" t="s">
        <v>216</v>
      </c>
      <c r="D15" s="21" t="s">
        <v>217</v>
      </c>
      <c r="E15" s="21" t="s">
        <v>104</v>
      </c>
      <c r="F15" s="21" t="s">
        <v>105</v>
      </c>
      <c r="G15" s="21" t="s">
        <v>218</v>
      </c>
      <c r="H15" s="21" t="s">
        <v>219</v>
      </c>
      <c r="I15" s="108">
        <v>219288</v>
      </c>
      <c r="J15" s="108">
        <v>219288</v>
      </c>
      <c r="K15" s="26"/>
      <c r="L15" s="26"/>
      <c r="M15" s="108">
        <v>219288</v>
      </c>
      <c r="N15" s="26"/>
      <c r="O15" s="108"/>
      <c r="P15" s="108"/>
      <c r="Q15" s="108"/>
      <c r="R15" s="108"/>
      <c r="S15" s="108"/>
      <c r="T15" s="108"/>
      <c r="U15" s="108"/>
      <c r="V15" s="108"/>
      <c r="W15" s="108"/>
      <c r="X15" s="108"/>
    </row>
    <row r="16" ht="20.25" customHeight="1" spans="1:24">
      <c r="A16" s="21" t="s">
        <v>70</v>
      </c>
      <c r="B16" s="21" t="s">
        <v>70</v>
      </c>
      <c r="C16" s="21" t="s">
        <v>216</v>
      </c>
      <c r="D16" s="21" t="s">
        <v>217</v>
      </c>
      <c r="E16" s="21" t="s">
        <v>104</v>
      </c>
      <c r="F16" s="21" t="s">
        <v>105</v>
      </c>
      <c r="G16" s="21" t="s">
        <v>218</v>
      </c>
      <c r="H16" s="21" t="s">
        <v>219</v>
      </c>
      <c r="I16" s="108">
        <v>203100</v>
      </c>
      <c r="J16" s="108">
        <v>203100</v>
      </c>
      <c r="K16" s="26"/>
      <c r="L16" s="26"/>
      <c r="M16" s="108">
        <v>203100</v>
      </c>
      <c r="N16" s="26"/>
      <c r="O16" s="108"/>
      <c r="P16" s="108"/>
      <c r="Q16" s="108"/>
      <c r="R16" s="108"/>
      <c r="S16" s="108"/>
      <c r="T16" s="108"/>
      <c r="U16" s="108"/>
      <c r="V16" s="108"/>
      <c r="W16" s="108"/>
      <c r="X16" s="108"/>
    </row>
    <row r="17" ht="20.25" customHeight="1" spans="1:24">
      <c r="A17" s="21" t="s">
        <v>70</v>
      </c>
      <c r="B17" s="21" t="s">
        <v>70</v>
      </c>
      <c r="C17" s="21" t="s">
        <v>216</v>
      </c>
      <c r="D17" s="21" t="s">
        <v>217</v>
      </c>
      <c r="E17" s="21" t="s">
        <v>104</v>
      </c>
      <c r="F17" s="21" t="s">
        <v>105</v>
      </c>
      <c r="G17" s="21" t="s">
        <v>218</v>
      </c>
      <c r="H17" s="21" t="s">
        <v>219</v>
      </c>
      <c r="I17" s="108">
        <v>109620</v>
      </c>
      <c r="J17" s="108">
        <v>109620</v>
      </c>
      <c r="K17" s="26"/>
      <c r="L17" s="26"/>
      <c r="M17" s="108">
        <v>109620</v>
      </c>
      <c r="N17" s="26"/>
      <c r="O17" s="108"/>
      <c r="P17" s="108"/>
      <c r="Q17" s="108"/>
      <c r="R17" s="108"/>
      <c r="S17" s="108"/>
      <c r="T17" s="108"/>
      <c r="U17" s="108"/>
      <c r="V17" s="108"/>
      <c r="W17" s="108"/>
      <c r="X17" s="108"/>
    </row>
    <row r="18" ht="20.25" customHeight="1" spans="1:24">
      <c r="A18" s="21" t="s">
        <v>70</v>
      </c>
      <c r="B18" s="21" t="s">
        <v>70</v>
      </c>
      <c r="C18" s="21" t="s">
        <v>220</v>
      </c>
      <c r="D18" s="21" t="s">
        <v>221</v>
      </c>
      <c r="E18" s="21" t="s">
        <v>115</v>
      </c>
      <c r="F18" s="21" t="s">
        <v>116</v>
      </c>
      <c r="G18" s="21" t="s">
        <v>222</v>
      </c>
      <c r="H18" s="21" t="s">
        <v>223</v>
      </c>
      <c r="I18" s="108">
        <v>199163.52</v>
      </c>
      <c r="J18" s="108">
        <v>199163.52</v>
      </c>
      <c r="K18" s="26"/>
      <c r="L18" s="26"/>
      <c r="M18" s="108">
        <v>199163.52</v>
      </c>
      <c r="N18" s="26"/>
      <c r="O18" s="108"/>
      <c r="P18" s="108"/>
      <c r="Q18" s="108"/>
      <c r="R18" s="108"/>
      <c r="S18" s="108"/>
      <c r="T18" s="108"/>
      <c r="U18" s="108"/>
      <c r="V18" s="108"/>
      <c r="W18" s="108"/>
      <c r="X18" s="108"/>
    </row>
    <row r="19" ht="20.25" customHeight="1" spans="1:24">
      <c r="A19" s="21" t="s">
        <v>70</v>
      </c>
      <c r="B19" s="21" t="s">
        <v>70</v>
      </c>
      <c r="C19" s="21" t="s">
        <v>220</v>
      </c>
      <c r="D19" s="21" t="s">
        <v>221</v>
      </c>
      <c r="E19" s="21" t="s">
        <v>115</v>
      </c>
      <c r="F19" s="21" t="s">
        <v>116</v>
      </c>
      <c r="G19" s="21" t="s">
        <v>222</v>
      </c>
      <c r="H19" s="21" t="s">
        <v>223</v>
      </c>
      <c r="I19" s="108">
        <v>327972.48</v>
      </c>
      <c r="J19" s="108">
        <v>327972.48</v>
      </c>
      <c r="K19" s="26"/>
      <c r="L19" s="26"/>
      <c r="M19" s="108">
        <v>327972.48</v>
      </c>
      <c r="N19" s="26"/>
      <c r="O19" s="108"/>
      <c r="P19" s="108"/>
      <c r="Q19" s="108"/>
      <c r="R19" s="108"/>
      <c r="S19" s="108"/>
      <c r="T19" s="108"/>
      <c r="U19" s="108"/>
      <c r="V19" s="108"/>
      <c r="W19" s="108"/>
      <c r="X19" s="108"/>
    </row>
    <row r="20" ht="20.25" customHeight="1" spans="1:24">
      <c r="A20" s="21" t="s">
        <v>70</v>
      </c>
      <c r="B20" s="21" t="s">
        <v>70</v>
      </c>
      <c r="C20" s="21" t="s">
        <v>220</v>
      </c>
      <c r="D20" s="21" t="s">
        <v>221</v>
      </c>
      <c r="E20" s="21" t="s">
        <v>117</v>
      </c>
      <c r="F20" s="21" t="s">
        <v>118</v>
      </c>
      <c r="G20" s="21" t="s">
        <v>224</v>
      </c>
      <c r="H20" s="21" t="s">
        <v>225</v>
      </c>
      <c r="I20" s="108">
        <v>70000</v>
      </c>
      <c r="J20" s="108">
        <v>70000</v>
      </c>
      <c r="K20" s="26"/>
      <c r="L20" s="26"/>
      <c r="M20" s="108">
        <v>70000</v>
      </c>
      <c r="N20" s="26"/>
      <c r="O20" s="108"/>
      <c r="P20" s="108"/>
      <c r="Q20" s="108"/>
      <c r="R20" s="108"/>
      <c r="S20" s="108"/>
      <c r="T20" s="108"/>
      <c r="U20" s="108"/>
      <c r="V20" s="108"/>
      <c r="W20" s="108"/>
      <c r="X20" s="108"/>
    </row>
    <row r="21" ht="20.25" customHeight="1" spans="1:24">
      <c r="A21" s="21" t="s">
        <v>70</v>
      </c>
      <c r="B21" s="21" t="s">
        <v>70</v>
      </c>
      <c r="C21" s="21" t="s">
        <v>220</v>
      </c>
      <c r="D21" s="21" t="s">
        <v>221</v>
      </c>
      <c r="E21" s="21" t="s">
        <v>123</v>
      </c>
      <c r="F21" s="21" t="s">
        <v>124</v>
      </c>
      <c r="G21" s="21" t="s">
        <v>226</v>
      </c>
      <c r="H21" s="21" t="s">
        <v>227</v>
      </c>
      <c r="I21" s="108">
        <v>161936.41</v>
      </c>
      <c r="J21" s="108">
        <v>161936.41</v>
      </c>
      <c r="K21" s="26"/>
      <c r="L21" s="26"/>
      <c r="M21" s="108">
        <v>161936.41</v>
      </c>
      <c r="N21" s="26"/>
      <c r="O21" s="108"/>
      <c r="P21" s="108"/>
      <c r="Q21" s="108"/>
      <c r="R21" s="108"/>
      <c r="S21" s="108"/>
      <c r="T21" s="108"/>
      <c r="U21" s="108"/>
      <c r="V21" s="108"/>
      <c r="W21" s="108"/>
      <c r="X21" s="108"/>
    </row>
    <row r="22" ht="20.25" customHeight="1" spans="1:24">
      <c r="A22" s="21" t="s">
        <v>70</v>
      </c>
      <c r="B22" s="21" t="s">
        <v>70</v>
      </c>
      <c r="C22" s="21" t="s">
        <v>220</v>
      </c>
      <c r="D22" s="21" t="s">
        <v>221</v>
      </c>
      <c r="E22" s="21" t="s">
        <v>125</v>
      </c>
      <c r="F22" s="21" t="s">
        <v>126</v>
      </c>
      <c r="G22" s="21" t="s">
        <v>226</v>
      </c>
      <c r="H22" s="21" t="s">
        <v>227</v>
      </c>
      <c r="I22" s="108">
        <v>81652.19</v>
      </c>
      <c r="J22" s="108">
        <v>81652.19</v>
      </c>
      <c r="K22" s="26"/>
      <c r="L22" s="26"/>
      <c r="M22" s="108">
        <v>81652.19</v>
      </c>
      <c r="N22" s="26"/>
      <c r="O22" s="108"/>
      <c r="P22" s="108"/>
      <c r="Q22" s="108"/>
      <c r="R22" s="108"/>
      <c r="S22" s="108"/>
      <c r="T22" s="108"/>
      <c r="U22" s="108"/>
      <c r="V22" s="108"/>
      <c r="W22" s="108"/>
      <c r="X22" s="108"/>
    </row>
    <row r="23" ht="20.25" customHeight="1" spans="1:24">
      <c r="A23" s="21" t="s">
        <v>70</v>
      </c>
      <c r="B23" s="21" t="s">
        <v>70</v>
      </c>
      <c r="C23" s="21" t="s">
        <v>220</v>
      </c>
      <c r="D23" s="21" t="s">
        <v>221</v>
      </c>
      <c r="E23" s="21" t="s">
        <v>127</v>
      </c>
      <c r="F23" s="21" t="s">
        <v>128</v>
      </c>
      <c r="G23" s="21" t="s">
        <v>228</v>
      </c>
      <c r="H23" s="21" t="s">
        <v>229</v>
      </c>
      <c r="I23" s="108">
        <v>102491.4</v>
      </c>
      <c r="J23" s="108">
        <v>102491.4</v>
      </c>
      <c r="K23" s="26"/>
      <c r="L23" s="26"/>
      <c r="M23" s="108">
        <v>102491.4</v>
      </c>
      <c r="N23" s="26"/>
      <c r="O23" s="108"/>
      <c r="P23" s="108"/>
      <c r="Q23" s="108"/>
      <c r="R23" s="108"/>
      <c r="S23" s="108"/>
      <c r="T23" s="108"/>
      <c r="U23" s="108"/>
      <c r="V23" s="108"/>
      <c r="W23" s="108"/>
      <c r="X23" s="108"/>
    </row>
    <row r="24" ht="20.25" customHeight="1" spans="1:24">
      <c r="A24" s="21" t="s">
        <v>70</v>
      </c>
      <c r="B24" s="21" t="s">
        <v>70</v>
      </c>
      <c r="C24" s="21" t="s">
        <v>220</v>
      </c>
      <c r="D24" s="21" t="s">
        <v>221</v>
      </c>
      <c r="E24" s="21" t="s">
        <v>127</v>
      </c>
      <c r="F24" s="21" t="s">
        <v>128</v>
      </c>
      <c r="G24" s="21" t="s">
        <v>228</v>
      </c>
      <c r="H24" s="21" t="s">
        <v>229</v>
      </c>
      <c r="I24" s="108">
        <v>51678.6</v>
      </c>
      <c r="J24" s="108">
        <v>51678.6</v>
      </c>
      <c r="K24" s="26"/>
      <c r="L24" s="26"/>
      <c r="M24" s="108">
        <v>51678.6</v>
      </c>
      <c r="N24" s="26"/>
      <c r="O24" s="108"/>
      <c r="P24" s="108"/>
      <c r="Q24" s="108"/>
      <c r="R24" s="108"/>
      <c r="S24" s="108"/>
      <c r="T24" s="108"/>
      <c r="U24" s="108"/>
      <c r="V24" s="108"/>
      <c r="W24" s="108"/>
      <c r="X24" s="108"/>
    </row>
    <row r="25" ht="20.25" customHeight="1" spans="1:24">
      <c r="A25" s="21" t="s">
        <v>70</v>
      </c>
      <c r="B25" s="21" t="s">
        <v>70</v>
      </c>
      <c r="C25" s="21" t="s">
        <v>220</v>
      </c>
      <c r="D25" s="21" t="s">
        <v>221</v>
      </c>
      <c r="E25" s="21" t="s">
        <v>102</v>
      </c>
      <c r="F25" s="21" t="s">
        <v>103</v>
      </c>
      <c r="G25" s="21" t="s">
        <v>230</v>
      </c>
      <c r="H25" s="21" t="s">
        <v>231</v>
      </c>
      <c r="I25" s="108">
        <v>729.54</v>
      </c>
      <c r="J25" s="108">
        <v>729.54</v>
      </c>
      <c r="K25" s="26"/>
      <c r="L25" s="26"/>
      <c r="M25" s="108">
        <v>729.54</v>
      </c>
      <c r="N25" s="26"/>
      <c r="O25" s="108"/>
      <c r="P25" s="108"/>
      <c r="Q25" s="108"/>
      <c r="R25" s="108"/>
      <c r="S25" s="108"/>
      <c r="T25" s="108"/>
      <c r="U25" s="108"/>
      <c r="V25" s="108"/>
      <c r="W25" s="108"/>
      <c r="X25" s="108"/>
    </row>
    <row r="26" ht="20.25" customHeight="1" spans="1:24">
      <c r="A26" s="21" t="s">
        <v>70</v>
      </c>
      <c r="B26" s="21" t="s">
        <v>70</v>
      </c>
      <c r="C26" s="21" t="s">
        <v>220</v>
      </c>
      <c r="D26" s="21" t="s">
        <v>221</v>
      </c>
      <c r="E26" s="21" t="s">
        <v>104</v>
      </c>
      <c r="F26" s="21" t="s">
        <v>105</v>
      </c>
      <c r="G26" s="21" t="s">
        <v>230</v>
      </c>
      <c r="H26" s="21" t="s">
        <v>231</v>
      </c>
      <c r="I26" s="108">
        <v>7235</v>
      </c>
      <c r="J26" s="108">
        <v>7235</v>
      </c>
      <c r="K26" s="26"/>
      <c r="L26" s="26"/>
      <c r="M26" s="108">
        <v>7235</v>
      </c>
      <c r="N26" s="26"/>
      <c r="O26" s="108"/>
      <c r="P26" s="108"/>
      <c r="Q26" s="108"/>
      <c r="R26" s="108"/>
      <c r="S26" s="108"/>
      <c r="T26" s="108"/>
      <c r="U26" s="108"/>
      <c r="V26" s="108"/>
      <c r="W26" s="108"/>
      <c r="X26" s="108"/>
    </row>
    <row r="27" ht="20.25" customHeight="1" spans="1:24">
      <c r="A27" s="21" t="s">
        <v>70</v>
      </c>
      <c r="B27" s="21" t="s">
        <v>70</v>
      </c>
      <c r="C27" s="21" t="s">
        <v>220</v>
      </c>
      <c r="D27" s="21" t="s">
        <v>221</v>
      </c>
      <c r="E27" s="21" t="s">
        <v>129</v>
      </c>
      <c r="F27" s="21" t="s">
        <v>130</v>
      </c>
      <c r="G27" s="21" t="s">
        <v>230</v>
      </c>
      <c r="H27" s="21" t="s">
        <v>231</v>
      </c>
      <c r="I27" s="108">
        <v>5683.92</v>
      </c>
      <c r="J27" s="108">
        <v>5683.92</v>
      </c>
      <c r="K27" s="26"/>
      <c r="L27" s="26"/>
      <c r="M27" s="108">
        <v>5683.92</v>
      </c>
      <c r="N27" s="26"/>
      <c r="O27" s="108"/>
      <c r="P27" s="108"/>
      <c r="Q27" s="108"/>
      <c r="R27" s="108"/>
      <c r="S27" s="108"/>
      <c r="T27" s="108"/>
      <c r="U27" s="108"/>
      <c r="V27" s="108"/>
      <c r="W27" s="108"/>
      <c r="X27" s="108"/>
    </row>
    <row r="28" ht="20.25" customHeight="1" spans="1:24">
      <c r="A28" s="21" t="s">
        <v>70</v>
      </c>
      <c r="B28" s="21" t="s">
        <v>70</v>
      </c>
      <c r="C28" s="21" t="s">
        <v>220</v>
      </c>
      <c r="D28" s="21" t="s">
        <v>221</v>
      </c>
      <c r="E28" s="21" t="s">
        <v>129</v>
      </c>
      <c r="F28" s="21" t="s">
        <v>130</v>
      </c>
      <c r="G28" s="21" t="s">
        <v>230</v>
      </c>
      <c r="H28" s="21" t="s">
        <v>231</v>
      </c>
      <c r="I28" s="108">
        <v>8267.52</v>
      </c>
      <c r="J28" s="108">
        <v>8267.52</v>
      </c>
      <c r="K28" s="26"/>
      <c r="L28" s="26"/>
      <c r="M28" s="108">
        <v>8267.52</v>
      </c>
      <c r="N28" s="26"/>
      <c r="O28" s="108"/>
      <c r="P28" s="108"/>
      <c r="Q28" s="108"/>
      <c r="R28" s="108"/>
      <c r="S28" s="108"/>
      <c r="T28" s="108"/>
      <c r="U28" s="108"/>
      <c r="V28" s="108"/>
      <c r="W28" s="108"/>
      <c r="X28" s="108"/>
    </row>
    <row r="29" ht="20.25" customHeight="1" spans="1:24">
      <c r="A29" s="21" t="s">
        <v>70</v>
      </c>
      <c r="B29" s="21" t="s">
        <v>70</v>
      </c>
      <c r="C29" s="21" t="s">
        <v>220</v>
      </c>
      <c r="D29" s="21" t="s">
        <v>221</v>
      </c>
      <c r="E29" s="21" t="s">
        <v>129</v>
      </c>
      <c r="F29" s="21" t="s">
        <v>130</v>
      </c>
      <c r="G29" s="21" t="s">
        <v>230</v>
      </c>
      <c r="H29" s="21" t="s">
        <v>231</v>
      </c>
      <c r="I29" s="108">
        <v>3720.86</v>
      </c>
      <c r="J29" s="108">
        <v>3720.86</v>
      </c>
      <c r="K29" s="26"/>
      <c r="L29" s="26"/>
      <c r="M29" s="108">
        <v>3720.86</v>
      </c>
      <c r="N29" s="26"/>
      <c r="O29" s="108"/>
      <c r="P29" s="108"/>
      <c r="Q29" s="108"/>
      <c r="R29" s="108"/>
      <c r="S29" s="108"/>
      <c r="T29" s="108"/>
      <c r="U29" s="108"/>
      <c r="V29" s="108"/>
      <c r="W29" s="108"/>
      <c r="X29" s="108"/>
    </row>
    <row r="30" ht="20.25" customHeight="1" spans="1:24">
      <c r="A30" s="21" t="s">
        <v>70</v>
      </c>
      <c r="B30" s="21" t="s">
        <v>70</v>
      </c>
      <c r="C30" s="21" t="s">
        <v>220</v>
      </c>
      <c r="D30" s="21" t="s">
        <v>221</v>
      </c>
      <c r="E30" s="21" t="s">
        <v>129</v>
      </c>
      <c r="F30" s="21" t="s">
        <v>130</v>
      </c>
      <c r="G30" s="21" t="s">
        <v>230</v>
      </c>
      <c r="H30" s="21" t="s">
        <v>231</v>
      </c>
      <c r="I30" s="108">
        <v>3689.69</v>
      </c>
      <c r="J30" s="108">
        <v>3689.69</v>
      </c>
      <c r="K30" s="26"/>
      <c r="L30" s="26"/>
      <c r="M30" s="108">
        <v>3689.69</v>
      </c>
      <c r="N30" s="26"/>
      <c r="O30" s="108"/>
      <c r="P30" s="108"/>
      <c r="Q30" s="108"/>
      <c r="R30" s="108"/>
      <c r="S30" s="108"/>
      <c r="T30" s="108"/>
      <c r="U30" s="108"/>
      <c r="V30" s="108"/>
      <c r="W30" s="108"/>
      <c r="X30" s="108"/>
    </row>
    <row r="31" ht="20.25" customHeight="1" spans="1:24">
      <c r="A31" s="21" t="s">
        <v>70</v>
      </c>
      <c r="B31" s="21" t="s">
        <v>70</v>
      </c>
      <c r="C31" s="21" t="s">
        <v>232</v>
      </c>
      <c r="D31" s="21" t="s">
        <v>142</v>
      </c>
      <c r="E31" s="21" t="s">
        <v>141</v>
      </c>
      <c r="F31" s="21" t="s">
        <v>142</v>
      </c>
      <c r="G31" s="21" t="s">
        <v>233</v>
      </c>
      <c r="H31" s="21" t="s">
        <v>142</v>
      </c>
      <c r="I31" s="108">
        <v>187916.64</v>
      </c>
      <c r="J31" s="108">
        <v>187916.64</v>
      </c>
      <c r="K31" s="26"/>
      <c r="L31" s="26"/>
      <c r="M31" s="108">
        <v>187916.64</v>
      </c>
      <c r="N31" s="26"/>
      <c r="O31" s="108"/>
      <c r="P31" s="108"/>
      <c r="Q31" s="108"/>
      <c r="R31" s="108"/>
      <c r="S31" s="108"/>
      <c r="T31" s="108"/>
      <c r="U31" s="108"/>
      <c r="V31" s="108"/>
      <c r="W31" s="108"/>
      <c r="X31" s="108"/>
    </row>
    <row r="32" ht="20.25" customHeight="1" spans="1:24">
      <c r="A32" s="21" t="s">
        <v>70</v>
      </c>
      <c r="B32" s="21" t="s">
        <v>70</v>
      </c>
      <c r="C32" s="21" t="s">
        <v>232</v>
      </c>
      <c r="D32" s="21" t="s">
        <v>142</v>
      </c>
      <c r="E32" s="21" t="s">
        <v>141</v>
      </c>
      <c r="F32" s="21" t="s">
        <v>142</v>
      </c>
      <c r="G32" s="21" t="s">
        <v>233</v>
      </c>
      <c r="H32" s="21" t="s">
        <v>142</v>
      </c>
      <c r="I32" s="108">
        <v>347799.36</v>
      </c>
      <c r="J32" s="108">
        <v>347799.36</v>
      </c>
      <c r="K32" s="26"/>
      <c r="L32" s="26"/>
      <c r="M32" s="108">
        <v>347799.36</v>
      </c>
      <c r="N32" s="26"/>
      <c r="O32" s="108"/>
      <c r="P32" s="108"/>
      <c r="Q32" s="108"/>
      <c r="R32" s="108"/>
      <c r="S32" s="108"/>
      <c r="T32" s="108"/>
      <c r="U32" s="108"/>
      <c r="V32" s="108"/>
      <c r="W32" s="108"/>
      <c r="X32" s="108"/>
    </row>
    <row r="33" ht="20.25" customHeight="1" spans="1:24">
      <c r="A33" s="21" t="s">
        <v>70</v>
      </c>
      <c r="B33" s="21" t="s">
        <v>70</v>
      </c>
      <c r="C33" s="21" t="s">
        <v>234</v>
      </c>
      <c r="D33" s="21" t="s">
        <v>235</v>
      </c>
      <c r="E33" s="21" t="s">
        <v>102</v>
      </c>
      <c r="F33" s="21" t="s">
        <v>103</v>
      </c>
      <c r="G33" s="21" t="s">
        <v>236</v>
      </c>
      <c r="H33" s="21" t="s">
        <v>237</v>
      </c>
      <c r="I33" s="108">
        <v>40000</v>
      </c>
      <c r="J33" s="108">
        <v>40000</v>
      </c>
      <c r="K33" s="26"/>
      <c r="L33" s="26"/>
      <c r="M33" s="108">
        <v>40000</v>
      </c>
      <c r="N33" s="26"/>
      <c r="O33" s="108"/>
      <c r="P33" s="108"/>
      <c r="Q33" s="108"/>
      <c r="R33" s="108"/>
      <c r="S33" s="108"/>
      <c r="T33" s="108"/>
      <c r="U33" s="108"/>
      <c r="V33" s="108"/>
      <c r="W33" s="108"/>
      <c r="X33" s="108"/>
    </row>
    <row r="34" ht="20.25" customHeight="1" spans="1:24">
      <c r="A34" s="21" t="s">
        <v>70</v>
      </c>
      <c r="B34" s="21" t="s">
        <v>70</v>
      </c>
      <c r="C34" s="21" t="s">
        <v>238</v>
      </c>
      <c r="D34" s="21" t="s">
        <v>186</v>
      </c>
      <c r="E34" s="21" t="s">
        <v>102</v>
      </c>
      <c r="F34" s="21" t="s">
        <v>103</v>
      </c>
      <c r="G34" s="21" t="s">
        <v>239</v>
      </c>
      <c r="H34" s="21" t="s">
        <v>186</v>
      </c>
      <c r="I34" s="108">
        <v>100000</v>
      </c>
      <c r="J34" s="108">
        <v>100000</v>
      </c>
      <c r="K34" s="26"/>
      <c r="L34" s="26"/>
      <c r="M34" s="108">
        <v>100000</v>
      </c>
      <c r="N34" s="26"/>
      <c r="O34" s="108"/>
      <c r="P34" s="108"/>
      <c r="Q34" s="108"/>
      <c r="R34" s="108"/>
      <c r="S34" s="108"/>
      <c r="T34" s="108"/>
      <c r="U34" s="108"/>
      <c r="V34" s="108"/>
      <c r="W34" s="108"/>
      <c r="X34" s="108"/>
    </row>
    <row r="35" ht="20.25" customHeight="1" spans="1:24">
      <c r="A35" s="21" t="s">
        <v>70</v>
      </c>
      <c r="B35" s="21" t="s">
        <v>70</v>
      </c>
      <c r="C35" s="21" t="s">
        <v>240</v>
      </c>
      <c r="D35" s="21" t="s">
        <v>241</v>
      </c>
      <c r="E35" s="21" t="s">
        <v>102</v>
      </c>
      <c r="F35" s="21" t="s">
        <v>103</v>
      </c>
      <c r="G35" s="21" t="s">
        <v>242</v>
      </c>
      <c r="H35" s="21" t="s">
        <v>243</v>
      </c>
      <c r="I35" s="108">
        <v>175200</v>
      </c>
      <c r="J35" s="108">
        <v>175200</v>
      </c>
      <c r="K35" s="26"/>
      <c r="L35" s="26"/>
      <c r="M35" s="108">
        <v>175200</v>
      </c>
      <c r="N35" s="26"/>
      <c r="O35" s="108"/>
      <c r="P35" s="108"/>
      <c r="Q35" s="108"/>
      <c r="R35" s="108"/>
      <c r="S35" s="108"/>
      <c r="T35" s="108"/>
      <c r="U35" s="108"/>
      <c r="V35" s="108"/>
      <c r="W35" s="108"/>
      <c r="X35" s="108"/>
    </row>
    <row r="36" ht="20.25" customHeight="1" spans="1:24">
      <c r="A36" s="21" t="s">
        <v>70</v>
      </c>
      <c r="B36" s="21" t="s">
        <v>70</v>
      </c>
      <c r="C36" s="21" t="s">
        <v>244</v>
      </c>
      <c r="D36" s="21" t="s">
        <v>245</v>
      </c>
      <c r="E36" s="21" t="s">
        <v>102</v>
      </c>
      <c r="F36" s="21" t="s">
        <v>103</v>
      </c>
      <c r="G36" s="21" t="s">
        <v>246</v>
      </c>
      <c r="H36" s="21" t="s">
        <v>245</v>
      </c>
      <c r="I36" s="108">
        <v>45167.76</v>
      </c>
      <c r="J36" s="108">
        <v>45167.76</v>
      </c>
      <c r="K36" s="26"/>
      <c r="L36" s="26"/>
      <c r="M36" s="108">
        <v>45167.76</v>
      </c>
      <c r="N36" s="26"/>
      <c r="O36" s="108"/>
      <c r="P36" s="108"/>
      <c r="Q36" s="108"/>
      <c r="R36" s="108"/>
      <c r="S36" s="108"/>
      <c r="T36" s="108"/>
      <c r="U36" s="108"/>
      <c r="V36" s="108"/>
      <c r="W36" s="108"/>
      <c r="X36" s="108"/>
    </row>
    <row r="37" ht="20.25" customHeight="1" spans="1:24">
      <c r="A37" s="21" t="s">
        <v>70</v>
      </c>
      <c r="B37" s="21" t="s">
        <v>70</v>
      </c>
      <c r="C37" s="21" t="s">
        <v>244</v>
      </c>
      <c r="D37" s="21" t="s">
        <v>245</v>
      </c>
      <c r="E37" s="21" t="s">
        <v>104</v>
      </c>
      <c r="F37" s="21" t="s">
        <v>105</v>
      </c>
      <c r="G37" s="21" t="s">
        <v>246</v>
      </c>
      <c r="H37" s="21" t="s">
        <v>245</v>
      </c>
      <c r="I37" s="108">
        <v>24631.44</v>
      </c>
      <c r="J37" s="108">
        <v>24631.44</v>
      </c>
      <c r="K37" s="26"/>
      <c r="L37" s="26"/>
      <c r="M37" s="108">
        <v>24631.44</v>
      </c>
      <c r="N37" s="26"/>
      <c r="O37" s="108"/>
      <c r="P37" s="108"/>
      <c r="Q37" s="108"/>
      <c r="R37" s="108"/>
      <c r="S37" s="108"/>
      <c r="T37" s="108"/>
      <c r="U37" s="108"/>
      <c r="V37" s="108"/>
      <c r="W37" s="108"/>
      <c r="X37" s="108"/>
    </row>
    <row r="38" ht="20.25" customHeight="1" spans="1:24">
      <c r="A38" s="21" t="s">
        <v>70</v>
      </c>
      <c r="B38" s="21" t="s">
        <v>70</v>
      </c>
      <c r="C38" s="21" t="s">
        <v>247</v>
      </c>
      <c r="D38" s="21" t="s">
        <v>248</v>
      </c>
      <c r="E38" s="21" t="s">
        <v>102</v>
      </c>
      <c r="F38" s="21" t="s">
        <v>103</v>
      </c>
      <c r="G38" s="21" t="s">
        <v>249</v>
      </c>
      <c r="H38" s="21" t="s">
        <v>250</v>
      </c>
      <c r="I38" s="108">
        <v>49728</v>
      </c>
      <c r="J38" s="108">
        <v>49728</v>
      </c>
      <c r="K38" s="26"/>
      <c r="L38" s="26"/>
      <c r="M38" s="108">
        <v>49728</v>
      </c>
      <c r="N38" s="26"/>
      <c r="O38" s="108"/>
      <c r="P38" s="108"/>
      <c r="Q38" s="108"/>
      <c r="R38" s="108"/>
      <c r="S38" s="108"/>
      <c r="T38" s="108"/>
      <c r="U38" s="108"/>
      <c r="V38" s="108"/>
      <c r="W38" s="108"/>
      <c r="X38" s="108"/>
    </row>
    <row r="39" ht="20.25" customHeight="1" spans="1:24">
      <c r="A39" s="21" t="s">
        <v>70</v>
      </c>
      <c r="B39" s="21" t="s">
        <v>70</v>
      </c>
      <c r="C39" s="21" t="s">
        <v>247</v>
      </c>
      <c r="D39" s="21" t="s">
        <v>248</v>
      </c>
      <c r="E39" s="21" t="s">
        <v>104</v>
      </c>
      <c r="F39" s="21" t="s">
        <v>105</v>
      </c>
      <c r="G39" s="21" t="s">
        <v>249</v>
      </c>
      <c r="H39" s="21" t="s">
        <v>250</v>
      </c>
      <c r="I39" s="108">
        <v>34188</v>
      </c>
      <c r="J39" s="108">
        <v>34188</v>
      </c>
      <c r="K39" s="26"/>
      <c r="L39" s="26"/>
      <c r="M39" s="108">
        <v>34188</v>
      </c>
      <c r="N39" s="26"/>
      <c r="O39" s="108"/>
      <c r="P39" s="108"/>
      <c r="Q39" s="108"/>
      <c r="R39" s="108"/>
      <c r="S39" s="108"/>
      <c r="T39" s="108"/>
      <c r="U39" s="108"/>
      <c r="V39" s="108"/>
      <c r="W39" s="108"/>
      <c r="X39" s="108"/>
    </row>
    <row r="40" ht="20.25" customHeight="1" spans="1:24">
      <c r="A40" s="21" t="s">
        <v>70</v>
      </c>
      <c r="B40" s="21" t="s">
        <v>70</v>
      </c>
      <c r="C40" s="21" t="s">
        <v>247</v>
      </c>
      <c r="D40" s="21" t="s">
        <v>248</v>
      </c>
      <c r="E40" s="21" t="s">
        <v>102</v>
      </c>
      <c r="F40" s="21" t="s">
        <v>103</v>
      </c>
      <c r="G40" s="21" t="s">
        <v>251</v>
      </c>
      <c r="H40" s="21" t="s">
        <v>252</v>
      </c>
      <c r="I40" s="108">
        <v>32000</v>
      </c>
      <c r="J40" s="108">
        <v>32000</v>
      </c>
      <c r="K40" s="26"/>
      <c r="L40" s="26"/>
      <c r="M40" s="108">
        <v>32000</v>
      </c>
      <c r="N40" s="26"/>
      <c r="O40" s="108"/>
      <c r="P40" s="108"/>
      <c r="Q40" s="108"/>
      <c r="R40" s="108"/>
      <c r="S40" s="108"/>
      <c r="T40" s="108"/>
      <c r="U40" s="108"/>
      <c r="V40" s="108"/>
      <c r="W40" s="108"/>
      <c r="X40" s="108"/>
    </row>
    <row r="41" ht="20.25" customHeight="1" spans="1:24">
      <c r="A41" s="21" t="s">
        <v>70</v>
      </c>
      <c r="B41" s="21" t="s">
        <v>70</v>
      </c>
      <c r="C41" s="21" t="s">
        <v>247</v>
      </c>
      <c r="D41" s="21" t="s">
        <v>248</v>
      </c>
      <c r="E41" s="21" t="s">
        <v>104</v>
      </c>
      <c r="F41" s="21" t="s">
        <v>105</v>
      </c>
      <c r="G41" s="21" t="s">
        <v>251</v>
      </c>
      <c r="H41" s="21" t="s">
        <v>252</v>
      </c>
      <c r="I41" s="108">
        <v>22000</v>
      </c>
      <c r="J41" s="108">
        <v>22000</v>
      </c>
      <c r="K41" s="26"/>
      <c r="L41" s="26"/>
      <c r="M41" s="108">
        <v>22000</v>
      </c>
      <c r="N41" s="26"/>
      <c r="O41" s="108"/>
      <c r="P41" s="108"/>
      <c r="Q41" s="108"/>
      <c r="R41" s="108"/>
      <c r="S41" s="108"/>
      <c r="T41" s="108"/>
      <c r="U41" s="108"/>
      <c r="V41" s="108"/>
      <c r="W41" s="108"/>
      <c r="X41" s="108"/>
    </row>
    <row r="42" ht="20.25" customHeight="1" spans="1:24">
      <c r="A42" s="21" t="s">
        <v>70</v>
      </c>
      <c r="B42" s="21" t="s">
        <v>70</v>
      </c>
      <c r="C42" s="21" t="s">
        <v>247</v>
      </c>
      <c r="D42" s="21" t="s">
        <v>248</v>
      </c>
      <c r="E42" s="21" t="s">
        <v>102</v>
      </c>
      <c r="F42" s="21" t="s">
        <v>103</v>
      </c>
      <c r="G42" s="21" t="s">
        <v>253</v>
      </c>
      <c r="H42" s="21" t="s">
        <v>254</v>
      </c>
      <c r="I42" s="108">
        <v>60000</v>
      </c>
      <c r="J42" s="108">
        <v>60000</v>
      </c>
      <c r="K42" s="26"/>
      <c r="L42" s="26"/>
      <c r="M42" s="108">
        <v>60000</v>
      </c>
      <c r="N42" s="26"/>
      <c r="O42" s="108"/>
      <c r="P42" s="108"/>
      <c r="Q42" s="108"/>
      <c r="R42" s="108"/>
      <c r="S42" s="108"/>
      <c r="T42" s="108"/>
      <c r="U42" s="108"/>
      <c r="V42" s="108"/>
      <c r="W42" s="108"/>
      <c r="X42" s="108"/>
    </row>
    <row r="43" ht="20.25" customHeight="1" spans="1:24">
      <c r="A43" s="21" t="s">
        <v>70</v>
      </c>
      <c r="B43" s="21" t="s">
        <v>70</v>
      </c>
      <c r="C43" s="21" t="s">
        <v>247</v>
      </c>
      <c r="D43" s="21" t="s">
        <v>248</v>
      </c>
      <c r="E43" s="21" t="s">
        <v>102</v>
      </c>
      <c r="F43" s="21" t="s">
        <v>103</v>
      </c>
      <c r="G43" s="21" t="s">
        <v>255</v>
      </c>
      <c r="H43" s="21" t="s">
        <v>256</v>
      </c>
      <c r="I43" s="108">
        <v>44800</v>
      </c>
      <c r="J43" s="108">
        <v>44800</v>
      </c>
      <c r="K43" s="26"/>
      <c r="L43" s="26"/>
      <c r="M43" s="108">
        <v>44800</v>
      </c>
      <c r="N43" s="26"/>
      <c r="O43" s="108"/>
      <c r="P43" s="108"/>
      <c r="Q43" s="108"/>
      <c r="R43" s="108"/>
      <c r="S43" s="108"/>
      <c r="T43" s="108"/>
      <c r="U43" s="108"/>
      <c r="V43" s="108"/>
      <c r="W43" s="108"/>
      <c r="X43" s="108"/>
    </row>
    <row r="44" ht="20.25" customHeight="1" spans="1:24">
      <c r="A44" s="21" t="s">
        <v>70</v>
      </c>
      <c r="B44" s="21" t="s">
        <v>70</v>
      </c>
      <c r="C44" s="21" t="s">
        <v>247</v>
      </c>
      <c r="D44" s="21" t="s">
        <v>248</v>
      </c>
      <c r="E44" s="21" t="s">
        <v>104</v>
      </c>
      <c r="F44" s="21" t="s">
        <v>105</v>
      </c>
      <c r="G44" s="21" t="s">
        <v>255</v>
      </c>
      <c r="H44" s="21" t="s">
        <v>256</v>
      </c>
      <c r="I44" s="108">
        <v>30800</v>
      </c>
      <c r="J44" s="108">
        <v>30800</v>
      </c>
      <c r="K44" s="26"/>
      <c r="L44" s="26"/>
      <c r="M44" s="108">
        <v>30800</v>
      </c>
      <c r="N44" s="26"/>
      <c r="O44" s="108"/>
      <c r="P44" s="108"/>
      <c r="Q44" s="108"/>
      <c r="R44" s="108"/>
      <c r="S44" s="108"/>
      <c r="T44" s="108"/>
      <c r="U44" s="108"/>
      <c r="V44" s="108"/>
      <c r="W44" s="108"/>
      <c r="X44" s="108"/>
    </row>
    <row r="45" ht="20.25" customHeight="1" spans="1:24">
      <c r="A45" s="21" t="s">
        <v>70</v>
      </c>
      <c r="B45" s="21" t="s">
        <v>70</v>
      </c>
      <c r="C45" s="21" t="s">
        <v>257</v>
      </c>
      <c r="D45" s="21" t="s">
        <v>258</v>
      </c>
      <c r="E45" s="21" t="s">
        <v>102</v>
      </c>
      <c r="F45" s="21" t="s">
        <v>103</v>
      </c>
      <c r="G45" s="21" t="s">
        <v>214</v>
      </c>
      <c r="H45" s="21" t="s">
        <v>215</v>
      </c>
      <c r="I45" s="108">
        <v>300000</v>
      </c>
      <c r="J45" s="108">
        <v>300000</v>
      </c>
      <c r="K45" s="26"/>
      <c r="L45" s="26"/>
      <c r="M45" s="108">
        <v>300000</v>
      </c>
      <c r="N45" s="26"/>
      <c r="O45" s="108"/>
      <c r="P45" s="108"/>
      <c r="Q45" s="108"/>
      <c r="R45" s="108"/>
      <c r="S45" s="108"/>
      <c r="T45" s="108"/>
      <c r="U45" s="108"/>
      <c r="V45" s="108"/>
      <c r="W45" s="108"/>
      <c r="X45" s="108"/>
    </row>
    <row r="46" ht="20.25" customHeight="1" spans="1:24">
      <c r="A46" s="21" t="s">
        <v>70</v>
      </c>
      <c r="B46" s="21" t="s">
        <v>70</v>
      </c>
      <c r="C46" s="21" t="s">
        <v>257</v>
      </c>
      <c r="D46" s="21" t="s">
        <v>258</v>
      </c>
      <c r="E46" s="21" t="s">
        <v>102</v>
      </c>
      <c r="F46" s="21" t="s">
        <v>103</v>
      </c>
      <c r="G46" s="21" t="s">
        <v>214</v>
      </c>
      <c r="H46" s="21" t="s">
        <v>215</v>
      </c>
      <c r="I46" s="108">
        <v>160000</v>
      </c>
      <c r="J46" s="108">
        <v>160000</v>
      </c>
      <c r="K46" s="26"/>
      <c r="L46" s="26"/>
      <c r="M46" s="108">
        <v>160000</v>
      </c>
      <c r="N46" s="26"/>
      <c r="O46" s="108"/>
      <c r="P46" s="108"/>
      <c r="Q46" s="108"/>
      <c r="R46" s="108"/>
      <c r="S46" s="108"/>
      <c r="T46" s="108"/>
      <c r="U46" s="108"/>
      <c r="V46" s="108"/>
      <c r="W46" s="108"/>
      <c r="X46" s="108"/>
    </row>
    <row r="47" ht="20.25" customHeight="1" spans="1:24">
      <c r="A47" s="21" t="s">
        <v>70</v>
      </c>
      <c r="B47" s="21" t="s">
        <v>70</v>
      </c>
      <c r="C47" s="21" t="s">
        <v>259</v>
      </c>
      <c r="D47" s="21" t="s">
        <v>260</v>
      </c>
      <c r="E47" s="21" t="s">
        <v>104</v>
      </c>
      <c r="F47" s="21" t="s">
        <v>105</v>
      </c>
      <c r="G47" s="21" t="s">
        <v>214</v>
      </c>
      <c r="H47" s="21" t="s">
        <v>215</v>
      </c>
      <c r="I47" s="108">
        <v>99000</v>
      </c>
      <c r="J47" s="108">
        <v>99000</v>
      </c>
      <c r="K47" s="26"/>
      <c r="L47" s="26"/>
      <c r="M47" s="108">
        <v>99000</v>
      </c>
      <c r="N47" s="26"/>
      <c r="O47" s="108"/>
      <c r="P47" s="108"/>
      <c r="Q47" s="108"/>
      <c r="R47" s="108"/>
      <c r="S47" s="108"/>
      <c r="T47" s="108"/>
      <c r="U47" s="108"/>
      <c r="V47" s="108"/>
      <c r="W47" s="108"/>
      <c r="X47" s="108"/>
    </row>
    <row r="48" ht="20.25" customHeight="1" spans="1:24">
      <c r="A48" s="21" t="s">
        <v>70</v>
      </c>
      <c r="B48" s="21" t="s">
        <v>70</v>
      </c>
      <c r="C48" s="21" t="s">
        <v>259</v>
      </c>
      <c r="D48" s="21" t="s">
        <v>260</v>
      </c>
      <c r="E48" s="21" t="s">
        <v>104</v>
      </c>
      <c r="F48" s="21" t="s">
        <v>105</v>
      </c>
      <c r="G48" s="21" t="s">
        <v>218</v>
      </c>
      <c r="H48" s="21" t="s">
        <v>219</v>
      </c>
      <c r="I48" s="108">
        <v>105600</v>
      </c>
      <c r="J48" s="108">
        <v>105600</v>
      </c>
      <c r="K48" s="26"/>
      <c r="L48" s="26"/>
      <c r="M48" s="108">
        <v>105600</v>
      </c>
      <c r="N48" s="26"/>
      <c r="O48" s="108"/>
      <c r="P48" s="108"/>
      <c r="Q48" s="108"/>
      <c r="R48" s="108"/>
      <c r="S48" s="108"/>
      <c r="T48" s="108"/>
      <c r="U48" s="108"/>
      <c r="V48" s="108"/>
      <c r="W48" s="108"/>
      <c r="X48" s="108"/>
    </row>
    <row r="49" ht="20.25" customHeight="1" spans="1:24">
      <c r="A49" s="21" t="s">
        <v>70</v>
      </c>
      <c r="B49" s="21" t="s">
        <v>70</v>
      </c>
      <c r="C49" s="21" t="s">
        <v>259</v>
      </c>
      <c r="D49" s="21" t="s">
        <v>260</v>
      </c>
      <c r="E49" s="21" t="s">
        <v>104</v>
      </c>
      <c r="F49" s="21" t="s">
        <v>105</v>
      </c>
      <c r="G49" s="21" t="s">
        <v>218</v>
      </c>
      <c r="H49" s="21" t="s">
        <v>219</v>
      </c>
      <c r="I49" s="108">
        <v>92400</v>
      </c>
      <c r="J49" s="108">
        <v>92400</v>
      </c>
      <c r="K49" s="26"/>
      <c r="L49" s="26"/>
      <c r="M49" s="108">
        <v>92400</v>
      </c>
      <c r="N49" s="26"/>
      <c r="O49" s="108"/>
      <c r="P49" s="108"/>
      <c r="Q49" s="108"/>
      <c r="R49" s="108"/>
      <c r="S49" s="108"/>
      <c r="T49" s="108"/>
      <c r="U49" s="108"/>
      <c r="V49" s="108"/>
      <c r="W49" s="108"/>
      <c r="X49" s="108"/>
    </row>
    <row r="50" ht="20.25" customHeight="1" spans="1:24">
      <c r="A50" s="21" t="s">
        <v>70</v>
      </c>
      <c r="B50" s="21" t="s">
        <v>70</v>
      </c>
      <c r="C50" s="21" t="s">
        <v>261</v>
      </c>
      <c r="D50" s="21" t="s">
        <v>262</v>
      </c>
      <c r="E50" s="21" t="s">
        <v>104</v>
      </c>
      <c r="F50" s="21" t="s">
        <v>105</v>
      </c>
      <c r="G50" s="21" t="s">
        <v>263</v>
      </c>
      <c r="H50" s="21" t="s">
        <v>264</v>
      </c>
      <c r="I50" s="108">
        <v>960000</v>
      </c>
      <c r="J50" s="108">
        <v>960000</v>
      </c>
      <c r="K50" s="26"/>
      <c r="L50" s="26"/>
      <c r="M50" s="108">
        <v>960000</v>
      </c>
      <c r="N50" s="26"/>
      <c r="O50" s="108"/>
      <c r="P50" s="108"/>
      <c r="Q50" s="108"/>
      <c r="R50" s="108"/>
      <c r="S50" s="108"/>
      <c r="T50" s="108"/>
      <c r="U50" s="108"/>
      <c r="V50" s="108"/>
      <c r="W50" s="108"/>
      <c r="X50" s="108"/>
    </row>
    <row r="51" ht="17.25" customHeight="1" spans="1:24">
      <c r="A51" s="66" t="s">
        <v>181</v>
      </c>
      <c r="B51" s="67"/>
      <c r="C51" s="173"/>
      <c r="D51" s="173"/>
      <c r="E51" s="173"/>
      <c r="F51" s="173"/>
      <c r="G51" s="173"/>
      <c r="H51" s="174"/>
      <c r="I51" s="108">
        <v>7035012.33</v>
      </c>
      <c r="J51" s="108">
        <v>7035012.33</v>
      </c>
      <c r="K51" s="108"/>
      <c r="L51" s="108"/>
      <c r="M51" s="108">
        <v>7035012.33</v>
      </c>
      <c r="N51" s="108"/>
      <c r="O51" s="108"/>
      <c r="P51" s="108"/>
      <c r="Q51" s="108"/>
      <c r="R51" s="108"/>
      <c r="S51" s="108"/>
      <c r="T51" s="108"/>
      <c r="U51" s="108"/>
      <c r="V51" s="108"/>
      <c r="W51" s="108"/>
      <c r="X51" s="108"/>
    </row>
  </sheetData>
  <mergeCells count="31">
    <mergeCell ref="A2:X2"/>
    <mergeCell ref="A3:H3"/>
    <mergeCell ref="I4:X4"/>
    <mergeCell ref="J5:N5"/>
    <mergeCell ref="O5:Q5"/>
    <mergeCell ref="S5:X5"/>
    <mergeCell ref="A51:H51"/>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6"/>
  <sheetViews>
    <sheetView showZeros="0" topLeftCell="A7" workbookViewId="0">
      <selection activeCell="G14" sqref="G14"/>
    </sheetView>
  </sheetViews>
  <sheetFormatPr defaultColWidth="9.14166666666667" defaultRowHeight="14.25" customHeight="1"/>
  <cols>
    <col min="1" max="1" width="11.125" customWidth="1"/>
    <col min="2" max="2" width="18.5" customWidth="1"/>
    <col min="3" max="3" width="32.85" customWidth="1"/>
    <col min="4" max="4" width="30" customWidth="1"/>
    <col min="5" max="5" width="11.1416666666667" customWidth="1"/>
    <col min="6" max="6" width="34.625"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3"/>
      <c r="E1" s="41"/>
      <c r="F1" s="41"/>
      <c r="G1" s="41"/>
      <c r="H1" s="41"/>
      <c r="U1" s="163"/>
      <c r="W1" s="168" t="s">
        <v>265</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"单位名称："&amp;"晋宁古滇王国历史文化旅游区管理委员会"</f>
        <v>单位名称：晋宁古滇王国历史文化旅游区管理委员会</v>
      </c>
      <c r="B3" s="45"/>
      <c r="C3" s="45"/>
      <c r="D3" s="45"/>
      <c r="E3" s="45"/>
      <c r="F3" s="45"/>
      <c r="G3" s="45"/>
      <c r="H3" s="45"/>
      <c r="I3" s="46"/>
      <c r="J3" s="46"/>
      <c r="K3" s="46"/>
      <c r="L3" s="46"/>
      <c r="M3" s="46"/>
      <c r="N3" s="46"/>
      <c r="O3" s="46"/>
      <c r="P3" s="46"/>
      <c r="Q3" s="46"/>
      <c r="U3" s="163"/>
      <c r="W3" s="146" t="s">
        <v>1</v>
      </c>
    </row>
    <row r="4" ht="21.75" customHeight="1" spans="1:23">
      <c r="A4" s="48" t="s">
        <v>266</v>
      </c>
      <c r="B4" s="49" t="s">
        <v>192</v>
      </c>
      <c r="C4" s="48" t="s">
        <v>193</v>
      </c>
      <c r="D4" s="48" t="s">
        <v>267</v>
      </c>
      <c r="E4" s="49" t="s">
        <v>194</v>
      </c>
      <c r="F4" s="49" t="s">
        <v>195</v>
      </c>
      <c r="G4" s="49" t="s">
        <v>268</v>
      </c>
      <c r="H4" s="49" t="s">
        <v>269</v>
      </c>
      <c r="I4" s="62" t="s">
        <v>55</v>
      </c>
      <c r="J4" s="12" t="s">
        <v>270</v>
      </c>
      <c r="K4" s="13"/>
      <c r="L4" s="13"/>
      <c r="M4" s="36"/>
      <c r="N4" s="12" t="s">
        <v>200</v>
      </c>
      <c r="O4" s="13"/>
      <c r="P4" s="36"/>
      <c r="Q4" s="49" t="s">
        <v>61</v>
      </c>
      <c r="R4" s="12" t="s">
        <v>62</v>
      </c>
      <c r="S4" s="13"/>
      <c r="T4" s="13"/>
      <c r="U4" s="13"/>
      <c r="V4" s="13"/>
      <c r="W4" s="36"/>
    </row>
    <row r="5" ht="21.75" customHeight="1" spans="1:23">
      <c r="A5" s="50"/>
      <c r="B5" s="63"/>
      <c r="C5" s="50"/>
      <c r="D5" s="50"/>
      <c r="E5" s="51"/>
      <c r="F5" s="51"/>
      <c r="G5" s="51"/>
      <c r="H5" s="51"/>
      <c r="I5" s="63"/>
      <c r="J5" s="164" t="s">
        <v>58</v>
      </c>
      <c r="K5" s="165"/>
      <c r="L5" s="49" t="s">
        <v>59</v>
      </c>
      <c r="M5" s="49" t="s">
        <v>60</v>
      </c>
      <c r="N5" s="49" t="s">
        <v>58</v>
      </c>
      <c r="O5" s="49" t="s">
        <v>59</v>
      </c>
      <c r="P5" s="49" t="s">
        <v>60</v>
      </c>
      <c r="Q5" s="51"/>
      <c r="R5" s="49" t="s">
        <v>57</v>
      </c>
      <c r="S5" s="49" t="s">
        <v>64</v>
      </c>
      <c r="T5" s="49" t="s">
        <v>206</v>
      </c>
      <c r="U5" s="49" t="s">
        <v>66</v>
      </c>
      <c r="V5" s="49" t="s">
        <v>67</v>
      </c>
      <c r="W5" s="49" t="s">
        <v>68</v>
      </c>
    </row>
    <row r="6" ht="21" customHeight="1" spans="1:23">
      <c r="A6" s="63"/>
      <c r="B6" s="63"/>
      <c r="C6" s="63"/>
      <c r="D6" s="63"/>
      <c r="E6" s="63"/>
      <c r="F6" s="63"/>
      <c r="G6" s="63"/>
      <c r="H6" s="63"/>
      <c r="I6" s="63"/>
      <c r="J6" s="166" t="s">
        <v>57</v>
      </c>
      <c r="K6" s="167"/>
      <c r="L6" s="63"/>
      <c r="M6" s="63"/>
      <c r="N6" s="63"/>
      <c r="O6" s="63"/>
      <c r="P6" s="63"/>
      <c r="Q6" s="63"/>
      <c r="R6" s="63"/>
      <c r="S6" s="63"/>
      <c r="T6" s="63"/>
      <c r="U6" s="63"/>
      <c r="V6" s="63"/>
      <c r="W6" s="63"/>
    </row>
    <row r="7" ht="39.75" customHeight="1" spans="1:23">
      <c r="A7" s="53"/>
      <c r="B7" s="55"/>
      <c r="C7" s="53"/>
      <c r="D7" s="53"/>
      <c r="E7" s="54"/>
      <c r="F7" s="54"/>
      <c r="G7" s="54"/>
      <c r="H7" s="54"/>
      <c r="I7" s="55"/>
      <c r="J7" s="17" t="s">
        <v>57</v>
      </c>
      <c r="K7" s="17" t="s">
        <v>271</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69">
        <v>12</v>
      </c>
      <c r="M8" s="69">
        <v>13</v>
      </c>
      <c r="N8" s="69">
        <v>14</v>
      </c>
      <c r="O8" s="69">
        <v>15</v>
      </c>
      <c r="P8" s="69">
        <v>16</v>
      </c>
      <c r="Q8" s="69">
        <v>17</v>
      </c>
      <c r="R8" s="69">
        <v>18</v>
      </c>
      <c r="S8" s="69">
        <v>19</v>
      </c>
      <c r="T8" s="69">
        <v>20</v>
      </c>
      <c r="U8" s="56">
        <v>21</v>
      </c>
      <c r="V8" s="69">
        <v>22</v>
      </c>
      <c r="W8" s="56">
        <v>23</v>
      </c>
    </row>
    <row r="9" ht="21.75" customHeight="1" spans="1:23">
      <c r="A9" s="98" t="s">
        <v>272</v>
      </c>
      <c r="B9" s="98" t="s">
        <v>273</v>
      </c>
      <c r="C9" s="98" t="s">
        <v>274</v>
      </c>
      <c r="D9" s="98" t="s">
        <v>70</v>
      </c>
      <c r="E9" s="98" t="s">
        <v>106</v>
      </c>
      <c r="F9" s="98" t="s">
        <v>107</v>
      </c>
      <c r="G9" s="98" t="s">
        <v>249</v>
      </c>
      <c r="H9" s="98" t="s">
        <v>250</v>
      </c>
      <c r="I9" s="108">
        <v>500</v>
      </c>
      <c r="J9" s="108"/>
      <c r="K9" s="108"/>
      <c r="L9" s="108"/>
      <c r="M9" s="108"/>
      <c r="N9" s="108"/>
      <c r="O9" s="108"/>
      <c r="P9" s="108"/>
      <c r="Q9" s="108"/>
      <c r="R9" s="108">
        <v>500</v>
      </c>
      <c r="S9" s="108"/>
      <c r="T9" s="108"/>
      <c r="U9" s="108"/>
      <c r="V9" s="108"/>
      <c r="W9" s="108">
        <v>500</v>
      </c>
    </row>
    <row r="10" ht="21.75" customHeight="1" spans="1:23">
      <c r="A10" s="98" t="s">
        <v>272</v>
      </c>
      <c r="B10" s="98" t="s">
        <v>275</v>
      </c>
      <c r="C10" s="98" t="s">
        <v>276</v>
      </c>
      <c r="D10" s="98" t="s">
        <v>70</v>
      </c>
      <c r="E10" s="98" t="s">
        <v>106</v>
      </c>
      <c r="F10" s="98" t="s">
        <v>107</v>
      </c>
      <c r="G10" s="98" t="s">
        <v>253</v>
      </c>
      <c r="H10" s="98" t="s">
        <v>254</v>
      </c>
      <c r="I10" s="108">
        <v>300000</v>
      </c>
      <c r="J10" s="108"/>
      <c r="K10" s="108"/>
      <c r="L10" s="108"/>
      <c r="M10" s="108"/>
      <c r="N10" s="108"/>
      <c r="O10" s="108"/>
      <c r="P10" s="108"/>
      <c r="Q10" s="108"/>
      <c r="R10" s="108">
        <v>300000</v>
      </c>
      <c r="S10" s="108"/>
      <c r="T10" s="108"/>
      <c r="U10" s="108"/>
      <c r="V10" s="108"/>
      <c r="W10" s="108">
        <v>300000</v>
      </c>
    </row>
    <row r="11" ht="21.75" customHeight="1" spans="1:23">
      <c r="A11" s="98" t="s">
        <v>272</v>
      </c>
      <c r="B11" s="98" t="s">
        <v>277</v>
      </c>
      <c r="C11" s="98" t="s">
        <v>278</v>
      </c>
      <c r="D11" s="98" t="s">
        <v>70</v>
      </c>
      <c r="E11" s="98" t="s">
        <v>106</v>
      </c>
      <c r="F11" s="98" t="s">
        <v>107</v>
      </c>
      <c r="G11" s="98" t="s">
        <v>249</v>
      </c>
      <c r="H11" s="98" t="s">
        <v>250</v>
      </c>
      <c r="I11" s="108">
        <v>274900</v>
      </c>
      <c r="J11" s="108">
        <v>274900</v>
      </c>
      <c r="K11" s="108">
        <v>274900</v>
      </c>
      <c r="L11" s="108"/>
      <c r="M11" s="108"/>
      <c r="N11" s="108"/>
      <c r="O11" s="108"/>
      <c r="P11" s="108"/>
      <c r="Q11" s="108"/>
      <c r="R11" s="108"/>
      <c r="S11" s="108"/>
      <c r="T11" s="108"/>
      <c r="U11" s="108"/>
      <c r="V11" s="108"/>
      <c r="W11" s="108"/>
    </row>
    <row r="12" ht="21.75" customHeight="1" spans="1:23">
      <c r="A12" s="98" t="s">
        <v>272</v>
      </c>
      <c r="B12" s="98" t="s">
        <v>277</v>
      </c>
      <c r="C12" s="98" t="s">
        <v>278</v>
      </c>
      <c r="D12" s="98" t="s">
        <v>70</v>
      </c>
      <c r="E12" s="98" t="s">
        <v>106</v>
      </c>
      <c r="F12" s="98" t="s">
        <v>107</v>
      </c>
      <c r="G12" s="98" t="s">
        <v>279</v>
      </c>
      <c r="H12" s="98" t="s">
        <v>280</v>
      </c>
      <c r="I12" s="108">
        <v>11600</v>
      </c>
      <c r="J12" s="108">
        <v>11600</v>
      </c>
      <c r="K12" s="108">
        <v>11600</v>
      </c>
      <c r="L12" s="108"/>
      <c r="M12" s="108"/>
      <c r="N12" s="108"/>
      <c r="O12" s="108"/>
      <c r="P12" s="108"/>
      <c r="Q12" s="108"/>
      <c r="R12" s="108"/>
      <c r="S12" s="108"/>
      <c r="T12" s="108"/>
      <c r="U12" s="108"/>
      <c r="V12" s="108"/>
      <c r="W12" s="108"/>
    </row>
    <row r="13" ht="21.75" customHeight="1" spans="1:23">
      <c r="A13" s="98" t="s">
        <v>272</v>
      </c>
      <c r="B13" s="98" t="s">
        <v>277</v>
      </c>
      <c r="C13" s="98" t="s">
        <v>278</v>
      </c>
      <c r="D13" s="98" t="s">
        <v>70</v>
      </c>
      <c r="E13" s="98" t="s">
        <v>106</v>
      </c>
      <c r="F13" s="98" t="s">
        <v>107</v>
      </c>
      <c r="G13" s="98" t="s">
        <v>281</v>
      </c>
      <c r="H13" s="98" t="s">
        <v>282</v>
      </c>
      <c r="I13" s="108">
        <v>16000</v>
      </c>
      <c r="J13" s="108">
        <v>16000</v>
      </c>
      <c r="K13" s="108">
        <v>16000</v>
      </c>
      <c r="L13" s="108"/>
      <c r="M13" s="108"/>
      <c r="N13" s="108"/>
      <c r="O13" s="108"/>
      <c r="P13" s="108"/>
      <c r="Q13" s="108"/>
      <c r="R13" s="108"/>
      <c r="S13" s="108"/>
      <c r="T13" s="108"/>
      <c r="U13" s="108"/>
      <c r="V13" s="108"/>
      <c r="W13" s="108"/>
    </row>
    <row r="14" ht="21.75" customHeight="1" spans="1:23">
      <c r="A14" s="98" t="s">
        <v>272</v>
      </c>
      <c r="B14" s="98" t="s">
        <v>277</v>
      </c>
      <c r="C14" s="98" t="s">
        <v>278</v>
      </c>
      <c r="D14" s="98" t="s">
        <v>70</v>
      </c>
      <c r="E14" s="98" t="s">
        <v>106</v>
      </c>
      <c r="F14" s="98" t="s">
        <v>107</v>
      </c>
      <c r="G14" s="98" t="s">
        <v>283</v>
      </c>
      <c r="H14" s="98" t="s">
        <v>284</v>
      </c>
      <c r="I14" s="108">
        <v>26000</v>
      </c>
      <c r="J14" s="108">
        <v>26000</v>
      </c>
      <c r="K14" s="108">
        <v>26000</v>
      </c>
      <c r="L14" s="108"/>
      <c r="M14" s="108"/>
      <c r="N14" s="108"/>
      <c r="O14" s="108"/>
      <c r="P14" s="108"/>
      <c r="Q14" s="108"/>
      <c r="R14" s="108"/>
      <c r="S14" s="108"/>
      <c r="T14" s="108"/>
      <c r="U14" s="108"/>
      <c r="V14" s="108"/>
      <c r="W14" s="108"/>
    </row>
    <row r="15" ht="21.75" customHeight="1" spans="1:23">
      <c r="A15" s="98" t="s">
        <v>272</v>
      </c>
      <c r="B15" s="98" t="s">
        <v>277</v>
      </c>
      <c r="C15" s="98" t="s">
        <v>278</v>
      </c>
      <c r="D15" s="98" t="s">
        <v>70</v>
      </c>
      <c r="E15" s="98" t="s">
        <v>106</v>
      </c>
      <c r="F15" s="98" t="s">
        <v>107</v>
      </c>
      <c r="G15" s="98" t="s">
        <v>253</v>
      </c>
      <c r="H15" s="98" t="s">
        <v>254</v>
      </c>
      <c r="I15" s="108">
        <v>181500</v>
      </c>
      <c r="J15" s="108">
        <v>181500</v>
      </c>
      <c r="K15" s="108">
        <v>181500</v>
      </c>
      <c r="L15" s="108"/>
      <c r="M15" s="108"/>
      <c r="N15" s="108"/>
      <c r="O15" s="108"/>
      <c r="P15" s="108"/>
      <c r="Q15" s="108"/>
      <c r="R15" s="108"/>
      <c r="S15" s="108"/>
      <c r="T15" s="108"/>
      <c r="U15" s="108"/>
      <c r="V15" s="108"/>
      <c r="W15" s="108"/>
    </row>
    <row r="16" ht="21.75" customHeight="1" spans="1:23">
      <c r="A16" s="98" t="s">
        <v>272</v>
      </c>
      <c r="B16" s="98" t="s">
        <v>285</v>
      </c>
      <c r="C16" s="98" t="s">
        <v>286</v>
      </c>
      <c r="D16" s="98" t="s">
        <v>70</v>
      </c>
      <c r="E16" s="98" t="s">
        <v>135</v>
      </c>
      <c r="F16" s="98" t="s">
        <v>136</v>
      </c>
      <c r="G16" s="98" t="s">
        <v>253</v>
      </c>
      <c r="H16" s="98" t="s">
        <v>254</v>
      </c>
      <c r="I16" s="108">
        <v>100000</v>
      </c>
      <c r="J16" s="108">
        <v>100000</v>
      </c>
      <c r="K16" s="108">
        <v>100000</v>
      </c>
      <c r="L16" s="108"/>
      <c r="M16" s="108"/>
      <c r="N16" s="108"/>
      <c r="O16" s="108"/>
      <c r="P16" s="108"/>
      <c r="Q16" s="108"/>
      <c r="R16" s="108"/>
      <c r="S16" s="108"/>
      <c r="T16" s="108"/>
      <c r="U16" s="108"/>
      <c r="V16" s="108"/>
      <c r="W16" s="108"/>
    </row>
    <row r="17" ht="21.75" customHeight="1" spans="1:23">
      <c r="A17" s="98" t="s">
        <v>272</v>
      </c>
      <c r="B17" s="98" t="s">
        <v>287</v>
      </c>
      <c r="C17" s="98" t="s">
        <v>288</v>
      </c>
      <c r="D17" s="98" t="s">
        <v>70</v>
      </c>
      <c r="E17" s="98" t="s">
        <v>106</v>
      </c>
      <c r="F17" s="98" t="s">
        <v>107</v>
      </c>
      <c r="G17" s="98" t="s">
        <v>249</v>
      </c>
      <c r="H17" s="98" t="s">
        <v>250</v>
      </c>
      <c r="I17" s="108">
        <v>10000</v>
      </c>
      <c r="J17" s="108">
        <v>10000</v>
      </c>
      <c r="K17" s="108">
        <v>10000</v>
      </c>
      <c r="L17" s="108"/>
      <c r="M17" s="108"/>
      <c r="N17" s="108"/>
      <c r="O17" s="108"/>
      <c r="P17" s="108"/>
      <c r="Q17" s="108"/>
      <c r="R17" s="108"/>
      <c r="S17" s="108"/>
      <c r="T17" s="108"/>
      <c r="U17" s="108"/>
      <c r="V17" s="108"/>
      <c r="W17" s="108"/>
    </row>
    <row r="18" ht="21.75" customHeight="1" spans="1:23">
      <c r="A18" s="98" t="s">
        <v>272</v>
      </c>
      <c r="B18" s="98" t="s">
        <v>289</v>
      </c>
      <c r="C18" s="98" t="s">
        <v>290</v>
      </c>
      <c r="D18" s="98" t="s">
        <v>70</v>
      </c>
      <c r="E18" s="98" t="s">
        <v>106</v>
      </c>
      <c r="F18" s="98" t="s">
        <v>107</v>
      </c>
      <c r="G18" s="98" t="s">
        <v>249</v>
      </c>
      <c r="H18" s="98" t="s">
        <v>250</v>
      </c>
      <c r="I18" s="108">
        <v>1000</v>
      </c>
      <c r="J18" s="108"/>
      <c r="K18" s="108"/>
      <c r="L18" s="108"/>
      <c r="M18" s="108"/>
      <c r="N18" s="108"/>
      <c r="O18" s="108"/>
      <c r="P18" s="108"/>
      <c r="Q18" s="108"/>
      <c r="R18" s="108">
        <v>1000</v>
      </c>
      <c r="S18" s="108"/>
      <c r="T18" s="108"/>
      <c r="U18" s="108"/>
      <c r="V18" s="108"/>
      <c r="W18" s="108">
        <v>1000</v>
      </c>
    </row>
    <row r="19" ht="21.75" customHeight="1" spans="1:23">
      <c r="A19" s="98" t="s">
        <v>272</v>
      </c>
      <c r="B19" s="98" t="s">
        <v>291</v>
      </c>
      <c r="C19" s="98" t="s">
        <v>292</v>
      </c>
      <c r="D19" s="98" t="s">
        <v>70</v>
      </c>
      <c r="E19" s="98" t="s">
        <v>110</v>
      </c>
      <c r="F19" s="98" t="s">
        <v>109</v>
      </c>
      <c r="G19" s="98" t="s">
        <v>253</v>
      </c>
      <c r="H19" s="98" t="s">
        <v>254</v>
      </c>
      <c r="I19" s="108">
        <v>200000</v>
      </c>
      <c r="J19" s="108">
        <v>200000</v>
      </c>
      <c r="K19" s="108">
        <v>200000</v>
      </c>
      <c r="L19" s="108"/>
      <c r="M19" s="108"/>
      <c r="N19" s="108"/>
      <c r="O19" s="108"/>
      <c r="P19" s="108"/>
      <c r="Q19" s="108"/>
      <c r="R19" s="108"/>
      <c r="S19" s="108"/>
      <c r="T19" s="108"/>
      <c r="U19" s="108"/>
      <c r="V19" s="108"/>
      <c r="W19" s="108"/>
    </row>
    <row r="20" ht="21.75" customHeight="1" spans="1:23">
      <c r="A20" s="98" t="s">
        <v>272</v>
      </c>
      <c r="B20" s="98" t="s">
        <v>293</v>
      </c>
      <c r="C20" s="98" t="s">
        <v>294</v>
      </c>
      <c r="D20" s="98" t="s">
        <v>70</v>
      </c>
      <c r="E20" s="98" t="s">
        <v>106</v>
      </c>
      <c r="F20" s="98" t="s">
        <v>107</v>
      </c>
      <c r="G20" s="98" t="s">
        <v>295</v>
      </c>
      <c r="H20" s="98" t="s">
        <v>296</v>
      </c>
      <c r="I20" s="108">
        <v>200000</v>
      </c>
      <c r="J20" s="108">
        <v>200000</v>
      </c>
      <c r="K20" s="108">
        <v>200000</v>
      </c>
      <c r="L20" s="108"/>
      <c r="M20" s="108"/>
      <c r="N20" s="108"/>
      <c r="O20" s="108"/>
      <c r="P20" s="108"/>
      <c r="Q20" s="108"/>
      <c r="R20" s="108"/>
      <c r="S20" s="108"/>
      <c r="T20" s="108"/>
      <c r="U20" s="108"/>
      <c r="V20" s="108"/>
      <c r="W20" s="108"/>
    </row>
    <row r="21" ht="21.75" customHeight="1" spans="1:23">
      <c r="A21" s="98" t="s">
        <v>297</v>
      </c>
      <c r="B21" s="98" t="s">
        <v>298</v>
      </c>
      <c r="C21" s="98" t="s">
        <v>299</v>
      </c>
      <c r="D21" s="98" t="s">
        <v>70</v>
      </c>
      <c r="E21" s="98" t="s">
        <v>106</v>
      </c>
      <c r="F21" s="98" t="s">
        <v>107</v>
      </c>
      <c r="G21" s="98" t="s">
        <v>249</v>
      </c>
      <c r="H21" s="98" t="s">
        <v>250</v>
      </c>
      <c r="I21" s="108">
        <v>10000</v>
      </c>
      <c r="J21" s="108">
        <v>10000</v>
      </c>
      <c r="K21" s="108">
        <v>10000</v>
      </c>
      <c r="L21" s="108"/>
      <c r="M21" s="108"/>
      <c r="N21" s="108"/>
      <c r="O21" s="108"/>
      <c r="P21" s="108"/>
      <c r="Q21" s="108"/>
      <c r="R21" s="108"/>
      <c r="S21" s="108"/>
      <c r="T21" s="108"/>
      <c r="U21" s="108"/>
      <c r="V21" s="108"/>
      <c r="W21" s="108"/>
    </row>
    <row r="22" ht="21.75" customHeight="1" spans="1:23">
      <c r="A22" s="98" t="s">
        <v>297</v>
      </c>
      <c r="B22" s="98" t="s">
        <v>298</v>
      </c>
      <c r="C22" s="98" t="s">
        <v>299</v>
      </c>
      <c r="D22" s="98" t="s">
        <v>70</v>
      </c>
      <c r="E22" s="98" t="s">
        <v>106</v>
      </c>
      <c r="F22" s="98" t="s">
        <v>107</v>
      </c>
      <c r="G22" s="98" t="s">
        <v>251</v>
      </c>
      <c r="H22" s="98" t="s">
        <v>252</v>
      </c>
      <c r="I22" s="108">
        <v>40000</v>
      </c>
      <c r="J22" s="108">
        <v>40000</v>
      </c>
      <c r="K22" s="108">
        <v>40000</v>
      </c>
      <c r="L22" s="108"/>
      <c r="M22" s="108"/>
      <c r="N22" s="108"/>
      <c r="O22" s="108"/>
      <c r="P22" s="108"/>
      <c r="Q22" s="108"/>
      <c r="R22" s="108"/>
      <c r="S22" s="108"/>
      <c r="T22" s="108"/>
      <c r="U22" s="108"/>
      <c r="V22" s="108"/>
      <c r="W22" s="108"/>
    </row>
    <row r="23" ht="21.75" customHeight="1" spans="1:23">
      <c r="A23" s="98" t="s">
        <v>297</v>
      </c>
      <c r="B23" s="98" t="s">
        <v>300</v>
      </c>
      <c r="C23" s="98" t="s">
        <v>301</v>
      </c>
      <c r="D23" s="98" t="s">
        <v>70</v>
      </c>
      <c r="E23" s="98" t="s">
        <v>106</v>
      </c>
      <c r="F23" s="98" t="s">
        <v>107</v>
      </c>
      <c r="G23" s="98" t="s">
        <v>249</v>
      </c>
      <c r="H23" s="98" t="s">
        <v>250</v>
      </c>
      <c r="I23" s="108">
        <v>10000</v>
      </c>
      <c r="J23" s="108">
        <v>10000</v>
      </c>
      <c r="K23" s="108">
        <v>10000</v>
      </c>
      <c r="L23" s="108"/>
      <c r="M23" s="108"/>
      <c r="N23" s="108"/>
      <c r="O23" s="108"/>
      <c r="P23" s="108"/>
      <c r="Q23" s="108"/>
      <c r="R23" s="108"/>
      <c r="S23" s="108"/>
      <c r="T23" s="108"/>
      <c r="U23" s="108"/>
      <c r="V23" s="108"/>
      <c r="W23" s="108"/>
    </row>
    <row r="24" ht="21.75" customHeight="1" spans="1:23">
      <c r="A24" s="98" t="s">
        <v>297</v>
      </c>
      <c r="B24" s="98" t="s">
        <v>300</v>
      </c>
      <c r="C24" s="98" t="s">
        <v>301</v>
      </c>
      <c r="D24" s="98" t="s">
        <v>70</v>
      </c>
      <c r="E24" s="98" t="s">
        <v>106</v>
      </c>
      <c r="F24" s="98" t="s">
        <v>107</v>
      </c>
      <c r="G24" s="98" t="s">
        <v>253</v>
      </c>
      <c r="H24" s="98" t="s">
        <v>254</v>
      </c>
      <c r="I24" s="108">
        <v>20000</v>
      </c>
      <c r="J24" s="108">
        <v>20000</v>
      </c>
      <c r="K24" s="108">
        <v>20000</v>
      </c>
      <c r="L24" s="108"/>
      <c r="M24" s="108"/>
      <c r="N24" s="108"/>
      <c r="O24" s="108"/>
      <c r="P24" s="108"/>
      <c r="Q24" s="108"/>
      <c r="R24" s="108"/>
      <c r="S24" s="108"/>
      <c r="T24" s="108"/>
      <c r="U24" s="108"/>
      <c r="V24" s="108"/>
      <c r="W24" s="108"/>
    </row>
    <row r="25" ht="21.75" customHeight="1" spans="1:23">
      <c r="A25" s="98" t="s">
        <v>297</v>
      </c>
      <c r="B25" s="98" t="s">
        <v>302</v>
      </c>
      <c r="C25" s="98" t="s">
        <v>303</v>
      </c>
      <c r="D25" s="98" t="s">
        <v>70</v>
      </c>
      <c r="E25" s="98" t="s">
        <v>106</v>
      </c>
      <c r="F25" s="98" t="s">
        <v>107</v>
      </c>
      <c r="G25" s="98" t="s">
        <v>304</v>
      </c>
      <c r="H25" s="98" t="s">
        <v>305</v>
      </c>
      <c r="I25" s="108">
        <v>100000</v>
      </c>
      <c r="J25" s="108">
        <v>100000</v>
      </c>
      <c r="K25" s="108">
        <v>100000</v>
      </c>
      <c r="L25" s="108"/>
      <c r="M25" s="108"/>
      <c r="N25" s="108"/>
      <c r="O25" s="108"/>
      <c r="P25" s="108"/>
      <c r="Q25" s="108"/>
      <c r="R25" s="108"/>
      <c r="S25" s="108"/>
      <c r="T25" s="108"/>
      <c r="U25" s="108"/>
      <c r="V25" s="108"/>
      <c r="W25" s="108"/>
    </row>
    <row r="26" ht="18.75" customHeight="1" spans="1:23">
      <c r="A26" s="66" t="s">
        <v>181</v>
      </c>
      <c r="B26" s="67"/>
      <c r="C26" s="67"/>
      <c r="D26" s="67"/>
      <c r="E26" s="67"/>
      <c r="F26" s="67"/>
      <c r="G26" s="67"/>
      <c r="H26" s="68"/>
      <c r="I26" s="108">
        <v>1501500</v>
      </c>
      <c r="J26" s="108">
        <v>1200000</v>
      </c>
      <c r="K26" s="108">
        <v>1200000</v>
      </c>
      <c r="L26" s="108"/>
      <c r="M26" s="108"/>
      <c r="N26" s="108"/>
      <c r="O26" s="108"/>
      <c r="P26" s="108"/>
      <c r="Q26" s="108"/>
      <c r="R26" s="108">
        <v>301500</v>
      </c>
      <c r="S26" s="108"/>
      <c r="T26" s="108"/>
      <c r="U26" s="108"/>
      <c r="V26" s="108"/>
      <c r="W26" s="108">
        <v>301500</v>
      </c>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3"/>
  <sheetViews>
    <sheetView showZeros="0" topLeftCell="D4" workbookViewId="0">
      <selection activeCell="L45" sqref="L45"/>
    </sheetView>
  </sheetViews>
  <sheetFormatPr defaultColWidth="9.14166666666667" defaultRowHeight="12" customHeight="1"/>
  <cols>
    <col min="1" max="1" width="34.2833333333333" customWidth="1"/>
    <col min="2" max="2" width="29" customWidth="1"/>
    <col min="3" max="4" width="23.575" customWidth="1"/>
    <col min="5" max="5" width="30.75" customWidth="1"/>
    <col min="6" max="6" width="11.2833333333333" customWidth="1"/>
    <col min="7" max="7" width="25.1416666666667" customWidth="1"/>
    <col min="8" max="8" width="15.575" customWidth="1"/>
    <col min="9" max="9" width="13.425" customWidth="1"/>
    <col min="10" max="10" width="25.875" customWidth="1"/>
  </cols>
  <sheetData>
    <row r="1" ht="18" customHeight="1" spans="10:10">
      <c r="J1" s="42" t="s">
        <v>306</v>
      </c>
    </row>
    <row r="2" ht="39.75" customHeight="1" spans="1:10">
      <c r="A2" s="95" t="str">
        <f>"2025"&amp;"年部门项目支出绩效目标表"</f>
        <v>2025年部门项目支出绩效目标表</v>
      </c>
      <c r="B2" s="43"/>
      <c r="C2" s="43"/>
      <c r="D2" s="43"/>
      <c r="E2" s="43"/>
      <c r="F2" s="96"/>
      <c r="G2" s="43"/>
      <c r="H2" s="96"/>
      <c r="I2" s="96"/>
      <c r="J2" s="43"/>
    </row>
    <row r="3" ht="17.25" customHeight="1" spans="1:1">
      <c r="A3" s="44" t="str">
        <f>"单位名称："&amp;"晋宁古滇王国历史文化旅游区管理委员会"</f>
        <v>单位名称：晋宁古滇王国历史文化旅游区管理委员会</v>
      </c>
    </row>
    <row r="4" ht="44.25" customHeight="1" spans="1:10">
      <c r="A4" s="17" t="s">
        <v>193</v>
      </c>
      <c r="B4" s="17" t="s">
        <v>307</v>
      </c>
      <c r="C4" s="17" t="s">
        <v>308</v>
      </c>
      <c r="D4" s="17" t="s">
        <v>309</v>
      </c>
      <c r="E4" s="17" t="s">
        <v>310</v>
      </c>
      <c r="F4" s="97" t="s">
        <v>311</v>
      </c>
      <c r="G4" s="17" t="s">
        <v>312</v>
      </c>
      <c r="H4" s="97" t="s">
        <v>313</v>
      </c>
      <c r="I4" s="97" t="s">
        <v>314</v>
      </c>
      <c r="J4" s="17" t="s">
        <v>315</v>
      </c>
    </row>
    <row r="5" ht="18.75" customHeight="1" spans="1:10">
      <c r="A5" s="160">
        <v>1</v>
      </c>
      <c r="B5" s="160">
        <v>2</v>
      </c>
      <c r="C5" s="160">
        <v>3</v>
      </c>
      <c r="D5" s="160">
        <v>4</v>
      </c>
      <c r="E5" s="160">
        <v>5</v>
      </c>
      <c r="F5" s="69">
        <v>6</v>
      </c>
      <c r="G5" s="160">
        <v>7</v>
      </c>
      <c r="H5" s="69">
        <v>8</v>
      </c>
      <c r="I5" s="69">
        <v>9</v>
      </c>
      <c r="J5" s="160">
        <v>10</v>
      </c>
    </row>
    <row r="6" ht="42" customHeight="1" spans="1:10">
      <c r="A6" s="18" t="s">
        <v>70</v>
      </c>
      <c r="B6" s="98"/>
      <c r="C6" s="98"/>
      <c r="D6" s="98"/>
      <c r="E6" s="34"/>
      <c r="F6" s="99"/>
      <c r="G6" s="34"/>
      <c r="H6" s="99"/>
      <c r="I6" s="99"/>
      <c r="J6" s="34"/>
    </row>
    <row r="7" ht="42" customHeight="1" spans="1:10">
      <c r="A7" s="161" t="s">
        <v>70</v>
      </c>
      <c r="B7" s="33"/>
      <c r="C7" s="33"/>
      <c r="D7" s="33"/>
      <c r="E7" s="18"/>
      <c r="F7" s="33"/>
      <c r="G7" s="18"/>
      <c r="H7" s="33"/>
      <c r="I7" s="33"/>
      <c r="J7" s="18"/>
    </row>
    <row r="8" ht="42" customHeight="1" spans="1:10">
      <c r="A8" s="162" t="s">
        <v>278</v>
      </c>
      <c r="B8" s="33" t="s">
        <v>316</v>
      </c>
      <c r="C8" s="33" t="s">
        <v>317</v>
      </c>
      <c r="D8" s="33" t="s">
        <v>318</v>
      </c>
      <c r="E8" s="18" t="s">
        <v>319</v>
      </c>
      <c r="F8" s="33" t="s">
        <v>320</v>
      </c>
      <c r="G8" s="18" t="s">
        <v>93</v>
      </c>
      <c r="H8" s="33" t="s">
        <v>321</v>
      </c>
      <c r="I8" s="33" t="s">
        <v>322</v>
      </c>
      <c r="J8" s="18" t="s">
        <v>323</v>
      </c>
    </row>
    <row r="9" ht="42" customHeight="1" spans="1:10">
      <c r="A9" s="162" t="s">
        <v>278</v>
      </c>
      <c r="B9" s="33" t="s">
        <v>316</v>
      </c>
      <c r="C9" s="33" t="s">
        <v>324</v>
      </c>
      <c r="D9" s="33" t="s">
        <v>325</v>
      </c>
      <c r="E9" s="18" t="s">
        <v>326</v>
      </c>
      <c r="F9" s="33" t="s">
        <v>327</v>
      </c>
      <c r="G9" s="18" t="s">
        <v>328</v>
      </c>
      <c r="H9" s="33" t="s">
        <v>329</v>
      </c>
      <c r="I9" s="33" t="s">
        <v>330</v>
      </c>
      <c r="J9" s="18" t="s">
        <v>331</v>
      </c>
    </row>
    <row r="10" ht="42" customHeight="1" spans="1:10">
      <c r="A10" s="162" t="s">
        <v>278</v>
      </c>
      <c r="B10" s="33" t="s">
        <v>316</v>
      </c>
      <c r="C10" s="33" t="s">
        <v>324</v>
      </c>
      <c r="D10" s="33" t="s">
        <v>332</v>
      </c>
      <c r="E10" s="18" t="s">
        <v>333</v>
      </c>
      <c r="F10" s="33" t="s">
        <v>320</v>
      </c>
      <c r="G10" s="18" t="s">
        <v>334</v>
      </c>
      <c r="H10" s="33" t="s">
        <v>335</v>
      </c>
      <c r="I10" s="33" t="s">
        <v>322</v>
      </c>
      <c r="J10" s="18" t="s">
        <v>336</v>
      </c>
    </row>
    <row r="11" ht="42" customHeight="1" spans="1:10">
      <c r="A11" s="162" t="s">
        <v>278</v>
      </c>
      <c r="B11" s="33" t="s">
        <v>316</v>
      </c>
      <c r="C11" s="33" t="s">
        <v>324</v>
      </c>
      <c r="D11" s="33" t="s">
        <v>337</v>
      </c>
      <c r="E11" s="18" t="s">
        <v>338</v>
      </c>
      <c r="F11" s="33" t="s">
        <v>327</v>
      </c>
      <c r="G11" s="18" t="s">
        <v>92</v>
      </c>
      <c r="H11" s="33" t="s">
        <v>339</v>
      </c>
      <c r="I11" s="33" t="s">
        <v>330</v>
      </c>
      <c r="J11" s="18" t="s">
        <v>340</v>
      </c>
    </row>
    <row r="12" ht="42" customHeight="1" spans="1:10">
      <c r="A12" s="162" t="s">
        <v>278</v>
      </c>
      <c r="B12" s="33" t="s">
        <v>316</v>
      </c>
      <c r="C12" s="33" t="s">
        <v>341</v>
      </c>
      <c r="D12" s="33" t="s">
        <v>342</v>
      </c>
      <c r="E12" s="18" t="s">
        <v>343</v>
      </c>
      <c r="F12" s="33" t="s">
        <v>327</v>
      </c>
      <c r="G12" s="18" t="s">
        <v>344</v>
      </c>
      <c r="H12" s="33" t="s">
        <v>345</v>
      </c>
      <c r="I12" s="33" t="s">
        <v>330</v>
      </c>
      <c r="J12" s="18" t="s">
        <v>346</v>
      </c>
    </row>
    <row r="13" ht="42" customHeight="1" spans="1:10">
      <c r="A13" s="162" t="s">
        <v>278</v>
      </c>
      <c r="B13" s="33" t="s">
        <v>316</v>
      </c>
      <c r="C13" s="33" t="s">
        <v>341</v>
      </c>
      <c r="D13" s="33" t="s">
        <v>342</v>
      </c>
      <c r="E13" s="18" t="s">
        <v>347</v>
      </c>
      <c r="F13" s="33" t="s">
        <v>327</v>
      </c>
      <c r="G13" s="18" t="s">
        <v>344</v>
      </c>
      <c r="H13" s="33" t="s">
        <v>345</v>
      </c>
      <c r="I13" s="33" t="s">
        <v>330</v>
      </c>
      <c r="J13" s="18" t="s">
        <v>348</v>
      </c>
    </row>
    <row r="14" ht="42" customHeight="1" spans="1:10">
      <c r="A14" s="162" t="s">
        <v>294</v>
      </c>
      <c r="B14" s="33" t="s">
        <v>349</v>
      </c>
      <c r="C14" s="33" t="s">
        <v>317</v>
      </c>
      <c r="D14" s="33" t="s">
        <v>318</v>
      </c>
      <c r="E14" s="18" t="s">
        <v>350</v>
      </c>
      <c r="F14" s="33" t="s">
        <v>327</v>
      </c>
      <c r="G14" s="18" t="s">
        <v>85</v>
      </c>
      <c r="H14" s="33" t="s">
        <v>339</v>
      </c>
      <c r="I14" s="33" t="s">
        <v>330</v>
      </c>
      <c r="J14" s="18" t="s">
        <v>351</v>
      </c>
    </row>
    <row r="15" ht="42" customHeight="1" spans="1:10">
      <c r="A15" s="162" t="s">
        <v>294</v>
      </c>
      <c r="B15" s="33" t="s">
        <v>349</v>
      </c>
      <c r="C15" s="33" t="s">
        <v>317</v>
      </c>
      <c r="D15" s="33" t="s">
        <v>352</v>
      </c>
      <c r="E15" s="18" t="s">
        <v>353</v>
      </c>
      <c r="F15" s="33" t="s">
        <v>354</v>
      </c>
      <c r="G15" s="18" t="s">
        <v>355</v>
      </c>
      <c r="H15" s="33" t="s">
        <v>329</v>
      </c>
      <c r="I15" s="33" t="s">
        <v>330</v>
      </c>
      <c r="J15" s="18" t="s">
        <v>356</v>
      </c>
    </row>
    <row r="16" ht="53" customHeight="1" spans="1:10">
      <c r="A16" s="162" t="s">
        <v>294</v>
      </c>
      <c r="B16" s="33" t="s">
        <v>349</v>
      </c>
      <c r="C16" s="33" t="s">
        <v>324</v>
      </c>
      <c r="D16" s="33" t="s">
        <v>337</v>
      </c>
      <c r="E16" s="18" t="s">
        <v>357</v>
      </c>
      <c r="F16" s="33" t="s">
        <v>354</v>
      </c>
      <c r="G16" s="18" t="s">
        <v>358</v>
      </c>
      <c r="H16" s="33" t="s">
        <v>339</v>
      </c>
      <c r="I16" s="33" t="s">
        <v>330</v>
      </c>
      <c r="J16" s="18" t="s">
        <v>359</v>
      </c>
    </row>
    <row r="17" ht="42" customHeight="1" spans="1:10">
      <c r="A17" s="162" t="s">
        <v>294</v>
      </c>
      <c r="B17" s="33" t="s">
        <v>349</v>
      </c>
      <c r="C17" s="33" t="s">
        <v>341</v>
      </c>
      <c r="D17" s="33" t="s">
        <v>342</v>
      </c>
      <c r="E17" s="18" t="s">
        <v>360</v>
      </c>
      <c r="F17" s="33" t="s">
        <v>327</v>
      </c>
      <c r="G17" s="18" t="s">
        <v>361</v>
      </c>
      <c r="H17" s="33" t="s">
        <v>345</v>
      </c>
      <c r="I17" s="33" t="s">
        <v>330</v>
      </c>
      <c r="J17" s="18" t="s">
        <v>362</v>
      </c>
    </row>
    <row r="18" ht="42" customHeight="1" spans="1:10">
      <c r="A18" s="162" t="s">
        <v>294</v>
      </c>
      <c r="B18" s="33" t="s">
        <v>349</v>
      </c>
      <c r="C18" s="33" t="s">
        <v>341</v>
      </c>
      <c r="D18" s="33" t="s">
        <v>342</v>
      </c>
      <c r="E18" s="18" t="s">
        <v>363</v>
      </c>
      <c r="F18" s="33" t="s">
        <v>327</v>
      </c>
      <c r="G18" s="18" t="s">
        <v>361</v>
      </c>
      <c r="H18" s="33" t="s">
        <v>345</v>
      </c>
      <c r="I18" s="33" t="s">
        <v>330</v>
      </c>
      <c r="J18" s="18" t="s">
        <v>364</v>
      </c>
    </row>
    <row r="19" ht="42" customHeight="1" spans="1:10">
      <c r="A19" s="162" t="s">
        <v>301</v>
      </c>
      <c r="B19" s="33" t="s">
        <v>365</v>
      </c>
      <c r="C19" s="33" t="s">
        <v>317</v>
      </c>
      <c r="D19" s="33" t="s">
        <v>318</v>
      </c>
      <c r="E19" s="18" t="s">
        <v>366</v>
      </c>
      <c r="F19" s="33" t="s">
        <v>327</v>
      </c>
      <c r="G19" s="18" t="s">
        <v>87</v>
      </c>
      <c r="H19" s="33" t="s">
        <v>339</v>
      </c>
      <c r="I19" s="33" t="s">
        <v>330</v>
      </c>
      <c r="J19" s="18" t="s">
        <v>367</v>
      </c>
    </row>
    <row r="20" ht="42" customHeight="1" spans="1:10">
      <c r="A20" s="162" t="s">
        <v>301</v>
      </c>
      <c r="B20" s="33" t="s">
        <v>365</v>
      </c>
      <c r="C20" s="33" t="s">
        <v>317</v>
      </c>
      <c r="D20" s="33" t="s">
        <v>318</v>
      </c>
      <c r="E20" s="18" t="s">
        <v>368</v>
      </c>
      <c r="F20" s="33" t="s">
        <v>327</v>
      </c>
      <c r="G20" s="18" t="s">
        <v>87</v>
      </c>
      <c r="H20" s="33" t="s">
        <v>369</v>
      </c>
      <c r="I20" s="33" t="s">
        <v>330</v>
      </c>
      <c r="J20" s="18" t="s">
        <v>370</v>
      </c>
    </row>
    <row r="21" ht="42" customHeight="1" spans="1:10">
      <c r="A21" s="162" t="s">
        <v>301</v>
      </c>
      <c r="B21" s="33" t="s">
        <v>365</v>
      </c>
      <c r="C21" s="33" t="s">
        <v>317</v>
      </c>
      <c r="D21" s="33" t="s">
        <v>352</v>
      </c>
      <c r="E21" s="18" t="s">
        <v>353</v>
      </c>
      <c r="F21" s="33" t="s">
        <v>320</v>
      </c>
      <c r="G21" s="18" t="s">
        <v>371</v>
      </c>
      <c r="H21" s="33" t="s">
        <v>329</v>
      </c>
      <c r="I21" s="33" t="s">
        <v>330</v>
      </c>
      <c r="J21" s="18" t="s">
        <v>372</v>
      </c>
    </row>
    <row r="22" ht="42" customHeight="1" spans="1:10">
      <c r="A22" s="162" t="s">
        <v>301</v>
      </c>
      <c r="B22" s="33" t="s">
        <v>365</v>
      </c>
      <c r="C22" s="33" t="s">
        <v>324</v>
      </c>
      <c r="D22" s="33" t="s">
        <v>325</v>
      </c>
      <c r="E22" s="18" t="s">
        <v>373</v>
      </c>
      <c r="F22" s="33" t="s">
        <v>327</v>
      </c>
      <c r="G22" s="18" t="s">
        <v>374</v>
      </c>
      <c r="H22" s="33" t="s">
        <v>375</v>
      </c>
      <c r="I22" s="33" t="s">
        <v>330</v>
      </c>
      <c r="J22" s="18" t="s">
        <v>376</v>
      </c>
    </row>
    <row r="23" ht="42" customHeight="1" spans="1:10">
      <c r="A23" s="162" t="s">
        <v>301</v>
      </c>
      <c r="B23" s="33" t="s">
        <v>365</v>
      </c>
      <c r="C23" s="33" t="s">
        <v>341</v>
      </c>
      <c r="D23" s="33" t="s">
        <v>342</v>
      </c>
      <c r="E23" s="18" t="s">
        <v>377</v>
      </c>
      <c r="F23" s="33" t="s">
        <v>327</v>
      </c>
      <c r="G23" s="18" t="s">
        <v>344</v>
      </c>
      <c r="H23" s="33" t="s">
        <v>345</v>
      </c>
      <c r="I23" s="33" t="s">
        <v>330</v>
      </c>
      <c r="J23" s="18" t="s">
        <v>378</v>
      </c>
    </row>
    <row r="24" ht="42" customHeight="1" spans="1:10">
      <c r="A24" s="162" t="s">
        <v>290</v>
      </c>
      <c r="B24" s="33" t="s">
        <v>379</v>
      </c>
      <c r="C24" s="33" t="s">
        <v>317</v>
      </c>
      <c r="D24" s="33" t="s">
        <v>380</v>
      </c>
      <c r="E24" s="18" t="s">
        <v>380</v>
      </c>
      <c r="F24" s="33" t="s">
        <v>320</v>
      </c>
      <c r="G24" s="18" t="s">
        <v>381</v>
      </c>
      <c r="H24" s="33" t="s">
        <v>335</v>
      </c>
      <c r="I24" s="33" t="s">
        <v>330</v>
      </c>
      <c r="J24" s="18" t="s">
        <v>382</v>
      </c>
    </row>
    <row r="25" ht="42" customHeight="1" spans="1:10">
      <c r="A25" s="162" t="s">
        <v>290</v>
      </c>
      <c r="B25" s="33" t="s">
        <v>379</v>
      </c>
      <c r="C25" s="33" t="s">
        <v>324</v>
      </c>
      <c r="D25" s="33" t="s">
        <v>325</v>
      </c>
      <c r="E25" s="18" t="s">
        <v>383</v>
      </c>
      <c r="F25" s="33" t="s">
        <v>320</v>
      </c>
      <c r="G25" s="18" t="s">
        <v>384</v>
      </c>
      <c r="H25" s="33" t="s">
        <v>329</v>
      </c>
      <c r="I25" s="33" t="s">
        <v>330</v>
      </c>
      <c r="J25" s="18" t="s">
        <v>385</v>
      </c>
    </row>
    <row r="26" ht="42" customHeight="1" spans="1:10">
      <c r="A26" s="162" t="s">
        <v>290</v>
      </c>
      <c r="B26" s="33" t="s">
        <v>379</v>
      </c>
      <c r="C26" s="33" t="s">
        <v>341</v>
      </c>
      <c r="D26" s="33" t="s">
        <v>342</v>
      </c>
      <c r="E26" s="18" t="s">
        <v>341</v>
      </c>
      <c r="F26" s="33" t="s">
        <v>327</v>
      </c>
      <c r="G26" s="18" t="s">
        <v>344</v>
      </c>
      <c r="H26" s="33" t="s">
        <v>345</v>
      </c>
      <c r="I26" s="33" t="s">
        <v>330</v>
      </c>
      <c r="J26" s="18" t="s">
        <v>386</v>
      </c>
    </row>
    <row r="27" ht="42" customHeight="1" spans="1:10">
      <c r="A27" s="162" t="s">
        <v>299</v>
      </c>
      <c r="B27" s="33" t="s">
        <v>387</v>
      </c>
      <c r="C27" s="33" t="s">
        <v>317</v>
      </c>
      <c r="D27" s="33" t="s">
        <v>318</v>
      </c>
      <c r="E27" s="18" t="s">
        <v>388</v>
      </c>
      <c r="F27" s="33" t="s">
        <v>327</v>
      </c>
      <c r="G27" s="18" t="s">
        <v>358</v>
      </c>
      <c r="H27" s="33" t="s">
        <v>389</v>
      </c>
      <c r="I27" s="33" t="s">
        <v>330</v>
      </c>
      <c r="J27" s="18" t="s">
        <v>390</v>
      </c>
    </row>
    <row r="28" ht="42" customHeight="1" spans="1:10">
      <c r="A28" s="162" t="s">
        <v>299</v>
      </c>
      <c r="B28" s="33" t="s">
        <v>387</v>
      </c>
      <c r="C28" s="33" t="s">
        <v>317</v>
      </c>
      <c r="D28" s="33" t="s">
        <v>352</v>
      </c>
      <c r="E28" s="18" t="s">
        <v>353</v>
      </c>
      <c r="F28" s="33" t="s">
        <v>320</v>
      </c>
      <c r="G28" s="18" t="s">
        <v>391</v>
      </c>
      <c r="H28" s="33" t="s">
        <v>329</v>
      </c>
      <c r="I28" s="33" t="s">
        <v>330</v>
      </c>
      <c r="J28" s="18" t="s">
        <v>392</v>
      </c>
    </row>
    <row r="29" ht="42" customHeight="1" spans="1:10">
      <c r="A29" s="162" t="s">
        <v>299</v>
      </c>
      <c r="B29" s="33" t="s">
        <v>387</v>
      </c>
      <c r="C29" s="33" t="s">
        <v>324</v>
      </c>
      <c r="D29" s="33" t="s">
        <v>325</v>
      </c>
      <c r="E29" s="18" t="s">
        <v>393</v>
      </c>
      <c r="F29" s="33" t="s">
        <v>327</v>
      </c>
      <c r="G29" s="18" t="s">
        <v>84</v>
      </c>
      <c r="H29" s="33" t="s">
        <v>394</v>
      </c>
      <c r="I29" s="33" t="s">
        <v>330</v>
      </c>
      <c r="J29" s="18" t="s">
        <v>395</v>
      </c>
    </row>
    <row r="30" ht="42" customHeight="1" spans="1:10">
      <c r="A30" s="162" t="s">
        <v>299</v>
      </c>
      <c r="B30" s="33" t="s">
        <v>387</v>
      </c>
      <c r="C30" s="33" t="s">
        <v>341</v>
      </c>
      <c r="D30" s="33" t="s">
        <v>342</v>
      </c>
      <c r="E30" s="18" t="s">
        <v>360</v>
      </c>
      <c r="F30" s="33" t="s">
        <v>327</v>
      </c>
      <c r="G30" s="18" t="s">
        <v>396</v>
      </c>
      <c r="H30" s="33" t="s">
        <v>345</v>
      </c>
      <c r="I30" s="33" t="s">
        <v>330</v>
      </c>
      <c r="J30" s="18" t="s">
        <v>397</v>
      </c>
    </row>
    <row r="31" ht="42" customHeight="1" spans="1:10">
      <c r="A31" s="162" t="s">
        <v>292</v>
      </c>
      <c r="B31" s="33" t="s">
        <v>398</v>
      </c>
      <c r="C31" s="33" t="s">
        <v>317</v>
      </c>
      <c r="D31" s="33" t="s">
        <v>380</v>
      </c>
      <c r="E31" s="18" t="s">
        <v>399</v>
      </c>
      <c r="F31" s="33" t="s">
        <v>354</v>
      </c>
      <c r="G31" s="18" t="s">
        <v>400</v>
      </c>
      <c r="H31" s="33" t="s">
        <v>401</v>
      </c>
      <c r="I31" s="33" t="s">
        <v>322</v>
      </c>
      <c r="J31" s="18" t="s">
        <v>402</v>
      </c>
    </row>
    <row r="32" ht="42" customHeight="1" spans="1:10">
      <c r="A32" s="162" t="s">
        <v>292</v>
      </c>
      <c r="B32" s="33" t="s">
        <v>398</v>
      </c>
      <c r="C32" s="33" t="s">
        <v>317</v>
      </c>
      <c r="D32" s="33" t="s">
        <v>352</v>
      </c>
      <c r="E32" s="18" t="s">
        <v>353</v>
      </c>
      <c r="F32" s="33" t="s">
        <v>354</v>
      </c>
      <c r="G32" s="18" t="s">
        <v>355</v>
      </c>
      <c r="H32" s="33" t="s">
        <v>329</v>
      </c>
      <c r="I32" s="33" t="s">
        <v>330</v>
      </c>
      <c r="J32" s="18" t="s">
        <v>403</v>
      </c>
    </row>
    <row r="33" ht="42" customHeight="1" spans="1:10">
      <c r="A33" s="162" t="s">
        <v>292</v>
      </c>
      <c r="B33" s="33" t="s">
        <v>398</v>
      </c>
      <c r="C33" s="33" t="s">
        <v>324</v>
      </c>
      <c r="D33" s="33" t="s">
        <v>332</v>
      </c>
      <c r="E33" s="18" t="s">
        <v>404</v>
      </c>
      <c r="F33" s="33" t="s">
        <v>327</v>
      </c>
      <c r="G33" s="18" t="s">
        <v>361</v>
      </c>
      <c r="H33" s="33" t="s">
        <v>345</v>
      </c>
      <c r="I33" s="33" t="s">
        <v>330</v>
      </c>
      <c r="J33" s="18" t="s">
        <v>405</v>
      </c>
    </row>
    <row r="34" ht="42" customHeight="1" spans="1:10">
      <c r="A34" s="162" t="s">
        <v>292</v>
      </c>
      <c r="B34" s="33" t="s">
        <v>398</v>
      </c>
      <c r="C34" s="33" t="s">
        <v>341</v>
      </c>
      <c r="D34" s="33" t="s">
        <v>342</v>
      </c>
      <c r="E34" s="18" t="s">
        <v>406</v>
      </c>
      <c r="F34" s="33" t="s">
        <v>327</v>
      </c>
      <c r="G34" s="18" t="s">
        <v>344</v>
      </c>
      <c r="H34" s="33" t="s">
        <v>345</v>
      </c>
      <c r="I34" s="33" t="s">
        <v>330</v>
      </c>
      <c r="J34" s="18" t="s">
        <v>407</v>
      </c>
    </row>
    <row r="35" ht="42" customHeight="1" spans="1:10">
      <c r="A35" s="162" t="s">
        <v>303</v>
      </c>
      <c r="B35" s="33" t="s">
        <v>408</v>
      </c>
      <c r="C35" s="33" t="s">
        <v>317</v>
      </c>
      <c r="D35" s="33" t="s">
        <v>352</v>
      </c>
      <c r="E35" s="18" t="s">
        <v>353</v>
      </c>
      <c r="F35" s="33" t="s">
        <v>354</v>
      </c>
      <c r="G35" s="18" t="s">
        <v>409</v>
      </c>
      <c r="H35" s="33" t="s">
        <v>329</v>
      </c>
      <c r="I35" s="33" t="s">
        <v>330</v>
      </c>
      <c r="J35" s="18" t="s">
        <v>410</v>
      </c>
    </row>
    <row r="36" ht="42" customHeight="1" spans="1:10">
      <c r="A36" s="162" t="s">
        <v>303</v>
      </c>
      <c r="B36" s="33" t="s">
        <v>408</v>
      </c>
      <c r="C36" s="33" t="s">
        <v>324</v>
      </c>
      <c r="D36" s="33" t="s">
        <v>332</v>
      </c>
      <c r="E36" s="18" t="s">
        <v>411</v>
      </c>
      <c r="F36" s="33" t="s">
        <v>320</v>
      </c>
      <c r="G36" s="18" t="s">
        <v>412</v>
      </c>
      <c r="H36" s="33" t="s">
        <v>335</v>
      </c>
      <c r="I36" s="33" t="s">
        <v>322</v>
      </c>
      <c r="J36" s="18" t="s">
        <v>413</v>
      </c>
    </row>
    <row r="37" ht="42" customHeight="1" spans="1:10">
      <c r="A37" s="162" t="s">
        <v>303</v>
      </c>
      <c r="B37" s="33" t="s">
        <v>408</v>
      </c>
      <c r="C37" s="33" t="s">
        <v>341</v>
      </c>
      <c r="D37" s="33" t="s">
        <v>342</v>
      </c>
      <c r="E37" s="18" t="s">
        <v>414</v>
      </c>
      <c r="F37" s="33" t="s">
        <v>327</v>
      </c>
      <c r="G37" s="18" t="s">
        <v>344</v>
      </c>
      <c r="H37" s="33" t="s">
        <v>345</v>
      </c>
      <c r="I37" s="33" t="s">
        <v>330</v>
      </c>
      <c r="J37" s="18" t="s">
        <v>415</v>
      </c>
    </row>
    <row r="38" ht="42" customHeight="1" spans="1:10">
      <c r="A38" s="162" t="s">
        <v>286</v>
      </c>
      <c r="B38" s="33" t="s">
        <v>416</v>
      </c>
      <c r="C38" s="33" t="s">
        <v>317</v>
      </c>
      <c r="D38" s="33" t="s">
        <v>318</v>
      </c>
      <c r="E38" s="18" t="s">
        <v>417</v>
      </c>
      <c r="F38" s="33" t="s">
        <v>354</v>
      </c>
      <c r="G38" s="18" t="s">
        <v>87</v>
      </c>
      <c r="H38" s="33" t="s">
        <v>418</v>
      </c>
      <c r="I38" s="33" t="s">
        <v>330</v>
      </c>
      <c r="J38" s="18" t="s">
        <v>419</v>
      </c>
    </row>
    <row r="39" ht="42" customHeight="1" spans="1:10">
      <c r="A39" s="162" t="s">
        <v>286</v>
      </c>
      <c r="B39" s="33" t="s">
        <v>416</v>
      </c>
      <c r="C39" s="33" t="s">
        <v>317</v>
      </c>
      <c r="D39" s="33" t="s">
        <v>352</v>
      </c>
      <c r="E39" s="18" t="s">
        <v>353</v>
      </c>
      <c r="F39" s="33" t="s">
        <v>320</v>
      </c>
      <c r="G39" s="18" t="s">
        <v>409</v>
      </c>
      <c r="H39" s="33" t="s">
        <v>329</v>
      </c>
      <c r="I39" s="33" t="s">
        <v>330</v>
      </c>
      <c r="J39" s="18" t="s">
        <v>420</v>
      </c>
    </row>
    <row r="40" ht="42" customHeight="1" spans="1:10">
      <c r="A40" s="162" t="s">
        <v>286</v>
      </c>
      <c r="B40" s="33" t="s">
        <v>416</v>
      </c>
      <c r="C40" s="33" t="s">
        <v>324</v>
      </c>
      <c r="D40" s="33" t="s">
        <v>337</v>
      </c>
      <c r="E40" s="18" t="s">
        <v>421</v>
      </c>
      <c r="F40" s="33" t="s">
        <v>422</v>
      </c>
      <c r="G40" s="18" t="s">
        <v>87</v>
      </c>
      <c r="H40" s="33" t="s">
        <v>339</v>
      </c>
      <c r="I40" s="33" t="s">
        <v>330</v>
      </c>
      <c r="J40" s="18" t="s">
        <v>423</v>
      </c>
    </row>
    <row r="41" ht="42" customHeight="1" spans="1:10">
      <c r="A41" s="162" t="s">
        <v>286</v>
      </c>
      <c r="B41" s="33" t="s">
        <v>416</v>
      </c>
      <c r="C41" s="33" t="s">
        <v>341</v>
      </c>
      <c r="D41" s="33" t="s">
        <v>342</v>
      </c>
      <c r="E41" s="18" t="s">
        <v>347</v>
      </c>
      <c r="F41" s="33" t="s">
        <v>327</v>
      </c>
      <c r="G41" s="18" t="s">
        <v>344</v>
      </c>
      <c r="H41" s="33" t="s">
        <v>345</v>
      </c>
      <c r="I41" s="33" t="s">
        <v>330</v>
      </c>
      <c r="J41" s="18" t="s">
        <v>424</v>
      </c>
    </row>
    <row r="42" ht="42" customHeight="1" spans="1:10">
      <c r="A42" s="162" t="s">
        <v>288</v>
      </c>
      <c r="B42" s="33" t="s">
        <v>425</v>
      </c>
      <c r="C42" s="33" t="s">
        <v>317</v>
      </c>
      <c r="D42" s="33" t="s">
        <v>318</v>
      </c>
      <c r="E42" s="18" t="s">
        <v>426</v>
      </c>
      <c r="F42" s="33" t="s">
        <v>327</v>
      </c>
      <c r="G42" s="18" t="s">
        <v>427</v>
      </c>
      <c r="H42" s="33" t="s">
        <v>339</v>
      </c>
      <c r="I42" s="33" t="s">
        <v>330</v>
      </c>
      <c r="J42" s="18" t="s">
        <v>428</v>
      </c>
    </row>
    <row r="43" ht="42" customHeight="1" spans="1:10">
      <c r="A43" s="162" t="s">
        <v>288</v>
      </c>
      <c r="B43" s="33" t="s">
        <v>425</v>
      </c>
      <c r="C43" s="33" t="s">
        <v>317</v>
      </c>
      <c r="D43" s="33" t="s">
        <v>318</v>
      </c>
      <c r="E43" s="18" t="s">
        <v>429</v>
      </c>
      <c r="F43" s="33" t="s">
        <v>320</v>
      </c>
      <c r="G43" s="18" t="s">
        <v>430</v>
      </c>
      <c r="H43" s="33" t="s">
        <v>431</v>
      </c>
      <c r="I43" s="33" t="s">
        <v>330</v>
      </c>
      <c r="J43" s="18" t="s">
        <v>432</v>
      </c>
    </row>
    <row r="44" ht="42" customHeight="1" spans="1:10">
      <c r="A44" s="162" t="s">
        <v>288</v>
      </c>
      <c r="B44" s="33" t="s">
        <v>425</v>
      </c>
      <c r="C44" s="33" t="s">
        <v>317</v>
      </c>
      <c r="D44" s="33" t="s">
        <v>352</v>
      </c>
      <c r="E44" s="18" t="s">
        <v>353</v>
      </c>
      <c r="F44" s="33" t="s">
        <v>354</v>
      </c>
      <c r="G44" s="18" t="s">
        <v>433</v>
      </c>
      <c r="H44" s="33" t="s">
        <v>329</v>
      </c>
      <c r="I44" s="33" t="s">
        <v>330</v>
      </c>
      <c r="J44" s="18" t="s">
        <v>434</v>
      </c>
    </row>
    <row r="45" ht="42" customHeight="1" spans="1:10">
      <c r="A45" s="162" t="s">
        <v>288</v>
      </c>
      <c r="B45" s="33" t="s">
        <v>425</v>
      </c>
      <c r="C45" s="33" t="s">
        <v>324</v>
      </c>
      <c r="D45" s="33" t="s">
        <v>332</v>
      </c>
      <c r="E45" s="18" t="s">
        <v>435</v>
      </c>
      <c r="F45" s="33" t="s">
        <v>354</v>
      </c>
      <c r="G45" s="18" t="s">
        <v>92</v>
      </c>
      <c r="H45" s="33" t="s">
        <v>431</v>
      </c>
      <c r="I45" s="33" t="s">
        <v>330</v>
      </c>
      <c r="J45" s="18" t="s">
        <v>436</v>
      </c>
    </row>
    <row r="46" ht="42" customHeight="1" spans="1:10">
      <c r="A46" s="162" t="s">
        <v>288</v>
      </c>
      <c r="B46" s="33" t="s">
        <v>425</v>
      </c>
      <c r="C46" s="33" t="s">
        <v>341</v>
      </c>
      <c r="D46" s="33" t="s">
        <v>342</v>
      </c>
      <c r="E46" s="18" t="s">
        <v>437</v>
      </c>
      <c r="F46" s="33" t="s">
        <v>327</v>
      </c>
      <c r="G46" s="18" t="s">
        <v>344</v>
      </c>
      <c r="H46" s="33" t="s">
        <v>345</v>
      </c>
      <c r="I46" s="33" t="s">
        <v>330</v>
      </c>
      <c r="J46" s="18" t="s">
        <v>438</v>
      </c>
    </row>
    <row r="47" ht="42" customHeight="1" spans="1:10">
      <c r="A47" s="162" t="s">
        <v>288</v>
      </c>
      <c r="B47" s="33" t="s">
        <v>425</v>
      </c>
      <c r="C47" s="33" t="s">
        <v>341</v>
      </c>
      <c r="D47" s="33" t="s">
        <v>342</v>
      </c>
      <c r="E47" s="18" t="s">
        <v>439</v>
      </c>
      <c r="F47" s="33" t="s">
        <v>327</v>
      </c>
      <c r="G47" s="18" t="s">
        <v>344</v>
      </c>
      <c r="H47" s="33" t="s">
        <v>345</v>
      </c>
      <c r="I47" s="33" t="s">
        <v>330</v>
      </c>
      <c r="J47" s="18" t="s">
        <v>440</v>
      </c>
    </row>
    <row r="48" ht="42" customHeight="1" spans="1:10">
      <c r="A48" s="162" t="s">
        <v>276</v>
      </c>
      <c r="B48" s="33" t="s">
        <v>441</v>
      </c>
      <c r="C48" s="33" t="s">
        <v>317</v>
      </c>
      <c r="D48" s="33" t="s">
        <v>352</v>
      </c>
      <c r="E48" s="18" t="s">
        <v>353</v>
      </c>
      <c r="F48" s="33" t="s">
        <v>320</v>
      </c>
      <c r="G48" s="18" t="s">
        <v>442</v>
      </c>
      <c r="H48" s="33" t="s">
        <v>329</v>
      </c>
      <c r="I48" s="33" t="s">
        <v>330</v>
      </c>
      <c r="J48" s="18" t="s">
        <v>443</v>
      </c>
    </row>
    <row r="49" ht="42" customHeight="1" spans="1:10">
      <c r="A49" s="162" t="s">
        <v>276</v>
      </c>
      <c r="B49" s="33" t="s">
        <v>441</v>
      </c>
      <c r="C49" s="33" t="s">
        <v>324</v>
      </c>
      <c r="D49" s="33" t="s">
        <v>444</v>
      </c>
      <c r="E49" s="18" t="s">
        <v>445</v>
      </c>
      <c r="F49" s="33" t="s">
        <v>354</v>
      </c>
      <c r="G49" s="18" t="s">
        <v>87</v>
      </c>
      <c r="H49" s="33" t="s">
        <v>339</v>
      </c>
      <c r="I49" s="33" t="s">
        <v>330</v>
      </c>
      <c r="J49" s="18" t="s">
        <v>446</v>
      </c>
    </row>
    <row r="50" ht="42" customHeight="1" spans="1:10">
      <c r="A50" s="162" t="s">
        <v>276</v>
      </c>
      <c r="B50" s="33" t="s">
        <v>441</v>
      </c>
      <c r="C50" s="33" t="s">
        <v>341</v>
      </c>
      <c r="D50" s="33" t="s">
        <v>342</v>
      </c>
      <c r="E50" s="18" t="s">
        <v>447</v>
      </c>
      <c r="F50" s="33" t="s">
        <v>327</v>
      </c>
      <c r="G50" s="18" t="s">
        <v>344</v>
      </c>
      <c r="H50" s="33" t="s">
        <v>345</v>
      </c>
      <c r="I50" s="33" t="s">
        <v>330</v>
      </c>
      <c r="J50" s="18" t="s">
        <v>448</v>
      </c>
    </row>
    <row r="51" ht="42" customHeight="1" spans="1:10">
      <c r="A51" s="162" t="s">
        <v>274</v>
      </c>
      <c r="B51" s="33" t="s">
        <v>449</v>
      </c>
      <c r="C51" s="33" t="s">
        <v>317</v>
      </c>
      <c r="D51" s="33" t="s">
        <v>318</v>
      </c>
      <c r="E51" s="18" t="s">
        <v>450</v>
      </c>
      <c r="F51" s="33" t="s">
        <v>320</v>
      </c>
      <c r="G51" s="18" t="s">
        <v>451</v>
      </c>
      <c r="H51" s="33" t="s">
        <v>329</v>
      </c>
      <c r="I51" s="33" t="s">
        <v>330</v>
      </c>
      <c r="J51" s="18" t="s">
        <v>452</v>
      </c>
    </row>
    <row r="52" ht="42" customHeight="1" spans="1:10">
      <c r="A52" s="162" t="s">
        <v>274</v>
      </c>
      <c r="B52" s="33" t="s">
        <v>449</v>
      </c>
      <c r="C52" s="33" t="s">
        <v>324</v>
      </c>
      <c r="D52" s="33" t="s">
        <v>325</v>
      </c>
      <c r="E52" s="18" t="s">
        <v>453</v>
      </c>
      <c r="F52" s="33" t="s">
        <v>320</v>
      </c>
      <c r="G52" s="18" t="s">
        <v>451</v>
      </c>
      <c r="H52" s="33" t="s">
        <v>329</v>
      </c>
      <c r="I52" s="33" t="s">
        <v>330</v>
      </c>
      <c r="J52" s="18" t="s">
        <v>454</v>
      </c>
    </row>
    <row r="53" ht="42" customHeight="1" spans="1:10">
      <c r="A53" s="162" t="s">
        <v>274</v>
      </c>
      <c r="B53" s="33" t="s">
        <v>449</v>
      </c>
      <c r="C53" s="33" t="s">
        <v>341</v>
      </c>
      <c r="D53" s="33" t="s">
        <v>342</v>
      </c>
      <c r="E53" s="18" t="s">
        <v>455</v>
      </c>
      <c r="F53" s="33" t="s">
        <v>327</v>
      </c>
      <c r="G53" s="18" t="s">
        <v>344</v>
      </c>
      <c r="H53" s="33" t="s">
        <v>345</v>
      </c>
      <c r="I53" s="33" t="s">
        <v>330</v>
      </c>
      <c r="J53" s="18" t="s">
        <v>456</v>
      </c>
    </row>
  </sheetData>
  <mergeCells count="24">
    <mergeCell ref="A2:J2"/>
    <mergeCell ref="A3:H3"/>
    <mergeCell ref="A8:A13"/>
    <mergeCell ref="A14:A18"/>
    <mergeCell ref="A19:A23"/>
    <mergeCell ref="A24:A26"/>
    <mergeCell ref="A27:A30"/>
    <mergeCell ref="A31:A34"/>
    <mergeCell ref="A35:A37"/>
    <mergeCell ref="A38:A41"/>
    <mergeCell ref="A42:A47"/>
    <mergeCell ref="A48:A50"/>
    <mergeCell ref="A51:A53"/>
    <mergeCell ref="B8:B13"/>
    <mergeCell ref="B14:B18"/>
    <mergeCell ref="B19:B23"/>
    <mergeCell ref="B24:B26"/>
    <mergeCell ref="B27:B30"/>
    <mergeCell ref="B31:B34"/>
    <mergeCell ref="B35:B37"/>
    <mergeCell ref="B38:B41"/>
    <mergeCell ref="B42:B47"/>
    <mergeCell ref="B48:B50"/>
    <mergeCell ref="B51:B5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dcterms:created xsi:type="dcterms:W3CDTF">2025-03-12T08:14:00Z</dcterms:created>
  <dcterms:modified xsi:type="dcterms:W3CDTF">2025-03-17T03:41:48Z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