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09-1" sheetId="17" r:id="rId13"/>
    <sheet name="对下转移支付绩效目标表09-2" sheetId="18" r:id="rId14"/>
    <sheet name="新增资产配置表" sheetId="13" r:id="rId15"/>
    <sheet name="上级转移支付补助项目支出预算表" sheetId="14" r:id="rId16"/>
    <sheet name="部门项目中期规划预算表" sheetId="15" r:id="rId17"/>
    <sheet name="部门整体支出绩效目标表 " sheetId="16" r:id="rId18"/>
  </sheets>
  <definedNames>
    <definedName name="_xlnm.Print_Titles" localSheetId="12">'对下转移支付预算表09-1'!$A:$A,'对下转移支付预算表09-1'!$1:$1</definedName>
    <definedName name="_xlnm.Print_Titles" localSheetId="13">'对下转移支付绩效目标表09-2'!$A:$A,'对下转移支付绩效目标表09-2'!$1:$1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<sst xmlns="http://schemas.openxmlformats.org/spreadsheetml/2006/main" count="1077" uniqueCount="419">
  <si>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</si>
  <si>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</si>
  <si>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</si>
  <si>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</si>
  <si>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</si>
  <si>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</si>
  <si>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</si>
  <si>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</si>
  <si>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</si>
  <si>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</si>
  <si>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</si>
  <si>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</si>
  <si>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</si>
  <si>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</si>
  <si>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</si>
  <si>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</si>
  <si>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</si>
  <si>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</si>
  <si>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</si>
  <si>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</si>
  <si>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</si>
  <si>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</si>
  <si>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</si>
  <si>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</si>
  <si>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</si>
  <si>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</si>
  <si>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</si>
  <si>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</si>
  <si>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</si>
  <si>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</si>
  <si>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</si>
  <si>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</si>
  <si>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</si>
  <si>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</si>
  <si>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</si>
  <si>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</si>
  <si>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</si>
  <si>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</si>
  <si>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</si>
  <si>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</si>
  <si>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</si>
  <si>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</si>
  <si>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</si>
  <si>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</si>
  <si>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</si>
  <si>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</si>
  <si>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</si>
  <si>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</si>
  <si>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</si>
  <si>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</si>
  <si>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</si>
  <si>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</si>
  <si>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</si>
  <si>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</si>
  <si>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</si>
  <si>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</si>
  <si>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</si>
  <si>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</si>
  <si>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</si>
  <si>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</si>
  <si>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</si>
  <si>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</si>
  <si>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</si>
  <si>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</si>
  <si>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</si>
  <si>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</si>
  <si>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375</t>
  </si>
  <si>
    <t>昆明市晋宁区商务和投资促进局</t>
  </si>
  <si>
    <t>375001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</si>
  <si>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</si>
  <si>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</si>
  <si>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</si>
  <si>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</si>
  <si>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</si>
  <si>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</si>
  <si>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</si>
  <si>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</si>
  <si>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</si>
  <si>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</si>
  <si>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</si>
  <si>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</si>
  <si>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</si>
  <si>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</si>
  <si>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</si>
  <si>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</si>
  <si>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</si>
  <si>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</si>
  <si>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</si>
  <si>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</si>
  <si>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</si>
  <si>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</si>
  <si>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</si>
  <si>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</si>
  <si>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</si>
  <si>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</si>
  <si>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</si>
  <si>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</si>
  <si>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</si>
  <si>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2011301</t>
  </si>
  <si>
    <t>行政运行</t>
  </si>
  <si>
    <t>2011308</t>
  </si>
  <si>
    <t>招商引资</t>
  </si>
  <si>
    <t>2011399</t>
  </si>
  <si>
    <t>其他商贸事务支出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</si>
  <si>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</si>
  <si>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</si>
  <si>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</si>
  <si>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</si>
  <si>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</si>
  <si>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</si>
  <si>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</si>
  <si>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</si>
  <si>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</si>
  <si>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</si>
  <si>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</si>
  <si>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</si>
  <si>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</si>
  <si>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</si>
  <si>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</si>
  <si>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</si>
  <si>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</si>
  <si>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</si>
  <si>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</si>
  <si>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</si>
  <si>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</si>
  <si>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</si>
  <si>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</si>
  <si>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</si>
  <si>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</si>
  <si>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</si>
  <si>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</si>
  <si>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</si>
  <si>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</si>
  <si>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</si>
  <si>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</si>
  <si>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</si>
  <si>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</si>
  <si>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</si>
  <si>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</si>
  <si>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</si>
  <si>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</si>
  <si>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</si>
  <si>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</si>
  <si>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</si>
  <si>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</si>
  <si>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</si>
  <si>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</si>
  <si>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</si>
  <si>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</si>
  <si>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</si>
  <si>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</si>
  <si>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</si>
  <si>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</si>
  <si>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</si>
  <si>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</si>
  <si>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</si>
  <si>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</si>
  <si>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</si>
  <si>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</si>
  <si>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</si>
  <si>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</si>
  <si>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</si>
  <si>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</si>
  <si>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</si>
  <si>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</si>
  <si>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</si>
  <si>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</si>
  <si>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</si>
  <si>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</si>
  <si>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</si>
  <si>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</si>
  <si>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</si>
  <si>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</si>
  <si>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</si>
  <si>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</si>
  <si>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</si>
  <si>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</si>
  <si>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</si>
  <si>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</si>
  <si>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</si>
  <si>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</si>
  <si>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</si>
  <si>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</si>
  <si>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</si>
  <si>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</si>
  <si>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</si>
  <si>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</si>
  <si>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</si>
  <si>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</si>
  <si>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530122210000000004250</t>
  </si>
  <si>
    <t>行政人员支出工资</t>
  </si>
  <si>
    <t>30101</t>
  </si>
  <si>
    <t>基本工资</t>
  </si>
  <si>
    <t>30102</t>
  </si>
  <si>
    <t>津贴补贴</t>
  </si>
  <si>
    <t>30103</t>
  </si>
  <si>
    <t>奖金</t>
  </si>
  <si>
    <t>530122210000000004252</t>
  </si>
  <si>
    <t>社会保障缴费</t>
  </si>
  <si>
    <t>30108</t>
  </si>
  <si>
    <t>机关事业单位基本养老保险缴费</t>
  </si>
  <si>
    <t>30110</t>
  </si>
  <si>
    <t>职工基本医疗保险缴费</t>
  </si>
  <si>
    <t>30111</t>
  </si>
  <si>
    <t>公务员医疗补助缴费</t>
  </si>
  <si>
    <t>30112</t>
  </si>
  <si>
    <t>其他社会保障缴费</t>
  </si>
  <si>
    <t>530122210000000004253</t>
  </si>
  <si>
    <t>30113</t>
  </si>
  <si>
    <t>530122210000000004256</t>
  </si>
  <si>
    <t>公车购置及运维费</t>
  </si>
  <si>
    <t>30231</t>
  </si>
  <si>
    <t>公务用车运行维护费</t>
  </si>
  <si>
    <t>530122210000000004257</t>
  </si>
  <si>
    <t>30217</t>
  </si>
  <si>
    <t>530122210000000004258</t>
  </si>
  <si>
    <t>公务交通补贴</t>
  </si>
  <si>
    <t>30239</t>
  </si>
  <si>
    <t>其他交通费用</t>
  </si>
  <si>
    <t>530122210000000004259</t>
  </si>
  <si>
    <t>工会经费</t>
  </si>
  <si>
    <t>30228</t>
  </si>
  <si>
    <t>530122210000000004260</t>
  </si>
  <si>
    <t>一般公用经费</t>
  </si>
  <si>
    <t>30201</t>
  </si>
  <si>
    <t>办公费</t>
  </si>
  <si>
    <t>30211</t>
  </si>
  <si>
    <t>差旅费</t>
  </si>
  <si>
    <t>30227</t>
  </si>
  <si>
    <t>委托业务费</t>
  </si>
  <si>
    <t>30229</t>
  </si>
  <si>
    <t>福利费</t>
  </si>
  <si>
    <t>530122231100001211693</t>
  </si>
  <si>
    <t>离退休人员支出</t>
  </si>
  <si>
    <t>30305</t>
  </si>
  <si>
    <t>生活补助</t>
  </si>
  <si>
    <t>530122231100001436868</t>
  </si>
  <si>
    <t>行政人员绩效奖励</t>
  </si>
  <si>
    <t>530122241100002249079</t>
  </si>
  <si>
    <t>其他人员支出</t>
  </si>
  <si>
    <t>30199</t>
  </si>
  <si>
    <t>其他工资福利支出</t>
  </si>
  <si>
    <t>项目分类</t>
  </si>
  <si>
    <t>项目单位</t>
  </si>
  <si>
    <t>经济科目编码</t>
  </si>
  <si>
    <t>经济科目名称</t>
  </si>
  <si>
    <t>本年拨款</t>
  </si>
  <si>
    <t>其中：本次下达</t>
  </si>
  <si>
    <t>事业发展类</t>
  </si>
  <si>
    <t>530122251100003617581</t>
  </si>
  <si>
    <t>晋宁区加油站实时信息采集系统建设项目经费</t>
  </si>
  <si>
    <t>31204</t>
  </si>
  <si>
    <t>费用补贴</t>
  </si>
  <si>
    <t>530122251100003625693</t>
  </si>
  <si>
    <t>重点产业发展扶持专项资金</t>
  </si>
  <si>
    <t>530122251100003625724</t>
  </si>
  <si>
    <t>招商引资和商务工作经费</t>
  </si>
  <si>
    <t>530122251100003625741</t>
  </si>
  <si>
    <t>昆明工业品交易中心运转经费</t>
  </si>
  <si>
    <t>项目年度绩效目标</t>
  </si>
  <si>
    <t>一级指标</t>
  </si>
  <si>
    <t>二级指标</t>
  </si>
  <si>
    <t>三级指标</t>
  </si>
  <si>
    <t>指标性质</t>
  </si>
  <si>
    <t>指标值</t>
  </si>
  <si>
    <t>度量单位</t>
  </si>
  <si>
    <t>指标属性</t>
  </si>
  <si>
    <t>指标内容</t>
  </si>
  <si>
    <t>利用大数据、云计算、互联网+等信息化技术手段，建设晋
宁区“加油站数据管理云平台”，采取先试点，后全面推开的方
式，分类分步在全区加油站推广安装使用，进一步健全完善“政
府领导、部门协同、税务运用”的成品油行业税务监控体系，实
现对成品油市场的立体管控，构建源头治理、规范有序、合法经
营、违法严惩的成品油市场长效监管体系。</t>
  </si>
  <si>
    <t>产出指标</t>
  </si>
  <si>
    <t>数量指标</t>
  </si>
  <si>
    <t>非“两油”加油站安装并上线数量</t>
  </si>
  <si>
    <t>&gt;=</t>
  </si>
  <si>
    <t>个</t>
  </si>
  <si>
    <t>定量指标</t>
  </si>
  <si>
    <t>效益指标</t>
  </si>
  <si>
    <t>可持续影响</t>
  </si>
  <si>
    <t>对成品油市场的立体管控</t>
  </si>
  <si>
    <t>=</t>
  </si>
  <si>
    <t>源头治理、规范有序、合法经 营、违法严惩</t>
  </si>
  <si>
    <t>定性指标</t>
  </si>
  <si>
    <t>构建源头治理、规范有序、合法经
营、违法严惩的成品油市场长效监管体系</t>
  </si>
  <si>
    <t>满意度指标</t>
  </si>
  <si>
    <t>服务对象满意度</t>
  </si>
  <si>
    <t>90</t>
  </si>
  <si>
    <t>%</t>
  </si>
  <si>
    <t>按照“三优二调一”产业发展思路，着力优化提升区域工业经济和生产性配套服务业发展。大力引进和培育清洁生产程度高、科技含量高、高效节能的集团化、品牌化企业，打造晋宁新型工业化示范区。</t>
  </si>
  <si>
    <t>企业奖补资金兑现率</t>
  </si>
  <si>
    <t>100</t>
  </si>
  <si>
    <t>及时兑现企业奖补资金，企业提交资料后3个月内将资金兑现到位</t>
  </si>
  <si>
    <t>区内规模以上入库企业数量</t>
  </si>
  <si>
    <t>有所增加</t>
  </si>
  <si>
    <t>无</t>
  </si>
  <si>
    <t>提升企业落户我区的积极性，区内规模以上入库企业对区内经济有较大贡献，入库企业数量增加</t>
  </si>
  <si>
    <t>企业的满意度</t>
  </si>
  <si>
    <t>保证机构正常运转，发放工作人员工资及社会保险，确保昆明工业品交易中心管委会的各项工作持续稳定的开展，以便认真协助企业解决好昆明工业品交易中心项目存在的困难和问题，持续推进项目建设，努力盘活市场。</t>
  </si>
  <si>
    <t>质量指标</t>
  </si>
  <si>
    <t>协调帮助企业解决问题</t>
  </si>
  <si>
    <t>项</t>
  </si>
  <si>
    <t>优化营商环境</t>
  </si>
  <si>
    <t>做好全区商务工作，会同有关部门推进市场体系建设，组织实施现代流通网络工程，推进城乡市场协调发展；做好重要消费品市场调控和政府储备工作；监测分析全区市场运行和商品供求状况；负责商品流通行业的监督和管理，加强对加油站及区内大型商场、大型超市等管理服务。完成市、区下达的招商引资目标任务，做好区招商引资活动筹办、重大项目推进和跟踪服务。督促、检查和统计全区招商引资、经济合作工作任务指标的完成情况；做好全区招商引资工作的考核事宜。</t>
  </si>
  <si>
    <t>开展招商引资活动</t>
  </si>
  <si>
    <t>次</t>
  </si>
  <si>
    <t>经济效益</t>
  </si>
  <si>
    <t>引进企业，完成市级下达招商引资目标任务，带动我区经济各项指标增长</t>
  </si>
  <si>
    <t>较好</t>
  </si>
  <si>
    <t>到晋宁投资企业的满意度</t>
  </si>
  <si>
    <t>95</t>
  </si>
  <si>
    <t>政府性基金预算支出预算表</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</si>
  <si>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</si>
  <si>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</si>
  <si>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</si>
  <si>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</si>
  <si>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</si>
  <si>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</si>
  <si>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</si>
  <si>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</si>
  <si>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</si>
  <si>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</si>
  <si>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</si>
  <si>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</si>
  <si>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</si>
  <si>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公务用车保养维修费用</t>
  </si>
  <si>
    <t>车辆维修和保养服务</t>
  </si>
  <si>
    <t>批次</t>
  </si>
  <si>
    <t>公务用车保险费</t>
  </si>
  <si>
    <t>机动车保险服务</t>
  </si>
  <si>
    <t>次/年</t>
  </si>
  <si>
    <t>办公椅采购</t>
  </si>
  <si>
    <t>办公椅</t>
  </si>
  <si>
    <t>把</t>
  </si>
  <si>
    <t>茶几采购</t>
  </si>
  <si>
    <t>茶几</t>
  </si>
  <si>
    <t>台</t>
  </si>
  <si>
    <t>单人沙发采购</t>
  </si>
  <si>
    <t>单人沙发</t>
  </si>
  <si>
    <t>座</t>
  </si>
  <si>
    <t>会议椅采购</t>
  </si>
  <si>
    <t>会议椅</t>
  </si>
  <si>
    <t>元</t>
  </si>
  <si>
    <t>会议桌采购</t>
  </si>
  <si>
    <t>会议桌</t>
  </si>
  <si>
    <t>三人沙发采购</t>
  </si>
  <si>
    <t>三人沙发</t>
  </si>
  <si>
    <t>文件柜采购</t>
  </si>
  <si>
    <t>文件柜</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</si>
  <si>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</si>
  <si>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</si>
  <si>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</si>
  <si>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</si>
  <si>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</si>
  <si>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</si>
  <si>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</si>
  <si>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</si>
  <si>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</si>
  <si>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单位名称：昆明市晋宁区商务和投资促进局</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</si>
  <si>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</si>
  <si>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</si>
  <si>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</si>
  <si>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</si>
  <si>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</si>
  <si>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</si>
  <si>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</si>
  <si>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</si>
  <si>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</si>
  <si>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</si>
  <si>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</si>
  <si>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</si>
  <si>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A05 家具和用品</t>
  </si>
  <si>
    <t>A05010202 会议桌</t>
  </si>
  <si>
    <t>大会议桌</t>
  </si>
  <si>
    <t>A05010204 茶几</t>
  </si>
  <si>
    <t>大茶几</t>
  </si>
  <si>
    <t>A05010301 办公椅</t>
  </si>
  <si>
    <t>A05010303 会议椅</t>
  </si>
  <si>
    <t>A05010401 三人沙发</t>
  </si>
  <si>
    <t>A05010402 单人沙发</t>
  </si>
  <si>
    <t>A05010502 文件柜</t>
  </si>
  <si>
    <t>上级补助</t>
  </si>
  <si>
    <t>备注：因我单位无提前下达的上级转移支付补助项目支出预算，该表以空表进行公开。</t>
  </si>
  <si>
    <t>项目级次</t>
  </si>
  <si>
    <t>313 事业发展类</t>
  </si>
  <si>
    <t>本级</t>
  </si>
  <si>
    <t/>
  </si>
  <si>
    <t>部门编码</t>
  </si>
  <si>
    <t>部门名称</t>
  </si>
  <si>
    <t>内容</t>
  </si>
  <si>
    <t>说明</t>
  </si>
  <si>
    <t>部门总体目标</t>
  </si>
  <si>
    <t>部门职责</t>
  </si>
  <si>
    <t>昆明市晋宁区商务和投资促进局为区政府职能部门，具体负责贯彻落实国家、省、市、区内外贸易和国际经济合作发展战略、方针政策；会同有关部门拟定区内外贸易、国际经济合作的相关政策、规章；会同有关部门推进市场体系建设，组织实施现代流通网络工程，推进城乡市场协调发展；负责商品流通行业的监督和管理；负责成品油市场和加油站建设的监管工作；负责全区拍卖、旧货等特殊流通业的管理；负责本行业领域安全生产监管工作。负责重要消费品市场调控和政府储备工作；监测分析全区市场运行和商品供求状况；指导商贸服务业和社区商业发展，推动流通标准化和连锁经营、商业特许经营、物流配送、电子商务等现代流通业的发展。促进会展经济、药品流通、电子商务、共享经济、直销等新兴行业及优势产业的发展，建立健全工作协调服务机制，研究制定新兴产业发展扶持政策并组织实施。贯彻落实区委、区政府关于扩大开放、利用内外资发展的工作部署。负责策划、组织和承办区委、区政府决定开展的重大招商引资活动。负责抓好全区招商引资工作和全区对内、对外重点招商引资项目的管理服务、协调推进工作。负责督促、检查和统计全区招商引资经济合作工作任务指标的完成情况；做好全区招商引资工作的考核奖惩事宜。负责履行招商引资企业投资项目审批全程代办工作职责。负责履行区商务局基本职能职责，指导全区商贸流通企业产业发展，抓好成品油市场监管工作等。</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</si>
  <si>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</si>
  <si>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</si>
  <si>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</si>
  <si>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</si>
  <si>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</si>
  <si>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</si>
  <si>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</si>
  <si>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</si>
  <si>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</si>
  <si>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</si>
  <si>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</si>
  <si>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</si>
  <si>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</si>
  <si>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由区招商引资工作委员会及各产业招商分局用于开展各类招商引资活动，营造、宣传、推介晋宁投资环境，开展项目推介、洽谈、签约和协调推介服务工作；开展外出招商，完成市区下达的招商引资目标任务；开展招商引资干部培训；商务投促局机关日常事务开支等。推进我区消费升级，培育消费增长点，拉动各项消费，繁荣市场，稳定就业，改善民生促发展；做好我区市场监测工作赴企业开展调研等活动；做好企业（个体）入库工作，赴企业开展入库政策宣传、实地调研等活动。</t>
  </si>
  <si>
    <t>三、部门整体支出绩效指标</t>
  </si>
  <si>
    <t>绩效指标</t>
  </si>
  <si>
    <t>评（扣）分标准</t>
  </si>
  <si>
    <t>绩效指标设定依据及指标值数据来源</t>
  </si>
  <si>
    <t xml:space="preserve">二级指标 </t>
  </si>
  <si>
    <t>按活动具体开展情况进行评分</t>
  </si>
  <si>
    <t>结合近两年工作开展情况及2025年工作计划设定</t>
  </si>
  <si>
    <t>及时兑现企业奖补资金</t>
  </si>
  <si>
    <t>晋办发〔2021〕4号印发《关于支持重点产业发展的若干扶持政策（试行）》的通知</t>
  </si>
  <si>
    <t>家</t>
  </si>
  <si>
    <t>昆明市晋宁区人民政府办公室关于印发晋宁区“加油站数据管理云平台”建设实施方案的通知</t>
  </si>
  <si>
    <t>工作计划安排</t>
  </si>
  <si>
    <t>提升企业落地我区的积极性，新增入库企业</t>
  </si>
  <si>
    <t>增长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</si>
</sst>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2"/>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40" fillId="0" borderId="0">
      <alignment vertical="top"/>
      <protection locked="0"/>
    </xf>
  </cellStyleXfs>
  <cellXfs count="293">
    <xf numFmtId="0" fontId="0" fillId="0" borderId="0" xfId="0"/>
    <xf numFmtId="0" fontId="0" fillId="0" borderId="0" xfId="0" applyFill="1"/>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4" fontId="2" fillId="0" borderId="1" xfId="0" applyNumberFormat="1" applyFont="1" applyFill="1" applyBorder="1" applyAlignment="1" applyProtection="1">
      <alignment horizontal="right" vertical="center"/>
      <protection locked="0"/>
    </xf>
    <xf numFmtId="0" fontId="5" fillId="0" borderId="1" xfId="0" applyFont="1" applyFill="1" applyBorder="1"/>
    <xf numFmtId="4" fontId="2" fillId="0" borderId="1" xfId="0" applyNumberFormat="1" applyFont="1" applyFill="1" applyBorder="1" applyAlignment="1">
      <alignment horizontal="right" vertical="center"/>
    </xf>
    <xf numFmtId="49" fontId="7" fillId="0" borderId="1" xfId="50" applyFont="1" applyFill="1">
      <alignment horizontal="left"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0" borderId="0" xfId="0" applyFont="1" applyFill="1" applyAlignment="1">
      <alignment horizontal="right"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Fill="1" applyAlignment="1">
      <alignment horizontal="center" vertical="center"/>
    </xf>
    <xf numFmtId="0" fontId="2" fillId="0" borderId="0" xfId="0" applyFont="1" applyFill="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xf numFmtId="0" fontId="3" fillId="0" borderId="0" xfId="0" applyFont="1" applyFill="1" applyAlignment="1" applyProtection="1">
      <alignment horizontal="right"/>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176" fontId="7" fillId="0" borderId="1" xfId="51" applyFont="1" applyFill="1" applyAlignment="1">
      <alignment horizontal="left" vertical="center"/>
    </xf>
    <xf numFmtId="176" fontId="7" fillId="0" borderId="1" xfId="51" applyFont="1" applyFill="1">
      <alignment horizontal="right" vertical="center"/>
    </xf>
    <xf numFmtId="0" fontId="2" fillId="0" borderId="1" xfId="0" applyFont="1" applyFill="1" applyBorder="1" applyAlignment="1" applyProtection="1">
      <alignment horizontal="left" vertical="center"/>
      <protection locked="0"/>
    </xf>
    <xf numFmtId="176" fontId="7" fillId="0" borderId="1"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9" fontId="3" fillId="0" borderId="0" xfId="0" applyNumberFormat="1" applyFont="1" applyFill="1"/>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0" fillId="0" borderId="1" xfId="0" applyFill="1" applyBorder="1"/>
    <xf numFmtId="0" fontId="3" fillId="0" borderId="1" xfId="0" applyFont="1" applyFill="1" applyBorder="1" applyAlignment="1" applyProtection="1">
      <alignment horizontal="center" vertical="center" wrapText="1"/>
      <protection locked="0"/>
    </xf>
    <xf numFmtId="0" fontId="10" fillId="0" borderId="0" xfId="0" applyFont="1" applyFill="1" applyBorder="1"/>
    <xf numFmtId="0" fontId="3" fillId="0" borderId="0" xfId="0" applyFont="1" applyFill="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2" fillId="0" borderId="0" xfId="0" applyFont="1" applyFill="1" applyAlignment="1" applyProtection="1">
      <alignment horizontal="right" vertical="top" wrapText="1"/>
      <protection locked="0"/>
    </xf>
    <xf numFmtId="0" fontId="11" fillId="0" borderId="0" xfId="0" applyFont="1" applyFill="1" applyAlignment="1" applyProtection="1">
      <alignment vertical="top"/>
      <protection locked="0"/>
    </xf>
    <xf numFmtId="0" fontId="11" fillId="0" borderId="0" xfId="0" applyFont="1" applyFill="1" applyAlignment="1">
      <alignment vertical="top"/>
    </xf>
    <xf numFmtId="0" fontId="12" fillId="0" borderId="0" xfId="0" applyFont="1" applyFill="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right"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2" fillId="0" borderId="1" xfId="0" applyFont="1" applyFill="1" applyBorder="1" applyAlignment="1">
      <alignment horizontal="right" vertical="center"/>
    </xf>
    <xf numFmtId="0" fontId="2" fillId="0" borderId="0" xfId="0" applyFont="1" applyFill="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0"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6" fontId="7" fillId="0" borderId="1" xfId="0" applyNumberFormat="1" applyFont="1" applyFill="1" applyBorder="1" applyAlignment="1">
      <alignment horizontal="right" vertical="center"/>
    </xf>
    <xf numFmtId="0" fontId="10" fillId="0" borderId="0" xfId="0" applyFont="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3" fillId="0" borderId="0" xfId="0" applyFont="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5"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176" fontId="7" fillId="0" borderId="1" xfId="51" applyFont="1">
      <alignment horizontal="right" vertical="center"/>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176" fontId="7" fillId="0" borderId="1" xfId="0" applyNumberFormat="1"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left" vertical="center"/>
    </xf>
    <xf numFmtId="0" fontId="5" fillId="0" borderId="0" xfId="0" applyFont="1"/>
    <xf numFmtId="180" fontId="7" fillId="0" borderId="1" xfId="56" applyFont="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4" fillId="0" borderId="0" xfId="0" applyFont="1" applyFill="1" applyAlignment="1" applyProtection="1">
      <alignment horizontal="right"/>
      <protection locked="0"/>
    </xf>
    <xf numFmtId="49" fontId="14" fillId="0" borderId="0" xfId="0" applyNumberFormat="1" applyFont="1" applyFill="1" applyProtection="1">
      <protection locked="0"/>
    </xf>
    <xf numFmtId="0" fontId="3" fillId="0" borderId="0" xfId="0" applyFont="1" applyFill="1" applyAlignment="1">
      <alignment horizontal="right"/>
    </xf>
    <xf numFmtId="0" fontId="2" fillId="0" borderId="0" xfId="0" applyFont="1" applyFill="1" applyAlignment="1">
      <alignment horizontal="right"/>
    </xf>
    <xf numFmtId="0" fontId="15" fillId="0" borderId="0" xfId="0" applyFont="1" applyFill="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49" fontId="16" fillId="0" borderId="0" xfId="57" applyNumberFormat="1" applyFont="1" applyFill="1" applyAlignment="1" applyProtection="1">
      <alignment horizontal="left" vertical="center" wrapText="1"/>
    </xf>
    <xf numFmtId="0" fontId="13" fillId="0" borderId="0" xfId="0" applyFont="1" applyFill="1" applyAlignment="1">
      <alignment horizontal="center" vertical="center"/>
    </xf>
    <xf numFmtId="0" fontId="9" fillId="0" borderId="0" xfId="0" applyFont="1" applyFill="1" applyAlignment="1" applyProtection="1">
      <alignment horizontal="center" vertical="center"/>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indent="1"/>
    </xf>
    <xf numFmtId="49" fontId="7" fillId="0" borderId="1" xfId="50" applyFont="1" applyFill="1" applyAlignment="1">
      <alignment horizontal="left" vertical="center" wrapText="1" indent="2"/>
    </xf>
    <xf numFmtId="0" fontId="2" fillId="0" borderId="0" xfId="0" applyFont="1" applyFill="1" applyAlignment="1" applyProtection="1">
      <alignment horizontal="right" vertical="center"/>
      <protection locked="0"/>
    </xf>
    <xf numFmtId="0" fontId="3" fillId="0" borderId="0" xfId="0" applyFont="1" applyFill="1" applyAlignment="1">
      <alignment vertical="top"/>
    </xf>
    <xf numFmtId="0" fontId="5" fillId="0" borderId="6" xfId="0" applyFont="1" applyFill="1" applyBorder="1" applyAlignment="1">
      <alignment horizontal="center" vertical="center"/>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pplyProtection="1">
      <alignment horizontal="center" vertical="center" wrapText="1"/>
      <protection locked="0"/>
    </xf>
    <xf numFmtId="0" fontId="5" fillId="0" borderId="12" xfId="0" applyFont="1" applyFill="1" applyBorder="1" applyAlignment="1">
      <alignment horizontal="center" vertical="center"/>
    </xf>
    <xf numFmtId="0" fontId="2" fillId="0" borderId="0" xfId="0" applyFont="1" applyFill="1" applyAlignment="1">
      <alignment horizontal="right" vertical="center"/>
    </xf>
    <xf numFmtId="0" fontId="3" fillId="0" borderId="0" xfId="0" applyFont="1" applyAlignment="1">
      <alignment vertical="top"/>
    </xf>
    <xf numFmtId="0" fontId="3" fillId="0" borderId="0" xfId="0" applyFont="1" applyAlignment="1" applyProtection="1">
      <alignment vertical="top"/>
      <protection locked="0"/>
    </xf>
    <xf numFmtId="49" fontId="3" fillId="0" borderId="0" xfId="0" applyNumberFormat="1" applyFont="1" applyProtection="1">
      <protection locked="0"/>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lignment horizontal="left"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49" fontId="7" fillId="0" borderId="1" xfId="50" applyFont="1">
      <alignment horizontal="left" vertical="center" wrapText="1"/>
    </xf>
    <xf numFmtId="0" fontId="5" fillId="0" borderId="4" xfId="0" applyFont="1" applyBorder="1" applyAlignment="1">
      <alignment horizontal="center" vertical="center"/>
    </xf>
    <xf numFmtId="0" fontId="5" fillId="0" borderId="4" xfId="0" applyFont="1" applyBorder="1" applyAlignment="1" applyProtection="1">
      <alignment horizontal="center" vertical="center" wrapText="1"/>
      <protection locked="0"/>
    </xf>
    <xf numFmtId="0" fontId="17"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pplyProtection="1">
      <alignment horizontal="left" vertical="center" wrapText="1"/>
      <protection locked="0"/>
    </xf>
    <xf numFmtId="0" fontId="18" fillId="0" borderId="0" xfId="0" applyFont="1" applyFill="1" applyAlignment="1">
      <alignment horizontal="right"/>
    </xf>
    <xf numFmtId="0" fontId="11" fillId="0" borderId="1" xfId="0" applyFont="1" applyFill="1" applyBorder="1" applyAlignment="1" applyProtection="1">
      <alignment vertical="top" wrapText="1"/>
      <protection locked="0"/>
    </xf>
    <xf numFmtId="4" fontId="2" fillId="0" borderId="1" xfId="0" applyNumberFormat="1" applyFont="1" applyFill="1" applyBorder="1" applyAlignment="1">
      <alignment horizontal="right" vertical="top"/>
    </xf>
    <xf numFmtId="0" fontId="3" fillId="0" borderId="0" xfId="0" applyFont="1" applyAlignment="1">
      <alignment horizontal="right" vertical="center"/>
    </xf>
    <xf numFmtId="0" fontId="2" fillId="0" borderId="0" xfId="0" applyFont="1" applyAlignment="1">
      <alignment horizontal="right" vertical="center"/>
    </xf>
    <xf numFmtId="0" fontId="15" fillId="0" borderId="0" xfId="0" applyFont="1" applyAlignment="1">
      <alignment horizontal="center" vertical="center"/>
    </xf>
    <xf numFmtId="0" fontId="3" fillId="0" borderId="0" xfId="0" applyFont="1" applyAlignment="1">
      <alignment horizontal="right"/>
    </xf>
    <xf numFmtId="49"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1" xfId="0" applyFont="1" applyBorder="1" applyAlignment="1">
      <alignment horizontal="center" vertical="center"/>
    </xf>
    <xf numFmtId="0" fontId="2" fillId="0" borderId="0" xfId="0" applyFont="1" applyFill="1" applyAlignment="1" applyProtection="1">
      <alignment horizontal="left" vertical="center" wrapText="1"/>
      <protection locked="0"/>
    </xf>
    <xf numFmtId="0" fontId="11" fillId="0" borderId="0" xfId="0" applyFont="1" applyFill="1" applyAlignment="1">
      <alignment horizontal="left" vertical="center"/>
    </xf>
    <xf numFmtId="0" fontId="11"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wrapText="1"/>
      <protection locked="0"/>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 fillId="0" borderId="1" xfId="0" applyFont="1" applyFill="1" applyBorder="1" applyAlignment="1">
      <alignment horizontal="right" vertical="center"/>
    </xf>
    <xf numFmtId="0" fontId="19" fillId="0" borderId="1" xfId="0" applyFont="1" applyFill="1" applyBorder="1" applyAlignment="1" applyProtection="1">
      <alignment horizontal="center" vertical="center" wrapText="1"/>
      <protection locked="0"/>
    </xf>
    <xf numFmtId="4" fontId="19" fillId="0" borderId="1" xfId="0" applyNumberFormat="1" applyFont="1" applyFill="1" applyBorder="1" applyAlignment="1" applyProtection="1">
      <alignment horizontal="right" vertical="center"/>
      <protection locked="0"/>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2" fillId="0" borderId="0" xfId="0" applyFont="1" applyFill="1" applyBorder="1" applyAlignment="1" applyProtection="1">
      <alignment horizontal="right" vertical="center" wrapText="1"/>
      <protection locked="0"/>
    </xf>
    <xf numFmtId="0" fontId="0" fillId="0" borderId="0" xfId="0" applyFill="1" applyBorder="1"/>
    <xf numFmtId="0" fontId="1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0" fillId="0" borderId="0" xfId="0" applyFill="1" applyBorder="1" applyAlignment="1">
      <alignment horizontal="left" vertical="center"/>
    </xf>
    <xf numFmtId="0" fontId="3" fillId="0" borderId="0" xfId="0" applyFont="1" applyFill="1" applyBorder="1" applyAlignment="1" applyProtection="1">
      <alignment horizontal="right" vertical="center" wrapText="1"/>
      <protection locked="0"/>
    </xf>
    <xf numFmtId="0" fontId="0" fillId="0" borderId="0" xfId="0"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vertical="center" wrapText="1" indent="1"/>
      <protection locked="0"/>
    </xf>
    <xf numFmtId="49" fontId="7" fillId="0" borderId="1" xfId="50" applyFont="1" applyFill="1" applyAlignment="1">
      <alignment horizontal="center" vertical="center" wrapText="1"/>
    </xf>
    <xf numFmtId="0" fontId="2" fillId="0" borderId="1" xfId="0" applyFont="1" applyFill="1" applyBorder="1" applyAlignment="1" applyProtection="1">
      <alignment horizontal="right" vertical="center"/>
      <protection locked="0"/>
    </xf>
    <xf numFmtId="0" fontId="20" fillId="0" borderId="0" xfId="0" applyFont="1" applyFill="1" applyBorder="1" applyAlignment="1">
      <alignment horizontal="right" vertical="center"/>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protection locked="0"/>
    </xf>
    <xf numFmtId="0" fontId="2" fillId="0" borderId="0" xfId="0" applyFont="1" applyFill="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1" sqref="$A1:$XFD1048576"/>
    </sheetView>
  </sheetViews>
  <sheetFormatPr defaultColWidth="8.575" defaultRowHeight="12.75" customHeight="1" outlineLevelCol="3"/>
  <cols>
    <col min="1" max="4" width="41" style="1" customWidth="1"/>
    <col min="5" max="16384" width="8.575" style="1"/>
  </cols>
  <sheetData>
    <row r="1" ht="15" customHeight="1" spans="1:4">
      <c r="A1" s="80"/>
      <c r="B1" s="80"/>
      <c r="C1" s="80"/>
      <c r="D1" s="94"/>
    </row>
    <row r="2" ht="41.25" customHeight="1" spans="1:1">
      <c r="A2" s="75" t="str">
        <f>"2025"&amp;"年部门财务收支预算总表"</f>
        <v>2025年部门财务收支预算总表</v>
      </c>
    </row>
    <row r="3" ht="17.25" customHeight="1" spans="1:4">
      <c r="A3" s="78" t="str">
        <f>"单位名称："&amp;"昆明市晋宁区商务和投资促进局"</f>
        <v>单位名称：昆明市晋宁区商务和投资促进局</v>
      </c>
      <c r="B3" s="268"/>
      <c r="D3" s="218" t="s">
        <v>0</v>
      </c>
    </row>
    <row r="4" ht="23.25" customHeight="1" spans="1:4">
      <c r="A4" s="290" t="s">
        <v>1</v>
      </c>
      <c r="B4" s="291"/>
      <c r="C4" s="290" t="s">
        <v>2</v>
      </c>
      <c r="D4" s="291"/>
    </row>
    <row r="5" ht="24" customHeight="1" spans="1:4">
      <c r="A5" s="290" t="s">
        <v>3</v>
      </c>
      <c r="B5" s="290" t="s">
        <v>4</v>
      </c>
      <c r="C5" s="290" t="s">
        <v>5</v>
      </c>
      <c r="D5" s="290" t="s">
        <v>4</v>
      </c>
    </row>
    <row r="6" ht="17.25" customHeight="1" spans="1:4">
      <c r="A6" s="270" t="s">
        <v>6</v>
      </c>
      <c r="B6" s="58">
        <v>47641040.78</v>
      </c>
      <c r="C6" s="270" t="s">
        <v>7</v>
      </c>
      <c r="D6" s="58">
        <v>46836616.01</v>
      </c>
    </row>
    <row r="7" ht="17.25" customHeight="1" spans="1:4">
      <c r="A7" s="270" t="s">
        <v>8</v>
      </c>
      <c r="B7" s="58"/>
      <c r="C7" s="270" t="s">
        <v>9</v>
      </c>
      <c r="D7" s="58"/>
    </row>
    <row r="8" ht="17.25" customHeight="1" spans="1:4">
      <c r="A8" s="270" t="s">
        <v>10</v>
      </c>
      <c r="B8" s="58"/>
      <c r="C8" s="292" t="s">
        <v>11</v>
      </c>
      <c r="D8" s="58"/>
    </row>
    <row r="9" ht="17.25" customHeight="1" spans="1:4">
      <c r="A9" s="270" t="s">
        <v>12</v>
      </c>
      <c r="B9" s="58"/>
      <c r="C9" s="292" t="s">
        <v>13</v>
      </c>
      <c r="D9" s="58"/>
    </row>
    <row r="10" ht="17.25" customHeight="1" spans="1:4">
      <c r="A10" s="270" t="s">
        <v>14</v>
      </c>
      <c r="B10" s="58"/>
      <c r="C10" s="292" t="s">
        <v>15</v>
      </c>
      <c r="D10" s="58"/>
    </row>
    <row r="11" ht="17.25" customHeight="1" spans="1:4">
      <c r="A11" s="270" t="s">
        <v>16</v>
      </c>
      <c r="B11" s="58"/>
      <c r="C11" s="292" t="s">
        <v>17</v>
      </c>
      <c r="D11" s="58"/>
    </row>
    <row r="12" ht="17.25" customHeight="1" spans="1:4">
      <c r="A12" s="270" t="s">
        <v>18</v>
      </c>
      <c r="B12" s="58"/>
      <c r="C12" s="88" t="s">
        <v>19</v>
      </c>
      <c r="D12" s="58"/>
    </row>
    <row r="13" ht="17.25" customHeight="1" spans="1:4">
      <c r="A13" s="270" t="s">
        <v>20</v>
      </c>
      <c r="B13" s="58"/>
      <c r="C13" s="88" t="s">
        <v>21</v>
      </c>
      <c r="D13" s="58">
        <v>289321.92</v>
      </c>
    </row>
    <row r="14" ht="17.25" customHeight="1" spans="1:4">
      <c r="A14" s="270" t="s">
        <v>22</v>
      </c>
      <c r="B14" s="58"/>
      <c r="C14" s="88" t="s">
        <v>23</v>
      </c>
      <c r="D14" s="58">
        <v>228757.41</v>
      </c>
    </row>
    <row r="15" ht="17.25" customHeight="1" spans="1:4">
      <c r="A15" s="270" t="s">
        <v>24</v>
      </c>
      <c r="B15" s="60"/>
      <c r="C15" s="88" t="s">
        <v>25</v>
      </c>
      <c r="D15" s="58"/>
    </row>
    <row r="16" ht="17.25" customHeight="1" spans="1:4">
      <c r="A16" s="21"/>
      <c r="B16" s="58"/>
      <c r="C16" s="88" t="s">
        <v>26</v>
      </c>
      <c r="D16" s="58"/>
    </row>
    <row r="17" ht="17.25" customHeight="1" spans="1:4">
      <c r="A17" s="271"/>
      <c r="B17" s="58"/>
      <c r="C17" s="88" t="s">
        <v>27</v>
      </c>
      <c r="D17" s="58"/>
    </row>
    <row r="18" ht="17.25" customHeight="1" spans="1:4">
      <c r="A18" s="271"/>
      <c r="B18" s="58"/>
      <c r="C18" s="88" t="s">
        <v>28</v>
      </c>
      <c r="D18" s="58"/>
    </row>
    <row r="19" ht="17.25" customHeight="1" spans="1:4">
      <c r="A19" s="271"/>
      <c r="B19" s="58"/>
      <c r="C19" s="88" t="s">
        <v>29</v>
      </c>
      <c r="D19" s="58"/>
    </row>
    <row r="20" ht="17.25" customHeight="1" spans="1:4">
      <c r="A20" s="271"/>
      <c r="B20" s="58"/>
      <c r="C20" s="88" t="s">
        <v>30</v>
      </c>
      <c r="D20" s="58"/>
    </row>
    <row r="21" ht="17.25" customHeight="1" spans="1:4">
      <c r="A21" s="271"/>
      <c r="B21" s="58"/>
      <c r="C21" s="88" t="s">
        <v>31</v>
      </c>
      <c r="D21" s="58"/>
    </row>
    <row r="22" ht="17.25" customHeight="1" spans="1:4">
      <c r="A22" s="271"/>
      <c r="B22" s="58"/>
      <c r="C22" s="88" t="s">
        <v>32</v>
      </c>
      <c r="D22" s="58"/>
    </row>
    <row r="23" ht="17.25" customHeight="1" spans="1:4">
      <c r="A23" s="271"/>
      <c r="B23" s="58"/>
      <c r="C23" s="88" t="s">
        <v>33</v>
      </c>
      <c r="D23" s="58"/>
    </row>
    <row r="24" ht="17.25" customHeight="1" spans="1:4">
      <c r="A24" s="271"/>
      <c r="B24" s="58"/>
      <c r="C24" s="88" t="s">
        <v>34</v>
      </c>
      <c r="D24" s="58">
        <v>286345.44</v>
      </c>
    </row>
    <row r="25" ht="17.25" customHeight="1" spans="1:4">
      <c r="A25" s="271"/>
      <c r="B25" s="58"/>
      <c r="C25" s="88" t="s">
        <v>35</v>
      </c>
      <c r="D25" s="58"/>
    </row>
    <row r="26" ht="17.25" customHeight="1" spans="1:4">
      <c r="A26" s="271"/>
      <c r="B26" s="58"/>
      <c r="C26" s="21" t="s">
        <v>36</v>
      </c>
      <c r="D26" s="58"/>
    </row>
    <row r="27" ht="17.25" customHeight="1" spans="1:4">
      <c r="A27" s="271"/>
      <c r="B27" s="58"/>
      <c r="C27" s="88" t="s">
        <v>37</v>
      </c>
      <c r="D27" s="58"/>
    </row>
    <row r="28" ht="16.5" customHeight="1" spans="1:4">
      <c r="A28" s="271"/>
      <c r="B28" s="58"/>
      <c r="C28" s="88" t="s">
        <v>38</v>
      </c>
      <c r="D28" s="58"/>
    </row>
    <row r="29" ht="16.5" customHeight="1" spans="1:4">
      <c r="A29" s="271"/>
      <c r="B29" s="58"/>
      <c r="C29" s="21" t="s">
        <v>39</v>
      </c>
      <c r="D29" s="58"/>
    </row>
    <row r="30" ht="17.25" customHeight="1" spans="1:4">
      <c r="A30" s="271"/>
      <c r="B30" s="58"/>
      <c r="C30" s="21" t="s">
        <v>40</v>
      </c>
      <c r="D30" s="58"/>
    </row>
    <row r="31" ht="17.25" customHeight="1" spans="1:4">
      <c r="A31" s="271"/>
      <c r="B31" s="58"/>
      <c r="C31" s="88" t="s">
        <v>41</v>
      </c>
      <c r="D31" s="58"/>
    </row>
    <row r="32" ht="16.5" customHeight="1" spans="1:4">
      <c r="A32" s="271" t="s">
        <v>42</v>
      </c>
      <c r="B32" s="58">
        <v>47641040.78</v>
      </c>
      <c r="C32" s="271" t="s">
        <v>43</v>
      </c>
      <c r="D32" s="58">
        <v>47641040.78</v>
      </c>
    </row>
    <row r="33" ht="16.5" customHeight="1" spans="1:4">
      <c r="A33" s="21" t="s">
        <v>44</v>
      </c>
      <c r="B33" s="58"/>
      <c r="C33" s="21" t="s">
        <v>45</v>
      </c>
      <c r="D33" s="58"/>
    </row>
    <row r="34" ht="16.5" customHeight="1" spans="1:4">
      <c r="A34" s="88" t="s">
        <v>46</v>
      </c>
      <c r="B34" s="60"/>
      <c r="C34" s="88" t="s">
        <v>46</v>
      </c>
      <c r="D34" s="60"/>
    </row>
    <row r="35" ht="16.5" customHeight="1" spans="1:4">
      <c r="A35" s="88" t="s">
        <v>47</v>
      </c>
      <c r="B35" s="60"/>
      <c r="C35" s="88" t="s">
        <v>48</v>
      </c>
      <c r="D35" s="60"/>
    </row>
    <row r="36" ht="16.5" customHeight="1" spans="1:4">
      <c r="A36" s="274" t="s">
        <v>49</v>
      </c>
      <c r="B36" s="58">
        <v>47641040.78</v>
      </c>
      <c r="C36" s="274" t="s">
        <v>50</v>
      </c>
      <c r="D36" s="58">
        <v>47641040.78</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1" sqref="$A1:$XFD1048576"/>
    </sheetView>
  </sheetViews>
  <sheetFormatPr defaultColWidth="8.425" defaultRowHeight="12.75" customHeight="1"/>
  <cols>
    <col min="1" max="1" width="26.575" style="1" customWidth="1"/>
    <col min="2" max="2" width="39.7083333333333" style="1" customWidth="1"/>
    <col min="3" max="3" width="20.2833333333333" style="1" customWidth="1"/>
    <col min="4" max="5" width="20.7083333333333" style="1" customWidth="1"/>
    <col min="6" max="6" width="19.1416666666667" style="1" customWidth="1"/>
    <col min="7" max="7" width="24.575" style="1" customWidth="1"/>
    <col min="8" max="8" width="20.425" style="1" customWidth="1"/>
    <col min="9" max="9" width="22.7083333333333" style="1" customWidth="1"/>
    <col min="10" max="10" width="25" style="1" customWidth="1"/>
    <col min="11" max="11" width="20.2833333333333" style="1" customWidth="1"/>
    <col min="12" max="12" width="20.575" style="1" customWidth="1"/>
    <col min="13" max="13" width="25.7083333333333" style="1" customWidth="1"/>
    <col min="14" max="14" width="19" style="1" customWidth="1"/>
    <col min="15" max="16" width="23.85" style="1" customWidth="1"/>
    <col min="17" max="17" width="24.1416666666667" style="1" customWidth="1"/>
    <col min="18" max="18" width="27.575" style="1" customWidth="1"/>
    <col min="19" max="19" width="21.1416666666667" style="1" customWidth="1"/>
    <col min="20" max="20" width="32.425" style="1" customWidth="1"/>
    <col min="21" max="16384" width="8.425" style="1"/>
  </cols>
  <sheetData>
    <row r="1" ht="17.25" customHeight="1" spans="1:20">
      <c r="A1" s="278"/>
      <c r="B1" s="279"/>
      <c r="C1" s="279"/>
      <c r="D1" s="279"/>
      <c r="E1" s="279"/>
      <c r="F1" s="279"/>
      <c r="G1" s="279"/>
      <c r="H1" s="279"/>
      <c r="I1" s="279"/>
      <c r="J1" s="279"/>
      <c r="K1" s="279"/>
      <c r="L1" s="279"/>
      <c r="M1" s="279"/>
      <c r="N1" s="279"/>
      <c r="O1" s="279"/>
      <c r="P1" s="279"/>
      <c r="Q1" s="279"/>
      <c r="R1" s="279"/>
      <c r="S1" s="279"/>
      <c r="T1" s="279"/>
    </row>
    <row r="2" ht="41.25" customHeight="1" spans="1:20">
      <c r="A2" s="280" t="str">
        <f>"2025"&amp;"年部门收入预算表"</f>
        <v>2025年部门收入预算表</v>
      </c>
      <c r="B2" s="279"/>
      <c r="C2" s="279"/>
      <c r="D2" s="279"/>
      <c r="E2" s="279"/>
      <c r="F2" s="279"/>
      <c r="G2" s="279"/>
      <c r="H2" s="279"/>
      <c r="I2" s="279"/>
      <c r="J2" s="279"/>
      <c r="K2" s="279"/>
      <c r="L2" s="279"/>
      <c r="M2" s="279"/>
      <c r="N2" s="279"/>
      <c r="O2" s="279"/>
      <c r="P2" s="279"/>
      <c r="Q2" s="279"/>
      <c r="R2" s="279"/>
      <c r="S2" s="279"/>
      <c r="T2" s="279"/>
    </row>
    <row r="3" ht="17.25" customHeight="1" spans="1:20">
      <c r="A3" s="281" t="str">
        <f>"单位名称："&amp;"昆明市晋宁区商务和投资促进局"</f>
        <v>单位名称：昆明市晋宁区商务和投资促进局</v>
      </c>
      <c r="B3" s="282"/>
      <c r="C3" s="283"/>
      <c r="D3" s="284"/>
      <c r="E3" s="284"/>
      <c r="F3" s="284"/>
      <c r="G3" s="284"/>
      <c r="H3" s="284"/>
      <c r="I3" s="284"/>
      <c r="J3" s="284"/>
      <c r="K3" s="284"/>
      <c r="L3" s="284"/>
      <c r="M3" s="284"/>
      <c r="N3" s="284"/>
      <c r="O3" s="284"/>
      <c r="P3" s="284"/>
      <c r="Q3" s="284"/>
      <c r="R3" s="284"/>
      <c r="S3" s="284"/>
      <c r="T3" s="289" t="s">
        <v>0</v>
      </c>
    </row>
    <row r="4" ht="21.75" customHeight="1" spans="1:20">
      <c r="A4" s="68" t="s">
        <v>51</v>
      </c>
      <c r="B4" s="68" t="s">
        <v>52</v>
      </c>
      <c r="C4" s="68" t="s">
        <v>53</v>
      </c>
      <c r="D4" s="68" t="s">
        <v>54</v>
      </c>
      <c r="E4" s="68"/>
      <c r="F4" s="68"/>
      <c r="G4" s="68"/>
      <c r="H4" s="68"/>
      <c r="I4" s="71"/>
      <c r="J4" s="68"/>
      <c r="K4" s="68"/>
      <c r="L4" s="68"/>
      <c r="M4" s="68"/>
      <c r="N4" s="68"/>
      <c r="O4" s="68" t="s">
        <v>44</v>
      </c>
      <c r="P4" s="68"/>
      <c r="Q4" s="68"/>
      <c r="R4" s="68"/>
      <c r="S4" s="68"/>
      <c r="T4" s="68"/>
    </row>
    <row r="5" ht="27" customHeight="1" spans="1:20">
      <c r="A5" s="68"/>
      <c r="B5" s="68"/>
      <c r="C5" s="68"/>
      <c r="D5" s="68" t="s">
        <v>55</v>
      </c>
      <c r="E5" s="68" t="s">
        <v>56</v>
      </c>
      <c r="F5" s="68" t="s">
        <v>57</v>
      </c>
      <c r="G5" s="68" t="s">
        <v>58</v>
      </c>
      <c r="H5" s="68" t="s">
        <v>59</v>
      </c>
      <c r="I5" s="71" t="s">
        <v>60</v>
      </c>
      <c r="J5" s="68"/>
      <c r="K5" s="68"/>
      <c r="L5" s="68"/>
      <c r="M5" s="68"/>
      <c r="N5" s="68"/>
      <c r="O5" s="68" t="s">
        <v>55</v>
      </c>
      <c r="P5" s="68" t="s">
        <v>56</v>
      </c>
      <c r="Q5" s="68" t="s">
        <v>57</v>
      </c>
      <c r="R5" s="68" t="s">
        <v>58</v>
      </c>
      <c r="S5" s="68" t="s">
        <v>59</v>
      </c>
      <c r="T5" s="68" t="s">
        <v>60</v>
      </c>
    </row>
    <row r="6" ht="30" customHeight="1" spans="1:20">
      <c r="A6" s="22"/>
      <c r="B6" s="22"/>
      <c r="C6" s="93"/>
      <c r="D6" s="93"/>
      <c r="E6" s="93"/>
      <c r="F6" s="93"/>
      <c r="G6" s="93"/>
      <c r="H6" s="93"/>
      <c r="I6" s="204" t="s">
        <v>55</v>
      </c>
      <c r="J6" s="68" t="s">
        <v>61</v>
      </c>
      <c r="K6" s="68" t="s">
        <v>62</v>
      </c>
      <c r="L6" s="68" t="s">
        <v>63</v>
      </c>
      <c r="M6" s="68" t="s">
        <v>64</v>
      </c>
      <c r="N6" s="68" t="s">
        <v>65</v>
      </c>
      <c r="O6" s="288"/>
      <c r="P6" s="288"/>
      <c r="Q6" s="288"/>
      <c r="R6" s="288"/>
      <c r="S6" s="288"/>
      <c r="T6" s="93"/>
    </row>
    <row r="7" ht="15" customHeight="1" spans="1:20">
      <c r="A7" s="285">
        <v>1</v>
      </c>
      <c r="B7" s="285">
        <v>2</v>
      </c>
      <c r="C7" s="285">
        <v>3</v>
      </c>
      <c r="D7" s="285">
        <v>4</v>
      </c>
      <c r="E7" s="285">
        <v>5</v>
      </c>
      <c r="F7" s="285">
        <v>6</v>
      </c>
      <c r="G7" s="285">
        <v>7</v>
      </c>
      <c r="H7" s="285">
        <v>8</v>
      </c>
      <c r="I7" s="204">
        <v>9</v>
      </c>
      <c r="J7" s="285">
        <v>10</v>
      </c>
      <c r="K7" s="285">
        <v>11</v>
      </c>
      <c r="L7" s="285">
        <v>12</v>
      </c>
      <c r="M7" s="285">
        <v>13</v>
      </c>
      <c r="N7" s="285">
        <v>14</v>
      </c>
      <c r="O7" s="285">
        <v>15</v>
      </c>
      <c r="P7" s="285">
        <v>16</v>
      </c>
      <c r="Q7" s="285">
        <v>17</v>
      </c>
      <c r="R7" s="285">
        <v>18</v>
      </c>
      <c r="S7" s="285">
        <v>19</v>
      </c>
      <c r="T7" s="285">
        <v>20</v>
      </c>
    </row>
    <row r="8" ht="18" customHeight="1" spans="1:20">
      <c r="A8" s="33" t="s">
        <v>66</v>
      </c>
      <c r="B8" s="33" t="s">
        <v>67</v>
      </c>
      <c r="C8" s="23">
        <v>47641040.78</v>
      </c>
      <c r="D8" s="23">
        <v>47641040.78</v>
      </c>
      <c r="E8" s="23">
        <v>47641040.78</v>
      </c>
      <c r="F8" s="23"/>
      <c r="G8" s="23"/>
      <c r="H8" s="23"/>
      <c r="I8" s="23"/>
      <c r="J8" s="23"/>
      <c r="K8" s="23"/>
      <c r="L8" s="23"/>
      <c r="M8" s="23"/>
      <c r="N8" s="23"/>
      <c r="O8" s="23"/>
      <c r="P8" s="23"/>
      <c r="Q8" s="23"/>
      <c r="R8" s="23"/>
      <c r="S8" s="23"/>
      <c r="T8" s="23"/>
    </row>
    <row r="9" ht="18" customHeight="1" spans="1:20">
      <c r="A9" s="286" t="s">
        <v>68</v>
      </c>
      <c r="B9" s="286" t="s">
        <v>67</v>
      </c>
      <c r="C9" s="23">
        <v>47641040.78</v>
      </c>
      <c r="D9" s="23">
        <v>47641040.78</v>
      </c>
      <c r="E9" s="23">
        <v>47641040.78</v>
      </c>
      <c r="F9" s="23"/>
      <c r="G9" s="23"/>
      <c r="H9" s="23"/>
      <c r="I9" s="23"/>
      <c r="J9" s="23"/>
      <c r="K9" s="23"/>
      <c r="L9" s="23"/>
      <c r="M9" s="23"/>
      <c r="N9" s="23"/>
      <c r="O9" s="23"/>
      <c r="P9" s="23"/>
      <c r="Q9" s="23"/>
      <c r="R9" s="23"/>
      <c r="S9" s="23"/>
      <c r="T9" s="23"/>
    </row>
    <row r="10" ht="18" customHeight="1" spans="1:20">
      <c r="A10" s="287" t="s">
        <v>53</v>
      </c>
      <c r="B10" s="287"/>
      <c r="C10" s="23">
        <v>47641040.78</v>
      </c>
      <c r="D10" s="23">
        <v>47641040.78</v>
      </c>
      <c r="E10" s="23">
        <v>47641040.78</v>
      </c>
      <c r="F10" s="23"/>
      <c r="G10" s="23"/>
      <c r="H10" s="23"/>
      <c r="I10" s="23"/>
      <c r="J10" s="23"/>
      <c r="K10" s="23"/>
      <c r="L10" s="23"/>
      <c r="M10" s="23"/>
      <c r="N10" s="23"/>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1" sqref="$A1:$XFD1048576"/>
    </sheetView>
  </sheetViews>
  <sheetFormatPr defaultColWidth="14" defaultRowHeight="12.75" customHeight="1"/>
  <cols>
    <col min="1" max="1" width="14.85" style="1" customWidth="1"/>
    <col min="2" max="2" width="28.85" style="1" customWidth="1"/>
    <col min="3" max="3" width="19.2833333333333" style="1" customWidth="1"/>
    <col min="4" max="4" width="20.2833333333333" style="1" customWidth="1"/>
    <col min="5" max="5" width="17" style="1" customWidth="1"/>
    <col min="6" max="6" width="22" style="1" customWidth="1"/>
    <col min="7" max="7" width="16" style="1" customWidth="1"/>
    <col min="8" max="8" width="16.2833333333333" style="1" customWidth="1"/>
    <col min="9" max="9" width="15.7083333333333" style="1" customWidth="1"/>
    <col min="10" max="10" width="18.575" style="1" customWidth="1"/>
    <col min="11" max="11" width="16.7083333333333" style="1" customWidth="1"/>
    <col min="12" max="12" width="16.2833333333333" style="1" customWidth="1"/>
    <col min="13" max="16384" width="14" style="1"/>
  </cols>
  <sheetData>
    <row r="1" ht="17.25" customHeight="1" spans="1:1">
      <c r="A1" s="80"/>
    </row>
    <row r="2" ht="41.25" customHeight="1" spans="1:1">
      <c r="A2" s="75" t="str">
        <f>"2025"&amp;"年部门支出预算表"</f>
        <v>2025年部门支出预算表</v>
      </c>
    </row>
    <row r="3" ht="17.25" customHeight="1" spans="1:15">
      <c r="A3" s="248" t="str">
        <f>"单位名称："&amp;"昆明市晋宁区商务和投资促进局"</f>
        <v>单位名称：昆明市晋宁区商务和投资促进局</v>
      </c>
      <c r="O3" s="80" t="s">
        <v>0</v>
      </c>
    </row>
    <row r="4" ht="27" customHeight="1" spans="1:15">
      <c r="A4" s="37" t="s">
        <v>69</v>
      </c>
      <c r="B4" s="37" t="s">
        <v>70</v>
      </c>
      <c r="C4" s="37" t="s">
        <v>53</v>
      </c>
      <c r="D4" s="195" t="s">
        <v>56</v>
      </c>
      <c r="E4" s="195"/>
      <c r="F4" s="195"/>
      <c r="G4" s="195" t="s">
        <v>57</v>
      </c>
      <c r="H4" s="195" t="s">
        <v>58</v>
      </c>
      <c r="I4" s="195" t="s">
        <v>71</v>
      </c>
      <c r="J4" s="195" t="s">
        <v>60</v>
      </c>
      <c r="K4" s="195"/>
      <c r="L4" s="195"/>
      <c r="M4" s="195"/>
      <c r="N4" s="14"/>
      <c r="O4" s="14"/>
    </row>
    <row r="5" ht="42" customHeight="1" spans="1:15">
      <c r="A5" s="66"/>
      <c r="B5" s="66"/>
      <c r="C5" s="195"/>
      <c r="D5" s="195" t="s">
        <v>55</v>
      </c>
      <c r="E5" s="195" t="s">
        <v>72</v>
      </c>
      <c r="F5" s="195" t="s">
        <v>73</v>
      </c>
      <c r="G5" s="195"/>
      <c r="H5" s="195"/>
      <c r="I5" s="65"/>
      <c r="J5" s="195" t="s">
        <v>55</v>
      </c>
      <c r="K5" s="65" t="s">
        <v>74</v>
      </c>
      <c r="L5" s="65" t="s">
        <v>75</v>
      </c>
      <c r="M5" s="65" t="s">
        <v>76</v>
      </c>
      <c r="N5" s="65" t="s">
        <v>77</v>
      </c>
      <c r="O5" s="65" t="s">
        <v>78</v>
      </c>
    </row>
    <row r="6" ht="18" customHeight="1" spans="1:15">
      <c r="A6" s="85" t="s">
        <v>79</v>
      </c>
      <c r="B6" s="85" t="s">
        <v>80</v>
      </c>
      <c r="C6" s="85" t="s">
        <v>81</v>
      </c>
      <c r="D6" s="86" t="s">
        <v>82</v>
      </c>
      <c r="E6" s="86" t="s">
        <v>83</v>
      </c>
      <c r="F6" s="86" t="s">
        <v>84</v>
      </c>
      <c r="G6" s="86" t="s">
        <v>85</v>
      </c>
      <c r="H6" s="86" t="s">
        <v>86</v>
      </c>
      <c r="I6" s="86" t="s">
        <v>87</v>
      </c>
      <c r="J6" s="86" t="s">
        <v>88</v>
      </c>
      <c r="K6" s="86" t="s">
        <v>89</v>
      </c>
      <c r="L6" s="86" t="s">
        <v>90</v>
      </c>
      <c r="M6" s="86" t="s">
        <v>91</v>
      </c>
      <c r="N6" s="85" t="s">
        <v>92</v>
      </c>
      <c r="O6" s="86" t="s">
        <v>93</v>
      </c>
    </row>
    <row r="7" ht="21" customHeight="1" spans="1:15">
      <c r="A7" s="87" t="s">
        <v>94</v>
      </c>
      <c r="B7" s="87" t="s">
        <v>95</v>
      </c>
      <c r="C7" s="25">
        <v>46836616.01</v>
      </c>
      <c r="D7" s="23">
        <v>46836616.01</v>
      </c>
      <c r="E7" s="23">
        <v>3236616.01</v>
      </c>
      <c r="F7" s="23">
        <v>43600000</v>
      </c>
      <c r="G7" s="23"/>
      <c r="H7" s="23"/>
      <c r="I7" s="23"/>
      <c r="J7" s="23"/>
      <c r="K7" s="23"/>
      <c r="L7" s="23"/>
      <c r="M7" s="23"/>
      <c r="N7" s="25"/>
      <c r="O7" s="25"/>
    </row>
    <row r="8" ht="21" customHeight="1" spans="1:15">
      <c r="A8" s="276" t="s">
        <v>96</v>
      </c>
      <c r="B8" s="276" t="s">
        <v>97</v>
      </c>
      <c r="C8" s="25">
        <v>46836616.01</v>
      </c>
      <c r="D8" s="23">
        <v>46836616.01</v>
      </c>
      <c r="E8" s="23">
        <v>3236616.01</v>
      </c>
      <c r="F8" s="23">
        <v>43600000</v>
      </c>
      <c r="G8" s="23"/>
      <c r="H8" s="23"/>
      <c r="I8" s="23"/>
      <c r="J8" s="23"/>
      <c r="K8" s="23"/>
      <c r="L8" s="23"/>
      <c r="M8" s="23"/>
      <c r="N8" s="25"/>
      <c r="O8" s="25"/>
    </row>
    <row r="9" ht="21" customHeight="1" spans="1:15">
      <c r="A9" s="277" t="s">
        <v>98</v>
      </c>
      <c r="B9" s="277" t="s">
        <v>99</v>
      </c>
      <c r="C9" s="25">
        <v>3336616.01</v>
      </c>
      <c r="D9" s="23">
        <v>3336616.01</v>
      </c>
      <c r="E9" s="23">
        <v>3236616.01</v>
      </c>
      <c r="F9" s="23">
        <v>100000</v>
      </c>
      <c r="G9" s="23"/>
      <c r="H9" s="23"/>
      <c r="I9" s="23"/>
      <c r="J9" s="23"/>
      <c r="K9" s="23"/>
      <c r="L9" s="23"/>
      <c r="M9" s="23"/>
      <c r="N9" s="25"/>
      <c r="O9" s="25"/>
    </row>
    <row r="10" ht="21" customHeight="1" spans="1:15">
      <c r="A10" s="277" t="s">
        <v>100</v>
      </c>
      <c r="B10" s="277" t="s">
        <v>101</v>
      </c>
      <c r="C10" s="25">
        <v>400000</v>
      </c>
      <c r="D10" s="23">
        <v>400000</v>
      </c>
      <c r="E10" s="23"/>
      <c r="F10" s="23">
        <v>400000</v>
      </c>
      <c r="G10" s="23"/>
      <c r="H10" s="23"/>
      <c r="I10" s="23"/>
      <c r="J10" s="23"/>
      <c r="K10" s="23"/>
      <c r="L10" s="23"/>
      <c r="M10" s="23"/>
      <c r="N10" s="25"/>
      <c r="O10" s="25"/>
    </row>
    <row r="11" ht="21" customHeight="1" spans="1:15">
      <c r="A11" s="277" t="s">
        <v>102</v>
      </c>
      <c r="B11" s="277" t="s">
        <v>103</v>
      </c>
      <c r="C11" s="25">
        <v>43100000</v>
      </c>
      <c r="D11" s="23">
        <v>43100000</v>
      </c>
      <c r="E11" s="23"/>
      <c r="F11" s="23">
        <v>43100000</v>
      </c>
      <c r="G11" s="23"/>
      <c r="H11" s="23"/>
      <c r="I11" s="23"/>
      <c r="J11" s="23"/>
      <c r="K11" s="23"/>
      <c r="L11" s="23"/>
      <c r="M11" s="23"/>
      <c r="N11" s="25"/>
      <c r="O11" s="25"/>
    </row>
    <row r="12" ht="21" customHeight="1" spans="1:15">
      <c r="A12" s="87" t="s">
        <v>104</v>
      </c>
      <c r="B12" s="87" t="s">
        <v>105</v>
      </c>
      <c r="C12" s="25">
        <v>289321.92</v>
      </c>
      <c r="D12" s="23">
        <v>289321.92</v>
      </c>
      <c r="E12" s="23">
        <v>289321.92</v>
      </c>
      <c r="F12" s="23"/>
      <c r="G12" s="23"/>
      <c r="H12" s="23"/>
      <c r="I12" s="23"/>
      <c r="J12" s="23"/>
      <c r="K12" s="23"/>
      <c r="L12" s="23"/>
      <c r="M12" s="23"/>
      <c r="N12" s="25"/>
      <c r="O12" s="25"/>
    </row>
    <row r="13" ht="21" customHeight="1" spans="1:15">
      <c r="A13" s="276" t="s">
        <v>106</v>
      </c>
      <c r="B13" s="276" t="s">
        <v>107</v>
      </c>
      <c r="C13" s="25">
        <v>289321.92</v>
      </c>
      <c r="D13" s="23">
        <v>289321.92</v>
      </c>
      <c r="E13" s="23">
        <v>289321.92</v>
      </c>
      <c r="F13" s="23"/>
      <c r="G13" s="23"/>
      <c r="H13" s="23"/>
      <c r="I13" s="23"/>
      <c r="J13" s="23"/>
      <c r="K13" s="23"/>
      <c r="L13" s="23"/>
      <c r="M13" s="23"/>
      <c r="N13" s="25"/>
      <c r="O13" s="25"/>
    </row>
    <row r="14" ht="21" customHeight="1" spans="1:15">
      <c r="A14" s="277" t="s">
        <v>108</v>
      </c>
      <c r="B14" s="277" t="s">
        <v>109</v>
      </c>
      <c r="C14" s="25">
        <v>30600</v>
      </c>
      <c r="D14" s="23">
        <v>30600</v>
      </c>
      <c r="E14" s="23">
        <v>30600</v>
      </c>
      <c r="F14" s="23"/>
      <c r="G14" s="23"/>
      <c r="H14" s="23"/>
      <c r="I14" s="23"/>
      <c r="J14" s="23"/>
      <c r="K14" s="23"/>
      <c r="L14" s="23"/>
      <c r="M14" s="23"/>
      <c r="N14" s="25"/>
      <c r="O14" s="25"/>
    </row>
    <row r="15" ht="21" customHeight="1" spans="1:15">
      <c r="A15" s="277" t="s">
        <v>110</v>
      </c>
      <c r="B15" s="277" t="s">
        <v>111</v>
      </c>
      <c r="C15" s="25">
        <v>258721.92</v>
      </c>
      <c r="D15" s="23">
        <v>258721.92</v>
      </c>
      <c r="E15" s="23">
        <v>258721.92</v>
      </c>
      <c r="F15" s="23"/>
      <c r="G15" s="23"/>
      <c r="H15" s="23"/>
      <c r="I15" s="23"/>
      <c r="J15" s="23"/>
      <c r="K15" s="23"/>
      <c r="L15" s="23"/>
      <c r="M15" s="23"/>
      <c r="N15" s="25"/>
      <c r="O15" s="25"/>
    </row>
    <row r="16" ht="21" customHeight="1" spans="1:15">
      <c r="A16" s="87" t="s">
        <v>112</v>
      </c>
      <c r="B16" s="87" t="s">
        <v>113</v>
      </c>
      <c r="C16" s="25">
        <v>228757.41</v>
      </c>
      <c r="D16" s="23">
        <v>228757.41</v>
      </c>
      <c r="E16" s="23">
        <v>228757.41</v>
      </c>
      <c r="F16" s="23"/>
      <c r="G16" s="23"/>
      <c r="H16" s="23"/>
      <c r="I16" s="23"/>
      <c r="J16" s="23"/>
      <c r="K16" s="23"/>
      <c r="L16" s="23"/>
      <c r="M16" s="23"/>
      <c r="N16" s="25"/>
      <c r="O16" s="25"/>
    </row>
    <row r="17" ht="21" customHeight="1" spans="1:15">
      <c r="A17" s="276" t="s">
        <v>114</v>
      </c>
      <c r="B17" s="276" t="s">
        <v>115</v>
      </c>
      <c r="C17" s="25">
        <v>228757.41</v>
      </c>
      <c r="D17" s="23">
        <v>228757.41</v>
      </c>
      <c r="E17" s="23">
        <v>228757.41</v>
      </c>
      <c r="F17" s="23"/>
      <c r="G17" s="23"/>
      <c r="H17" s="23"/>
      <c r="I17" s="23"/>
      <c r="J17" s="23"/>
      <c r="K17" s="23"/>
      <c r="L17" s="23"/>
      <c r="M17" s="23"/>
      <c r="N17" s="25"/>
      <c r="O17" s="25"/>
    </row>
    <row r="18" ht="21" customHeight="1" spans="1:15">
      <c r="A18" s="277" t="s">
        <v>116</v>
      </c>
      <c r="B18" s="277" t="s">
        <v>117</v>
      </c>
      <c r="C18" s="25">
        <v>127743.95</v>
      </c>
      <c r="D18" s="23">
        <v>127743.95</v>
      </c>
      <c r="E18" s="23">
        <v>127743.95</v>
      </c>
      <c r="F18" s="23"/>
      <c r="G18" s="23"/>
      <c r="H18" s="23"/>
      <c r="I18" s="23"/>
      <c r="J18" s="23"/>
      <c r="K18" s="23"/>
      <c r="L18" s="23"/>
      <c r="M18" s="23"/>
      <c r="N18" s="25"/>
      <c r="O18" s="25"/>
    </row>
    <row r="19" ht="21" customHeight="1" spans="1:15">
      <c r="A19" s="277" t="s">
        <v>118</v>
      </c>
      <c r="B19" s="277" t="s">
        <v>119</v>
      </c>
      <c r="C19" s="25">
        <v>89318.6</v>
      </c>
      <c r="D19" s="23">
        <v>89318.6</v>
      </c>
      <c r="E19" s="23">
        <v>89318.6</v>
      </c>
      <c r="F19" s="23"/>
      <c r="G19" s="23"/>
      <c r="H19" s="23"/>
      <c r="I19" s="23"/>
      <c r="J19" s="23"/>
      <c r="K19" s="23"/>
      <c r="L19" s="23"/>
      <c r="M19" s="23"/>
      <c r="N19" s="25"/>
      <c r="O19" s="25"/>
    </row>
    <row r="20" ht="21" customHeight="1" spans="1:15">
      <c r="A20" s="277" t="s">
        <v>120</v>
      </c>
      <c r="B20" s="277" t="s">
        <v>121</v>
      </c>
      <c r="C20" s="25">
        <v>11694.86</v>
      </c>
      <c r="D20" s="23">
        <v>11694.86</v>
      </c>
      <c r="E20" s="23">
        <v>11694.86</v>
      </c>
      <c r="F20" s="23"/>
      <c r="G20" s="23"/>
      <c r="H20" s="23"/>
      <c r="I20" s="23"/>
      <c r="J20" s="23"/>
      <c r="K20" s="23"/>
      <c r="L20" s="23"/>
      <c r="M20" s="23"/>
      <c r="N20" s="25"/>
      <c r="O20" s="25"/>
    </row>
    <row r="21" ht="21" customHeight="1" spans="1:15">
      <c r="A21" s="87" t="s">
        <v>122</v>
      </c>
      <c r="B21" s="87" t="s">
        <v>123</v>
      </c>
      <c r="C21" s="25">
        <v>286345.44</v>
      </c>
      <c r="D21" s="23">
        <v>286345.44</v>
      </c>
      <c r="E21" s="23">
        <v>286345.44</v>
      </c>
      <c r="F21" s="23"/>
      <c r="G21" s="23"/>
      <c r="H21" s="23"/>
      <c r="I21" s="23"/>
      <c r="J21" s="23"/>
      <c r="K21" s="23"/>
      <c r="L21" s="23"/>
      <c r="M21" s="23"/>
      <c r="N21" s="25"/>
      <c r="O21" s="25"/>
    </row>
    <row r="22" ht="21" customHeight="1" spans="1:15">
      <c r="A22" s="276" t="s">
        <v>124</v>
      </c>
      <c r="B22" s="276" t="s">
        <v>125</v>
      </c>
      <c r="C22" s="25">
        <v>286345.44</v>
      </c>
      <c r="D22" s="23">
        <v>286345.44</v>
      </c>
      <c r="E22" s="23">
        <v>286345.44</v>
      </c>
      <c r="F22" s="23"/>
      <c r="G22" s="23"/>
      <c r="H22" s="23"/>
      <c r="I22" s="23"/>
      <c r="J22" s="23"/>
      <c r="K22" s="23"/>
      <c r="L22" s="23"/>
      <c r="M22" s="23"/>
      <c r="N22" s="25"/>
      <c r="O22" s="25"/>
    </row>
    <row r="23" ht="21" customHeight="1" spans="1:15">
      <c r="A23" s="277" t="s">
        <v>126</v>
      </c>
      <c r="B23" s="277" t="s">
        <v>127</v>
      </c>
      <c r="C23" s="25">
        <v>286345.44</v>
      </c>
      <c r="D23" s="23">
        <v>286345.44</v>
      </c>
      <c r="E23" s="23">
        <v>286345.44</v>
      </c>
      <c r="F23" s="23"/>
      <c r="G23" s="23"/>
      <c r="H23" s="23"/>
      <c r="I23" s="23"/>
      <c r="J23" s="23"/>
      <c r="K23" s="23"/>
      <c r="L23" s="23"/>
      <c r="M23" s="23"/>
      <c r="N23" s="25"/>
      <c r="O23" s="25"/>
    </row>
    <row r="24" ht="21" customHeight="1" spans="1:15">
      <c r="A24" s="85" t="s">
        <v>53</v>
      </c>
      <c r="B24" s="22"/>
      <c r="C24" s="23">
        <v>47641040.78</v>
      </c>
      <c r="D24" s="23">
        <v>47641040.78</v>
      </c>
      <c r="E24" s="23">
        <v>4041040.78</v>
      </c>
      <c r="F24" s="23">
        <v>43600000</v>
      </c>
      <c r="G24" s="23"/>
      <c r="H24" s="23"/>
      <c r="I24" s="23"/>
      <c r="J24" s="23"/>
      <c r="K24" s="23"/>
      <c r="L24" s="23"/>
      <c r="M24" s="23"/>
      <c r="N24" s="23"/>
      <c r="O24" s="23"/>
    </row>
  </sheetData>
  <mergeCells count="12">
    <mergeCell ref="A1:O1"/>
    <mergeCell ref="A2:O2"/>
    <mergeCell ref="A3:C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Zeros="0" topLeftCell="A3" workbookViewId="0">
      <selection activeCell="A3" sqref="$A1:$XFD1048576"/>
    </sheetView>
  </sheetViews>
  <sheetFormatPr defaultColWidth="8.575" defaultRowHeight="12.75" customHeight="1" outlineLevelCol="3"/>
  <cols>
    <col min="1" max="4" width="35.575" style="1" customWidth="1"/>
    <col min="5" max="16384" width="8.575" style="1"/>
  </cols>
  <sheetData>
    <row r="1" ht="15" customHeight="1" spans="1:4">
      <c r="A1" s="76"/>
      <c r="B1" s="80"/>
      <c r="C1" s="80"/>
      <c r="D1" s="80"/>
    </row>
    <row r="2" ht="41.25" customHeight="1" spans="1:1">
      <c r="A2" s="75" t="str">
        <f>"2025"&amp;"年部门财政拨款收支预算总表"</f>
        <v>2025年部门财政拨款收支预算总表</v>
      </c>
    </row>
    <row r="3" ht="17.25" customHeight="1" spans="1:4">
      <c r="A3" s="267" t="str">
        <f>"单位名称："&amp;"昆明市晋宁区商务和投资促进局"</f>
        <v>单位名称：昆明市晋宁区商务和投资促进局</v>
      </c>
      <c r="B3" s="268"/>
      <c r="D3" s="80" t="s">
        <v>0</v>
      </c>
    </row>
    <row r="4" ht="17.25" customHeight="1" spans="1:4">
      <c r="A4" s="65" t="s">
        <v>1</v>
      </c>
      <c r="B4" s="269"/>
      <c r="C4" s="65" t="s">
        <v>2</v>
      </c>
      <c r="D4" s="269"/>
    </row>
    <row r="5" ht="18.75" customHeight="1" spans="1:4">
      <c r="A5" s="65" t="s">
        <v>3</v>
      </c>
      <c r="B5" s="65" t="str">
        <f t="shared" ref="B5:D5" si="0">"2025"&amp;"年预算"</f>
        <v>2025年预算</v>
      </c>
      <c r="C5" s="65" t="s">
        <v>5</v>
      </c>
      <c r="D5" s="65" t="str">
        <f t="shared" si="0"/>
        <v>2025年预算</v>
      </c>
    </row>
    <row r="6" ht="16.5" customHeight="1" spans="1:4">
      <c r="A6" s="270" t="s">
        <v>128</v>
      </c>
      <c r="B6" s="90">
        <v>47641040.78</v>
      </c>
      <c r="C6" s="270" t="s">
        <v>129</v>
      </c>
      <c r="D6" s="90">
        <v>47641040.78</v>
      </c>
    </row>
    <row r="7" ht="16.5" customHeight="1" spans="1:4">
      <c r="A7" s="270" t="s">
        <v>130</v>
      </c>
      <c r="B7" s="90">
        <v>47641040.78</v>
      </c>
      <c r="C7" s="270" t="s">
        <v>131</v>
      </c>
      <c r="D7" s="90">
        <v>46836616.01</v>
      </c>
    </row>
    <row r="8" ht="16.5" customHeight="1" spans="1:4">
      <c r="A8" s="270" t="s">
        <v>132</v>
      </c>
      <c r="B8" s="90"/>
      <c r="C8" s="270" t="s">
        <v>133</v>
      </c>
      <c r="D8" s="90"/>
    </row>
    <row r="9" ht="16.5" customHeight="1" spans="1:4">
      <c r="A9" s="270" t="s">
        <v>134</v>
      </c>
      <c r="B9" s="90"/>
      <c r="C9" s="270" t="s">
        <v>135</v>
      </c>
      <c r="D9" s="90"/>
    </row>
    <row r="10" ht="16.5" customHeight="1" spans="1:4">
      <c r="A10" s="270" t="s">
        <v>136</v>
      </c>
      <c r="B10" s="90"/>
      <c r="C10" s="270" t="s">
        <v>137</v>
      </c>
      <c r="D10" s="90"/>
    </row>
    <row r="11" ht="16.5" customHeight="1" spans="1:4">
      <c r="A11" s="270" t="s">
        <v>130</v>
      </c>
      <c r="B11" s="90"/>
      <c r="C11" s="270" t="s">
        <v>138</v>
      </c>
      <c r="D11" s="90"/>
    </row>
    <row r="12" ht="16.5" customHeight="1" spans="1:4">
      <c r="A12" s="21" t="s">
        <v>132</v>
      </c>
      <c r="B12" s="25"/>
      <c r="C12" s="203" t="s">
        <v>139</v>
      </c>
      <c r="D12" s="25"/>
    </row>
    <row r="13" ht="16.5" customHeight="1" spans="1:4">
      <c r="A13" s="21" t="s">
        <v>134</v>
      </c>
      <c r="B13" s="25"/>
      <c r="C13" s="203" t="s">
        <v>140</v>
      </c>
      <c r="D13" s="25"/>
    </row>
    <row r="14" ht="16.5" customHeight="1" spans="1:4">
      <c r="A14" s="271"/>
      <c r="B14" s="272"/>
      <c r="C14" s="203" t="s">
        <v>141</v>
      </c>
      <c r="D14" s="25">
        <v>289321.92</v>
      </c>
    </row>
    <row r="15" ht="16.5" customHeight="1" spans="1:4">
      <c r="A15" s="271"/>
      <c r="B15" s="272"/>
      <c r="C15" s="203" t="s">
        <v>142</v>
      </c>
      <c r="D15" s="25">
        <v>228757.41</v>
      </c>
    </row>
    <row r="16" ht="16.5" customHeight="1" spans="1:4">
      <c r="A16" s="271"/>
      <c r="B16" s="272"/>
      <c r="C16" s="203" t="s">
        <v>143</v>
      </c>
      <c r="D16" s="25"/>
    </row>
    <row r="17" ht="16.5" customHeight="1" spans="1:4">
      <c r="A17" s="271"/>
      <c r="B17" s="272"/>
      <c r="C17" s="203" t="s">
        <v>144</v>
      </c>
      <c r="D17" s="25"/>
    </row>
    <row r="18" ht="16.5" customHeight="1" spans="1:4">
      <c r="A18" s="271"/>
      <c r="B18" s="272"/>
      <c r="C18" s="203" t="s">
        <v>145</v>
      </c>
      <c r="D18" s="25"/>
    </row>
    <row r="19" ht="16.5" customHeight="1" spans="1:4">
      <c r="A19" s="271"/>
      <c r="B19" s="272"/>
      <c r="C19" s="203" t="s">
        <v>146</v>
      </c>
      <c r="D19" s="25"/>
    </row>
    <row r="20" ht="16.5" customHeight="1" spans="1:4">
      <c r="A20" s="271"/>
      <c r="B20" s="272"/>
      <c r="C20" s="203" t="s">
        <v>147</v>
      </c>
      <c r="D20" s="25"/>
    </row>
    <row r="21" ht="16.5" customHeight="1" spans="1:4">
      <c r="A21" s="271"/>
      <c r="B21" s="272"/>
      <c r="C21" s="203" t="s">
        <v>148</v>
      </c>
      <c r="D21" s="25"/>
    </row>
    <row r="22" ht="16.5" customHeight="1" spans="1:4">
      <c r="A22" s="271"/>
      <c r="B22" s="272"/>
      <c r="C22" s="203" t="s">
        <v>149</v>
      </c>
      <c r="D22" s="25"/>
    </row>
    <row r="23" ht="16.5" customHeight="1" spans="1:4">
      <c r="A23" s="271"/>
      <c r="B23" s="272"/>
      <c r="C23" s="203" t="s">
        <v>150</v>
      </c>
      <c r="D23" s="25"/>
    </row>
    <row r="24" ht="16.5" customHeight="1" spans="1:4">
      <c r="A24" s="271"/>
      <c r="B24" s="272"/>
      <c r="C24" s="203" t="s">
        <v>151</v>
      </c>
      <c r="D24" s="25"/>
    </row>
    <row r="25" ht="16.5" customHeight="1" spans="1:4">
      <c r="A25" s="271"/>
      <c r="B25" s="272"/>
      <c r="C25" s="203" t="s">
        <v>152</v>
      </c>
      <c r="D25" s="25">
        <v>286345.44</v>
      </c>
    </row>
    <row r="26" ht="16.5" customHeight="1" spans="1:4">
      <c r="A26" s="271"/>
      <c r="B26" s="272"/>
      <c r="C26" s="203" t="s">
        <v>153</v>
      </c>
      <c r="D26" s="25"/>
    </row>
    <row r="27" ht="16.5" customHeight="1" spans="1:4">
      <c r="A27" s="271"/>
      <c r="B27" s="272"/>
      <c r="C27" s="203" t="s">
        <v>154</v>
      </c>
      <c r="D27" s="25"/>
    </row>
    <row r="28" ht="16.5" customHeight="1" spans="1:4">
      <c r="A28" s="271"/>
      <c r="B28" s="272"/>
      <c r="C28" s="203" t="s">
        <v>155</v>
      </c>
      <c r="D28" s="25"/>
    </row>
    <row r="29" ht="16.5" customHeight="1" spans="1:4">
      <c r="A29" s="271"/>
      <c r="B29" s="272"/>
      <c r="C29" s="203" t="s">
        <v>156</v>
      </c>
      <c r="D29" s="25"/>
    </row>
    <row r="30" ht="16.5" customHeight="1" spans="1:4">
      <c r="A30" s="271"/>
      <c r="B30" s="272"/>
      <c r="C30" s="203" t="s">
        <v>157</v>
      </c>
      <c r="D30" s="25"/>
    </row>
    <row r="31" ht="16.5" customHeight="1" spans="1:4">
      <c r="A31" s="271"/>
      <c r="B31" s="272"/>
      <c r="C31" s="21" t="s">
        <v>158</v>
      </c>
      <c r="D31" s="25"/>
    </row>
    <row r="32" ht="16.5" customHeight="1" spans="1:4">
      <c r="A32" s="271"/>
      <c r="B32" s="272"/>
      <c r="C32" s="21" t="s">
        <v>159</v>
      </c>
      <c r="D32" s="25"/>
    </row>
    <row r="33" ht="16.5" customHeight="1" spans="1:4">
      <c r="A33" s="271"/>
      <c r="B33" s="272"/>
      <c r="C33" s="18" t="s">
        <v>160</v>
      </c>
      <c r="D33" s="273"/>
    </row>
    <row r="34" ht="15" customHeight="1" spans="1:4">
      <c r="A34" s="274" t="s">
        <v>49</v>
      </c>
      <c r="B34" s="275">
        <v>47641040.78</v>
      </c>
      <c r="C34" s="274" t="s">
        <v>50</v>
      </c>
      <c r="D34" s="275">
        <v>47641040.78</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219"/>
      <c r="F1" s="252"/>
      <c r="G1" s="253"/>
    </row>
    <row r="2" ht="41.25" customHeight="1" spans="1:7">
      <c r="A2" s="254" t="str">
        <f>"2025"&amp;"年一般公共预算支出预算表（按功能科目分类）"</f>
        <v>2025年一般公共预算支出预算表（按功能科目分类）</v>
      </c>
      <c r="B2" s="254"/>
      <c r="C2" s="254"/>
      <c r="D2" s="254"/>
      <c r="E2" s="254"/>
      <c r="F2" s="254"/>
      <c r="G2" s="254"/>
    </row>
    <row r="3" ht="18" customHeight="1" spans="1:7">
      <c r="A3" s="222" t="str">
        <f>"单位名称："&amp;"昆明市晋宁区商务和投资促进局"</f>
        <v>单位名称：昆明市晋宁区商务和投资促进局</v>
      </c>
      <c r="F3" s="255"/>
      <c r="G3" s="183" t="s">
        <v>0</v>
      </c>
    </row>
    <row r="4" ht="20.25" customHeight="1" spans="1:7">
      <c r="A4" s="256" t="s">
        <v>161</v>
      </c>
      <c r="B4" s="256"/>
      <c r="C4" s="257" t="s">
        <v>53</v>
      </c>
      <c r="D4" s="257" t="s">
        <v>72</v>
      </c>
      <c r="E4" s="258"/>
      <c r="F4" s="258"/>
      <c r="G4" s="258" t="s">
        <v>73</v>
      </c>
    </row>
    <row r="5" ht="20.25" customHeight="1" spans="1:7">
      <c r="A5" s="259" t="s">
        <v>69</v>
      </c>
      <c r="B5" s="259" t="s">
        <v>70</v>
      </c>
      <c r="C5" s="258"/>
      <c r="D5" s="258" t="s">
        <v>55</v>
      </c>
      <c r="E5" s="258" t="s">
        <v>162</v>
      </c>
      <c r="F5" s="258" t="s">
        <v>163</v>
      </c>
      <c r="G5" s="258"/>
    </row>
    <row r="6" ht="15" customHeight="1" spans="1:7">
      <c r="A6" s="260" t="s">
        <v>79</v>
      </c>
      <c r="B6" s="260" t="s">
        <v>80</v>
      </c>
      <c r="C6" s="260" t="s">
        <v>81</v>
      </c>
      <c r="D6" s="260" t="s">
        <v>82</v>
      </c>
      <c r="E6" s="260" t="s">
        <v>83</v>
      </c>
      <c r="F6" s="260" t="s">
        <v>84</v>
      </c>
      <c r="G6" s="260" t="s">
        <v>85</v>
      </c>
    </row>
    <row r="7" ht="18" customHeight="1" spans="1:7">
      <c r="A7" s="261" t="s">
        <v>94</v>
      </c>
      <c r="B7" s="261" t="s">
        <v>95</v>
      </c>
      <c r="C7" s="262">
        <v>46836616.01</v>
      </c>
      <c r="D7" s="263">
        <v>3236616.01</v>
      </c>
      <c r="E7" s="263">
        <v>2659671.77</v>
      </c>
      <c r="F7" s="263">
        <v>576944.24</v>
      </c>
      <c r="G7" s="263">
        <v>43600000</v>
      </c>
    </row>
    <row r="8" ht="18" customHeight="1" spans="1:7">
      <c r="A8" s="264" t="s">
        <v>96</v>
      </c>
      <c r="B8" s="264" t="s">
        <v>97</v>
      </c>
      <c r="C8" s="262">
        <v>46836616.01</v>
      </c>
      <c r="D8" s="263">
        <v>3236616.01</v>
      </c>
      <c r="E8" s="263">
        <v>2659671.77</v>
      </c>
      <c r="F8" s="263">
        <v>576944.24</v>
      </c>
      <c r="G8" s="263">
        <v>43600000</v>
      </c>
    </row>
    <row r="9" ht="18" customHeight="1" spans="1:7">
      <c r="A9" s="265" t="s">
        <v>98</v>
      </c>
      <c r="B9" s="265" t="s">
        <v>99</v>
      </c>
      <c r="C9" s="262">
        <v>3336616.01</v>
      </c>
      <c r="D9" s="263">
        <v>3236616.01</v>
      </c>
      <c r="E9" s="263">
        <v>2659671.77</v>
      </c>
      <c r="F9" s="263">
        <v>576944.24</v>
      </c>
      <c r="G9" s="263">
        <v>100000</v>
      </c>
    </row>
    <row r="10" ht="18" customHeight="1" spans="1:7">
      <c r="A10" s="265" t="s">
        <v>100</v>
      </c>
      <c r="B10" s="265" t="s">
        <v>101</v>
      </c>
      <c r="C10" s="262">
        <v>400000</v>
      </c>
      <c r="D10" s="263"/>
      <c r="E10" s="263"/>
      <c r="F10" s="263"/>
      <c r="G10" s="263">
        <v>400000</v>
      </c>
    </row>
    <row r="11" ht="18" customHeight="1" spans="1:7">
      <c r="A11" s="265" t="s">
        <v>102</v>
      </c>
      <c r="B11" s="265" t="s">
        <v>103</v>
      </c>
      <c r="C11" s="262">
        <v>43100000</v>
      </c>
      <c r="D11" s="263"/>
      <c r="E11" s="263"/>
      <c r="F11" s="263"/>
      <c r="G11" s="263">
        <v>43100000</v>
      </c>
    </row>
    <row r="12" ht="18" customHeight="1" spans="1:7">
      <c r="A12" s="261" t="s">
        <v>104</v>
      </c>
      <c r="B12" s="261" t="s">
        <v>105</v>
      </c>
      <c r="C12" s="262">
        <v>289321.92</v>
      </c>
      <c r="D12" s="263">
        <v>289321.92</v>
      </c>
      <c r="E12" s="263">
        <v>287521.92</v>
      </c>
      <c r="F12" s="263">
        <v>1800</v>
      </c>
      <c r="G12" s="263"/>
    </row>
    <row r="13" ht="18" customHeight="1" spans="1:7">
      <c r="A13" s="264" t="s">
        <v>106</v>
      </c>
      <c r="B13" s="264" t="s">
        <v>107</v>
      </c>
      <c r="C13" s="262">
        <v>289321.92</v>
      </c>
      <c r="D13" s="263">
        <v>289321.92</v>
      </c>
      <c r="E13" s="263">
        <v>287521.92</v>
      </c>
      <c r="F13" s="263">
        <v>1800</v>
      </c>
      <c r="G13" s="263"/>
    </row>
    <row r="14" ht="18" customHeight="1" spans="1:7">
      <c r="A14" s="265" t="s">
        <v>108</v>
      </c>
      <c r="B14" s="265" t="s">
        <v>109</v>
      </c>
      <c r="C14" s="262">
        <v>30600</v>
      </c>
      <c r="D14" s="263">
        <v>30600</v>
      </c>
      <c r="E14" s="263">
        <v>28800</v>
      </c>
      <c r="F14" s="263">
        <v>1800</v>
      </c>
      <c r="G14" s="263"/>
    </row>
    <row r="15" ht="18" customHeight="1" spans="1:7">
      <c r="A15" s="265" t="s">
        <v>110</v>
      </c>
      <c r="B15" s="265" t="s">
        <v>111</v>
      </c>
      <c r="C15" s="262">
        <v>258721.92</v>
      </c>
      <c r="D15" s="263">
        <v>258721.92</v>
      </c>
      <c r="E15" s="263">
        <v>258721.92</v>
      </c>
      <c r="F15" s="263"/>
      <c r="G15" s="263"/>
    </row>
    <row r="16" ht="18" customHeight="1" spans="1:7">
      <c r="A16" s="261" t="s">
        <v>112</v>
      </c>
      <c r="B16" s="261" t="s">
        <v>113</v>
      </c>
      <c r="C16" s="262">
        <v>228757.41</v>
      </c>
      <c r="D16" s="263">
        <v>228757.41</v>
      </c>
      <c r="E16" s="263">
        <v>228757.41</v>
      </c>
      <c r="F16" s="263"/>
      <c r="G16" s="263"/>
    </row>
    <row r="17" ht="18" customHeight="1" spans="1:7">
      <c r="A17" s="264" t="s">
        <v>114</v>
      </c>
      <c r="B17" s="264" t="s">
        <v>115</v>
      </c>
      <c r="C17" s="262">
        <v>228757.41</v>
      </c>
      <c r="D17" s="263">
        <v>228757.41</v>
      </c>
      <c r="E17" s="263">
        <v>228757.41</v>
      </c>
      <c r="F17" s="263"/>
      <c r="G17" s="263"/>
    </row>
    <row r="18" ht="18" customHeight="1" spans="1:7">
      <c r="A18" s="265" t="s">
        <v>116</v>
      </c>
      <c r="B18" s="265" t="s">
        <v>117</v>
      </c>
      <c r="C18" s="262">
        <v>127743.95</v>
      </c>
      <c r="D18" s="263">
        <v>127743.95</v>
      </c>
      <c r="E18" s="263">
        <v>127743.95</v>
      </c>
      <c r="F18" s="263"/>
      <c r="G18" s="263"/>
    </row>
    <row r="19" ht="18" customHeight="1" spans="1:7">
      <c r="A19" s="265" t="s">
        <v>118</v>
      </c>
      <c r="B19" s="265" t="s">
        <v>119</v>
      </c>
      <c r="C19" s="262">
        <v>89318.6</v>
      </c>
      <c r="D19" s="263">
        <v>89318.6</v>
      </c>
      <c r="E19" s="263">
        <v>89318.6</v>
      </c>
      <c r="F19" s="263"/>
      <c r="G19" s="263"/>
    </row>
    <row r="20" ht="18" customHeight="1" spans="1:7">
      <c r="A20" s="265" t="s">
        <v>120</v>
      </c>
      <c r="B20" s="265" t="s">
        <v>121</v>
      </c>
      <c r="C20" s="262">
        <v>11694.86</v>
      </c>
      <c r="D20" s="263">
        <v>11694.86</v>
      </c>
      <c r="E20" s="263">
        <v>11694.86</v>
      </c>
      <c r="F20" s="263"/>
      <c r="G20" s="263"/>
    </row>
    <row r="21" ht="18" customHeight="1" spans="1:7">
      <c r="A21" s="261" t="s">
        <v>122</v>
      </c>
      <c r="B21" s="261" t="s">
        <v>123</v>
      </c>
      <c r="C21" s="262">
        <v>286345.44</v>
      </c>
      <c r="D21" s="263">
        <v>286345.44</v>
      </c>
      <c r="E21" s="263">
        <v>286345.44</v>
      </c>
      <c r="F21" s="263"/>
      <c r="G21" s="263"/>
    </row>
    <row r="22" ht="18" customHeight="1" spans="1:7">
      <c r="A22" s="264" t="s">
        <v>124</v>
      </c>
      <c r="B22" s="264" t="s">
        <v>125</v>
      </c>
      <c r="C22" s="262">
        <v>286345.44</v>
      </c>
      <c r="D22" s="263">
        <v>286345.44</v>
      </c>
      <c r="E22" s="263">
        <v>286345.44</v>
      </c>
      <c r="F22" s="263"/>
      <c r="G22" s="263"/>
    </row>
    <row r="23" ht="18" customHeight="1" spans="1:7">
      <c r="A23" s="265" t="s">
        <v>126</v>
      </c>
      <c r="B23" s="265" t="s">
        <v>127</v>
      </c>
      <c r="C23" s="262">
        <v>286345.44</v>
      </c>
      <c r="D23" s="263">
        <v>286345.44</v>
      </c>
      <c r="E23" s="263">
        <v>286345.44</v>
      </c>
      <c r="F23" s="263"/>
      <c r="G23" s="263"/>
    </row>
    <row r="24" ht="18" customHeight="1" spans="1:7">
      <c r="A24" s="266" t="s">
        <v>164</v>
      </c>
      <c r="B24" s="266" t="s">
        <v>164</v>
      </c>
      <c r="C24" s="262">
        <v>47641040.78</v>
      </c>
      <c r="D24" s="263">
        <v>4041040.78</v>
      </c>
      <c r="E24" s="262">
        <v>3462296.54</v>
      </c>
      <c r="F24" s="262">
        <v>578744.24</v>
      </c>
      <c r="G24" s="262">
        <v>43600000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XFD1048576"/>
    </sheetView>
  </sheetViews>
  <sheetFormatPr defaultColWidth="10.425" defaultRowHeight="14.25" customHeight="1" outlineLevelRow="6" outlineLevelCol="5"/>
  <cols>
    <col min="1" max="6" width="28.1416666666667" style="1" customWidth="1"/>
    <col min="7" max="16384" width="10.425" style="1"/>
  </cols>
  <sheetData>
    <row r="1" customHeight="1" spans="1:6">
      <c r="A1" s="77"/>
      <c r="B1" s="77"/>
      <c r="C1" s="77"/>
      <c r="D1" s="77"/>
      <c r="E1" s="76"/>
      <c r="F1" s="77"/>
    </row>
    <row r="2" ht="41.25" customHeight="1" spans="1:6">
      <c r="A2" s="246" t="str">
        <f>"2025"&amp;"年一般公共预算“三公”经费支出预算表"</f>
        <v>2025年一般公共预算“三公”经费支出预算表</v>
      </c>
      <c r="B2" s="77"/>
      <c r="C2" s="77"/>
      <c r="D2" s="77"/>
      <c r="E2" s="76"/>
      <c r="F2" s="77"/>
    </row>
    <row r="3" customHeight="1" spans="1:6">
      <c r="A3" s="247" t="str">
        <f>"单位名称："&amp;"昆明市晋宁区商务和投资促进局"</f>
        <v>单位名称：昆明市晋宁区商务和投资促进局</v>
      </c>
      <c r="B3" s="248"/>
      <c r="C3" s="94"/>
      <c r="D3" s="77"/>
      <c r="E3" s="76"/>
      <c r="F3" s="249" t="s">
        <v>0</v>
      </c>
    </row>
    <row r="4" ht="27" customHeight="1" spans="1:6">
      <c r="A4" s="68" t="s">
        <v>165</v>
      </c>
      <c r="B4" s="68" t="s">
        <v>166</v>
      </c>
      <c r="C4" s="82" t="s">
        <v>167</v>
      </c>
      <c r="D4" s="68"/>
      <c r="E4" s="81"/>
      <c r="F4" s="68" t="s">
        <v>168</v>
      </c>
    </row>
    <row r="5" ht="28.5" customHeight="1" spans="1:6">
      <c r="A5" s="250"/>
      <c r="B5" s="84"/>
      <c r="C5" s="81" t="s">
        <v>55</v>
      </c>
      <c r="D5" s="81" t="s">
        <v>169</v>
      </c>
      <c r="E5" s="81" t="s">
        <v>170</v>
      </c>
      <c r="F5" s="83"/>
    </row>
    <row r="6" ht="17.25" customHeight="1" spans="1:6">
      <c r="A6" s="86" t="s">
        <v>79</v>
      </c>
      <c r="B6" s="86" t="s">
        <v>80</v>
      </c>
      <c r="C6" s="86" t="s">
        <v>81</v>
      </c>
      <c r="D6" s="86" t="s">
        <v>82</v>
      </c>
      <c r="E6" s="86" t="s">
        <v>83</v>
      </c>
      <c r="F6" s="86" t="s">
        <v>84</v>
      </c>
    </row>
    <row r="7" ht="17.25" customHeight="1" spans="1:6">
      <c r="A7" s="251">
        <v>220000</v>
      </c>
      <c r="B7" s="25"/>
      <c r="C7" s="23">
        <v>20000</v>
      </c>
      <c r="D7" s="23"/>
      <c r="E7" s="23">
        <v>20000</v>
      </c>
      <c r="F7" s="23">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4"/>
  <sheetViews>
    <sheetView showZeros="0" topLeftCell="F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219"/>
      <c r="C1" s="220"/>
      <c r="E1" s="221"/>
      <c r="F1" s="221"/>
      <c r="G1" s="221"/>
      <c r="H1" s="221"/>
      <c r="I1" s="131"/>
      <c r="J1" s="131"/>
      <c r="K1" s="131"/>
      <c r="L1" s="131"/>
      <c r="M1" s="131"/>
      <c r="N1" s="131"/>
      <c r="R1" s="131"/>
      <c r="V1" s="220"/>
      <c r="X1" s="181"/>
    </row>
    <row r="2" ht="45.75" customHeight="1" spans="1:24">
      <c r="A2" s="133" t="str">
        <f>"2025"&amp;"年部门基本支出预算表"</f>
        <v>2025年部门基本支出预算表</v>
      </c>
      <c r="B2" s="170"/>
      <c r="C2" s="133"/>
      <c r="D2" s="133"/>
      <c r="E2" s="133"/>
      <c r="F2" s="133"/>
      <c r="G2" s="133"/>
      <c r="H2" s="133"/>
      <c r="I2" s="133"/>
      <c r="J2" s="133"/>
      <c r="K2" s="133"/>
      <c r="L2" s="133"/>
      <c r="M2" s="133"/>
      <c r="N2" s="133"/>
      <c r="O2" s="170"/>
      <c r="P2" s="170"/>
      <c r="Q2" s="170"/>
      <c r="R2" s="133"/>
      <c r="S2" s="133"/>
      <c r="T2" s="133"/>
      <c r="U2" s="133"/>
      <c r="V2" s="133"/>
      <c r="W2" s="133"/>
      <c r="X2" s="133"/>
    </row>
    <row r="3" ht="18.75" customHeight="1" spans="1:24">
      <c r="A3" s="222" t="str">
        <f>"单位名称："&amp;"昆明市晋宁区商务和投资促进局"</f>
        <v>单位名称：昆明市晋宁区商务和投资促进局</v>
      </c>
      <c r="B3" s="223"/>
      <c r="C3" s="224"/>
      <c r="D3" s="224"/>
      <c r="E3" s="224"/>
      <c r="F3" s="224"/>
      <c r="G3" s="224"/>
      <c r="H3" s="224"/>
      <c r="I3" s="136"/>
      <c r="J3" s="136"/>
      <c r="K3" s="136"/>
      <c r="L3" s="136"/>
      <c r="M3" s="136"/>
      <c r="N3" s="136"/>
      <c r="O3" s="172"/>
      <c r="P3" s="172"/>
      <c r="Q3" s="172"/>
      <c r="R3" s="136"/>
      <c r="V3" s="220"/>
      <c r="X3" s="181" t="s">
        <v>0</v>
      </c>
    </row>
    <row r="4" ht="18" customHeight="1" spans="1:24">
      <c r="A4" s="225" t="s">
        <v>171</v>
      </c>
      <c r="B4" s="225" t="s">
        <v>172</v>
      </c>
      <c r="C4" s="225" t="s">
        <v>173</v>
      </c>
      <c r="D4" s="225" t="s">
        <v>174</v>
      </c>
      <c r="E4" s="225" t="s">
        <v>175</v>
      </c>
      <c r="F4" s="225" t="s">
        <v>176</v>
      </c>
      <c r="G4" s="225" t="s">
        <v>177</v>
      </c>
      <c r="H4" s="225" t="s">
        <v>178</v>
      </c>
      <c r="I4" s="236" t="s">
        <v>179</v>
      </c>
      <c r="J4" s="165" t="s">
        <v>179</v>
      </c>
      <c r="K4" s="165"/>
      <c r="L4" s="165"/>
      <c r="M4" s="165"/>
      <c r="N4" s="165"/>
      <c r="O4" s="237"/>
      <c r="P4" s="237"/>
      <c r="Q4" s="237"/>
      <c r="R4" s="157" t="s">
        <v>59</v>
      </c>
      <c r="S4" s="165" t="s">
        <v>60</v>
      </c>
      <c r="T4" s="165"/>
      <c r="U4" s="165"/>
      <c r="V4" s="165"/>
      <c r="W4" s="165"/>
      <c r="X4" s="166"/>
    </row>
    <row r="5" ht="18" customHeight="1" spans="1:24">
      <c r="A5" s="226"/>
      <c r="B5" s="227"/>
      <c r="C5" s="228"/>
      <c r="D5" s="226"/>
      <c r="E5" s="226"/>
      <c r="F5" s="226"/>
      <c r="G5" s="226"/>
      <c r="H5" s="226"/>
      <c r="I5" s="238" t="s">
        <v>180</v>
      </c>
      <c r="J5" s="236" t="s">
        <v>56</v>
      </c>
      <c r="K5" s="165"/>
      <c r="L5" s="165"/>
      <c r="M5" s="165"/>
      <c r="N5" s="166"/>
      <c r="O5" s="239" t="s">
        <v>181</v>
      </c>
      <c r="P5" s="237"/>
      <c r="Q5" s="244"/>
      <c r="R5" s="225" t="s">
        <v>59</v>
      </c>
      <c r="S5" s="236" t="s">
        <v>60</v>
      </c>
      <c r="T5" s="157" t="s">
        <v>61</v>
      </c>
      <c r="U5" s="165" t="s">
        <v>60</v>
      </c>
      <c r="V5" s="157" t="s">
        <v>63</v>
      </c>
      <c r="W5" s="157" t="s">
        <v>64</v>
      </c>
      <c r="X5" s="245" t="s">
        <v>65</v>
      </c>
    </row>
    <row r="6" ht="19.5" customHeight="1" spans="1:24">
      <c r="A6" s="227"/>
      <c r="B6" s="227"/>
      <c r="C6" s="227"/>
      <c r="D6" s="227"/>
      <c r="E6" s="227"/>
      <c r="F6" s="227"/>
      <c r="G6" s="227"/>
      <c r="H6" s="227"/>
      <c r="I6" s="227"/>
      <c r="J6" s="240" t="s">
        <v>182</v>
      </c>
      <c r="K6" s="225" t="s">
        <v>183</v>
      </c>
      <c r="L6" s="225" t="s">
        <v>184</v>
      </c>
      <c r="M6" s="225" t="s">
        <v>185</v>
      </c>
      <c r="N6" s="225" t="s">
        <v>186</v>
      </c>
      <c r="O6" s="225" t="s">
        <v>56</v>
      </c>
      <c r="P6" s="225" t="s">
        <v>57</v>
      </c>
      <c r="Q6" s="225" t="s">
        <v>58</v>
      </c>
      <c r="R6" s="227"/>
      <c r="S6" s="225" t="s">
        <v>55</v>
      </c>
      <c r="T6" s="225" t="s">
        <v>61</v>
      </c>
      <c r="U6" s="225" t="s">
        <v>187</v>
      </c>
      <c r="V6" s="225" t="s">
        <v>63</v>
      </c>
      <c r="W6" s="225" t="s">
        <v>64</v>
      </c>
      <c r="X6" s="225" t="s">
        <v>65</v>
      </c>
    </row>
    <row r="7" ht="37.5" customHeight="1" spans="1:24">
      <c r="A7" s="229"/>
      <c r="B7" s="147"/>
      <c r="C7" s="229"/>
      <c r="D7" s="229"/>
      <c r="E7" s="229"/>
      <c r="F7" s="229"/>
      <c r="G7" s="229"/>
      <c r="H7" s="229"/>
      <c r="I7" s="229"/>
      <c r="J7" s="241" t="s">
        <v>55</v>
      </c>
      <c r="K7" s="242" t="s">
        <v>188</v>
      </c>
      <c r="L7" s="242" t="s">
        <v>184</v>
      </c>
      <c r="M7" s="242" t="s">
        <v>185</v>
      </c>
      <c r="N7" s="242" t="s">
        <v>186</v>
      </c>
      <c r="O7" s="242" t="s">
        <v>184</v>
      </c>
      <c r="P7" s="242" t="s">
        <v>185</v>
      </c>
      <c r="Q7" s="242" t="s">
        <v>186</v>
      </c>
      <c r="R7" s="242" t="s">
        <v>59</v>
      </c>
      <c r="S7" s="242" t="s">
        <v>55</v>
      </c>
      <c r="T7" s="242" t="s">
        <v>61</v>
      </c>
      <c r="U7" s="242" t="s">
        <v>187</v>
      </c>
      <c r="V7" s="242" t="s">
        <v>63</v>
      </c>
      <c r="W7" s="242" t="s">
        <v>64</v>
      </c>
      <c r="X7" s="242" t="s">
        <v>65</v>
      </c>
    </row>
    <row r="8" customHeight="1" spans="1:24">
      <c r="A8" s="230">
        <v>1</v>
      </c>
      <c r="B8" s="230">
        <v>2</v>
      </c>
      <c r="C8" s="230">
        <v>3</v>
      </c>
      <c r="D8" s="230">
        <v>4</v>
      </c>
      <c r="E8" s="230">
        <v>5</v>
      </c>
      <c r="F8" s="230">
        <v>6</v>
      </c>
      <c r="G8" s="230">
        <v>7</v>
      </c>
      <c r="H8" s="230">
        <v>8</v>
      </c>
      <c r="I8" s="230">
        <v>9</v>
      </c>
      <c r="J8" s="230">
        <v>10</v>
      </c>
      <c r="K8" s="230">
        <v>11</v>
      </c>
      <c r="L8" s="230">
        <v>12</v>
      </c>
      <c r="M8" s="230">
        <v>13</v>
      </c>
      <c r="N8" s="230">
        <v>14</v>
      </c>
      <c r="O8" s="230">
        <v>15</v>
      </c>
      <c r="P8" s="230">
        <v>16</v>
      </c>
      <c r="Q8" s="230">
        <v>17</v>
      </c>
      <c r="R8" s="230">
        <v>18</v>
      </c>
      <c r="S8" s="230">
        <v>19</v>
      </c>
      <c r="T8" s="230">
        <v>20</v>
      </c>
      <c r="U8" s="230">
        <v>21</v>
      </c>
      <c r="V8" s="230">
        <v>22</v>
      </c>
      <c r="W8" s="230">
        <v>23</v>
      </c>
      <c r="X8" s="230">
        <v>24</v>
      </c>
    </row>
    <row r="9" ht="20.25" customHeight="1" spans="1:24">
      <c r="A9" s="231" t="s">
        <v>67</v>
      </c>
      <c r="B9" s="231" t="s">
        <v>67</v>
      </c>
      <c r="C9" s="231" t="s">
        <v>189</v>
      </c>
      <c r="D9" s="231" t="s">
        <v>190</v>
      </c>
      <c r="E9" s="231" t="s">
        <v>98</v>
      </c>
      <c r="F9" s="231" t="s">
        <v>99</v>
      </c>
      <c r="G9" s="231" t="s">
        <v>191</v>
      </c>
      <c r="H9" s="231" t="s">
        <v>192</v>
      </c>
      <c r="I9" s="161">
        <v>600096</v>
      </c>
      <c r="J9" s="161">
        <v>600096</v>
      </c>
      <c r="K9" s="161"/>
      <c r="L9" s="161"/>
      <c r="M9" s="169">
        <v>600096</v>
      </c>
      <c r="N9" s="161"/>
      <c r="O9" s="161"/>
      <c r="P9" s="161"/>
      <c r="Q9" s="161"/>
      <c r="R9" s="161"/>
      <c r="S9" s="161"/>
      <c r="T9" s="161"/>
      <c r="U9" s="161"/>
      <c r="V9" s="161"/>
      <c r="W9" s="161"/>
      <c r="X9" s="161"/>
    </row>
    <row r="10" ht="20.25" customHeight="1" spans="1:24">
      <c r="A10" s="231" t="s">
        <v>67</v>
      </c>
      <c r="B10" s="231" t="s">
        <v>67</v>
      </c>
      <c r="C10" s="231" t="s">
        <v>189</v>
      </c>
      <c r="D10" s="231" t="s">
        <v>190</v>
      </c>
      <c r="E10" s="231" t="s">
        <v>98</v>
      </c>
      <c r="F10" s="231" t="s">
        <v>99</v>
      </c>
      <c r="G10" s="231" t="s">
        <v>193</v>
      </c>
      <c r="H10" s="231" t="s">
        <v>194</v>
      </c>
      <c r="I10" s="161">
        <v>947316</v>
      </c>
      <c r="J10" s="161">
        <v>947316</v>
      </c>
      <c r="K10" s="243"/>
      <c r="L10" s="243"/>
      <c r="M10" s="169">
        <v>947316</v>
      </c>
      <c r="N10" s="243"/>
      <c r="O10" s="161"/>
      <c r="P10" s="161"/>
      <c r="Q10" s="161"/>
      <c r="R10" s="161"/>
      <c r="S10" s="161"/>
      <c r="T10" s="161"/>
      <c r="U10" s="161"/>
      <c r="V10" s="161"/>
      <c r="W10" s="161"/>
      <c r="X10" s="161"/>
    </row>
    <row r="11" ht="20.25" customHeight="1" spans="1:24">
      <c r="A11" s="231" t="s">
        <v>67</v>
      </c>
      <c r="B11" s="231" t="s">
        <v>67</v>
      </c>
      <c r="C11" s="231" t="s">
        <v>189</v>
      </c>
      <c r="D11" s="231" t="s">
        <v>190</v>
      </c>
      <c r="E11" s="231" t="s">
        <v>98</v>
      </c>
      <c r="F11" s="231" t="s">
        <v>99</v>
      </c>
      <c r="G11" s="231" t="s">
        <v>195</v>
      </c>
      <c r="H11" s="231" t="s">
        <v>196</v>
      </c>
      <c r="I11" s="161">
        <v>50008</v>
      </c>
      <c r="J11" s="161">
        <v>50008</v>
      </c>
      <c r="K11" s="243"/>
      <c r="L11" s="243"/>
      <c r="M11" s="169">
        <v>50008</v>
      </c>
      <c r="N11" s="243"/>
      <c r="O11" s="161"/>
      <c r="P11" s="161"/>
      <c r="Q11" s="161"/>
      <c r="R11" s="161"/>
      <c r="S11" s="161"/>
      <c r="T11" s="161"/>
      <c r="U11" s="161"/>
      <c r="V11" s="161"/>
      <c r="W11" s="161"/>
      <c r="X11" s="161"/>
    </row>
    <row r="12" ht="20.25" customHeight="1" spans="1:24">
      <c r="A12" s="231" t="s">
        <v>67</v>
      </c>
      <c r="B12" s="231" t="s">
        <v>67</v>
      </c>
      <c r="C12" s="231" t="s">
        <v>197</v>
      </c>
      <c r="D12" s="231" t="s">
        <v>198</v>
      </c>
      <c r="E12" s="231" t="s">
        <v>110</v>
      </c>
      <c r="F12" s="231" t="s">
        <v>111</v>
      </c>
      <c r="G12" s="231" t="s">
        <v>199</v>
      </c>
      <c r="H12" s="231" t="s">
        <v>200</v>
      </c>
      <c r="I12" s="161">
        <v>258721.92</v>
      </c>
      <c r="J12" s="161">
        <v>258721.92</v>
      </c>
      <c r="K12" s="243"/>
      <c r="L12" s="243"/>
      <c r="M12" s="169">
        <v>258721.92</v>
      </c>
      <c r="N12" s="243"/>
      <c r="O12" s="161"/>
      <c r="P12" s="161"/>
      <c r="Q12" s="161"/>
      <c r="R12" s="161"/>
      <c r="S12" s="161"/>
      <c r="T12" s="161"/>
      <c r="U12" s="161"/>
      <c r="V12" s="161"/>
      <c r="W12" s="161"/>
      <c r="X12" s="161"/>
    </row>
    <row r="13" ht="20.25" customHeight="1" spans="1:24">
      <c r="A13" s="231" t="s">
        <v>67</v>
      </c>
      <c r="B13" s="231" t="s">
        <v>67</v>
      </c>
      <c r="C13" s="231" t="s">
        <v>197</v>
      </c>
      <c r="D13" s="231" t="s">
        <v>198</v>
      </c>
      <c r="E13" s="231" t="s">
        <v>116</v>
      </c>
      <c r="F13" s="231" t="s">
        <v>117</v>
      </c>
      <c r="G13" s="231" t="s">
        <v>201</v>
      </c>
      <c r="H13" s="231" t="s">
        <v>202</v>
      </c>
      <c r="I13" s="161">
        <v>127743.95</v>
      </c>
      <c r="J13" s="161">
        <v>127743.95</v>
      </c>
      <c r="K13" s="243"/>
      <c r="L13" s="243"/>
      <c r="M13" s="169">
        <v>127743.95</v>
      </c>
      <c r="N13" s="243"/>
      <c r="O13" s="161"/>
      <c r="P13" s="161"/>
      <c r="Q13" s="161"/>
      <c r="R13" s="161"/>
      <c r="S13" s="161"/>
      <c r="T13" s="161"/>
      <c r="U13" s="161"/>
      <c r="V13" s="161"/>
      <c r="W13" s="161"/>
      <c r="X13" s="161"/>
    </row>
    <row r="14" ht="20.25" customHeight="1" spans="1:24">
      <c r="A14" s="231" t="s">
        <v>67</v>
      </c>
      <c r="B14" s="231" t="s">
        <v>67</v>
      </c>
      <c r="C14" s="231" t="s">
        <v>197</v>
      </c>
      <c r="D14" s="231" t="s">
        <v>198</v>
      </c>
      <c r="E14" s="231" t="s">
        <v>118</v>
      </c>
      <c r="F14" s="231" t="s">
        <v>119</v>
      </c>
      <c r="G14" s="231" t="s">
        <v>203</v>
      </c>
      <c r="H14" s="231" t="s">
        <v>204</v>
      </c>
      <c r="I14" s="161">
        <v>80850.6</v>
      </c>
      <c r="J14" s="161">
        <v>80850.6</v>
      </c>
      <c r="K14" s="243"/>
      <c r="L14" s="243"/>
      <c r="M14" s="169">
        <v>80850.6</v>
      </c>
      <c r="N14" s="243"/>
      <c r="O14" s="161"/>
      <c r="P14" s="161"/>
      <c r="Q14" s="161"/>
      <c r="R14" s="161"/>
      <c r="S14" s="161"/>
      <c r="T14" s="161"/>
      <c r="U14" s="161"/>
      <c r="V14" s="161"/>
      <c r="W14" s="161"/>
      <c r="X14" s="161"/>
    </row>
    <row r="15" ht="20.25" customHeight="1" spans="1:24">
      <c r="A15" s="231" t="s">
        <v>67</v>
      </c>
      <c r="B15" s="231" t="s">
        <v>67</v>
      </c>
      <c r="C15" s="231" t="s">
        <v>197</v>
      </c>
      <c r="D15" s="231" t="s">
        <v>198</v>
      </c>
      <c r="E15" s="231" t="s">
        <v>118</v>
      </c>
      <c r="F15" s="231" t="s">
        <v>119</v>
      </c>
      <c r="G15" s="231" t="s">
        <v>203</v>
      </c>
      <c r="H15" s="231" t="s">
        <v>204</v>
      </c>
      <c r="I15" s="161">
        <v>8468</v>
      </c>
      <c r="J15" s="161">
        <v>8468</v>
      </c>
      <c r="K15" s="243"/>
      <c r="L15" s="243"/>
      <c r="M15" s="169">
        <v>8468</v>
      </c>
      <c r="N15" s="243"/>
      <c r="O15" s="161"/>
      <c r="P15" s="161"/>
      <c r="Q15" s="161"/>
      <c r="R15" s="161"/>
      <c r="S15" s="161"/>
      <c r="T15" s="161"/>
      <c r="U15" s="161"/>
      <c r="V15" s="161"/>
      <c r="W15" s="161"/>
      <c r="X15" s="161"/>
    </row>
    <row r="16" ht="20.25" customHeight="1" spans="1:24">
      <c r="A16" s="231" t="s">
        <v>67</v>
      </c>
      <c r="B16" s="231" t="s">
        <v>67</v>
      </c>
      <c r="C16" s="231" t="s">
        <v>197</v>
      </c>
      <c r="D16" s="231" t="s">
        <v>198</v>
      </c>
      <c r="E16" s="231" t="s">
        <v>98</v>
      </c>
      <c r="F16" s="231" t="s">
        <v>99</v>
      </c>
      <c r="G16" s="231" t="s">
        <v>205</v>
      </c>
      <c r="H16" s="231" t="s">
        <v>206</v>
      </c>
      <c r="I16" s="161">
        <v>1451.77</v>
      </c>
      <c r="J16" s="161">
        <v>1451.77</v>
      </c>
      <c r="K16" s="243"/>
      <c r="L16" s="243"/>
      <c r="M16" s="169">
        <v>1451.77</v>
      </c>
      <c r="N16" s="243"/>
      <c r="O16" s="161"/>
      <c r="P16" s="161"/>
      <c r="Q16" s="161"/>
      <c r="R16" s="161"/>
      <c r="S16" s="161"/>
      <c r="T16" s="161"/>
      <c r="U16" s="161"/>
      <c r="V16" s="161"/>
      <c r="W16" s="161"/>
      <c r="X16" s="161"/>
    </row>
    <row r="17" ht="20.25" customHeight="1" spans="1:24">
      <c r="A17" s="231" t="s">
        <v>67</v>
      </c>
      <c r="B17" s="231" t="s">
        <v>67</v>
      </c>
      <c r="C17" s="231" t="s">
        <v>197</v>
      </c>
      <c r="D17" s="231" t="s">
        <v>198</v>
      </c>
      <c r="E17" s="231" t="s">
        <v>120</v>
      </c>
      <c r="F17" s="231" t="s">
        <v>121</v>
      </c>
      <c r="G17" s="231" t="s">
        <v>205</v>
      </c>
      <c r="H17" s="231" t="s">
        <v>206</v>
      </c>
      <c r="I17" s="161">
        <v>7750.8</v>
      </c>
      <c r="J17" s="161">
        <v>7750.8</v>
      </c>
      <c r="K17" s="243"/>
      <c r="L17" s="243"/>
      <c r="M17" s="169">
        <v>7750.8</v>
      </c>
      <c r="N17" s="243"/>
      <c r="O17" s="161"/>
      <c r="P17" s="161"/>
      <c r="Q17" s="161"/>
      <c r="R17" s="161"/>
      <c r="S17" s="161"/>
      <c r="T17" s="161"/>
      <c r="U17" s="161"/>
      <c r="V17" s="161"/>
      <c r="W17" s="161"/>
      <c r="X17" s="161"/>
    </row>
    <row r="18" ht="20.25" customHeight="1" spans="1:24">
      <c r="A18" s="231" t="s">
        <v>67</v>
      </c>
      <c r="B18" s="231" t="s">
        <v>67</v>
      </c>
      <c r="C18" s="231" t="s">
        <v>197</v>
      </c>
      <c r="D18" s="231" t="s">
        <v>198</v>
      </c>
      <c r="E18" s="231" t="s">
        <v>120</v>
      </c>
      <c r="F18" s="231" t="s">
        <v>121</v>
      </c>
      <c r="G18" s="231" t="s">
        <v>205</v>
      </c>
      <c r="H18" s="231" t="s">
        <v>206</v>
      </c>
      <c r="I18" s="161">
        <v>2910.62</v>
      </c>
      <c r="J18" s="161">
        <v>2910.62</v>
      </c>
      <c r="K18" s="243"/>
      <c r="L18" s="243"/>
      <c r="M18" s="169">
        <v>2910.62</v>
      </c>
      <c r="N18" s="243"/>
      <c r="O18" s="161"/>
      <c r="P18" s="161"/>
      <c r="Q18" s="161"/>
      <c r="R18" s="161"/>
      <c r="S18" s="161"/>
      <c r="T18" s="161"/>
      <c r="U18" s="161"/>
      <c r="V18" s="161"/>
      <c r="W18" s="161"/>
      <c r="X18" s="161"/>
    </row>
    <row r="19" ht="20.25" customHeight="1" spans="1:24">
      <c r="A19" s="231" t="s">
        <v>67</v>
      </c>
      <c r="B19" s="231" t="s">
        <v>67</v>
      </c>
      <c r="C19" s="231" t="s">
        <v>197</v>
      </c>
      <c r="D19" s="231" t="s">
        <v>198</v>
      </c>
      <c r="E19" s="231" t="s">
        <v>120</v>
      </c>
      <c r="F19" s="231" t="s">
        <v>121</v>
      </c>
      <c r="G19" s="231" t="s">
        <v>205</v>
      </c>
      <c r="H19" s="231" t="s">
        <v>206</v>
      </c>
      <c r="I19" s="161">
        <v>1033.44</v>
      </c>
      <c r="J19" s="161">
        <v>1033.44</v>
      </c>
      <c r="K19" s="243"/>
      <c r="L19" s="243"/>
      <c r="M19" s="169">
        <v>1033.44</v>
      </c>
      <c r="N19" s="243"/>
      <c r="O19" s="161"/>
      <c r="P19" s="161"/>
      <c r="Q19" s="161"/>
      <c r="R19" s="161"/>
      <c r="S19" s="161"/>
      <c r="T19" s="161"/>
      <c r="U19" s="161"/>
      <c r="V19" s="161"/>
      <c r="W19" s="161"/>
      <c r="X19" s="161"/>
    </row>
    <row r="20" ht="20.25" customHeight="1" spans="1:24">
      <c r="A20" s="231" t="s">
        <v>67</v>
      </c>
      <c r="B20" s="231" t="s">
        <v>67</v>
      </c>
      <c r="C20" s="231" t="s">
        <v>207</v>
      </c>
      <c r="D20" s="231" t="s">
        <v>127</v>
      </c>
      <c r="E20" s="231" t="s">
        <v>126</v>
      </c>
      <c r="F20" s="231" t="s">
        <v>127</v>
      </c>
      <c r="G20" s="231" t="s">
        <v>208</v>
      </c>
      <c r="H20" s="231" t="s">
        <v>127</v>
      </c>
      <c r="I20" s="161">
        <v>286345.44</v>
      </c>
      <c r="J20" s="161">
        <v>286345.44</v>
      </c>
      <c r="K20" s="243"/>
      <c r="L20" s="243"/>
      <c r="M20" s="169">
        <v>286345.44</v>
      </c>
      <c r="N20" s="243"/>
      <c r="O20" s="161"/>
      <c r="P20" s="161"/>
      <c r="Q20" s="161"/>
      <c r="R20" s="161"/>
      <c r="S20" s="161"/>
      <c r="T20" s="161"/>
      <c r="U20" s="161"/>
      <c r="V20" s="161"/>
      <c r="W20" s="161"/>
      <c r="X20" s="161"/>
    </row>
    <row r="21" ht="20.25" customHeight="1" spans="1:24">
      <c r="A21" s="231" t="s">
        <v>67</v>
      </c>
      <c r="B21" s="231" t="s">
        <v>67</v>
      </c>
      <c r="C21" s="231" t="s">
        <v>209</v>
      </c>
      <c r="D21" s="231" t="s">
        <v>210</v>
      </c>
      <c r="E21" s="231" t="s">
        <v>98</v>
      </c>
      <c r="F21" s="231" t="s">
        <v>99</v>
      </c>
      <c r="G21" s="231" t="s">
        <v>211</v>
      </c>
      <c r="H21" s="231" t="s">
        <v>212</v>
      </c>
      <c r="I21" s="161">
        <v>20000</v>
      </c>
      <c r="J21" s="161">
        <v>20000</v>
      </c>
      <c r="K21" s="243"/>
      <c r="L21" s="243"/>
      <c r="M21" s="169">
        <v>20000</v>
      </c>
      <c r="N21" s="243"/>
      <c r="O21" s="161"/>
      <c r="P21" s="161"/>
      <c r="Q21" s="161"/>
      <c r="R21" s="161"/>
      <c r="S21" s="161"/>
      <c r="T21" s="161"/>
      <c r="U21" s="161"/>
      <c r="V21" s="161"/>
      <c r="W21" s="161"/>
      <c r="X21" s="161"/>
    </row>
    <row r="22" ht="20.25" customHeight="1" spans="1:24">
      <c r="A22" s="231" t="s">
        <v>67</v>
      </c>
      <c r="B22" s="231" t="s">
        <v>67</v>
      </c>
      <c r="C22" s="231" t="s">
        <v>213</v>
      </c>
      <c r="D22" s="231" t="s">
        <v>168</v>
      </c>
      <c r="E22" s="231" t="s">
        <v>98</v>
      </c>
      <c r="F22" s="231" t="s">
        <v>99</v>
      </c>
      <c r="G22" s="231" t="s">
        <v>214</v>
      </c>
      <c r="H22" s="231" t="s">
        <v>168</v>
      </c>
      <c r="I22" s="161">
        <v>200000</v>
      </c>
      <c r="J22" s="161">
        <v>200000</v>
      </c>
      <c r="K22" s="243"/>
      <c r="L22" s="243"/>
      <c r="M22" s="169">
        <v>200000</v>
      </c>
      <c r="N22" s="243"/>
      <c r="O22" s="161"/>
      <c r="P22" s="161"/>
      <c r="Q22" s="161"/>
      <c r="R22" s="161"/>
      <c r="S22" s="161"/>
      <c r="T22" s="161"/>
      <c r="U22" s="161"/>
      <c r="V22" s="161"/>
      <c r="W22" s="161"/>
      <c r="X22" s="161"/>
    </row>
    <row r="23" ht="20.25" customHeight="1" spans="1:24">
      <c r="A23" s="231" t="s">
        <v>67</v>
      </c>
      <c r="B23" s="231" t="s">
        <v>67</v>
      </c>
      <c r="C23" s="231" t="s">
        <v>215</v>
      </c>
      <c r="D23" s="231" t="s">
        <v>216</v>
      </c>
      <c r="E23" s="231" t="s">
        <v>98</v>
      </c>
      <c r="F23" s="231" t="s">
        <v>99</v>
      </c>
      <c r="G23" s="231" t="s">
        <v>217</v>
      </c>
      <c r="H23" s="231" t="s">
        <v>218</v>
      </c>
      <c r="I23" s="161">
        <v>132600</v>
      </c>
      <c r="J23" s="161">
        <v>132600</v>
      </c>
      <c r="K23" s="243"/>
      <c r="L23" s="243"/>
      <c r="M23" s="169">
        <v>132600</v>
      </c>
      <c r="N23" s="243"/>
      <c r="O23" s="161"/>
      <c r="P23" s="161"/>
      <c r="Q23" s="161"/>
      <c r="R23" s="161"/>
      <c r="S23" s="161"/>
      <c r="T23" s="161"/>
      <c r="U23" s="161"/>
      <c r="V23" s="161"/>
      <c r="W23" s="161"/>
      <c r="X23" s="161"/>
    </row>
    <row r="24" ht="20.25" customHeight="1" spans="1:24">
      <c r="A24" s="231" t="s">
        <v>67</v>
      </c>
      <c r="B24" s="231" t="s">
        <v>67</v>
      </c>
      <c r="C24" s="231" t="s">
        <v>219</v>
      </c>
      <c r="D24" s="231" t="s">
        <v>220</v>
      </c>
      <c r="E24" s="231" t="s">
        <v>98</v>
      </c>
      <c r="F24" s="231" t="s">
        <v>99</v>
      </c>
      <c r="G24" s="231" t="s">
        <v>221</v>
      </c>
      <c r="H24" s="231" t="s">
        <v>220</v>
      </c>
      <c r="I24" s="161">
        <v>35724.24</v>
      </c>
      <c r="J24" s="161">
        <v>35724.24</v>
      </c>
      <c r="K24" s="243"/>
      <c r="L24" s="243"/>
      <c r="M24" s="169">
        <v>35724.24</v>
      </c>
      <c r="N24" s="243"/>
      <c r="O24" s="161"/>
      <c r="P24" s="161"/>
      <c r="Q24" s="161"/>
      <c r="R24" s="161"/>
      <c r="S24" s="161"/>
      <c r="T24" s="161"/>
      <c r="U24" s="161"/>
      <c r="V24" s="161"/>
      <c r="W24" s="161"/>
      <c r="X24" s="161"/>
    </row>
    <row r="25" ht="20.25" customHeight="1" spans="1:24">
      <c r="A25" s="231" t="s">
        <v>67</v>
      </c>
      <c r="B25" s="231" t="s">
        <v>67</v>
      </c>
      <c r="C25" s="231" t="s">
        <v>222</v>
      </c>
      <c r="D25" s="231" t="s">
        <v>223</v>
      </c>
      <c r="E25" s="231" t="s">
        <v>98</v>
      </c>
      <c r="F25" s="231" t="s">
        <v>99</v>
      </c>
      <c r="G25" s="231" t="s">
        <v>224</v>
      </c>
      <c r="H25" s="231" t="s">
        <v>225</v>
      </c>
      <c r="I25" s="161">
        <v>46620</v>
      </c>
      <c r="J25" s="161">
        <v>46620</v>
      </c>
      <c r="K25" s="243"/>
      <c r="L25" s="243"/>
      <c r="M25" s="169">
        <v>46620</v>
      </c>
      <c r="N25" s="243"/>
      <c r="O25" s="161"/>
      <c r="P25" s="161"/>
      <c r="Q25" s="161"/>
      <c r="R25" s="161"/>
      <c r="S25" s="161"/>
      <c r="T25" s="161"/>
      <c r="U25" s="161"/>
      <c r="V25" s="161"/>
      <c r="W25" s="161"/>
      <c r="X25" s="161"/>
    </row>
    <row r="26" ht="20.25" customHeight="1" spans="1:24">
      <c r="A26" s="231" t="s">
        <v>67</v>
      </c>
      <c r="B26" s="231" t="s">
        <v>67</v>
      </c>
      <c r="C26" s="231" t="s">
        <v>222</v>
      </c>
      <c r="D26" s="231" t="s">
        <v>223</v>
      </c>
      <c r="E26" s="231" t="s">
        <v>98</v>
      </c>
      <c r="F26" s="231" t="s">
        <v>99</v>
      </c>
      <c r="G26" s="231" t="s">
        <v>226</v>
      </c>
      <c r="H26" s="231" t="s">
        <v>227</v>
      </c>
      <c r="I26" s="161">
        <v>30000</v>
      </c>
      <c r="J26" s="161">
        <v>30000</v>
      </c>
      <c r="K26" s="243"/>
      <c r="L26" s="243"/>
      <c r="M26" s="169">
        <v>30000</v>
      </c>
      <c r="N26" s="243"/>
      <c r="O26" s="161"/>
      <c r="P26" s="161"/>
      <c r="Q26" s="161"/>
      <c r="R26" s="161"/>
      <c r="S26" s="161"/>
      <c r="T26" s="161"/>
      <c r="U26" s="161"/>
      <c r="V26" s="161"/>
      <c r="W26" s="161"/>
      <c r="X26" s="161"/>
    </row>
    <row r="27" ht="20.25" customHeight="1" spans="1:24">
      <c r="A27" s="231" t="s">
        <v>67</v>
      </c>
      <c r="B27" s="231" t="s">
        <v>67</v>
      </c>
      <c r="C27" s="231" t="s">
        <v>222</v>
      </c>
      <c r="D27" s="231" t="s">
        <v>223</v>
      </c>
      <c r="E27" s="231" t="s">
        <v>98</v>
      </c>
      <c r="F27" s="231" t="s">
        <v>99</v>
      </c>
      <c r="G27" s="231" t="s">
        <v>228</v>
      </c>
      <c r="H27" s="231" t="s">
        <v>229</v>
      </c>
      <c r="I27" s="161">
        <v>70000</v>
      </c>
      <c r="J27" s="161">
        <v>70000</v>
      </c>
      <c r="K27" s="243"/>
      <c r="L27" s="243"/>
      <c r="M27" s="169">
        <v>70000</v>
      </c>
      <c r="N27" s="243"/>
      <c r="O27" s="161"/>
      <c r="P27" s="161"/>
      <c r="Q27" s="161"/>
      <c r="R27" s="161"/>
      <c r="S27" s="161"/>
      <c r="T27" s="161"/>
      <c r="U27" s="161"/>
      <c r="V27" s="161"/>
      <c r="W27" s="161"/>
      <c r="X27" s="161"/>
    </row>
    <row r="28" ht="20.25" customHeight="1" spans="1:24">
      <c r="A28" s="231" t="s">
        <v>67</v>
      </c>
      <c r="B28" s="231" t="s">
        <v>67</v>
      </c>
      <c r="C28" s="231" t="s">
        <v>222</v>
      </c>
      <c r="D28" s="231" t="s">
        <v>223</v>
      </c>
      <c r="E28" s="231" t="s">
        <v>98</v>
      </c>
      <c r="F28" s="231" t="s">
        <v>99</v>
      </c>
      <c r="G28" s="231" t="s">
        <v>230</v>
      </c>
      <c r="H28" s="231" t="s">
        <v>231</v>
      </c>
      <c r="I28" s="161">
        <v>42000</v>
      </c>
      <c r="J28" s="161">
        <v>42000</v>
      </c>
      <c r="K28" s="243"/>
      <c r="L28" s="243"/>
      <c r="M28" s="169">
        <v>42000</v>
      </c>
      <c r="N28" s="243"/>
      <c r="O28" s="161"/>
      <c r="P28" s="161"/>
      <c r="Q28" s="161"/>
      <c r="R28" s="161"/>
      <c r="S28" s="161"/>
      <c r="T28" s="161"/>
      <c r="U28" s="161"/>
      <c r="V28" s="161"/>
      <c r="W28" s="161"/>
      <c r="X28" s="161"/>
    </row>
    <row r="29" ht="20.25" customHeight="1" spans="1:24">
      <c r="A29" s="231" t="s">
        <v>67</v>
      </c>
      <c r="B29" s="231" t="s">
        <v>67</v>
      </c>
      <c r="C29" s="231" t="s">
        <v>222</v>
      </c>
      <c r="D29" s="231" t="s">
        <v>223</v>
      </c>
      <c r="E29" s="231" t="s">
        <v>108</v>
      </c>
      <c r="F29" s="231" t="s">
        <v>109</v>
      </c>
      <c r="G29" s="231" t="s">
        <v>230</v>
      </c>
      <c r="H29" s="231" t="s">
        <v>231</v>
      </c>
      <c r="I29" s="161">
        <v>1800</v>
      </c>
      <c r="J29" s="161">
        <v>1800</v>
      </c>
      <c r="K29" s="243"/>
      <c r="L29" s="243"/>
      <c r="M29" s="169">
        <v>1800</v>
      </c>
      <c r="N29" s="243"/>
      <c r="O29" s="161"/>
      <c r="P29" s="161"/>
      <c r="Q29" s="161"/>
      <c r="R29" s="161"/>
      <c r="S29" s="161"/>
      <c r="T29" s="161"/>
      <c r="U29" s="161"/>
      <c r="V29" s="161"/>
      <c r="W29" s="161"/>
      <c r="X29" s="161"/>
    </row>
    <row r="30" ht="20.25" customHeight="1" spans="1:24">
      <c r="A30" s="231" t="s">
        <v>67</v>
      </c>
      <c r="B30" s="231" t="s">
        <v>67</v>
      </c>
      <c r="C30" s="231" t="s">
        <v>232</v>
      </c>
      <c r="D30" s="231" t="s">
        <v>233</v>
      </c>
      <c r="E30" s="231" t="s">
        <v>108</v>
      </c>
      <c r="F30" s="231" t="s">
        <v>109</v>
      </c>
      <c r="G30" s="231" t="s">
        <v>234</v>
      </c>
      <c r="H30" s="231" t="s">
        <v>235</v>
      </c>
      <c r="I30" s="161">
        <v>28800</v>
      </c>
      <c r="J30" s="161">
        <v>28800</v>
      </c>
      <c r="K30" s="243"/>
      <c r="L30" s="243"/>
      <c r="M30" s="169">
        <v>28800</v>
      </c>
      <c r="N30" s="243"/>
      <c r="O30" s="161"/>
      <c r="P30" s="161"/>
      <c r="Q30" s="161"/>
      <c r="R30" s="161"/>
      <c r="S30" s="161"/>
      <c r="T30" s="161"/>
      <c r="U30" s="161"/>
      <c r="V30" s="161"/>
      <c r="W30" s="161"/>
      <c r="X30" s="161"/>
    </row>
    <row r="31" ht="20.25" customHeight="1" spans="1:24">
      <c r="A31" s="231" t="s">
        <v>67</v>
      </c>
      <c r="B31" s="231" t="s">
        <v>67</v>
      </c>
      <c r="C31" s="231" t="s">
        <v>236</v>
      </c>
      <c r="D31" s="231" t="s">
        <v>237</v>
      </c>
      <c r="E31" s="231" t="s">
        <v>98</v>
      </c>
      <c r="F31" s="231" t="s">
        <v>99</v>
      </c>
      <c r="G31" s="231" t="s">
        <v>195</v>
      </c>
      <c r="H31" s="231" t="s">
        <v>196</v>
      </c>
      <c r="I31" s="161">
        <v>238800</v>
      </c>
      <c r="J31" s="161">
        <v>238800</v>
      </c>
      <c r="K31" s="243"/>
      <c r="L31" s="243"/>
      <c r="M31" s="169">
        <v>238800</v>
      </c>
      <c r="N31" s="243"/>
      <c r="O31" s="161"/>
      <c r="P31" s="161"/>
      <c r="Q31" s="161"/>
      <c r="R31" s="161"/>
      <c r="S31" s="161"/>
      <c r="T31" s="161"/>
      <c r="U31" s="161"/>
      <c r="V31" s="161"/>
      <c r="W31" s="161"/>
      <c r="X31" s="161"/>
    </row>
    <row r="32" ht="20.25" customHeight="1" spans="1:24">
      <c r="A32" s="231" t="s">
        <v>67</v>
      </c>
      <c r="B32" s="231" t="s">
        <v>67</v>
      </c>
      <c r="C32" s="231" t="s">
        <v>236</v>
      </c>
      <c r="D32" s="231" t="s">
        <v>237</v>
      </c>
      <c r="E32" s="231" t="s">
        <v>98</v>
      </c>
      <c r="F32" s="231" t="s">
        <v>99</v>
      </c>
      <c r="G32" s="231" t="s">
        <v>195</v>
      </c>
      <c r="H32" s="231" t="s">
        <v>196</v>
      </c>
      <c r="I32" s="161">
        <v>150000</v>
      </c>
      <c r="J32" s="161">
        <v>150000</v>
      </c>
      <c r="K32" s="243"/>
      <c r="L32" s="243"/>
      <c r="M32" s="169">
        <v>150000</v>
      </c>
      <c r="N32" s="243"/>
      <c r="O32" s="161"/>
      <c r="P32" s="161"/>
      <c r="Q32" s="161"/>
      <c r="R32" s="161"/>
      <c r="S32" s="161"/>
      <c r="T32" s="161"/>
      <c r="U32" s="161"/>
      <c r="V32" s="161"/>
      <c r="W32" s="161"/>
      <c r="X32" s="161"/>
    </row>
    <row r="33" ht="20.25" customHeight="1" spans="1:24">
      <c r="A33" s="231" t="s">
        <v>67</v>
      </c>
      <c r="B33" s="231" t="s">
        <v>67</v>
      </c>
      <c r="C33" s="231" t="s">
        <v>238</v>
      </c>
      <c r="D33" s="231" t="s">
        <v>239</v>
      </c>
      <c r="E33" s="231" t="s">
        <v>98</v>
      </c>
      <c r="F33" s="231" t="s">
        <v>99</v>
      </c>
      <c r="G33" s="231" t="s">
        <v>240</v>
      </c>
      <c r="H33" s="231" t="s">
        <v>241</v>
      </c>
      <c r="I33" s="161">
        <v>672000</v>
      </c>
      <c r="J33" s="161">
        <v>672000</v>
      </c>
      <c r="K33" s="243"/>
      <c r="L33" s="243"/>
      <c r="M33" s="169">
        <v>672000</v>
      </c>
      <c r="N33" s="243"/>
      <c r="O33" s="161"/>
      <c r="P33" s="161"/>
      <c r="Q33" s="161"/>
      <c r="R33" s="161"/>
      <c r="S33" s="161"/>
      <c r="T33" s="161"/>
      <c r="U33" s="161"/>
      <c r="V33" s="161"/>
      <c r="W33" s="161"/>
      <c r="X33" s="161"/>
    </row>
    <row r="34" ht="17.25" customHeight="1" spans="1:24">
      <c r="A34" s="232" t="s">
        <v>164</v>
      </c>
      <c r="B34" s="233"/>
      <c r="C34" s="234"/>
      <c r="D34" s="234"/>
      <c r="E34" s="234"/>
      <c r="F34" s="234"/>
      <c r="G34" s="234"/>
      <c r="H34" s="235"/>
      <c r="I34" s="161">
        <v>4041040.78</v>
      </c>
      <c r="J34" s="161">
        <v>4041040.78</v>
      </c>
      <c r="K34" s="161"/>
      <c r="L34" s="161"/>
      <c r="M34" s="169">
        <v>4041040.78</v>
      </c>
      <c r="N34" s="161"/>
      <c r="O34" s="161"/>
      <c r="P34" s="161"/>
      <c r="Q34" s="161"/>
      <c r="R34" s="161"/>
      <c r="S34" s="161"/>
      <c r="T34" s="161"/>
      <c r="U34" s="161"/>
      <c r="V34" s="161"/>
      <c r="W34" s="161"/>
      <c r="X34" s="161"/>
    </row>
  </sheetData>
  <mergeCells count="31">
    <mergeCell ref="A2:X2"/>
    <mergeCell ref="A3:H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selection activeCell="A1" sqref="$A1:$XFD1048576"/>
    </sheetView>
  </sheetViews>
  <sheetFormatPr defaultColWidth="9.14166666666667" defaultRowHeight="14.25" customHeight="1"/>
  <cols>
    <col min="1" max="1" width="10.2833333333333" style="1" customWidth="1"/>
    <col min="2" max="2" width="13.425" style="1" customWidth="1"/>
    <col min="3" max="3" width="32.85" style="1" customWidth="1"/>
    <col min="4" max="4" width="23.85" style="1" customWidth="1"/>
    <col min="5" max="5" width="11.1416666666667" style="1" customWidth="1"/>
    <col min="6" max="6" width="17.7083333333333" style="1" customWidth="1"/>
    <col min="7" max="7" width="9.85"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 style="1" customWidth="1"/>
    <col min="22" max="22" width="20" style="1" customWidth="1"/>
    <col min="23" max="23" width="19.85" style="1" customWidth="1"/>
    <col min="24" max="16384" width="9.14166666666667" style="1"/>
  </cols>
  <sheetData>
    <row r="1" ht="13.5" customHeight="1" spans="2:23">
      <c r="B1" s="208"/>
      <c r="E1" s="64"/>
      <c r="F1" s="64"/>
      <c r="G1" s="64"/>
      <c r="H1" s="64"/>
      <c r="U1" s="208"/>
      <c r="W1" s="218"/>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"单位名称："&amp;"昆明市晋宁区商务和投资促进局"</f>
        <v>单位名称：昆明市晋宁区商务和投资促进局</v>
      </c>
      <c r="B3" s="45"/>
      <c r="C3" s="45"/>
      <c r="D3" s="45"/>
      <c r="E3" s="45"/>
      <c r="F3" s="45"/>
      <c r="G3" s="45"/>
      <c r="H3" s="45"/>
      <c r="I3" s="46"/>
      <c r="J3" s="46"/>
      <c r="K3" s="46"/>
      <c r="L3" s="46"/>
      <c r="M3" s="46"/>
      <c r="N3" s="46"/>
      <c r="O3" s="46"/>
      <c r="P3" s="46"/>
      <c r="Q3" s="46"/>
      <c r="U3" s="208"/>
      <c r="W3" s="187" t="s">
        <v>0</v>
      </c>
    </row>
    <row r="4" ht="21.75" customHeight="1" spans="1:23">
      <c r="A4" s="48" t="s">
        <v>242</v>
      </c>
      <c r="B4" s="49" t="s">
        <v>173</v>
      </c>
      <c r="C4" s="48" t="s">
        <v>174</v>
      </c>
      <c r="D4" s="48" t="s">
        <v>243</v>
      </c>
      <c r="E4" s="49" t="s">
        <v>175</v>
      </c>
      <c r="F4" s="49" t="s">
        <v>176</v>
      </c>
      <c r="G4" s="49" t="s">
        <v>244</v>
      </c>
      <c r="H4" s="49" t="s">
        <v>245</v>
      </c>
      <c r="I4" s="213" t="s">
        <v>53</v>
      </c>
      <c r="J4" s="12" t="s">
        <v>246</v>
      </c>
      <c r="K4" s="13"/>
      <c r="L4" s="13"/>
      <c r="M4" s="36"/>
      <c r="N4" s="12" t="s">
        <v>181</v>
      </c>
      <c r="O4" s="13"/>
      <c r="P4" s="36"/>
      <c r="Q4" s="49" t="s">
        <v>59</v>
      </c>
      <c r="R4" s="12" t="s">
        <v>60</v>
      </c>
      <c r="S4" s="13"/>
      <c r="T4" s="13"/>
      <c r="U4" s="13"/>
      <c r="V4" s="13"/>
      <c r="W4" s="36"/>
    </row>
    <row r="5" ht="21.75" customHeight="1" spans="1:23">
      <c r="A5" s="50"/>
      <c r="B5" s="209"/>
      <c r="C5" s="50"/>
      <c r="D5" s="50"/>
      <c r="E5" s="51"/>
      <c r="F5" s="51"/>
      <c r="G5" s="51"/>
      <c r="H5" s="51"/>
      <c r="I5" s="209"/>
      <c r="J5" s="214" t="s">
        <v>56</v>
      </c>
      <c r="K5" s="215"/>
      <c r="L5" s="49" t="s">
        <v>57</v>
      </c>
      <c r="M5" s="49" t="s">
        <v>58</v>
      </c>
      <c r="N5" s="49" t="s">
        <v>56</v>
      </c>
      <c r="O5" s="49" t="s">
        <v>57</v>
      </c>
      <c r="P5" s="49" t="s">
        <v>58</v>
      </c>
      <c r="Q5" s="51"/>
      <c r="R5" s="49" t="s">
        <v>55</v>
      </c>
      <c r="S5" s="49" t="s">
        <v>61</v>
      </c>
      <c r="T5" s="49" t="s">
        <v>187</v>
      </c>
      <c r="U5" s="49" t="s">
        <v>63</v>
      </c>
      <c r="V5" s="49" t="s">
        <v>64</v>
      </c>
      <c r="W5" s="49" t="s">
        <v>65</v>
      </c>
    </row>
    <row r="6" ht="21" customHeight="1" spans="1:23">
      <c r="A6" s="209"/>
      <c r="B6" s="209"/>
      <c r="C6" s="209"/>
      <c r="D6" s="209"/>
      <c r="E6" s="209"/>
      <c r="F6" s="209"/>
      <c r="G6" s="209"/>
      <c r="H6" s="209"/>
      <c r="I6" s="209"/>
      <c r="J6" s="216" t="s">
        <v>55</v>
      </c>
      <c r="K6" s="217"/>
      <c r="L6" s="209"/>
      <c r="M6" s="209"/>
      <c r="N6" s="209"/>
      <c r="O6" s="209"/>
      <c r="P6" s="209"/>
      <c r="Q6" s="209"/>
      <c r="R6" s="209"/>
      <c r="S6" s="209"/>
      <c r="T6" s="209"/>
      <c r="U6" s="209"/>
      <c r="V6" s="209"/>
      <c r="W6" s="209"/>
    </row>
    <row r="7" ht="39.75" customHeight="1" spans="1:23">
      <c r="A7" s="53"/>
      <c r="B7" s="55"/>
      <c r="C7" s="53"/>
      <c r="D7" s="53"/>
      <c r="E7" s="54"/>
      <c r="F7" s="54"/>
      <c r="G7" s="54"/>
      <c r="H7" s="54"/>
      <c r="I7" s="55"/>
      <c r="J7" s="17" t="s">
        <v>55</v>
      </c>
      <c r="K7" s="17" t="s">
        <v>247</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1">
        <v>12</v>
      </c>
      <c r="M8" s="71">
        <v>13</v>
      </c>
      <c r="N8" s="71">
        <v>14</v>
      </c>
      <c r="O8" s="71">
        <v>15</v>
      </c>
      <c r="P8" s="71">
        <v>16</v>
      </c>
      <c r="Q8" s="71">
        <v>17</v>
      </c>
      <c r="R8" s="71">
        <v>18</v>
      </c>
      <c r="S8" s="71">
        <v>19</v>
      </c>
      <c r="T8" s="71">
        <v>20</v>
      </c>
      <c r="U8" s="56">
        <v>21</v>
      </c>
      <c r="V8" s="71">
        <v>22</v>
      </c>
      <c r="W8" s="56">
        <v>23</v>
      </c>
    </row>
    <row r="9" ht="21.75" customHeight="1" spans="1:23">
      <c r="A9" s="203" t="s">
        <v>248</v>
      </c>
      <c r="B9" s="203" t="s">
        <v>249</v>
      </c>
      <c r="C9" s="203" t="s">
        <v>250</v>
      </c>
      <c r="D9" s="203" t="s">
        <v>67</v>
      </c>
      <c r="E9" s="203" t="s">
        <v>102</v>
      </c>
      <c r="F9" s="203" t="s">
        <v>103</v>
      </c>
      <c r="G9" s="203" t="s">
        <v>251</v>
      </c>
      <c r="H9" s="203" t="s">
        <v>252</v>
      </c>
      <c r="I9" s="58">
        <v>100000</v>
      </c>
      <c r="J9" s="58">
        <v>100000</v>
      </c>
      <c r="K9" s="60">
        <v>100000</v>
      </c>
      <c r="L9" s="58"/>
      <c r="M9" s="58"/>
      <c r="N9" s="58"/>
      <c r="O9" s="58"/>
      <c r="P9" s="58"/>
      <c r="Q9" s="58"/>
      <c r="R9" s="58"/>
      <c r="S9" s="58"/>
      <c r="T9" s="58"/>
      <c r="U9" s="58"/>
      <c r="V9" s="58"/>
      <c r="W9" s="58"/>
    </row>
    <row r="10" ht="21.75" customHeight="1" spans="1:23">
      <c r="A10" s="203" t="s">
        <v>248</v>
      </c>
      <c r="B10" s="203" t="s">
        <v>253</v>
      </c>
      <c r="C10" s="203" t="s">
        <v>254</v>
      </c>
      <c r="D10" s="203" t="s">
        <v>67</v>
      </c>
      <c r="E10" s="203" t="s">
        <v>102</v>
      </c>
      <c r="F10" s="203" t="s">
        <v>103</v>
      </c>
      <c r="G10" s="203" t="s">
        <v>251</v>
      </c>
      <c r="H10" s="203" t="s">
        <v>252</v>
      </c>
      <c r="I10" s="58">
        <v>43000000</v>
      </c>
      <c r="J10" s="58">
        <v>43000000</v>
      </c>
      <c r="K10" s="60">
        <v>43000000</v>
      </c>
      <c r="L10" s="58"/>
      <c r="M10" s="58"/>
      <c r="N10" s="58"/>
      <c r="O10" s="58"/>
      <c r="P10" s="58"/>
      <c r="Q10" s="58"/>
      <c r="R10" s="58"/>
      <c r="S10" s="58"/>
      <c r="T10" s="58"/>
      <c r="U10" s="58"/>
      <c r="V10" s="58"/>
      <c r="W10" s="58"/>
    </row>
    <row r="11" ht="21.75" customHeight="1" spans="1:23">
      <c r="A11" s="203" t="s">
        <v>248</v>
      </c>
      <c r="B11" s="203" t="s">
        <v>255</v>
      </c>
      <c r="C11" s="203" t="s">
        <v>256</v>
      </c>
      <c r="D11" s="203" t="s">
        <v>67</v>
      </c>
      <c r="E11" s="203" t="s">
        <v>100</v>
      </c>
      <c r="F11" s="203" t="s">
        <v>101</v>
      </c>
      <c r="G11" s="203" t="s">
        <v>224</v>
      </c>
      <c r="H11" s="203" t="s">
        <v>225</v>
      </c>
      <c r="I11" s="58">
        <v>400000</v>
      </c>
      <c r="J11" s="58">
        <v>400000</v>
      </c>
      <c r="K11" s="60">
        <v>400000</v>
      </c>
      <c r="L11" s="58"/>
      <c r="M11" s="58"/>
      <c r="N11" s="58"/>
      <c r="O11" s="58"/>
      <c r="P11" s="58"/>
      <c r="Q11" s="58"/>
      <c r="R11" s="58"/>
      <c r="S11" s="58"/>
      <c r="T11" s="58"/>
      <c r="U11" s="58"/>
      <c r="V11" s="58"/>
      <c r="W11" s="58"/>
    </row>
    <row r="12" ht="21.75" customHeight="1" spans="1:23">
      <c r="A12" s="203" t="s">
        <v>248</v>
      </c>
      <c r="B12" s="203" t="s">
        <v>257</v>
      </c>
      <c r="C12" s="203" t="s">
        <v>258</v>
      </c>
      <c r="D12" s="203" t="s">
        <v>67</v>
      </c>
      <c r="E12" s="203" t="s">
        <v>98</v>
      </c>
      <c r="F12" s="203" t="s">
        <v>99</v>
      </c>
      <c r="G12" s="203" t="s">
        <v>224</v>
      </c>
      <c r="H12" s="203" t="s">
        <v>225</v>
      </c>
      <c r="I12" s="58">
        <v>100000</v>
      </c>
      <c r="J12" s="58">
        <v>100000</v>
      </c>
      <c r="K12" s="60">
        <v>100000</v>
      </c>
      <c r="L12" s="58"/>
      <c r="M12" s="58"/>
      <c r="N12" s="58"/>
      <c r="O12" s="58"/>
      <c r="P12" s="58"/>
      <c r="Q12" s="58"/>
      <c r="R12" s="58"/>
      <c r="S12" s="58"/>
      <c r="T12" s="58"/>
      <c r="U12" s="58"/>
      <c r="V12" s="58"/>
      <c r="W12" s="58"/>
    </row>
    <row r="13" ht="18.75" customHeight="1" spans="1:23">
      <c r="A13" s="210" t="s">
        <v>164</v>
      </c>
      <c r="B13" s="211"/>
      <c r="C13" s="211"/>
      <c r="D13" s="211"/>
      <c r="E13" s="211"/>
      <c r="F13" s="211"/>
      <c r="G13" s="211"/>
      <c r="H13" s="212"/>
      <c r="I13" s="58">
        <v>43600000</v>
      </c>
      <c r="J13" s="58">
        <v>43600000</v>
      </c>
      <c r="K13" s="60">
        <v>43600000</v>
      </c>
      <c r="L13" s="58"/>
      <c r="M13" s="58"/>
      <c r="N13" s="58"/>
      <c r="O13" s="58"/>
      <c r="P13" s="58"/>
      <c r="Q13" s="58"/>
      <c r="R13" s="58"/>
      <c r="S13" s="58"/>
      <c r="T13" s="58"/>
      <c r="U13" s="58"/>
      <c r="V13" s="58"/>
      <c r="W13" s="58"/>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9"/>
  <sheetViews>
    <sheetView showZeros="0" topLeftCell="A9" workbookViewId="0">
      <selection activeCell="B4" sqref="B4"/>
    </sheetView>
  </sheetViews>
  <sheetFormatPr defaultColWidth="9.14166666666667" defaultRowHeight="12" customHeight="1"/>
  <cols>
    <col min="1" max="1" width="34.2833333333333" style="1" customWidth="1"/>
    <col min="2" max="2" width="29" style="1" customWidth="1"/>
    <col min="3" max="6" width="23.575" style="1" customWidth="1"/>
    <col min="7" max="7" width="25.1416666666667" style="1" customWidth="1"/>
    <col min="8" max="9" width="23.575" style="1" customWidth="1"/>
    <col min="10" max="10" width="36.85" style="1" customWidth="1"/>
    <col min="11" max="16384" width="9.14166666666667" style="1"/>
  </cols>
  <sheetData>
    <row r="1" ht="18" customHeight="1" spans="10:10">
      <c r="J1" s="207"/>
    </row>
    <row r="2" ht="39.75" customHeight="1" spans="1:10">
      <c r="A2" s="200" t="str">
        <f>"2025"&amp;"年部门项目支出绩效目标表（本级）"</f>
        <v>2025年部门项目支出绩效目标表（本级）</v>
      </c>
      <c r="B2" s="43"/>
      <c r="C2" s="43"/>
      <c r="D2" s="43"/>
      <c r="E2" s="43"/>
      <c r="F2" s="201"/>
      <c r="G2" s="43"/>
      <c r="H2" s="201"/>
      <c r="I2" s="201"/>
      <c r="J2" s="43"/>
    </row>
    <row r="3" ht="17.25" customHeight="1" spans="1:1">
      <c r="A3" s="44" t="str">
        <f>"单位名称："&amp;"昆明市晋宁区商务和投资促进局"</f>
        <v>单位名称：昆明市晋宁区商务和投资促进局</v>
      </c>
    </row>
    <row r="4" ht="44.25" customHeight="1" spans="1:10">
      <c r="A4" s="17" t="s">
        <v>174</v>
      </c>
      <c r="B4" s="17" t="s">
        <v>259</v>
      </c>
      <c r="C4" s="17" t="s">
        <v>260</v>
      </c>
      <c r="D4" s="17" t="s">
        <v>261</v>
      </c>
      <c r="E4" s="17" t="s">
        <v>262</v>
      </c>
      <c r="F4" s="195" t="s">
        <v>263</v>
      </c>
      <c r="G4" s="17" t="s">
        <v>264</v>
      </c>
      <c r="H4" s="195" t="s">
        <v>265</v>
      </c>
      <c r="I4" s="195" t="s">
        <v>266</v>
      </c>
      <c r="J4" s="17" t="s">
        <v>267</v>
      </c>
    </row>
    <row r="5" ht="18.75" customHeight="1" spans="1:10">
      <c r="A5" s="202">
        <v>1</v>
      </c>
      <c r="B5" s="202">
        <v>2</v>
      </c>
      <c r="C5" s="202">
        <v>3</v>
      </c>
      <c r="D5" s="202">
        <v>4</v>
      </c>
      <c r="E5" s="202">
        <v>5</v>
      </c>
      <c r="F5" s="71">
        <v>6</v>
      </c>
      <c r="G5" s="202">
        <v>7</v>
      </c>
      <c r="H5" s="71">
        <v>8</v>
      </c>
      <c r="I5" s="71">
        <v>9</v>
      </c>
      <c r="J5" s="202">
        <v>10</v>
      </c>
    </row>
    <row r="6" ht="27.75" customHeight="1" spans="1:10">
      <c r="A6" s="18" t="s">
        <v>67</v>
      </c>
      <c r="B6" s="203"/>
      <c r="C6" s="203"/>
      <c r="D6" s="203"/>
      <c r="E6" s="34"/>
      <c r="F6" s="204"/>
      <c r="G6" s="34"/>
      <c r="H6" s="204"/>
      <c r="I6" s="204"/>
      <c r="J6" s="34"/>
    </row>
    <row r="7" ht="30" customHeight="1" spans="1:10">
      <c r="A7" s="205" t="s">
        <v>67</v>
      </c>
      <c r="B7" s="26"/>
      <c r="C7" s="26"/>
      <c r="D7" s="26"/>
      <c r="E7" s="26"/>
      <c r="F7" s="26"/>
      <c r="G7" s="26"/>
      <c r="H7" s="26"/>
      <c r="I7" s="26"/>
      <c r="J7" s="26"/>
    </row>
    <row r="8" ht="30" customHeight="1" spans="1:10">
      <c r="A8" s="206" t="s">
        <v>250</v>
      </c>
      <c r="B8" s="26" t="s">
        <v>268</v>
      </c>
      <c r="C8" s="26" t="s">
        <v>269</v>
      </c>
      <c r="D8" s="26" t="s">
        <v>270</v>
      </c>
      <c r="E8" s="26" t="s">
        <v>271</v>
      </c>
      <c r="F8" s="26" t="s">
        <v>272</v>
      </c>
      <c r="G8" s="26" t="s">
        <v>89</v>
      </c>
      <c r="H8" s="26" t="s">
        <v>273</v>
      </c>
      <c r="I8" s="26" t="s">
        <v>274</v>
      </c>
      <c r="J8" s="26" t="s">
        <v>271</v>
      </c>
    </row>
    <row r="9" ht="30" customHeight="1" spans="1:10">
      <c r="A9" s="206" t="s">
        <v>250</v>
      </c>
      <c r="B9" s="26" t="s">
        <v>268</v>
      </c>
      <c r="C9" s="26" t="s">
        <v>275</v>
      </c>
      <c r="D9" s="26" t="s">
        <v>276</v>
      </c>
      <c r="E9" s="26" t="s">
        <v>277</v>
      </c>
      <c r="F9" s="26" t="s">
        <v>278</v>
      </c>
      <c r="G9" s="26" t="s">
        <v>279</v>
      </c>
      <c r="H9" s="26"/>
      <c r="I9" s="26" t="s">
        <v>280</v>
      </c>
      <c r="J9" s="26" t="s">
        <v>281</v>
      </c>
    </row>
    <row r="10" ht="30" customHeight="1" spans="1:10">
      <c r="A10" s="206" t="s">
        <v>250</v>
      </c>
      <c r="B10" s="26" t="s">
        <v>268</v>
      </c>
      <c r="C10" s="26" t="s">
        <v>282</v>
      </c>
      <c r="D10" s="26" t="s">
        <v>283</v>
      </c>
      <c r="E10" s="26" t="s">
        <v>283</v>
      </c>
      <c r="F10" s="26" t="s">
        <v>272</v>
      </c>
      <c r="G10" s="26" t="s">
        <v>284</v>
      </c>
      <c r="H10" s="26" t="s">
        <v>285</v>
      </c>
      <c r="I10" s="26" t="s">
        <v>274</v>
      </c>
      <c r="J10" s="26" t="s">
        <v>283</v>
      </c>
    </row>
    <row r="11" ht="30" customHeight="1" spans="1:10">
      <c r="A11" s="206" t="s">
        <v>254</v>
      </c>
      <c r="B11" s="26" t="s">
        <v>286</v>
      </c>
      <c r="C11" s="26" t="s">
        <v>269</v>
      </c>
      <c r="D11" s="26" t="s">
        <v>270</v>
      </c>
      <c r="E11" s="26" t="s">
        <v>287</v>
      </c>
      <c r="F11" s="26" t="s">
        <v>278</v>
      </c>
      <c r="G11" s="26" t="s">
        <v>288</v>
      </c>
      <c r="H11" s="26" t="s">
        <v>285</v>
      </c>
      <c r="I11" s="26" t="s">
        <v>274</v>
      </c>
      <c r="J11" s="26" t="s">
        <v>289</v>
      </c>
    </row>
    <row r="12" ht="30" customHeight="1" spans="1:10">
      <c r="A12" s="206" t="s">
        <v>254</v>
      </c>
      <c r="B12" s="26" t="s">
        <v>286</v>
      </c>
      <c r="C12" s="26" t="s">
        <v>275</v>
      </c>
      <c r="D12" s="26" t="s">
        <v>276</v>
      </c>
      <c r="E12" s="26" t="s">
        <v>290</v>
      </c>
      <c r="F12" s="26" t="s">
        <v>278</v>
      </c>
      <c r="G12" s="26" t="s">
        <v>291</v>
      </c>
      <c r="H12" s="26" t="s">
        <v>292</v>
      </c>
      <c r="I12" s="26" t="s">
        <v>280</v>
      </c>
      <c r="J12" s="26" t="s">
        <v>293</v>
      </c>
    </row>
    <row r="13" ht="30" customHeight="1" spans="1:10">
      <c r="A13" s="206" t="s">
        <v>254</v>
      </c>
      <c r="B13" s="26" t="s">
        <v>286</v>
      </c>
      <c r="C13" s="26" t="s">
        <v>282</v>
      </c>
      <c r="D13" s="26" t="s">
        <v>283</v>
      </c>
      <c r="E13" s="26" t="s">
        <v>294</v>
      </c>
      <c r="F13" s="26" t="s">
        <v>272</v>
      </c>
      <c r="G13" s="26" t="s">
        <v>284</v>
      </c>
      <c r="H13" s="26" t="s">
        <v>285</v>
      </c>
      <c r="I13" s="26" t="s">
        <v>274</v>
      </c>
      <c r="J13" s="26" t="s">
        <v>294</v>
      </c>
    </row>
    <row r="14" ht="30" customHeight="1" spans="1:10">
      <c r="A14" s="206" t="s">
        <v>258</v>
      </c>
      <c r="B14" s="26" t="s">
        <v>295</v>
      </c>
      <c r="C14" s="26" t="s">
        <v>269</v>
      </c>
      <c r="D14" s="26" t="s">
        <v>296</v>
      </c>
      <c r="E14" s="26" t="s">
        <v>297</v>
      </c>
      <c r="F14" s="26" t="s">
        <v>278</v>
      </c>
      <c r="G14" s="26" t="s">
        <v>297</v>
      </c>
      <c r="H14" s="26" t="s">
        <v>298</v>
      </c>
      <c r="I14" s="26" t="s">
        <v>280</v>
      </c>
      <c r="J14" s="26" t="s">
        <v>297</v>
      </c>
    </row>
    <row r="15" ht="30" customHeight="1" spans="1:10">
      <c r="A15" s="206" t="s">
        <v>258</v>
      </c>
      <c r="B15" s="26" t="s">
        <v>295</v>
      </c>
      <c r="C15" s="26" t="s">
        <v>275</v>
      </c>
      <c r="D15" s="26" t="s">
        <v>276</v>
      </c>
      <c r="E15" s="26" t="s">
        <v>299</v>
      </c>
      <c r="F15" s="26" t="s">
        <v>278</v>
      </c>
      <c r="G15" s="26" t="s">
        <v>299</v>
      </c>
      <c r="H15" s="26" t="s">
        <v>298</v>
      </c>
      <c r="I15" s="26" t="s">
        <v>280</v>
      </c>
      <c r="J15" s="26" t="s">
        <v>299</v>
      </c>
    </row>
    <row r="16" ht="30" customHeight="1" spans="1:10">
      <c r="A16" s="206" t="s">
        <v>258</v>
      </c>
      <c r="B16" s="26" t="s">
        <v>295</v>
      </c>
      <c r="C16" s="26" t="s">
        <v>282</v>
      </c>
      <c r="D16" s="26" t="s">
        <v>283</v>
      </c>
      <c r="E16" s="26" t="s">
        <v>294</v>
      </c>
      <c r="F16" s="26" t="s">
        <v>272</v>
      </c>
      <c r="G16" s="26" t="s">
        <v>284</v>
      </c>
      <c r="H16" s="26" t="s">
        <v>285</v>
      </c>
      <c r="I16" s="26" t="s">
        <v>274</v>
      </c>
      <c r="J16" s="26" t="s">
        <v>294</v>
      </c>
    </row>
    <row r="17" ht="30" customHeight="1" spans="1:10">
      <c r="A17" s="206" t="s">
        <v>256</v>
      </c>
      <c r="B17" s="26" t="s">
        <v>300</v>
      </c>
      <c r="C17" s="26" t="s">
        <v>269</v>
      </c>
      <c r="D17" s="26" t="s">
        <v>270</v>
      </c>
      <c r="E17" s="26" t="s">
        <v>301</v>
      </c>
      <c r="F17" s="26" t="s">
        <v>272</v>
      </c>
      <c r="G17" s="26" t="s">
        <v>84</v>
      </c>
      <c r="H17" s="26" t="s">
        <v>302</v>
      </c>
      <c r="I17" s="26" t="s">
        <v>274</v>
      </c>
      <c r="J17" s="26" t="s">
        <v>301</v>
      </c>
    </row>
    <row r="18" ht="30" customHeight="1" spans="1:10">
      <c r="A18" s="206" t="s">
        <v>256</v>
      </c>
      <c r="B18" s="26" t="s">
        <v>300</v>
      </c>
      <c r="C18" s="26" t="s">
        <v>275</v>
      </c>
      <c r="D18" s="26" t="s">
        <v>303</v>
      </c>
      <c r="E18" s="26" t="s">
        <v>304</v>
      </c>
      <c r="F18" s="26" t="s">
        <v>278</v>
      </c>
      <c r="G18" s="26" t="s">
        <v>305</v>
      </c>
      <c r="H18" s="26"/>
      <c r="I18" s="26" t="s">
        <v>280</v>
      </c>
      <c r="J18" s="26" t="s">
        <v>304</v>
      </c>
    </row>
    <row r="19" ht="30" customHeight="1" spans="1:10">
      <c r="A19" s="206" t="s">
        <v>256</v>
      </c>
      <c r="B19" s="26" t="s">
        <v>300</v>
      </c>
      <c r="C19" s="26" t="s">
        <v>282</v>
      </c>
      <c r="D19" s="26" t="s">
        <v>283</v>
      </c>
      <c r="E19" s="26" t="s">
        <v>306</v>
      </c>
      <c r="F19" s="26" t="s">
        <v>272</v>
      </c>
      <c r="G19" s="26" t="s">
        <v>307</v>
      </c>
      <c r="H19" s="26" t="s">
        <v>285</v>
      </c>
      <c r="I19" s="26" t="s">
        <v>274</v>
      </c>
      <c r="J19" s="26" t="s">
        <v>306</v>
      </c>
    </row>
  </sheetData>
  <mergeCells count="10">
    <mergeCell ref="A2:J2"/>
    <mergeCell ref="A3:H3"/>
    <mergeCell ref="A8:A10"/>
    <mergeCell ref="A11:A13"/>
    <mergeCell ref="A14:A16"/>
    <mergeCell ref="A17:A19"/>
    <mergeCell ref="B8:B10"/>
    <mergeCell ref="B11:B13"/>
    <mergeCell ref="B14:B16"/>
    <mergeCell ref="B17:B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3" sqref="A3:C3"/>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ht="12" customHeight="1" spans="1:6">
      <c r="A1" s="184">
        <v>1</v>
      </c>
      <c r="B1" s="185">
        <v>0</v>
      </c>
      <c r="C1" s="184">
        <v>1</v>
      </c>
      <c r="D1" s="186"/>
      <c r="E1" s="186"/>
      <c r="F1" s="187"/>
    </row>
    <row r="2" ht="42" customHeight="1" spans="1:6">
      <c r="A2" s="188" t="str">
        <f>"2025"&amp;"年部门政府性基金预算支出预算表"</f>
        <v>2025年部门政府性基金预算支出预算表</v>
      </c>
      <c r="B2" s="188" t="s">
        <v>308</v>
      </c>
      <c r="C2" s="189"/>
      <c r="D2" s="190"/>
      <c r="E2" s="190"/>
      <c r="F2" s="190"/>
    </row>
    <row r="3" ht="13.5" customHeight="1" spans="1:6">
      <c r="A3" s="44" t="str">
        <f>"单位名称："&amp;"昆明市晋宁区商务和投资促进局"</f>
        <v>单位名称：昆明市晋宁区商务和投资促进局</v>
      </c>
      <c r="B3" s="44" t="s">
        <v>309</v>
      </c>
      <c r="C3" s="184"/>
      <c r="D3" s="186"/>
      <c r="E3" s="186"/>
      <c r="F3" s="187" t="s">
        <v>0</v>
      </c>
    </row>
    <row r="4" ht="19.5" customHeight="1" spans="1:6">
      <c r="A4" s="191" t="s">
        <v>172</v>
      </c>
      <c r="B4" s="192" t="s">
        <v>69</v>
      </c>
      <c r="C4" s="191" t="s">
        <v>70</v>
      </c>
      <c r="D4" s="12" t="s">
        <v>310</v>
      </c>
      <c r="E4" s="13"/>
      <c r="F4" s="36"/>
    </row>
    <row r="5" ht="18.75" customHeight="1" spans="1:6">
      <c r="A5" s="193"/>
      <c r="B5" s="194"/>
      <c r="C5" s="193"/>
      <c r="D5" s="52" t="s">
        <v>53</v>
      </c>
      <c r="E5" s="12" t="s">
        <v>72</v>
      </c>
      <c r="F5" s="52" t="s">
        <v>73</v>
      </c>
    </row>
    <row r="6" ht="18.75" customHeight="1" spans="1:6">
      <c r="A6" s="195">
        <v>1</v>
      </c>
      <c r="B6" s="196" t="s">
        <v>80</v>
      </c>
      <c r="C6" s="195">
        <v>3</v>
      </c>
      <c r="D6" s="14">
        <v>4</v>
      </c>
      <c r="E6" s="14">
        <v>5</v>
      </c>
      <c r="F6" s="14">
        <v>6</v>
      </c>
    </row>
    <row r="7" ht="21" customHeight="1" spans="1:6">
      <c r="A7" s="33"/>
      <c r="B7" s="33"/>
      <c r="C7" s="33"/>
      <c r="D7" s="58"/>
      <c r="E7" s="58"/>
      <c r="F7" s="58"/>
    </row>
    <row r="8" ht="21" customHeight="1" spans="1:6">
      <c r="A8" s="33"/>
      <c r="B8" s="33"/>
      <c r="C8" s="33"/>
      <c r="D8" s="58"/>
      <c r="E8" s="58"/>
      <c r="F8" s="58"/>
    </row>
    <row r="9" ht="18.75" customHeight="1" spans="1:6">
      <c r="A9" s="197" t="s">
        <v>164</v>
      </c>
      <c r="B9" s="197" t="s">
        <v>164</v>
      </c>
      <c r="C9" s="198" t="s">
        <v>164</v>
      </c>
      <c r="D9" s="58"/>
      <c r="E9" s="58"/>
      <c r="F9" s="58"/>
    </row>
    <row r="10" ht="50" customHeight="1" spans="1:6">
      <c r="A10" s="199" t="s">
        <v>311</v>
      </c>
      <c r="B10" s="199"/>
      <c r="C10" s="199"/>
      <c r="D10" s="199"/>
      <c r="E10" s="199"/>
      <c r="F10" s="199"/>
    </row>
  </sheetData>
  <mergeCells count="8">
    <mergeCell ref="A2:F2"/>
    <mergeCell ref="A3:C3"/>
    <mergeCell ref="D4:F4"/>
    <mergeCell ref="A9:C9"/>
    <mergeCell ref="A10:F10"/>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8"/>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1"/>
      <c r="C1" s="131"/>
      <c r="R1" s="181"/>
      <c r="S1" s="181"/>
    </row>
    <row r="2" ht="41.25" customHeight="1" spans="1:19">
      <c r="A2" s="132" t="str">
        <f>"2025"&amp;"年部门政府采购预算表"</f>
        <v>2025年部门政府采购预算表</v>
      </c>
      <c r="B2" s="133"/>
      <c r="C2" s="133"/>
      <c r="D2" s="170"/>
      <c r="E2" s="170"/>
      <c r="F2" s="170"/>
      <c r="G2" s="170"/>
      <c r="H2" s="170"/>
      <c r="I2" s="170"/>
      <c r="J2" s="170"/>
      <c r="K2" s="170"/>
      <c r="L2" s="170"/>
      <c r="M2" s="133"/>
      <c r="N2" s="170"/>
      <c r="O2" s="170"/>
      <c r="P2" s="133"/>
      <c r="Q2" s="170"/>
      <c r="R2" s="133"/>
      <c r="S2" s="133"/>
    </row>
    <row r="3" ht="18.75" customHeight="1" spans="1:19">
      <c r="A3" s="171" t="str">
        <f>"单位名称："&amp;"昆明市晋宁区商务和投资促进局"</f>
        <v>单位名称：昆明市晋宁区商务和投资促进局</v>
      </c>
      <c r="B3" s="136"/>
      <c r="C3" s="136"/>
      <c r="D3" s="172"/>
      <c r="E3" s="172"/>
      <c r="F3" s="172"/>
      <c r="G3" s="172"/>
      <c r="H3" s="172"/>
      <c r="I3" s="172"/>
      <c r="J3" s="172"/>
      <c r="K3" s="172"/>
      <c r="L3" s="172"/>
      <c r="R3" s="182"/>
      <c r="S3" s="183" t="s">
        <v>0</v>
      </c>
    </row>
    <row r="4" ht="15.75" customHeight="1" spans="1:19">
      <c r="A4" s="138" t="s">
        <v>171</v>
      </c>
      <c r="B4" s="139" t="s">
        <v>172</v>
      </c>
      <c r="C4" s="139" t="s">
        <v>312</v>
      </c>
      <c r="D4" s="140" t="s">
        <v>313</v>
      </c>
      <c r="E4" s="140" t="s">
        <v>314</v>
      </c>
      <c r="F4" s="140" t="s">
        <v>315</v>
      </c>
      <c r="G4" s="140" t="s">
        <v>316</v>
      </c>
      <c r="H4" s="140" t="s">
        <v>317</v>
      </c>
      <c r="I4" s="156" t="s">
        <v>179</v>
      </c>
      <c r="J4" s="156"/>
      <c r="K4" s="156"/>
      <c r="L4" s="156"/>
      <c r="M4" s="157"/>
      <c r="N4" s="156"/>
      <c r="O4" s="156"/>
      <c r="P4" s="165"/>
      <c r="Q4" s="156"/>
      <c r="R4" s="157"/>
      <c r="S4" s="166"/>
    </row>
    <row r="5" ht="17.25" customHeight="1" spans="1:19">
      <c r="A5" s="141"/>
      <c r="B5" s="142"/>
      <c r="C5" s="142"/>
      <c r="D5" s="143"/>
      <c r="E5" s="143"/>
      <c r="F5" s="143"/>
      <c r="G5" s="143"/>
      <c r="H5" s="143"/>
      <c r="I5" s="143" t="s">
        <v>53</v>
      </c>
      <c r="J5" s="143" t="s">
        <v>56</v>
      </c>
      <c r="K5" s="143" t="s">
        <v>318</v>
      </c>
      <c r="L5" s="143" t="s">
        <v>319</v>
      </c>
      <c r="M5" s="158" t="s">
        <v>320</v>
      </c>
      <c r="N5" s="159" t="s">
        <v>321</v>
      </c>
      <c r="O5" s="159"/>
      <c r="P5" s="167"/>
      <c r="Q5" s="159"/>
      <c r="R5" s="168"/>
      <c r="S5" s="145"/>
    </row>
    <row r="6" ht="54" customHeight="1" spans="1:19">
      <c r="A6" s="144"/>
      <c r="B6" s="145"/>
      <c r="C6" s="145"/>
      <c r="D6" s="146"/>
      <c r="E6" s="146"/>
      <c r="F6" s="146"/>
      <c r="G6" s="146"/>
      <c r="H6" s="146"/>
      <c r="I6" s="146"/>
      <c r="J6" s="146" t="s">
        <v>55</v>
      </c>
      <c r="K6" s="146"/>
      <c r="L6" s="146"/>
      <c r="M6" s="160"/>
      <c r="N6" s="146" t="s">
        <v>55</v>
      </c>
      <c r="O6" s="146" t="s">
        <v>61</v>
      </c>
      <c r="P6" s="145" t="s">
        <v>62</v>
      </c>
      <c r="Q6" s="146" t="s">
        <v>63</v>
      </c>
      <c r="R6" s="160" t="s">
        <v>64</v>
      </c>
      <c r="S6" s="145" t="s">
        <v>65</v>
      </c>
    </row>
    <row r="7" ht="18" customHeight="1" spans="1:19">
      <c r="A7" s="173">
        <v>1</v>
      </c>
      <c r="B7" s="173" t="s">
        <v>80</v>
      </c>
      <c r="C7" s="174">
        <v>3</v>
      </c>
      <c r="D7" s="174">
        <v>4</v>
      </c>
      <c r="E7" s="173">
        <v>5</v>
      </c>
      <c r="F7" s="173">
        <v>6</v>
      </c>
      <c r="G7" s="173">
        <v>7</v>
      </c>
      <c r="H7" s="173">
        <v>8</v>
      </c>
      <c r="I7" s="173">
        <v>9</v>
      </c>
      <c r="J7" s="173">
        <v>10</v>
      </c>
      <c r="K7" s="173">
        <v>11</v>
      </c>
      <c r="L7" s="173">
        <v>12</v>
      </c>
      <c r="M7" s="173">
        <v>13</v>
      </c>
      <c r="N7" s="173">
        <v>14</v>
      </c>
      <c r="O7" s="173">
        <v>15</v>
      </c>
      <c r="P7" s="173">
        <v>16</v>
      </c>
      <c r="Q7" s="173">
        <v>17</v>
      </c>
      <c r="R7" s="173">
        <v>18</v>
      </c>
      <c r="S7" s="173">
        <v>19</v>
      </c>
    </row>
    <row r="8" ht="21" customHeight="1" spans="1:19">
      <c r="A8" s="148" t="s">
        <v>67</v>
      </c>
      <c r="B8" s="149" t="s">
        <v>67</v>
      </c>
      <c r="C8" s="149" t="s">
        <v>210</v>
      </c>
      <c r="D8" s="150" t="s">
        <v>322</v>
      </c>
      <c r="E8" s="150" t="s">
        <v>323</v>
      </c>
      <c r="F8" s="150" t="s">
        <v>324</v>
      </c>
      <c r="G8" s="175">
        <v>2</v>
      </c>
      <c r="H8" s="161"/>
      <c r="I8" s="161">
        <v>10000</v>
      </c>
      <c r="J8" s="161">
        <v>10000</v>
      </c>
      <c r="K8" s="161"/>
      <c r="L8" s="161"/>
      <c r="M8" s="161"/>
      <c r="N8" s="161"/>
      <c r="O8" s="161"/>
      <c r="P8" s="169"/>
      <c r="Q8" s="169"/>
      <c r="R8" s="161"/>
      <c r="S8" s="161"/>
    </row>
    <row r="9" ht="21" customHeight="1" spans="1:19">
      <c r="A9" s="148" t="s">
        <v>67</v>
      </c>
      <c r="B9" s="149" t="s">
        <v>67</v>
      </c>
      <c r="C9" s="149" t="s">
        <v>210</v>
      </c>
      <c r="D9" s="150" t="s">
        <v>325</v>
      </c>
      <c r="E9" s="150" t="s">
        <v>326</v>
      </c>
      <c r="F9" s="150" t="s">
        <v>327</v>
      </c>
      <c r="G9" s="175">
        <v>1</v>
      </c>
      <c r="H9" s="161"/>
      <c r="I9" s="161">
        <v>6000</v>
      </c>
      <c r="J9" s="161">
        <v>6000</v>
      </c>
      <c r="K9" s="161"/>
      <c r="L9" s="161"/>
      <c r="M9" s="161"/>
      <c r="N9" s="161"/>
      <c r="O9" s="161"/>
      <c r="P9" s="169"/>
      <c r="Q9" s="169"/>
      <c r="R9" s="161"/>
      <c r="S9" s="161"/>
    </row>
    <row r="10" ht="21" customHeight="1" spans="1:19">
      <c r="A10" s="148" t="s">
        <v>67</v>
      </c>
      <c r="B10" s="149" t="s">
        <v>67</v>
      </c>
      <c r="C10" s="149" t="s">
        <v>256</v>
      </c>
      <c r="D10" s="150" t="s">
        <v>328</v>
      </c>
      <c r="E10" s="150" t="s">
        <v>329</v>
      </c>
      <c r="F10" s="150" t="s">
        <v>330</v>
      </c>
      <c r="G10" s="175">
        <v>5</v>
      </c>
      <c r="H10" s="161">
        <v>2500</v>
      </c>
      <c r="I10" s="161">
        <v>2500</v>
      </c>
      <c r="J10" s="161">
        <v>2500</v>
      </c>
      <c r="K10" s="161"/>
      <c r="L10" s="161"/>
      <c r="M10" s="161"/>
      <c r="N10" s="161"/>
      <c r="O10" s="161"/>
      <c r="P10" s="169"/>
      <c r="Q10" s="169"/>
      <c r="R10" s="161"/>
      <c r="S10" s="161"/>
    </row>
    <row r="11" ht="21" customHeight="1" spans="1:19">
      <c r="A11" s="148" t="s">
        <v>67</v>
      </c>
      <c r="B11" s="149" t="s">
        <v>67</v>
      </c>
      <c r="C11" s="149" t="s">
        <v>256</v>
      </c>
      <c r="D11" s="150" t="s">
        <v>331</v>
      </c>
      <c r="E11" s="150" t="s">
        <v>332</v>
      </c>
      <c r="F11" s="150" t="s">
        <v>333</v>
      </c>
      <c r="G11" s="175">
        <v>1</v>
      </c>
      <c r="H11" s="161">
        <v>1000</v>
      </c>
      <c r="I11" s="161">
        <v>1000</v>
      </c>
      <c r="J11" s="161">
        <v>1000</v>
      </c>
      <c r="K11" s="161"/>
      <c r="L11" s="161"/>
      <c r="M11" s="161"/>
      <c r="N11" s="161"/>
      <c r="O11" s="161"/>
      <c r="P11" s="169"/>
      <c r="Q11" s="169"/>
      <c r="R11" s="161"/>
      <c r="S11" s="161"/>
    </row>
    <row r="12" ht="21" customHeight="1" spans="1:19">
      <c r="A12" s="148" t="s">
        <v>67</v>
      </c>
      <c r="B12" s="149" t="s">
        <v>67</v>
      </c>
      <c r="C12" s="149" t="s">
        <v>256</v>
      </c>
      <c r="D12" s="150" t="s">
        <v>334</v>
      </c>
      <c r="E12" s="150" t="s">
        <v>335</v>
      </c>
      <c r="F12" s="150" t="s">
        <v>336</v>
      </c>
      <c r="G12" s="175">
        <v>2</v>
      </c>
      <c r="H12" s="161">
        <v>2000</v>
      </c>
      <c r="I12" s="161">
        <v>2000</v>
      </c>
      <c r="J12" s="161">
        <v>2000</v>
      </c>
      <c r="K12" s="161"/>
      <c r="L12" s="161"/>
      <c r="M12" s="161"/>
      <c r="N12" s="161"/>
      <c r="O12" s="161"/>
      <c r="P12" s="169"/>
      <c r="Q12" s="169"/>
      <c r="R12" s="161"/>
      <c r="S12" s="161"/>
    </row>
    <row r="13" ht="21" customHeight="1" spans="1:19">
      <c r="A13" s="148" t="s">
        <v>67</v>
      </c>
      <c r="B13" s="149" t="s">
        <v>67</v>
      </c>
      <c r="C13" s="149" t="s">
        <v>256</v>
      </c>
      <c r="D13" s="150" t="s">
        <v>337</v>
      </c>
      <c r="E13" s="150" t="s">
        <v>338</v>
      </c>
      <c r="F13" s="150" t="s">
        <v>339</v>
      </c>
      <c r="G13" s="175">
        <v>30</v>
      </c>
      <c r="H13" s="161">
        <v>15000</v>
      </c>
      <c r="I13" s="161">
        <v>15000</v>
      </c>
      <c r="J13" s="161">
        <v>15000</v>
      </c>
      <c r="K13" s="161"/>
      <c r="L13" s="161"/>
      <c r="M13" s="161"/>
      <c r="N13" s="161"/>
      <c r="O13" s="161"/>
      <c r="P13" s="169"/>
      <c r="Q13" s="169"/>
      <c r="R13" s="161"/>
      <c r="S13" s="161"/>
    </row>
    <row r="14" ht="21" customHeight="1" spans="1:19">
      <c r="A14" s="148" t="s">
        <v>67</v>
      </c>
      <c r="B14" s="149" t="s">
        <v>67</v>
      </c>
      <c r="C14" s="149" t="s">
        <v>256</v>
      </c>
      <c r="D14" s="150" t="s">
        <v>340</v>
      </c>
      <c r="E14" s="150" t="s">
        <v>341</v>
      </c>
      <c r="F14" s="150" t="s">
        <v>333</v>
      </c>
      <c r="G14" s="175">
        <v>1</v>
      </c>
      <c r="H14" s="161">
        <v>15000</v>
      </c>
      <c r="I14" s="161">
        <v>15000</v>
      </c>
      <c r="J14" s="161">
        <v>15000</v>
      </c>
      <c r="K14" s="161"/>
      <c r="L14" s="161"/>
      <c r="M14" s="161"/>
      <c r="N14" s="161"/>
      <c r="O14" s="161"/>
      <c r="P14" s="169"/>
      <c r="Q14" s="169"/>
      <c r="R14" s="161"/>
      <c r="S14" s="161"/>
    </row>
    <row r="15" ht="21" customHeight="1" spans="1:19">
      <c r="A15" s="148" t="s">
        <v>67</v>
      </c>
      <c r="B15" s="149" t="s">
        <v>67</v>
      </c>
      <c r="C15" s="149" t="s">
        <v>256</v>
      </c>
      <c r="D15" s="150" t="s">
        <v>342</v>
      </c>
      <c r="E15" s="150" t="s">
        <v>343</v>
      </c>
      <c r="F15" s="150" t="s">
        <v>336</v>
      </c>
      <c r="G15" s="175">
        <v>2</v>
      </c>
      <c r="H15" s="161">
        <v>4000</v>
      </c>
      <c r="I15" s="161">
        <v>4000</v>
      </c>
      <c r="J15" s="161">
        <v>4000</v>
      </c>
      <c r="K15" s="161"/>
      <c r="L15" s="161"/>
      <c r="M15" s="161"/>
      <c r="N15" s="161"/>
      <c r="O15" s="161"/>
      <c r="P15" s="169"/>
      <c r="Q15" s="169"/>
      <c r="R15" s="161"/>
      <c r="S15" s="161"/>
    </row>
    <row r="16" ht="21" customHeight="1" spans="1:19">
      <c r="A16" s="148" t="s">
        <v>67</v>
      </c>
      <c r="B16" s="149" t="s">
        <v>67</v>
      </c>
      <c r="C16" s="149" t="s">
        <v>256</v>
      </c>
      <c r="D16" s="150" t="s">
        <v>344</v>
      </c>
      <c r="E16" s="150" t="s">
        <v>345</v>
      </c>
      <c r="F16" s="150" t="s">
        <v>273</v>
      </c>
      <c r="G16" s="175">
        <v>7</v>
      </c>
      <c r="H16" s="161">
        <v>7000</v>
      </c>
      <c r="I16" s="161">
        <v>7000</v>
      </c>
      <c r="J16" s="161">
        <v>7000</v>
      </c>
      <c r="K16" s="161"/>
      <c r="L16" s="161"/>
      <c r="M16" s="161"/>
      <c r="N16" s="161"/>
      <c r="O16" s="161"/>
      <c r="P16" s="169"/>
      <c r="Q16" s="169"/>
      <c r="R16" s="161"/>
      <c r="S16" s="161"/>
    </row>
    <row r="17" ht="21" customHeight="1" spans="1:19">
      <c r="A17" s="151" t="s">
        <v>164</v>
      </c>
      <c r="B17" s="152"/>
      <c r="C17" s="152"/>
      <c r="D17" s="153"/>
      <c r="E17" s="153"/>
      <c r="F17" s="153"/>
      <c r="G17" s="176"/>
      <c r="H17" s="161">
        <v>46500</v>
      </c>
      <c r="I17" s="161">
        <v>62500</v>
      </c>
      <c r="J17" s="161">
        <v>62500</v>
      </c>
      <c r="K17" s="161"/>
      <c r="L17" s="161"/>
      <c r="M17" s="161"/>
      <c r="N17" s="161"/>
      <c r="O17" s="161"/>
      <c r="P17" s="169"/>
      <c r="Q17" s="169"/>
      <c r="R17" s="161"/>
      <c r="S17" s="161"/>
    </row>
    <row r="18" ht="21" customHeight="1" spans="1:19">
      <c r="A18" s="177" t="s">
        <v>346</v>
      </c>
      <c r="B18" s="178"/>
      <c r="C18" s="178"/>
      <c r="D18" s="177"/>
      <c r="E18" s="177"/>
      <c r="F18" s="177"/>
      <c r="G18" s="179"/>
      <c r="H18" s="180"/>
      <c r="I18" s="180"/>
      <c r="J18" s="180"/>
      <c r="K18" s="180"/>
      <c r="L18" s="180"/>
      <c r="M18" s="180"/>
      <c r="N18" s="180"/>
      <c r="O18" s="180"/>
      <c r="P18" s="180"/>
      <c r="Q18" s="180"/>
      <c r="R18" s="180"/>
      <c r="S18" s="180"/>
    </row>
  </sheetData>
  <mergeCells count="19">
    <mergeCell ref="A2:S2"/>
    <mergeCell ref="A3:H3"/>
    <mergeCell ref="I4:S4"/>
    <mergeCell ref="N5:S5"/>
    <mergeCell ref="A17:G17"/>
    <mergeCell ref="A18:S18"/>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zoomScale="130" zoomScaleNormal="13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30"/>
      <c r="B1" s="131"/>
      <c r="C1" s="131"/>
      <c r="D1" s="131"/>
      <c r="E1" s="131"/>
      <c r="F1" s="131"/>
      <c r="G1" s="131"/>
      <c r="H1" s="130"/>
      <c r="I1" s="130"/>
      <c r="J1" s="130"/>
      <c r="K1" s="130"/>
      <c r="L1" s="130"/>
      <c r="M1" s="130"/>
      <c r="N1" s="154"/>
      <c r="O1" s="130"/>
      <c r="P1" s="130"/>
      <c r="Q1" s="131"/>
      <c r="R1" s="130"/>
      <c r="S1" s="163"/>
      <c r="T1" s="163"/>
    </row>
    <row r="2" ht="41.25" customHeight="1" spans="1:20">
      <c r="A2" s="132" t="str">
        <f>"2025"&amp;"年部门政府购买服务预算表"</f>
        <v>2025年部门政府购买服务预算表</v>
      </c>
      <c r="B2" s="133"/>
      <c r="C2" s="133"/>
      <c r="D2" s="133"/>
      <c r="E2" s="133"/>
      <c r="F2" s="133"/>
      <c r="G2" s="133"/>
      <c r="H2" s="134"/>
      <c r="I2" s="134"/>
      <c r="J2" s="134"/>
      <c r="K2" s="134"/>
      <c r="L2" s="134"/>
      <c r="M2" s="134"/>
      <c r="N2" s="155"/>
      <c r="O2" s="134"/>
      <c r="P2" s="134"/>
      <c r="Q2" s="133"/>
      <c r="R2" s="134"/>
      <c r="S2" s="155"/>
      <c r="T2" s="133"/>
    </row>
    <row r="3" ht="22.5" customHeight="1" spans="1:20">
      <c r="A3" s="135" t="str">
        <f>"单位名称："&amp;"昆明市晋宁区商务和投资促进局"</f>
        <v>单位名称：昆明市晋宁区商务和投资促进局</v>
      </c>
      <c r="B3" s="136"/>
      <c r="C3" s="136"/>
      <c r="D3" s="136"/>
      <c r="E3" s="136"/>
      <c r="F3" s="136"/>
      <c r="G3" s="136"/>
      <c r="H3" s="137"/>
      <c r="I3" s="137"/>
      <c r="J3" s="137"/>
      <c r="K3" s="137"/>
      <c r="L3" s="137"/>
      <c r="M3" s="137"/>
      <c r="N3" s="154"/>
      <c r="O3" s="130"/>
      <c r="P3" s="130"/>
      <c r="Q3" s="131"/>
      <c r="R3" s="130"/>
      <c r="S3" s="164"/>
      <c r="T3" s="163" t="s">
        <v>0</v>
      </c>
    </row>
    <row r="4" ht="24" customHeight="1" spans="1:20">
      <c r="A4" s="138" t="s">
        <v>171</v>
      </c>
      <c r="B4" s="139" t="s">
        <v>172</v>
      </c>
      <c r="C4" s="139" t="s">
        <v>312</v>
      </c>
      <c r="D4" s="139" t="s">
        <v>347</v>
      </c>
      <c r="E4" s="139" t="s">
        <v>348</v>
      </c>
      <c r="F4" s="139" t="s">
        <v>349</v>
      </c>
      <c r="G4" s="139" t="s">
        <v>350</v>
      </c>
      <c r="H4" s="140" t="s">
        <v>351</v>
      </c>
      <c r="I4" s="140" t="s">
        <v>352</v>
      </c>
      <c r="J4" s="156" t="s">
        <v>179</v>
      </c>
      <c r="K4" s="156"/>
      <c r="L4" s="156"/>
      <c r="M4" s="156"/>
      <c r="N4" s="157"/>
      <c r="O4" s="156"/>
      <c r="P4" s="156"/>
      <c r="Q4" s="165"/>
      <c r="R4" s="156"/>
      <c r="S4" s="157"/>
      <c r="T4" s="166"/>
    </row>
    <row r="5" ht="24" customHeight="1" spans="1:20">
      <c r="A5" s="141"/>
      <c r="B5" s="142"/>
      <c r="C5" s="142"/>
      <c r="D5" s="142"/>
      <c r="E5" s="142"/>
      <c r="F5" s="142"/>
      <c r="G5" s="142"/>
      <c r="H5" s="143"/>
      <c r="I5" s="143"/>
      <c r="J5" s="143" t="s">
        <v>53</v>
      </c>
      <c r="K5" s="143" t="s">
        <v>56</v>
      </c>
      <c r="L5" s="143" t="s">
        <v>318</v>
      </c>
      <c r="M5" s="143" t="s">
        <v>319</v>
      </c>
      <c r="N5" s="158" t="s">
        <v>320</v>
      </c>
      <c r="O5" s="159" t="s">
        <v>321</v>
      </c>
      <c r="P5" s="159"/>
      <c r="Q5" s="167"/>
      <c r="R5" s="159"/>
      <c r="S5" s="168"/>
      <c r="T5" s="145"/>
    </row>
    <row r="6" ht="54" customHeight="1" spans="1:20">
      <c r="A6" s="144"/>
      <c r="B6" s="145"/>
      <c r="C6" s="145"/>
      <c r="D6" s="145"/>
      <c r="E6" s="145"/>
      <c r="F6" s="145"/>
      <c r="G6" s="145"/>
      <c r="H6" s="146"/>
      <c r="I6" s="146"/>
      <c r="J6" s="146"/>
      <c r="K6" s="146" t="s">
        <v>55</v>
      </c>
      <c r="L6" s="146"/>
      <c r="M6" s="146"/>
      <c r="N6" s="160"/>
      <c r="O6" s="146" t="s">
        <v>55</v>
      </c>
      <c r="P6" s="146" t="s">
        <v>61</v>
      </c>
      <c r="Q6" s="145" t="s">
        <v>62</v>
      </c>
      <c r="R6" s="146" t="s">
        <v>63</v>
      </c>
      <c r="S6" s="160" t="s">
        <v>64</v>
      </c>
      <c r="T6" s="145" t="s">
        <v>65</v>
      </c>
    </row>
    <row r="7" ht="17.25" customHeight="1" spans="1:20">
      <c r="A7" s="147">
        <v>1</v>
      </c>
      <c r="B7" s="145">
        <v>2</v>
      </c>
      <c r="C7" s="147">
        <v>3</v>
      </c>
      <c r="D7" s="147">
        <v>4</v>
      </c>
      <c r="E7" s="145">
        <v>5</v>
      </c>
      <c r="F7" s="147">
        <v>6</v>
      </c>
      <c r="G7" s="147">
        <v>7</v>
      </c>
      <c r="H7" s="145">
        <v>8</v>
      </c>
      <c r="I7" s="147">
        <v>9</v>
      </c>
      <c r="J7" s="147">
        <v>10</v>
      </c>
      <c r="K7" s="145">
        <v>11</v>
      </c>
      <c r="L7" s="147">
        <v>12</v>
      </c>
      <c r="M7" s="147">
        <v>13</v>
      </c>
      <c r="N7" s="145">
        <v>14</v>
      </c>
      <c r="O7" s="147">
        <v>15</v>
      </c>
      <c r="P7" s="147">
        <v>16</v>
      </c>
      <c r="Q7" s="145">
        <v>17</v>
      </c>
      <c r="R7" s="147">
        <v>18</v>
      </c>
      <c r="S7" s="147">
        <v>19</v>
      </c>
      <c r="T7" s="147">
        <v>20</v>
      </c>
    </row>
    <row r="8" ht="21" customHeight="1" spans="1:20">
      <c r="A8" s="148"/>
      <c r="B8" s="149"/>
      <c r="C8" s="149"/>
      <c r="D8" s="149"/>
      <c r="E8" s="149"/>
      <c r="F8" s="149"/>
      <c r="G8" s="149"/>
      <c r="H8" s="150"/>
      <c r="I8" s="150"/>
      <c r="J8" s="161"/>
      <c r="K8" s="161"/>
      <c r="L8" s="161"/>
      <c r="M8" s="161"/>
      <c r="N8" s="161"/>
      <c r="O8" s="161"/>
      <c r="P8" s="161"/>
      <c r="Q8" s="169"/>
      <c r="R8" s="169"/>
      <c r="S8" s="161"/>
      <c r="T8" s="161"/>
    </row>
    <row r="9" ht="21" customHeight="1" spans="1:20">
      <c r="A9" s="151" t="s">
        <v>164</v>
      </c>
      <c r="B9" s="152"/>
      <c r="C9" s="152"/>
      <c r="D9" s="152"/>
      <c r="E9" s="152"/>
      <c r="F9" s="152"/>
      <c r="G9" s="152"/>
      <c r="H9" s="153"/>
      <c r="I9" s="162"/>
      <c r="J9" s="161"/>
      <c r="K9" s="161"/>
      <c r="L9" s="161"/>
      <c r="M9" s="161"/>
      <c r="N9" s="161"/>
      <c r="O9" s="161"/>
      <c r="P9" s="161"/>
      <c r="Q9" s="169"/>
      <c r="R9" s="169"/>
      <c r="S9" s="161"/>
      <c r="T9" s="161"/>
    </row>
    <row r="10" ht="60" customHeight="1" spans="1:18">
      <c r="A10" s="108" t="s">
        <v>353</v>
      </c>
      <c r="B10" s="108"/>
      <c r="C10" s="108"/>
      <c r="D10" s="108"/>
      <c r="E10" s="108"/>
      <c r="F10" s="108"/>
      <c r="G10" s="108"/>
      <c r="H10" s="108"/>
      <c r="I10" s="108"/>
      <c r="J10" s="108"/>
      <c r="K10" s="108"/>
      <c r="L10" s="108"/>
      <c r="M10" s="108"/>
      <c r="N10" s="108"/>
      <c r="O10" s="108"/>
      <c r="P10" s="108"/>
      <c r="Q10" s="108"/>
      <c r="R10" s="108"/>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95" customWidth="1"/>
    <col min="2" max="5" width="20" style="95" customWidth="1"/>
    <col min="6" max="16384" width="9.15" style="95"/>
  </cols>
  <sheetData>
    <row r="1" s="95" customFormat="1" customHeight="1" spans="1:5">
      <c r="A1" s="96"/>
      <c r="B1" s="96"/>
      <c r="C1" s="96"/>
      <c r="D1" s="96"/>
      <c r="E1" s="96"/>
    </row>
    <row r="2" s="95" customFormat="1" ht="17.25" customHeight="1" spans="4:5">
      <c r="D2" s="111"/>
      <c r="E2" s="110" t="s">
        <v>354</v>
      </c>
    </row>
    <row r="3" s="95" customFormat="1" ht="41.25" customHeight="1" spans="1:5">
      <c r="A3" s="112" t="str">
        <f>"2025"&amp;"年对下转移支付预算表"</f>
        <v>2025年对下转移支付预算表</v>
      </c>
      <c r="B3" s="98"/>
      <c r="C3" s="98"/>
      <c r="D3" s="98"/>
      <c r="E3" s="99"/>
    </row>
    <row r="4" s="95" customFormat="1" ht="18" customHeight="1" spans="1:5">
      <c r="A4" s="113" t="s">
        <v>355</v>
      </c>
      <c r="B4" s="114"/>
      <c r="C4" s="114"/>
      <c r="D4" s="115"/>
      <c r="E4" s="116" t="s">
        <v>0</v>
      </c>
    </row>
    <row r="5" s="95" customFormat="1" ht="19.5" customHeight="1" spans="1:5">
      <c r="A5" s="117" t="s">
        <v>356</v>
      </c>
      <c r="B5" s="118" t="s">
        <v>179</v>
      </c>
      <c r="C5" s="119"/>
      <c r="D5" s="119"/>
      <c r="E5" s="120" t="s">
        <v>357</v>
      </c>
    </row>
    <row r="6" s="95" customFormat="1" ht="40.5" customHeight="1" spans="1:5">
      <c r="A6" s="121"/>
      <c r="B6" s="122" t="s">
        <v>53</v>
      </c>
      <c r="C6" s="123" t="s">
        <v>56</v>
      </c>
      <c r="D6" s="124" t="s">
        <v>318</v>
      </c>
      <c r="E6" s="120"/>
    </row>
    <row r="7" s="95" customFormat="1" ht="19.5" customHeight="1" spans="1:5">
      <c r="A7" s="125">
        <v>1</v>
      </c>
      <c r="B7" s="125">
        <v>2</v>
      </c>
      <c r="C7" s="125">
        <v>3</v>
      </c>
      <c r="D7" s="126">
        <v>4</v>
      </c>
      <c r="E7" s="127">
        <v>24</v>
      </c>
    </row>
    <row r="8" s="95" customFormat="1" ht="19.5" customHeight="1" spans="1:5">
      <c r="A8" s="103"/>
      <c r="B8" s="128"/>
      <c r="C8" s="128"/>
      <c r="D8" s="128"/>
      <c r="E8" s="128"/>
    </row>
    <row r="9" s="95" customFormat="1" ht="19.5" customHeight="1" spans="1:5">
      <c r="A9" s="104"/>
      <c r="B9" s="128"/>
      <c r="C9" s="128"/>
      <c r="D9" s="128"/>
      <c r="E9" s="128"/>
    </row>
    <row r="10" s="95" customFormat="1" ht="34" customHeight="1" spans="1:1">
      <c r="A10" s="129" t="s">
        <v>358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XFD4"/>
    </sheetView>
  </sheetViews>
  <sheetFormatPr defaultColWidth="9.14166666666667" defaultRowHeight="12" customHeight="1"/>
  <cols>
    <col min="1" max="1" width="55.375" style="95" customWidth="1"/>
    <col min="2" max="2" width="29" style="95" customWidth="1"/>
    <col min="3" max="5" width="23.575" style="95" customWidth="1"/>
    <col min="6" max="6" width="11.2833333333333" style="95" customWidth="1"/>
    <col min="7" max="7" width="25.1416666666667" style="95" customWidth="1"/>
    <col min="8" max="8" width="15.575" style="95" customWidth="1"/>
    <col min="9" max="9" width="13.425" style="95" customWidth="1"/>
    <col min="10" max="10" width="18.85" style="95" customWidth="1"/>
    <col min="11" max="16384" width="9.14166666666667" style="95"/>
  </cols>
  <sheetData>
    <row r="1" customHeight="1" spans="1:10">
      <c r="A1" s="96"/>
      <c r="B1" s="96"/>
      <c r="C1" s="96"/>
      <c r="D1" s="96"/>
      <c r="E1" s="96"/>
      <c r="F1" s="96"/>
      <c r="G1" s="96"/>
      <c r="H1" s="96"/>
      <c r="I1" s="96"/>
      <c r="J1" s="96"/>
    </row>
    <row r="2" ht="16.5" customHeight="1" spans="10:10">
      <c r="J2" s="110" t="s">
        <v>359</v>
      </c>
    </row>
    <row r="3" ht="41.25" customHeight="1" spans="1:10">
      <c r="A3" s="97" t="str">
        <f>"2025"&amp;"年对下转移支付绩效目标表"</f>
        <v>2025年对下转移支付绩效目标表</v>
      </c>
      <c r="B3" s="98"/>
      <c r="C3" s="98"/>
      <c r="D3" s="98"/>
      <c r="E3" s="98"/>
      <c r="F3" s="99"/>
      <c r="G3" s="98"/>
      <c r="H3" s="99"/>
      <c r="I3" s="99"/>
      <c r="J3" s="98"/>
    </row>
    <row r="4" ht="17.25" customHeight="1" spans="1:8">
      <c r="A4" s="100" t="s">
        <v>355</v>
      </c>
      <c r="B4" s="100"/>
      <c r="C4" s="100"/>
      <c r="D4" s="100"/>
      <c r="E4" s="100"/>
      <c r="F4" s="100"/>
      <c r="G4" s="100"/>
      <c r="H4" s="100"/>
    </row>
    <row r="5" ht="44.25" customHeight="1" spans="1:10">
      <c r="A5" s="101" t="s">
        <v>356</v>
      </c>
      <c r="B5" s="101" t="s">
        <v>259</v>
      </c>
      <c r="C5" s="101" t="s">
        <v>260</v>
      </c>
      <c r="D5" s="101" t="s">
        <v>261</v>
      </c>
      <c r="E5" s="101" t="s">
        <v>262</v>
      </c>
      <c r="F5" s="102" t="s">
        <v>263</v>
      </c>
      <c r="G5" s="101" t="s">
        <v>264</v>
      </c>
      <c r="H5" s="102" t="s">
        <v>265</v>
      </c>
      <c r="I5" s="102" t="s">
        <v>266</v>
      </c>
      <c r="J5" s="101" t="s">
        <v>267</v>
      </c>
    </row>
    <row r="6" ht="14.25" customHeight="1" spans="1:10">
      <c r="A6" s="101">
        <v>1</v>
      </c>
      <c r="B6" s="101">
        <v>2</v>
      </c>
      <c r="C6" s="101">
        <v>3</v>
      </c>
      <c r="D6" s="101">
        <v>4</v>
      </c>
      <c r="E6" s="101">
        <v>5</v>
      </c>
      <c r="F6" s="102">
        <v>6</v>
      </c>
      <c r="G6" s="101">
        <v>7</v>
      </c>
      <c r="H6" s="102">
        <v>8</v>
      </c>
      <c r="I6" s="102">
        <v>9</v>
      </c>
      <c r="J6" s="101">
        <v>10</v>
      </c>
    </row>
    <row r="7" ht="42" customHeight="1" spans="1:10">
      <c r="A7" s="103"/>
      <c r="B7" s="104"/>
      <c r="C7" s="104"/>
      <c r="D7" s="104"/>
      <c r="E7" s="105"/>
      <c r="F7" s="106"/>
      <c r="G7" s="105"/>
      <c r="H7" s="106"/>
      <c r="I7" s="106"/>
      <c r="J7" s="105"/>
    </row>
    <row r="8" ht="42" customHeight="1" spans="1:10">
      <c r="A8" s="103"/>
      <c r="B8" s="107"/>
      <c r="C8" s="107"/>
      <c r="D8" s="107"/>
      <c r="E8" s="103"/>
      <c r="F8" s="107"/>
      <c r="G8" s="103"/>
      <c r="H8" s="107"/>
      <c r="I8" s="107"/>
      <c r="J8" s="103"/>
    </row>
    <row r="9" ht="45" customHeight="1" spans="1:3">
      <c r="A9" s="108" t="s">
        <v>360</v>
      </c>
      <c r="B9" s="109"/>
      <c r="C9" s="109"/>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5"/>
  <sheetViews>
    <sheetView showZeros="0" workbookViewId="0">
      <selection activeCell="A1" sqref="$A1:$XFD1048576"/>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72"/>
      <c r="B1" s="73"/>
      <c r="C1" s="73"/>
      <c r="D1" s="74"/>
      <c r="E1" s="74"/>
      <c r="F1" s="74"/>
      <c r="G1" s="73"/>
      <c r="H1" s="73"/>
      <c r="I1" s="74"/>
    </row>
    <row r="2" ht="41.25" customHeight="1" spans="1:9">
      <c r="A2" s="75" t="str">
        <f>"2025"&amp;"年新增资产配置预算表"</f>
        <v>2025年新增资产配置预算表</v>
      </c>
      <c r="B2" s="76"/>
      <c r="C2" s="76"/>
      <c r="D2" s="77"/>
      <c r="E2" s="77"/>
      <c r="F2" s="77"/>
      <c r="G2" s="76"/>
      <c r="H2" s="76"/>
      <c r="I2" s="77"/>
    </row>
    <row r="3" customHeight="1" spans="1:9">
      <c r="A3" s="78" t="str">
        <f>"单位名称："&amp;"昆明市晋宁区商务和投资促进局"</f>
        <v>单位名称：昆明市晋宁区商务和投资促进局</v>
      </c>
      <c r="B3" s="79"/>
      <c r="C3" s="79"/>
      <c r="D3" s="80"/>
      <c r="F3" s="77"/>
      <c r="G3" s="76"/>
      <c r="H3" s="76"/>
      <c r="I3" s="94" t="s">
        <v>0</v>
      </c>
    </row>
    <row r="4" ht="28.5" customHeight="1" spans="1:9">
      <c r="A4" s="68" t="s">
        <v>171</v>
      </c>
      <c r="B4" s="81" t="s">
        <v>172</v>
      </c>
      <c r="C4" s="82" t="s">
        <v>361</v>
      </c>
      <c r="D4" s="68" t="s">
        <v>362</v>
      </c>
      <c r="E4" s="68" t="s">
        <v>363</v>
      </c>
      <c r="F4" s="68" t="s">
        <v>364</v>
      </c>
      <c r="G4" s="81" t="s">
        <v>365</v>
      </c>
      <c r="H4" s="71"/>
      <c r="I4" s="68"/>
    </row>
    <row r="5" ht="21" customHeight="1" spans="1:9">
      <c r="A5" s="82"/>
      <c r="B5" s="83"/>
      <c r="C5" s="83"/>
      <c r="D5" s="84"/>
      <c r="E5" s="83"/>
      <c r="F5" s="83"/>
      <c r="G5" s="81" t="s">
        <v>316</v>
      </c>
      <c r="H5" s="81" t="s">
        <v>366</v>
      </c>
      <c r="I5" s="81" t="s">
        <v>367</v>
      </c>
    </row>
    <row r="6" ht="17.25" customHeight="1" spans="1:9">
      <c r="A6" s="85" t="s">
        <v>79</v>
      </c>
      <c r="B6" s="32" t="s">
        <v>80</v>
      </c>
      <c r="C6" s="85" t="s">
        <v>81</v>
      </c>
      <c r="D6" s="34" t="s">
        <v>82</v>
      </c>
      <c r="E6" s="85" t="s">
        <v>83</v>
      </c>
      <c r="F6" s="32" t="s">
        <v>84</v>
      </c>
      <c r="G6" s="86" t="s">
        <v>85</v>
      </c>
      <c r="H6" s="34" t="s">
        <v>86</v>
      </c>
      <c r="I6" s="34">
        <v>9</v>
      </c>
    </row>
    <row r="7" ht="19.5" customHeight="1" spans="1:9">
      <c r="A7" s="87" t="s">
        <v>67</v>
      </c>
      <c r="B7" s="88" t="s">
        <v>67</v>
      </c>
      <c r="C7" s="88" t="s">
        <v>368</v>
      </c>
      <c r="D7" s="18" t="s">
        <v>369</v>
      </c>
      <c r="E7" s="33" t="s">
        <v>370</v>
      </c>
      <c r="F7" s="86" t="s">
        <v>333</v>
      </c>
      <c r="G7" s="89">
        <v>1</v>
      </c>
      <c r="H7" s="90">
        <v>15000</v>
      </c>
      <c r="I7" s="90">
        <v>15000</v>
      </c>
    </row>
    <row r="8" ht="19.5" customHeight="1" spans="1:9">
      <c r="A8" s="87" t="s">
        <v>67</v>
      </c>
      <c r="B8" s="88" t="s">
        <v>67</v>
      </c>
      <c r="C8" s="88" t="s">
        <v>368</v>
      </c>
      <c r="D8" s="18" t="s">
        <v>371</v>
      </c>
      <c r="E8" s="33" t="s">
        <v>372</v>
      </c>
      <c r="F8" s="86" t="s">
        <v>333</v>
      </c>
      <c r="G8" s="89">
        <v>1</v>
      </c>
      <c r="H8" s="90">
        <v>1000</v>
      </c>
      <c r="I8" s="90">
        <v>1000</v>
      </c>
    </row>
    <row r="9" ht="19.5" customHeight="1" spans="1:9">
      <c r="A9" s="87" t="s">
        <v>67</v>
      </c>
      <c r="B9" s="88" t="s">
        <v>67</v>
      </c>
      <c r="C9" s="88" t="s">
        <v>368</v>
      </c>
      <c r="D9" s="18" t="s">
        <v>373</v>
      </c>
      <c r="E9" s="33" t="s">
        <v>329</v>
      </c>
      <c r="F9" s="86" t="s">
        <v>330</v>
      </c>
      <c r="G9" s="89">
        <v>4</v>
      </c>
      <c r="H9" s="90">
        <v>500</v>
      </c>
      <c r="I9" s="90">
        <v>2000</v>
      </c>
    </row>
    <row r="10" ht="19.5" customHeight="1" spans="1:9">
      <c r="A10" s="87" t="s">
        <v>67</v>
      </c>
      <c r="B10" s="88" t="s">
        <v>67</v>
      </c>
      <c r="C10" s="88" t="s">
        <v>368</v>
      </c>
      <c r="D10" s="18" t="s">
        <v>373</v>
      </c>
      <c r="E10" s="33" t="s">
        <v>329</v>
      </c>
      <c r="F10" s="86" t="s">
        <v>330</v>
      </c>
      <c r="G10" s="89">
        <v>1</v>
      </c>
      <c r="H10" s="90">
        <v>500</v>
      </c>
      <c r="I10" s="90">
        <v>500</v>
      </c>
    </row>
    <row r="11" ht="19.5" customHeight="1" spans="1:9">
      <c r="A11" s="87" t="s">
        <v>67</v>
      </c>
      <c r="B11" s="88" t="s">
        <v>67</v>
      </c>
      <c r="C11" s="88" t="s">
        <v>368</v>
      </c>
      <c r="D11" s="18" t="s">
        <v>374</v>
      </c>
      <c r="E11" s="33" t="s">
        <v>338</v>
      </c>
      <c r="F11" s="86" t="s">
        <v>330</v>
      </c>
      <c r="G11" s="89">
        <v>30</v>
      </c>
      <c r="H11" s="90">
        <v>500</v>
      </c>
      <c r="I11" s="90">
        <v>15000</v>
      </c>
    </row>
    <row r="12" ht="19.5" customHeight="1" spans="1:9">
      <c r="A12" s="87" t="s">
        <v>67</v>
      </c>
      <c r="B12" s="88" t="s">
        <v>67</v>
      </c>
      <c r="C12" s="88" t="s">
        <v>368</v>
      </c>
      <c r="D12" s="18" t="s">
        <v>375</v>
      </c>
      <c r="E12" s="33" t="s">
        <v>343</v>
      </c>
      <c r="F12" s="86" t="s">
        <v>336</v>
      </c>
      <c r="G12" s="89">
        <v>2</v>
      </c>
      <c r="H12" s="90">
        <v>2000</v>
      </c>
      <c r="I12" s="90">
        <v>4000</v>
      </c>
    </row>
    <row r="13" ht="19.5" customHeight="1" spans="1:9">
      <c r="A13" s="87" t="s">
        <v>67</v>
      </c>
      <c r="B13" s="88" t="s">
        <v>67</v>
      </c>
      <c r="C13" s="88" t="s">
        <v>368</v>
      </c>
      <c r="D13" s="18" t="s">
        <v>376</v>
      </c>
      <c r="E13" s="33" t="s">
        <v>335</v>
      </c>
      <c r="F13" s="86" t="s">
        <v>336</v>
      </c>
      <c r="G13" s="89">
        <v>2</v>
      </c>
      <c r="H13" s="90">
        <v>1000</v>
      </c>
      <c r="I13" s="90">
        <v>2000</v>
      </c>
    </row>
    <row r="14" ht="19.5" customHeight="1" spans="1:9">
      <c r="A14" s="87" t="s">
        <v>67</v>
      </c>
      <c r="B14" s="88" t="s">
        <v>67</v>
      </c>
      <c r="C14" s="88" t="s">
        <v>368</v>
      </c>
      <c r="D14" s="18" t="s">
        <v>377</v>
      </c>
      <c r="E14" s="33" t="s">
        <v>345</v>
      </c>
      <c r="F14" s="86" t="s">
        <v>273</v>
      </c>
      <c r="G14" s="89">
        <v>7</v>
      </c>
      <c r="H14" s="90">
        <v>1000</v>
      </c>
      <c r="I14" s="90">
        <v>7000</v>
      </c>
    </row>
    <row r="15" ht="19.5" customHeight="1" spans="1:9">
      <c r="A15" s="20" t="s">
        <v>53</v>
      </c>
      <c r="B15" s="91"/>
      <c r="C15" s="91"/>
      <c r="D15" s="92"/>
      <c r="E15" s="93"/>
      <c r="F15" s="93"/>
      <c r="G15" s="89">
        <v>48</v>
      </c>
      <c r="H15" s="90">
        <v>21500</v>
      </c>
      <c r="I15" s="90">
        <v>46500</v>
      </c>
    </row>
  </sheetData>
  <mergeCells count="11">
    <mergeCell ref="A1:I1"/>
    <mergeCell ref="A2:I2"/>
    <mergeCell ref="A3:C3"/>
    <mergeCell ref="G4:I4"/>
    <mergeCell ref="A15:F15"/>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4" sqref="C14"/>
    </sheetView>
  </sheetViews>
  <sheetFormatPr defaultColWidth="9.14166666666667" defaultRowHeight="14.25" customHeight="1"/>
  <cols>
    <col min="1" max="1" width="10.2833333333333" style="1" customWidth="1"/>
    <col min="2" max="2" width="30.425" style="1" customWidth="1"/>
    <col min="3" max="3" width="23.85" style="1" customWidth="1"/>
    <col min="4" max="4" width="11.1416666666667" style="1" customWidth="1"/>
    <col min="5" max="5" width="32.7083333333333" style="1" customWidth="1"/>
    <col min="6" max="6" width="9.85" style="1" customWidth="1"/>
    <col min="7" max="7" width="17.7083333333333" style="1" customWidth="1"/>
    <col min="8" max="11" width="23.1416666666667" style="1" customWidth="1"/>
    <col min="12" max="16384" width="9.14166666666667" style="1"/>
  </cols>
  <sheetData>
    <row r="1" ht="13.5" customHeight="1" spans="4:11">
      <c r="D1" s="64"/>
      <c r="E1" s="64"/>
      <c r="F1" s="64"/>
      <c r="G1" s="64"/>
      <c r="K1" s="70"/>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"单位名称："&amp;"昆明市晋宁区商务和投资促进局"</f>
        <v>单位名称：昆明市晋宁区商务和投资促进局</v>
      </c>
      <c r="B3" s="45"/>
      <c r="C3" s="45"/>
      <c r="D3" s="45"/>
      <c r="E3" s="45"/>
      <c r="F3" s="45"/>
      <c r="G3" s="45"/>
      <c r="H3" s="46"/>
      <c r="I3" s="46"/>
      <c r="J3" s="46"/>
      <c r="K3" s="47" t="s">
        <v>0</v>
      </c>
    </row>
    <row r="4" ht="21.75" customHeight="1" spans="1:11">
      <c r="A4" s="65" t="s">
        <v>242</v>
      </c>
      <c r="B4" s="65" t="s">
        <v>174</v>
      </c>
      <c r="C4" s="65" t="s">
        <v>243</v>
      </c>
      <c r="D4" s="17" t="s">
        <v>175</v>
      </c>
      <c r="E4" s="17" t="s">
        <v>176</v>
      </c>
      <c r="F4" s="17" t="s">
        <v>244</v>
      </c>
      <c r="G4" s="17" t="s">
        <v>245</v>
      </c>
      <c r="H4" s="37" t="s">
        <v>53</v>
      </c>
      <c r="I4" s="14" t="s">
        <v>378</v>
      </c>
      <c r="J4" s="14"/>
      <c r="K4" s="14"/>
    </row>
    <row r="5" ht="21.75" customHeight="1" spans="1:11">
      <c r="A5" s="65"/>
      <c r="B5" s="65"/>
      <c r="C5" s="65"/>
      <c r="D5" s="17"/>
      <c r="E5" s="17"/>
      <c r="F5" s="17"/>
      <c r="G5" s="17"/>
      <c r="H5" s="14"/>
      <c r="I5" s="17" t="s">
        <v>56</v>
      </c>
      <c r="J5" s="17" t="s">
        <v>57</v>
      </c>
      <c r="K5" s="17" t="s">
        <v>58</v>
      </c>
    </row>
    <row r="6" ht="40.5" customHeight="1" spans="1:11">
      <c r="A6" s="66"/>
      <c r="B6" s="66"/>
      <c r="C6" s="66"/>
      <c r="D6" s="17"/>
      <c r="E6" s="17"/>
      <c r="F6" s="17"/>
      <c r="G6" s="17"/>
      <c r="H6" s="14"/>
      <c r="I6" s="17" t="s">
        <v>55</v>
      </c>
      <c r="J6" s="17"/>
      <c r="K6" s="17"/>
    </row>
    <row r="7" ht="20.25" customHeight="1" spans="1:11">
      <c r="A7" s="56">
        <v>1</v>
      </c>
      <c r="B7" s="56">
        <v>2</v>
      </c>
      <c r="C7" s="56">
        <v>3</v>
      </c>
      <c r="D7" s="56">
        <v>4</v>
      </c>
      <c r="E7" s="56">
        <v>5</v>
      </c>
      <c r="F7" s="56">
        <v>6</v>
      </c>
      <c r="G7" s="56">
        <v>7</v>
      </c>
      <c r="H7" s="56">
        <v>8</v>
      </c>
      <c r="I7" s="56">
        <v>9</v>
      </c>
      <c r="J7" s="71">
        <v>10</v>
      </c>
      <c r="K7" s="71">
        <v>11</v>
      </c>
    </row>
    <row r="8" ht="18" customHeight="1" spans="1:11">
      <c r="A8" s="67"/>
      <c r="B8" s="26"/>
      <c r="C8" s="67"/>
      <c r="D8" s="67"/>
      <c r="E8" s="67"/>
      <c r="F8" s="67"/>
      <c r="G8" s="67"/>
      <c r="H8" s="58"/>
      <c r="I8" s="58"/>
      <c r="J8" s="58"/>
      <c r="K8" s="58"/>
    </row>
    <row r="9" ht="24" customHeight="1" spans="1:11">
      <c r="A9" s="18"/>
      <c r="B9" s="33"/>
      <c r="C9" s="18"/>
      <c r="D9" s="18"/>
      <c r="E9" s="18"/>
      <c r="F9" s="18"/>
      <c r="G9" s="18"/>
      <c r="H9" s="58"/>
      <c r="I9" s="58"/>
      <c r="J9" s="58"/>
      <c r="K9" s="58"/>
    </row>
    <row r="10" ht="18.75" customHeight="1" spans="1:11">
      <c r="A10" s="68" t="s">
        <v>164</v>
      </c>
      <c r="B10" s="22"/>
      <c r="C10" s="22"/>
      <c r="D10" s="22"/>
      <c r="E10" s="22"/>
      <c r="F10" s="22"/>
      <c r="G10" s="22"/>
      <c r="H10" s="58"/>
      <c r="I10" s="58"/>
      <c r="J10" s="58"/>
      <c r="K10" s="58"/>
    </row>
    <row r="11" ht="44" customHeight="1" spans="1:1">
      <c r="A11" s="69" t="s">
        <v>379</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zoomScale="85" zoomScaleNormal="85" workbookViewId="0">
      <selection activeCell="D30" sqref="D30"/>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"单位名称："&amp;"昆明市晋宁区商务和投资促进局"</f>
        <v>单位名称：昆明市晋宁区商务和投资促进局</v>
      </c>
      <c r="B3" s="45"/>
      <c r="C3" s="45"/>
      <c r="D3" s="45"/>
      <c r="E3" s="46"/>
      <c r="F3" s="46"/>
      <c r="G3" s="47" t="s">
        <v>0</v>
      </c>
    </row>
    <row r="4" ht="21.75" customHeight="1" spans="1:7">
      <c r="A4" s="48" t="s">
        <v>243</v>
      </c>
      <c r="B4" s="48" t="s">
        <v>242</v>
      </c>
      <c r="C4" s="48" t="s">
        <v>174</v>
      </c>
      <c r="D4" s="49" t="s">
        <v>380</v>
      </c>
      <c r="E4" s="12" t="s">
        <v>56</v>
      </c>
      <c r="F4" s="13"/>
      <c r="G4" s="36"/>
    </row>
    <row r="5" ht="21.75" customHeight="1" spans="1:7">
      <c r="A5" s="50"/>
      <c r="B5" s="50"/>
      <c r="C5" s="50"/>
      <c r="D5" s="51"/>
      <c r="E5" s="52" t="str">
        <f>"2025"&amp;"年"</f>
        <v>2025年</v>
      </c>
      <c r="F5" s="52" t="str">
        <f>("2025"+1)&amp;"年"</f>
        <v>2026年</v>
      </c>
      <c r="G5" s="52" t="str">
        <f>("2025"+2)&amp;"年"</f>
        <v>2027年</v>
      </c>
    </row>
    <row r="6" ht="40.5" customHeight="1" spans="1:7">
      <c r="A6" s="53"/>
      <c r="B6" s="53"/>
      <c r="C6" s="53"/>
      <c r="D6" s="54"/>
      <c r="E6" s="55"/>
      <c r="F6" s="55"/>
      <c r="G6" s="55"/>
    </row>
    <row r="7" ht="15" customHeight="1" spans="1:7">
      <c r="A7" s="56">
        <v>1</v>
      </c>
      <c r="B7" s="56">
        <v>2</v>
      </c>
      <c r="C7" s="56">
        <v>3</v>
      </c>
      <c r="D7" s="56">
        <v>4</v>
      </c>
      <c r="E7" s="56">
        <v>5</v>
      </c>
      <c r="F7" s="56">
        <v>6</v>
      </c>
      <c r="G7" s="56">
        <v>7</v>
      </c>
    </row>
    <row r="8" customHeight="1" spans="1:7">
      <c r="A8" s="57" t="s">
        <v>67</v>
      </c>
      <c r="B8" s="58"/>
      <c r="C8" s="58"/>
      <c r="D8" s="58"/>
      <c r="E8" s="58">
        <v>43600000</v>
      </c>
      <c r="F8" s="58"/>
      <c r="G8" s="58"/>
    </row>
    <row r="9" ht="17.25" customHeight="1" spans="1:7">
      <c r="A9" s="33"/>
      <c r="B9" s="59" t="s">
        <v>381</v>
      </c>
      <c r="C9" s="59" t="s">
        <v>250</v>
      </c>
      <c r="D9" s="33" t="s">
        <v>382</v>
      </c>
      <c r="E9" s="60">
        <v>100000</v>
      </c>
      <c r="F9" s="60"/>
      <c r="G9" s="60"/>
    </row>
    <row r="10" ht="17.25" customHeight="1" spans="1:7">
      <c r="A10" s="26"/>
      <c r="B10" s="59" t="s">
        <v>381</v>
      </c>
      <c r="C10" s="59" t="s">
        <v>254</v>
      </c>
      <c r="D10" s="33" t="s">
        <v>382</v>
      </c>
      <c r="E10" s="60">
        <v>43000000</v>
      </c>
      <c r="F10" s="60"/>
      <c r="G10" s="60"/>
    </row>
    <row r="11" ht="17.25" customHeight="1" spans="1:7">
      <c r="A11" s="26"/>
      <c r="B11" s="59" t="s">
        <v>381</v>
      </c>
      <c r="C11" s="59" t="s">
        <v>256</v>
      </c>
      <c r="D11" s="33" t="s">
        <v>382</v>
      </c>
      <c r="E11" s="60">
        <v>400000</v>
      </c>
      <c r="F11" s="60"/>
      <c r="G11" s="60"/>
    </row>
    <row r="12" ht="17.25" customHeight="1" spans="1:7">
      <c r="A12" s="26"/>
      <c r="B12" s="59" t="s">
        <v>381</v>
      </c>
      <c r="C12" s="59" t="s">
        <v>258</v>
      </c>
      <c r="D12" s="33" t="s">
        <v>382</v>
      </c>
      <c r="E12" s="60">
        <v>100000</v>
      </c>
      <c r="F12" s="60"/>
      <c r="G12" s="60"/>
    </row>
    <row r="13" ht="18.75" customHeight="1" spans="1:7">
      <c r="A13" s="61" t="s">
        <v>53</v>
      </c>
      <c r="B13" s="62" t="s">
        <v>383</v>
      </c>
      <c r="C13" s="62"/>
      <c r="D13" s="63"/>
      <c r="E13" s="60">
        <v>43600000</v>
      </c>
      <c r="F13" s="60"/>
      <c r="G13" s="60"/>
    </row>
  </sheetData>
  <mergeCells count="11">
    <mergeCell ref="A2:G2"/>
    <mergeCell ref="A3:F3"/>
    <mergeCell ref="E4:G4"/>
    <mergeCell ref="A13:D13"/>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zoomScale="85" zoomScaleNormal="85" topLeftCell="A8" workbookViewId="0">
      <selection activeCell="C7" sqref="C7:I7"/>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3.85" style="1" customWidth="1"/>
    <col min="11" max="16384" width="8.575" style="1"/>
  </cols>
  <sheetData>
    <row r="1" customHeight="1" spans="1:10">
      <c r="A1" s="2"/>
      <c r="B1" s="2"/>
      <c r="C1" s="2"/>
      <c r="D1" s="2"/>
      <c r="E1" s="2"/>
      <c r="F1" s="2"/>
      <c r="G1" s="2"/>
      <c r="H1" s="2"/>
      <c r="I1" s="2"/>
      <c r="J1" s="35"/>
    </row>
    <row r="2" ht="41.25" customHeight="1" spans="1:10">
      <c r="A2" s="2" t="str">
        <f>"2025"&amp;"年部门整体支出绩效目标表"</f>
        <v>2025年部门整体支出绩效目标表</v>
      </c>
      <c r="B2" s="2"/>
      <c r="C2" s="2"/>
      <c r="D2" s="2"/>
      <c r="E2" s="2"/>
      <c r="F2" s="2"/>
      <c r="G2" s="2"/>
      <c r="H2" s="2"/>
      <c r="I2" s="2"/>
      <c r="J2" s="2"/>
    </row>
    <row r="3" ht="17.25" customHeight="1" spans="1:10">
      <c r="A3" s="3" t="str">
        <f>"单位名称："&amp;"昆明市晋宁区商务和投资促进局"</f>
        <v>单位名称：昆明市晋宁区商务和投资促进局</v>
      </c>
      <c r="B3" s="3"/>
      <c r="C3" s="4"/>
      <c r="D3" s="5"/>
      <c r="E3" s="5"/>
      <c r="F3" s="5"/>
      <c r="G3" s="5"/>
      <c r="H3" s="5"/>
      <c r="I3" s="5"/>
      <c r="J3" s="293" t="s">
        <v>0</v>
      </c>
    </row>
    <row r="4" ht="30" customHeight="1" spans="1:10">
      <c r="A4" s="6" t="s">
        <v>384</v>
      </c>
      <c r="B4" s="7" t="s">
        <v>68</v>
      </c>
      <c r="C4" s="8"/>
      <c r="D4" s="8"/>
      <c r="E4" s="9"/>
      <c r="F4" s="10" t="s">
        <v>385</v>
      </c>
      <c r="G4" s="9"/>
      <c r="H4" s="11" t="s">
        <v>67</v>
      </c>
      <c r="I4" s="8"/>
      <c r="J4" s="9"/>
    </row>
    <row r="5" ht="32.25" customHeight="1" spans="1:10">
      <c r="A5" s="12" t="s">
        <v>386</v>
      </c>
      <c r="B5" s="13"/>
      <c r="C5" s="13"/>
      <c r="D5" s="13"/>
      <c r="E5" s="13"/>
      <c r="F5" s="13"/>
      <c r="G5" s="13"/>
      <c r="H5" s="13"/>
      <c r="I5" s="36"/>
      <c r="J5" s="37" t="s">
        <v>387</v>
      </c>
    </row>
    <row r="6" ht="99.75" customHeight="1" spans="1:10">
      <c r="A6" s="14" t="s">
        <v>388</v>
      </c>
      <c r="B6" s="15" t="s">
        <v>389</v>
      </c>
      <c r="C6" s="16" t="s">
        <v>390</v>
      </c>
      <c r="D6" s="16"/>
      <c r="E6" s="16"/>
      <c r="F6" s="16"/>
      <c r="G6" s="16"/>
      <c r="H6" s="16"/>
      <c r="I6" s="16"/>
      <c r="J6" s="38" t="s">
        <v>391</v>
      </c>
    </row>
    <row r="7" ht="99.75" customHeight="1" spans="1:10">
      <c r="A7" s="14"/>
      <c r="B7" s="15" t="str">
        <f>"总体绩效目标（"&amp;"2025"&amp;"-"&amp;("2025"+2)&amp;"年期间）"</f>
        <v>总体绩效目标（2025-2027年期间）</v>
      </c>
      <c r="C7" s="16" t="s">
        <v>300</v>
      </c>
      <c r="D7" s="16"/>
      <c r="E7" s="16"/>
      <c r="F7" s="16"/>
      <c r="G7" s="16"/>
      <c r="H7" s="16"/>
      <c r="I7" s="16"/>
      <c r="J7" s="38" t="s">
        <v>392</v>
      </c>
    </row>
    <row r="8" ht="75" customHeight="1" spans="1:10">
      <c r="A8" s="15" t="s">
        <v>393</v>
      </c>
      <c r="B8" s="17" t="str">
        <f>"预算年度（"&amp;"2025"&amp;"年）绩效目标"</f>
        <v>预算年度（2025年）绩效目标</v>
      </c>
      <c r="C8" s="18" t="s">
        <v>300</v>
      </c>
      <c r="D8" s="18"/>
      <c r="E8" s="18"/>
      <c r="F8" s="18"/>
      <c r="G8" s="18"/>
      <c r="H8" s="18"/>
      <c r="I8" s="18"/>
      <c r="J8" s="39" t="s">
        <v>394</v>
      </c>
    </row>
    <row r="9" ht="32.25" customHeight="1" spans="1:10">
      <c r="A9" s="19" t="s">
        <v>395</v>
      </c>
      <c r="B9" s="19"/>
      <c r="C9" s="19"/>
      <c r="D9" s="19"/>
      <c r="E9" s="19"/>
      <c r="F9" s="19"/>
      <c r="G9" s="19"/>
      <c r="H9" s="19"/>
      <c r="I9" s="19"/>
      <c r="J9" s="19"/>
    </row>
    <row r="10" ht="32.25" customHeight="1" spans="1:10">
      <c r="A10" s="15" t="s">
        <v>396</v>
      </c>
      <c r="B10" s="15"/>
      <c r="C10" s="14" t="s">
        <v>397</v>
      </c>
      <c r="D10" s="14"/>
      <c r="E10" s="14"/>
      <c r="F10" s="14" t="s">
        <v>398</v>
      </c>
      <c r="G10" s="14"/>
      <c r="H10" s="14" t="s">
        <v>399</v>
      </c>
      <c r="I10" s="14"/>
      <c r="J10" s="14"/>
    </row>
    <row r="11" ht="32.25" customHeight="1" spans="1:10">
      <c r="A11" s="15"/>
      <c r="B11" s="15"/>
      <c r="C11" s="14"/>
      <c r="D11" s="14"/>
      <c r="E11" s="14"/>
      <c r="F11" s="14"/>
      <c r="G11" s="14"/>
      <c r="H11" s="15" t="s">
        <v>400</v>
      </c>
      <c r="I11" s="15" t="s">
        <v>401</v>
      </c>
      <c r="J11" s="15" t="s">
        <v>402</v>
      </c>
    </row>
    <row r="12" ht="24" customHeight="1" spans="1:10">
      <c r="A12" s="20" t="s">
        <v>53</v>
      </c>
      <c r="B12" s="21"/>
      <c r="C12" s="21"/>
      <c r="D12" s="21"/>
      <c r="E12" s="21"/>
      <c r="F12" s="21"/>
      <c r="G12" s="22"/>
      <c r="H12" s="23">
        <v>47641040.78</v>
      </c>
      <c r="I12" s="23">
        <v>47641040.78</v>
      </c>
      <c r="J12" s="23"/>
    </row>
    <row r="13" ht="34.5" customHeight="1" spans="1:10">
      <c r="A13" s="16" t="s">
        <v>403</v>
      </c>
      <c r="B13" s="24"/>
      <c r="C13" s="16" t="s">
        <v>300</v>
      </c>
      <c r="D13" s="24"/>
      <c r="E13" s="24"/>
      <c r="F13" s="24"/>
      <c r="G13" s="24"/>
      <c r="H13" s="25">
        <v>4141040.78</v>
      </c>
      <c r="I13" s="25">
        <v>4141040.78</v>
      </c>
      <c r="J13" s="25"/>
    </row>
    <row r="14" ht="34.5" customHeight="1" spans="1:10">
      <c r="A14" s="16" t="s">
        <v>254</v>
      </c>
      <c r="B14" s="26"/>
      <c r="C14" s="16" t="s">
        <v>286</v>
      </c>
      <c r="D14" s="26"/>
      <c r="E14" s="26"/>
      <c r="F14" s="26"/>
      <c r="G14" s="26"/>
      <c r="H14" s="25">
        <v>43000000</v>
      </c>
      <c r="I14" s="25">
        <v>43000000</v>
      </c>
      <c r="J14" s="25"/>
    </row>
    <row r="15" ht="34.5" customHeight="1" spans="1:10">
      <c r="A15" s="16" t="s">
        <v>256</v>
      </c>
      <c r="B15" s="26"/>
      <c r="C15" s="16" t="s">
        <v>404</v>
      </c>
      <c r="D15" s="26"/>
      <c r="E15" s="26"/>
      <c r="F15" s="26"/>
      <c r="G15" s="26"/>
      <c r="H15" s="25">
        <v>500000</v>
      </c>
      <c r="I15" s="25">
        <v>500000</v>
      </c>
      <c r="J15" s="25"/>
    </row>
    <row r="16" ht="32.25" customHeight="1" spans="1:10">
      <c r="A16" s="19" t="s">
        <v>405</v>
      </c>
      <c r="B16" s="19"/>
      <c r="C16" s="19"/>
      <c r="D16" s="19"/>
      <c r="E16" s="19"/>
      <c r="F16" s="19"/>
      <c r="G16" s="19"/>
      <c r="H16" s="19"/>
      <c r="I16" s="19"/>
      <c r="J16" s="19"/>
    </row>
    <row r="17" ht="32.25" customHeight="1" spans="1:10">
      <c r="A17" s="27" t="s">
        <v>406</v>
      </c>
      <c r="B17" s="27"/>
      <c r="C17" s="27"/>
      <c r="D17" s="27"/>
      <c r="E17" s="27"/>
      <c r="F17" s="27"/>
      <c r="G17" s="27"/>
      <c r="H17" s="28" t="s">
        <v>407</v>
      </c>
      <c r="I17" s="40" t="s">
        <v>267</v>
      </c>
      <c r="J17" s="28" t="s">
        <v>408</v>
      </c>
    </row>
    <row r="18" ht="36" customHeight="1" spans="1:10">
      <c r="A18" s="29" t="s">
        <v>260</v>
      </c>
      <c r="B18" s="29" t="s">
        <v>409</v>
      </c>
      <c r="C18" s="30" t="s">
        <v>262</v>
      </c>
      <c r="D18" s="30" t="s">
        <v>263</v>
      </c>
      <c r="E18" s="30" t="s">
        <v>264</v>
      </c>
      <c r="F18" s="30" t="s">
        <v>265</v>
      </c>
      <c r="G18" s="30" t="s">
        <v>266</v>
      </c>
      <c r="H18" s="31"/>
      <c r="I18" s="31"/>
      <c r="J18" s="31"/>
    </row>
    <row r="19" ht="32.25" customHeight="1" spans="1:10">
      <c r="A19" s="32" t="s">
        <v>269</v>
      </c>
      <c r="B19" s="32"/>
      <c r="C19" s="33"/>
      <c r="D19" s="32"/>
      <c r="E19" s="32"/>
      <c r="F19" s="32"/>
      <c r="G19" s="32"/>
      <c r="H19" s="34"/>
      <c r="I19" s="18"/>
      <c r="J19" s="34"/>
    </row>
    <row r="20" ht="32.25" customHeight="1" spans="1:10">
      <c r="A20" s="32"/>
      <c r="B20" s="32" t="s">
        <v>270</v>
      </c>
      <c r="C20" s="33"/>
      <c r="D20" s="32"/>
      <c r="E20" s="32"/>
      <c r="F20" s="32"/>
      <c r="G20" s="32"/>
      <c r="H20" s="34"/>
      <c r="I20" s="18"/>
      <c r="J20" s="34"/>
    </row>
    <row r="21" ht="32.25" customHeight="1" spans="1:10">
      <c r="A21" s="32"/>
      <c r="B21" s="32"/>
      <c r="C21" s="33" t="s">
        <v>301</v>
      </c>
      <c r="D21" s="32" t="s">
        <v>272</v>
      </c>
      <c r="E21" s="32" t="s">
        <v>84</v>
      </c>
      <c r="F21" s="32" t="s">
        <v>302</v>
      </c>
      <c r="G21" s="32" t="s">
        <v>274</v>
      </c>
      <c r="H21" s="34" t="s">
        <v>410</v>
      </c>
      <c r="I21" s="18" t="s">
        <v>301</v>
      </c>
      <c r="J21" s="34" t="s">
        <v>411</v>
      </c>
    </row>
    <row r="22" ht="32.25" customHeight="1" spans="1:10">
      <c r="A22" s="32"/>
      <c r="B22" s="32"/>
      <c r="C22" s="33" t="s">
        <v>412</v>
      </c>
      <c r="D22" s="32" t="s">
        <v>278</v>
      </c>
      <c r="E22" s="32" t="s">
        <v>288</v>
      </c>
      <c r="F22" s="32" t="s">
        <v>285</v>
      </c>
      <c r="G22" s="32" t="s">
        <v>274</v>
      </c>
      <c r="H22" s="34" t="s">
        <v>412</v>
      </c>
      <c r="I22" s="18" t="s">
        <v>412</v>
      </c>
      <c r="J22" s="34" t="s">
        <v>413</v>
      </c>
    </row>
    <row r="23" ht="32.25" customHeight="1" spans="1:10">
      <c r="A23" s="32"/>
      <c r="B23" s="32"/>
      <c r="C23" s="33" t="s">
        <v>271</v>
      </c>
      <c r="D23" s="32" t="s">
        <v>272</v>
      </c>
      <c r="E23" s="32" t="s">
        <v>89</v>
      </c>
      <c r="F23" s="32" t="s">
        <v>414</v>
      </c>
      <c r="G23" s="32" t="s">
        <v>280</v>
      </c>
      <c r="H23" s="34" t="s">
        <v>271</v>
      </c>
      <c r="I23" s="18" t="s">
        <v>271</v>
      </c>
      <c r="J23" s="34" t="s">
        <v>415</v>
      </c>
    </row>
    <row r="24" ht="32.25" customHeight="1" spans="1:10">
      <c r="A24" s="32"/>
      <c r="B24" s="32" t="s">
        <v>296</v>
      </c>
      <c r="C24" s="33"/>
      <c r="D24" s="32"/>
      <c r="E24" s="32"/>
      <c r="F24" s="32"/>
      <c r="G24" s="32"/>
      <c r="H24" s="34"/>
      <c r="I24" s="18"/>
      <c r="J24" s="34"/>
    </row>
    <row r="25" ht="32.25" customHeight="1" spans="1:10">
      <c r="A25" s="32"/>
      <c r="B25" s="32"/>
      <c r="C25" s="33" t="s">
        <v>297</v>
      </c>
      <c r="D25" s="32" t="s">
        <v>278</v>
      </c>
      <c r="E25" s="32" t="s">
        <v>297</v>
      </c>
      <c r="F25" s="32" t="s">
        <v>298</v>
      </c>
      <c r="G25" s="32" t="s">
        <v>280</v>
      </c>
      <c r="H25" s="34" t="s">
        <v>297</v>
      </c>
      <c r="I25" s="18" t="s">
        <v>297</v>
      </c>
      <c r="J25" s="34" t="s">
        <v>416</v>
      </c>
    </row>
    <row r="26" ht="32.25" customHeight="1" spans="1:10">
      <c r="A26" s="32" t="s">
        <v>275</v>
      </c>
      <c r="B26" s="32"/>
      <c r="C26" s="33"/>
      <c r="D26" s="32"/>
      <c r="E26" s="32"/>
      <c r="F26" s="32"/>
      <c r="G26" s="32"/>
      <c r="H26" s="34"/>
      <c r="I26" s="18"/>
      <c r="J26" s="34"/>
    </row>
    <row r="27" ht="32.25" customHeight="1" spans="1:10">
      <c r="A27" s="32"/>
      <c r="B27" s="32" t="s">
        <v>303</v>
      </c>
      <c r="C27" s="33"/>
      <c r="D27" s="32"/>
      <c r="E27" s="32"/>
      <c r="F27" s="32"/>
      <c r="G27" s="32"/>
      <c r="H27" s="34"/>
      <c r="I27" s="18"/>
      <c r="J27" s="34"/>
    </row>
    <row r="28" ht="32.25" customHeight="1" spans="1:10">
      <c r="A28" s="32"/>
      <c r="B28" s="32"/>
      <c r="C28" s="33" t="s">
        <v>304</v>
      </c>
      <c r="D28" s="32" t="s">
        <v>278</v>
      </c>
      <c r="E28" s="32" t="s">
        <v>305</v>
      </c>
      <c r="F28" s="32" t="s">
        <v>298</v>
      </c>
      <c r="G28" s="32" t="s">
        <v>280</v>
      </c>
      <c r="H28" s="34" t="s">
        <v>304</v>
      </c>
      <c r="I28" s="18" t="s">
        <v>304</v>
      </c>
      <c r="J28" s="34" t="s">
        <v>411</v>
      </c>
    </row>
    <row r="29" ht="32.25" customHeight="1" spans="1:10">
      <c r="A29" s="32"/>
      <c r="B29" s="32" t="s">
        <v>276</v>
      </c>
      <c r="C29" s="33"/>
      <c r="D29" s="32"/>
      <c r="E29" s="32"/>
      <c r="F29" s="32"/>
      <c r="G29" s="32"/>
      <c r="H29" s="34"/>
      <c r="I29" s="18"/>
      <c r="J29" s="34"/>
    </row>
    <row r="30" ht="32.25" customHeight="1" spans="1:10">
      <c r="A30" s="32"/>
      <c r="B30" s="32"/>
      <c r="C30" s="33" t="s">
        <v>417</v>
      </c>
      <c r="D30" s="32" t="s">
        <v>278</v>
      </c>
      <c r="E30" s="32" t="s">
        <v>418</v>
      </c>
      <c r="F30" s="32" t="s">
        <v>298</v>
      </c>
      <c r="G30" s="32" t="s">
        <v>274</v>
      </c>
      <c r="H30" s="34" t="s">
        <v>417</v>
      </c>
      <c r="I30" s="18" t="s">
        <v>417</v>
      </c>
      <c r="J30" s="34" t="s">
        <v>413</v>
      </c>
    </row>
    <row r="31" ht="32.25" customHeight="1" spans="1:10">
      <c r="A31" s="32"/>
      <c r="B31" s="32"/>
      <c r="C31" s="33" t="s">
        <v>277</v>
      </c>
      <c r="D31" s="32" t="s">
        <v>278</v>
      </c>
      <c r="E31" s="32" t="s">
        <v>279</v>
      </c>
      <c r="F31" s="32" t="s">
        <v>298</v>
      </c>
      <c r="G31" s="32" t="s">
        <v>280</v>
      </c>
      <c r="H31" s="34" t="s">
        <v>279</v>
      </c>
      <c r="I31" s="18" t="s">
        <v>279</v>
      </c>
      <c r="J31" s="34" t="s">
        <v>415</v>
      </c>
    </row>
    <row r="32" ht="32.25" customHeight="1" spans="1:10">
      <c r="A32" s="32"/>
      <c r="B32" s="32"/>
      <c r="C32" s="33" t="s">
        <v>299</v>
      </c>
      <c r="D32" s="32" t="s">
        <v>278</v>
      </c>
      <c r="E32" s="32" t="s">
        <v>299</v>
      </c>
      <c r="F32" s="32" t="s">
        <v>298</v>
      </c>
      <c r="G32" s="32" t="s">
        <v>280</v>
      </c>
      <c r="H32" s="34" t="s">
        <v>299</v>
      </c>
      <c r="I32" s="18" t="s">
        <v>299</v>
      </c>
      <c r="J32" s="34" t="s">
        <v>416</v>
      </c>
    </row>
    <row r="33" ht="32.25" customHeight="1" spans="1:10">
      <c r="A33" s="32" t="s">
        <v>282</v>
      </c>
      <c r="B33" s="32"/>
      <c r="C33" s="33"/>
      <c r="D33" s="32"/>
      <c r="E33" s="32"/>
      <c r="F33" s="32"/>
      <c r="G33" s="32"/>
      <c r="H33" s="34"/>
      <c r="I33" s="18"/>
      <c r="J33" s="34"/>
    </row>
    <row r="34" ht="32.25" customHeight="1" spans="1:10">
      <c r="A34" s="32"/>
      <c r="B34" s="32" t="s">
        <v>283</v>
      </c>
      <c r="C34" s="33"/>
      <c r="D34" s="32"/>
      <c r="E34" s="32"/>
      <c r="F34" s="32"/>
      <c r="G34" s="32"/>
      <c r="H34" s="34"/>
      <c r="I34" s="18"/>
      <c r="J34" s="34"/>
    </row>
    <row r="35" ht="32.25" customHeight="1" spans="1:10">
      <c r="A35" s="32"/>
      <c r="B35" s="32"/>
      <c r="C35" s="33" t="s">
        <v>306</v>
      </c>
      <c r="D35" s="32" t="s">
        <v>272</v>
      </c>
      <c r="E35" s="32" t="s">
        <v>307</v>
      </c>
      <c r="F35" s="32" t="s">
        <v>285</v>
      </c>
      <c r="G35" s="32" t="s">
        <v>274</v>
      </c>
      <c r="H35" s="34" t="s">
        <v>306</v>
      </c>
      <c r="I35" s="18" t="s">
        <v>306</v>
      </c>
      <c r="J35" s="34" t="s">
        <v>411</v>
      </c>
    </row>
  </sheetData>
  <mergeCells count="3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对下转移支付预算表09-1</vt:lpstr>
      <vt:lpstr>对下转移支付绩效目标表09-2</vt:lpstr>
      <vt:lpstr>新增资产配置表</vt:lpstr>
      <vt:lpstr>上级转移支付补助项目支出预算表</vt:lpstr>
      <vt:lpstr>部门项目中期规划预算表</vt:lpstr>
      <vt:lpstr>部门整体支出绩效目标表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树上的鱼</cp:lastModifiedBy>
  <dcterms:created xsi:type="dcterms:W3CDTF">2025-03-17T02:20:00Z</dcterms:created>
  <dcterms:modified xsi:type="dcterms:W3CDTF">2025-03-17T07:22:00Z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EFFF018243CB49479C95956D2F1A907C_13</vt:lpwstr>
  </property>
  <property fmtid="{D5CDD505-2E9C-101B-9397-08002B2CF9AE}" pid="3" name="KSOProductBuildVer">
    <vt:lpwstr>2052-12.1.0.19302</vt:lpwstr>
  </property>
</Properties>
</file>