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<sst xmlns="http://schemas.openxmlformats.org/spreadsheetml/2006/main" count="844" uniqueCount="356">
  <si>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</si>
  <si>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</si>
  <si>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</si>
  <si>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</si>
  <si>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</si>
  <si>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</si>
  <si>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</si>
  <si>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</si>
  <si>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</si>
  <si>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</si>
  <si>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</si>
  <si>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</si>
  <si>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</si>
  <si>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</si>
  <si>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</si>
  <si>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</si>
  <si>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</si>
  <si>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</si>
  <si>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</si>
  <si>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</si>
  <si>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</si>
  <si>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</si>
  <si>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</si>
  <si>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</si>
  <si>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</si>
  <si>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</si>
  <si>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</si>
  <si>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</si>
  <si>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</si>
  <si>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</si>
  <si>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</si>
  <si>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</si>
  <si>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</si>
  <si>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</si>
  <si>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</si>
  <si>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</si>
  <si>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</si>
  <si>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</si>
  <si>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</si>
  <si>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</si>
  <si>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</si>
  <si>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</si>
  <si>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</si>
  <si>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</si>
  <si>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</si>
  <si>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</si>
  <si>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</si>
  <si>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</si>
  <si>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</si>
  <si>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</si>
  <si>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</si>
  <si>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</si>
  <si>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</si>
  <si>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</si>
  <si>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</si>
  <si>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</si>
  <si>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</si>
  <si>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</si>
  <si>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</si>
  <si>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</si>
  <si>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</si>
  <si>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</si>
  <si>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</si>
  <si>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</si>
  <si>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</si>
  <si>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</si>
  <si>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</si>
  <si>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</si>
  <si>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</si>
  <si>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105015</t>
  </si>
  <si>
    <t>昆明市晋宁区二街中心小学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</si>
  <si>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</si>
  <si>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</si>
  <si>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</si>
  <si>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</si>
  <si>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</si>
  <si>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</si>
  <si>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</si>
  <si>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</si>
  <si>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</si>
  <si>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</si>
  <si>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</si>
  <si>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</si>
  <si>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</si>
  <si>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</si>
  <si>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</si>
  <si>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</si>
  <si>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</si>
  <si>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</si>
  <si>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</si>
  <si>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</si>
  <si>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</si>
  <si>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</si>
  <si>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</si>
  <si>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</si>
  <si>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</si>
  <si>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</si>
  <si>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</si>
  <si>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</si>
  <si>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</si>
  <si>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</si>
  <si>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</si>
  <si>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</si>
  <si>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</si>
  <si>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</si>
  <si>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</si>
  <si>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</si>
  <si>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</si>
  <si>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</si>
  <si>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</si>
  <si>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</si>
  <si>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</si>
  <si>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</si>
  <si>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</si>
  <si>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</si>
  <si>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</si>
  <si>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</si>
  <si>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</si>
  <si>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</si>
  <si>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</si>
  <si>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</si>
  <si>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</si>
  <si>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</si>
  <si>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</si>
  <si>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</si>
  <si>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</si>
  <si>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</si>
  <si>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</si>
  <si>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</si>
  <si>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</si>
  <si>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</si>
  <si>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</si>
  <si>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</si>
  <si>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</si>
  <si>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单位名称：昆明市晋宁区二街中心小学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</si>
  <si>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</si>
  <si>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</si>
  <si>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</si>
  <si>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</si>
  <si>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</si>
  <si>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</si>
  <si>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</si>
  <si>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</si>
  <si>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</si>
  <si>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</si>
  <si>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</si>
  <si>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</si>
  <si>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</si>
  <si>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</si>
  <si>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</si>
  <si>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</si>
  <si>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</si>
  <si>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</si>
  <si>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</si>
  <si>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</si>
  <si>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</si>
  <si>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</si>
  <si>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</si>
  <si>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</si>
  <si>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</si>
  <si>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</si>
  <si>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</si>
  <si>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</si>
  <si>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</si>
  <si>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</si>
  <si>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</si>
  <si>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</si>
  <si>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</si>
  <si>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</si>
  <si>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</si>
  <si>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</si>
  <si>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</si>
  <si>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</si>
  <si>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</si>
  <si>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</si>
  <si>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</si>
  <si>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</si>
  <si>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</si>
  <si>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</si>
  <si>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</si>
  <si>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</si>
  <si>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</si>
  <si>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</si>
  <si>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</si>
  <si>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</si>
  <si>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</si>
  <si>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</si>
  <si>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</si>
  <si>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</si>
  <si>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</si>
  <si>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</si>
  <si>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</si>
  <si>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</si>
  <si>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</si>
  <si>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</si>
  <si>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</si>
  <si>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</si>
  <si>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</si>
  <si>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</si>
  <si>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</si>
  <si>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530122210000000002856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</si>
  <si>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</si>
  <si>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</si>
  <si>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</si>
  <si>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</si>
  <si>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</si>
  <si>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</si>
  <si>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</si>
  <si>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</si>
  <si>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</si>
  <si>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530122210000000002858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</si>
  <si>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</si>
  <si>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</si>
  <si>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</si>
  <si>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</si>
  <si>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</si>
  <si>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</si>
  <si>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</si>
  <si>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</si>
  <si>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</si>
  <si>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</si>
  <si>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</si>
  <si>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530122210000000002859</t>
  </si>
  <si>
    <t>对个人和家庭的补助</t>
  </si>
  <si>
    <t>30305</t>
  </si>
  <si>
    <t>生活补助</t>
  </si>
  <si>
    <t>530122210000000002861</t>
  </si>
  <si>
    <t>30217</t>
  </si>
  <si>
    <t>530122210000000002863</t>
  </si>
  <si>
    <t>工会经费</t>
  </si>
  <si>
    <t>30228</t>
  </si>
  <si>
    <t>530122210000000002864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</si>
  <si>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</si>
  <si>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</si>
  <si>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</si>
  <si>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</si>
  <si>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</si>
  <si>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</si>
  <si>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</si>
  <si>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</si>
  <si>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</si>
  <si>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530122210000000003410</t>
  </si>
  <si>
    <t>30113</t>
  </si>
  <si>
    <t>530122231100001216274</t>
  </si>
  <si>
    <t>离退休人员支出</t>
  </si>
  <si>
    <t>530122231100001488197</t>
  </si>
  <si>
    <t>其他事业人员支出工资</t>
  </si>
  <si>
    <t>530122231100001488199</t>
  </si>
  <si>
    <t>事业人员绩效奖励</t>
  </si>
  <si>
    <t>530122241100002219980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</si>
  <si>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</si>
  <si>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</si>
  <si>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</si>
  <si>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</si>
  <si>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</si>
  <si>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</si>
  <si>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</si>
  <si>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</si>
  <si>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</si>
  <si>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</si>
  <si>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备注：我单位无部门项目支出预算相关内容，该表以空表进行公开。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</si>
  <si>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</si>
  <si>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</si>
  <si>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</si>
  <si>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</si>
  <si>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</si>
  <si>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</si>
  <si>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</si>
  <si>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</si>
  <si>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</si>
  <si>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</si>
  <si>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备注：我单位无项目支出预算相关内容，该表以空表进行公开。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</si>
  <si>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</si>
  <si>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</si>
  <si>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</si>
  <si>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</si>
  <si>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</si>
  <si>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</si>
  <si>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</si>
  <si>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</si>
  <si>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</si>
  <si>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</si>
  <si>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</si>
  <si>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</si>
  <si>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</si>
  <si>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</si>
  <si>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</si>
  <si>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</si>
  <si>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</si>
  <si>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</si>
  <si>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</si>
  <si>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</si>
  <si>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</si>
  <si>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</si>
  <si>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</si>
  <si>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</si>
  <si>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</si>
  <si>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</si>
  <si>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</si>
  <si>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</si>
  <si>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</si>
  <si>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</si>
  <si>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</si>
  <si>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</si>
  <si>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</si>
  <si>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</si>
  <si>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</si>
  <si>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</si>
  <si>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</si>
  <si>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</si>
  <si>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</si>
  <si>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A05 家具和用品</t>
  </si>
  <si>
    <t>A05010203 教学、实验用桌</t>
  </si>
  <si>
    <t>学生课桌椅</t>
  </si>
  <si>
    <t>套</t>
  </si>
  <si>
    <t>A05010303 会议椅</t>
  </si>
  <si>
    <t>会议椅</t>
  </si>
  <si>
    <t>把</t>
  </si>
  <si>
    <t>A05019900 其他家具</t>
  </si>
  <si>
    <t>食堂餐桌</t>
  </si>
  <si>
    <t>张</t>
  </si>
  <si>
    <t>A05020199 其他厨卫用具</t>
  </si>
  <si>
    <t>食堂专用高压锅</t>
  </si>
  <si>
    <t>台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</si>
  <si>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</si>
  <si>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</si>
  <si>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</si>
  <si>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</si>
  <si>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</si>
  <si>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</si>
  <si>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备注：此表为一级预算单位及主管部门公开，我单位为二级预算单位故以空表公开。</t>
  </si>
  <si>
    <t>预算13表</t>
  </si>
  <si>
    <t xml:space="preserve">              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</si>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</sst>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hh:mm:ss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m/dd\ hh:mm:ss"/>
    <numFmt numFmtId="178" formatCode="#,##0.00;\-#,##0.00;;@"/>
    <numFmt numFmtId="179" formatCode="yyyy/mm/dd"/>
    <numFmt numFmtId="43" formatCode="_ * #,##0.00_ ;_ * \-#,##0.00_ ;_ * &quot;-&quot;??_ ;_ @_ "/>
    <numFmt numFmtId="180" formatCode="#,##0;\-#,##0;;@"/>
    <numFmt numFmtId="181" formatCode="[$-10804]#,##0.00;\-#,##0.00;\ "/>
  </numFmts>
  <fonts count="49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0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7" fillId="17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31" fillId="0" borderId="17">
      <alignment horizontal="right" vertical="center"/>
    </xf>
    <xf numFmtId="0" fontId="30" fillId="1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31" fillId="0" borderId="17">
      <alignment horizontal="right" vertical="center"/>
    </xf>
    <xf numFmtId="0" fontId="43" fillId="0" borderId="0" applyNumberFormat="0" applyFill="0" applyBorder="0" applyAlignment="0" applyProtection="0">
      <alignment vertical="center"/>
    </xf>
    <xf numFmtId="0" fontId="0" fillId="22" borderId="30" applyNumberFormat="0" applyFon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8" fillId="20" borderId="32" applyNumberFormat="0" applyAlignment="0" applyProtection="0">
      <alignment vertical="center"/>
    </xf>
    <xf numFmtId="0" fontId="39" fillId="20" borderId="27" applyNumberFormat="0" applyAlignment="0" applyProtection="0">
      <alignment vertical="center"/>
    </xf>
    <xf numFmtId="0" fontId="33" fillId="9" borderId="25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10" fontId="31" fillId="0" borderId="17">
      <alignment horizontal="right" vertical="center"/>
    </xf>
    <xf numFmtId="0" fontId="30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8" fontId="31" fillId="0" borderId="17">
      <alignment horizontal="right" vertical="center"/>
    </xf>
    <xf numFmtId="49" fontId="31" fillId="0" borderId="17">
      <alignment horizontal="left" vertical="center" wrapText="1"/>
    </xf>
    <xf numFmtId="178" fontId="31" fillId="0" borderId="17">
      <alignment horizontal="right" vertical="center"/>
    </xf>
    <xf numFmtId="176" fontId="31" fillId="0" borderId="17">
      <alignment horizontal="right" vertical="center"/>
    </xf>
    <xf numFmtId="180" fontId="31" fillId="0" borderId="17">
      <alignment horizontal="right" vertical="center"/>
    </xf>
    <xf numFmtId="0" fontId="38" fillId="0" borderId="0"/>
    <xf numFmtId="0" fontId="31" fillId="0" borderId="0">
      <alignment vertical="top"/>
      <protection locked="0"/>
    </xf>
  </cellStyleXfs>
  <cellXfs count="312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horizontal="center" vertical="center" wrapText="1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1" fillId="0" borderId="5" xfId="0" applyFont="1" applyFill="1" applyBorder="1" applyAlignment="1" applyProtection="1">
      <alignment vertical="top" wrapText="1" readingOrder="1"/>
      <protection locked="0"/>
    </xf>
    <xf numFmtId="0" fontId="5" fillId="0" borderId="6" xfId="0" applyFont="1" applyFill="1" applyBorder="1" applyAlignment="1" applyProtection="1">
      <alignment horizontal="center" vertical="center" wrapText="1" readingOrder="1"/>
      <protection locked="0"/>
    </xf>
    <xf numFmtId="0" fontId="5" fillId="0" borderId="6" xfId="0" applyFont="1" applyFill="1" applyBorder="1" applyAlignment="1" applyProtection="1">
      <alignment vertical="top" wrapText="1" readingOrder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vertical="top" wrapText="1" readingOrder="1"/>
      <protection locked="0"/>
    </xf>
    <xf numFmtId="0" fontId="5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Font="1" applyFill="1" applyBorder="1" applyAlignment="1" applyProtection="1">
      <alignment horizontal="center" vertical="center" wrapText="1" readingOrder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6" xfId="0" applyFont="1" applyFill="1" applyBorder="1" applyAlignment="1" applyProtection="1">
      <alignment vertical="top" wrapText="1" readingOrder="1"/>
      <protection locked="0"/>
    </xf>
    <xf numFmtId="181" fontId="5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6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9" xfId="0" applyFont="1" applyFill="1" applyBorder="1" applyAlignment="1" applyProtection="1">
      <alignment horizontal="left" vertical="center" wrapText="1" readingOrder="1"/>
      <protection locked="0"/>
    </xf>
    <xf numFmtId="0" fontId="6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6" xfId="0" applyFont="1" applyFill="1" applyBorder="1" applyAlignment="1" applyProtection="1">
      <alignment vertical="center" wrapText="1" readingOrder="1"/>
      <protection locked="0"/>
    </xf>
    <xf numFmtId="0" fontId="7" fillId="0" borderId="0" xfId="0" applyFont="1" applyFill="1" applyBorder="1" applyAlignment="1"/>
    <xf numFmtId="0" fontId="5" fillId="0" borderId="0" xfId="57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6" fillId="0" borderId="6" xfId="0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Font="1" applyFill="1" applyBorder="1" applyAlignment="1" applyProtection="1">
      <alignment vertical="center" wrapText="1" readingOrder="1"/>
      <protection locked="0"/>
    </xf>
    <xf numFmtId="0" fontId="6" fillId="0" borderId="6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/>
    <xf numFmtId="0" fontId="11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1" fillId="0" borderId="0" xfId="0" applyFont="1" applyFill="1" applyBorder="1" applyAlignment="1" applyProtection="1">
      <alignment horizontal="right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Fill="1" applyBorder="1" applyAlignment="1" applyProtection="1">
      <alignment horizontal="left" vertical="center"/>
      <protection locked="0"/>
    </xf>
    <xf numFmtId="4" fontId="11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/>
    <xf numFmtId="0" fontId="13" fillId="0" borderId="1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right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0" fillId="0" borderId="17" xfId="0" applyFont="1" applyFill="1" applyBorder="1" applyAlignment="1" applyProtection="1">
      <alignment horizontal="center" vertical="center"/>
      <protection locked="0"/>
    </xf>
    <xf numFmtId="4" fontId="16" fillId="0" borderId="17" xfId="54" applyNumberFormat="1" applyFont="1" applyFill="1" applyBorder="1">
      <alignment horizontal="right" vertical="center"/>
    </xf>
    <xf numFmtId="0" fontId="0" fillId="0" borderId="0" xfId="0"/>
    <xf numFmtId="0" fontId="11" fillId="0" borderId="0" xfId="0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vertical="top"/>
      <protection locked="0"/>
    </xf>
    <xf numFmtId="0" fontId="17" fillId="0" borderId="0" xfId="0" applyFont="1" applyFill="1" applyBorder="1" applyAlignment="1">
      <alignment vertical="top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 applyProtection="1">
      <alignment horizontal="right" vertical="center" wrapText="1"/>
      <protection locked="0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 applyProtection="1">
      <alignment horizontal="center"/>
      <protection locked="0"/>
    </xf>
    <xf numFmtId="0" fontId="11" fillId="0" borderId="17" xfId="0" applyFont="1" applyFill="1" applyBorder="1" applyAlignment="1" applyProtection="1">
      <alignment horizontal="center" wrapText="1"/>
      <protection locked="0"/>
    </xf>
    <xf numFmtId="0" fontId="11" fillId="0" borderId="17" xfId="0" applyFont="1" applyFill="1" applyBorder="1" applyAlignment="1">
      <alignment horizontal="center" wrapText="1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>
      <alignment horizontal="left" vertical="center" wrapText="1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3" fontId="11" fillId="2" borderId="17" xfId="0" applyNumberFormat="1" applyFont="1" applyFill="1" applyBorder="1" applyAlignment="1" applyProtection="1">
      <alignment horizontal="right" vertical="center"/>
      <protection locked="0"/>
    </xf>
    <xf numFmtId="4" fontId="11" fillId="0" borderId="17" xfId="0" applyNumberFormat="1" applyFont="1" applyBorder="1" applyAlignment="1" applyProtection="1">
      <alignment horizontal="right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left"/>
      <protection locked="0"/>
    </xf>
    <xf numFmtId="0" fontId="11" fillId="0" borderId="17" xfId="0" applyFont="1" applyBorder="1" applyAlignment="1">
      <alignment horizontal="left"/>
    </xf>
    <xf numFmtId="0" fontId="11" fillId="2" borderId="17" xfId="0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178" fontId="16" fillId="0" borderId="17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vertical="center" wrapText="1"/>
    </xf>
    <xf numFmtId="178" fontId="16" fillId="0" borderId="1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Protection="1">
      <protection locked="0"/>
    </xf>
    <xf numFmtId="0" fontId="1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>
      <alignment horizontal="left" vertical="center"/>
    </xf>
    <xf numFmtId="0" fontId="14" fillId="0" borderId="0" xfId="0" applyFont="1" applyBorder="1"/>
    <xf numFmtId="0" fontId="11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178" fontId="16" fillId="0" borderId="17" xfId="0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left" vertical="center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wrapText="1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Protection="1">
      <protection locked="0"/>
    </xf>
    <xf numFmtId="0" fontId="13" fillId="0" borderId="0" xfId="0" applyFont="1" applyBorder="1"/>
    <xf numFmtId="180" fontId="16" fillId="0" borderId="17" xfId="56" applyNumberFormat="1" applyFont="1" applyBorder="1" applyAlignment="1">
      <alignment horizontal="center" vertical="center"/>
    </xf>
    <xf numFmtId="180" fontId="16" fillId="0" borderId="17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>
      <alignment horizontal="left" vertical="center"/>
    </xf>
    <xf numFmtId="178" fontId="21" fillId="0" borderId="0" xfId="0" applyNumberFormat="1" applyFont="1" applyBorder="1" applyAlignment="1">
      <alignment horizontal="left" vertical="center"/>
    </xf>
    <xf numFmtId="0" fontId="22" fillId="0" borderId="0" xfId="58" applyFont="1" applyFill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>
      <alignment horizontal="right"/>
    </xf>
    <xf numFmtId="0" fontId="23" fillId="0" borderId="0" xfId="0" applyFont="1" applyFill="1" applyBorder="1" applyAlignment="1" applyProtection="1">
      <alignment horizontal="right"/>
      <protection locked="0"/>
    </xf>
    <xf numFmtId="49" fontId="23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49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49" fontId="22" fillId="0" borderId="0" xfId="58" applyNumberFormat="1" applyFont="1" applyFill="1" applyAlignment="1" applyProtection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0" fillId="0" borderId="0" xfId="0" applyFont="1" applyFill="1" applyBorder="1" applyAlignment="1">
      <alignment vertical="top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 applyProtection="1">
      <alignment vertical="top"/>
      <protection locked="0"/>
    </xf>
    <xf numFmtId="49" fontId="10" fillId="0" borderId="0" xfId="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left" vertical="center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178" fontId="16" fillId="0" borderId="17" xfId="54" applyFont="1">
      <alignment horizontal="right" vertical="center"/>
    </xf>
    <xf numFmtId="49" fontId="16" fillId="0" borderId="17" xfId="53" applyFont="1">
      <alignment horizontal="left" vertical="center" wrapText="1"/>
    </xf>
    <xf numFmtId="178" fontId="16" fillId="0" borderId="11" xfId="54" applyFont="1" applyBorder="1">
      <alignment horizontal="right" vertical="center"/>
    </xf>
    <xf numFmtId="178" fontId="16" fillId="0" borderId="12" xfId="0" applyNumberFormat="1" applyFont="1" applyBorder="1" applyAlignment="1">
      <alignment horizontal="right" vertical="center"/>
    </xf>
    <xf numFmtId="0" fontId="0" fillId="0" borderId="18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17" xfId="0" applyFont="1" applyFill="1" applyBorder="1" applyAlignment="1" applyProtection="1">
      <alignment vertical="top" wrapText="1"/>
      <protection locked="0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4" fontId="11" fillId="0" borderId="17" xfId="0" applyNumberFormat="1" applyFont="1" applyBorder="1" applyAlignment="1" applyProtection="1">
      <alignment horizontal="right" vertical="center" wrapText="1"/>
      <protection locked="0"/>
    </xf>
    <xf numFmtId="4" fontId="11" fillId="0" borderId="17" xfId="0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 indent="1"/>
    </xf>
    <xf numFmtId="0" fontId="11" fillId="0" borderId="17" xfId="0" applyFont="1" applyBorder="1" applyAlignment="1">
      <alignment horizontal="left" vertical="center" wrapText="1" indent="2"/>
    </xf>
    <xf numFmtId="0" fontId="10" fillId="0" borderId="17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vertical="top" wrapText="1"/>
      <protection locked="0"/>
    </xf>
    <xf numFmtId="0" fontId="11" fillId="0" borderId="17" xfId="0" applyFont="1" applyFill="1" applyBorder="1" applyAlignment="1" applyProtection="1">
      <alignment vertical="center" wrapText="1"/>
      <protection locked="0"/>
    </xf>
    <xf numFmtId="0" fontId="11" fillId="0" borderId="17" xfId="0" applyFont="1" applyFill="1" applyBorder="1" applyAlignment="1">
      <alignment horizontal="left" vertical="center"/>
    </xf>
    <xf numFmtId="4" fontId="11" fillId="0" borderId="17" xfId="0" applyNumberFormat="1" applyFont="1" applyBorder="1" applyAlignment="1">
      <alignment horizontal="right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27" fillId="0" borderId="17" xfId="0" applyFont="1" applyFill="1" applyBorder="1" applyAlignment="1" applyProtection="1">
      <alignment horizontal="center" vertical="center" wrapText="1"/>
      <protection locked="0"/>
    </xf>
    <xf numFmtId="4" fontId="27" fillId="0" borderId="17" xfId="0" applyNumberFormat="1" applyFont="1" applyBorder="1" applyAlignment="1" applyProtection="1">
      <alignment horizontal="right" vertical="center"/>
      <protection locked="0"/>
    </xf>
    <xf numFmtId="0" fontId="26" fillId="0" borderId="11" xfId="0" applyFont="1" applyFill="1" applyBorder="1" applyAlignment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4" fontId="11" fillId="2" borderId="17" xfId="0" applyNumberFormat="1" applyFont="1" applyFill="1" applyBorder="1" applyAlignment="1" applyProtection="1">
      <alignment horizontal="right" vertical="center"/>
      <protection locked="0"/>
    </xf>
    <xf numFmtId="0" fontId="11" fillId="2" borderId="17" xfId="0" applyFont="1" applyFill="1" applyBorder="1" applyAlignment="1">
      <alignment horizontal="left" vertical="center" wrapText="1" indent="1"/>
    </xf>
    <xf numFmtId="0" fontId="11" fillId="2" borderId="17" xfId="0" applyFont="1" applyFill="1" applyBorder="1" applyAlignment="1">
      <alignment horizontal="left" vertical="center" wrapText="1" indent="2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horizontal="left" vertical="center" wrapText="1" inden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right" vertical="center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27" fillId="0" borderId="17" xfId="0" applyFont="1" applyBorder="1" applyAlignment="1">
      <alignment horizontal="center" vertical="center"/>
    </xf>
    <xf numFmtId="0" fontId="27" fillId="0" borderId="17" xfId="0" applyFont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7" sqref="B7"/>
    </sheetView>
  </sheetViews>
  <sheetFormatPr defaultColWidth="8.575" defaultRowHeight="12.75" customHeight="1" outlineLevelCol="3"/>
  <cols>
    <col min="1" max="4" width="41" style="47" customWidth="1"/>
    <col min="5" max="16384" width="8.575" style="47"/>
  </cols>
  <sheetData>
    <row r="1" customHeight="1" spans="1:4">
      <c r="A1" s="48"/>
      <c r="B1" s="48"/>
      <c r="C1" s="48"/>
      <c r="D1" s="48"/>
    </row>
    <row r="2" ht="15" customHeight="1" spans="1:4">
      <c r="A2" s="93"/>
      <c r="B2" s="93"/>
      <c r="C2" s="93"/>
      <c r="D2" s="113" t="s">
        <v>0</v>
      </c>
    </row>
    <row r="3" ht="41.25" customHeight="1" spans="1:1">
      <c r="A3" s="88" t="str">
        <f>"2025"&amp;"年部门财务收支预算总表"</f>
        <v>2025年部门财务收支预算总表</v>
      </c>
    </row>
    <row r="4" ht="17.25" customHeight="1" spans="1:4">
      <c r="A4" s="91" t="str">
        <f>"单位名称："&amp;"昆明市晋宁区二街中心小学"</f>
        <v>单位名称：昆明市晋宁区二街中心小学</v>
      </c>
      <c r="B4" s="267"/>
      <c r="D4" s="215" t="s">
        <v>1</v>
      </c>
    </row>
    <row r="5" ht="23.25" customHeight="1" spans="1:4">
      <c r="A5" s="268" t="s">
        <v>2</v>
      </c>
      <c r="B5" s="269"/>
      <c r="C5" s="268" t="s">
        <v>3</v>
      </c>
      <c r="D5" s="269"/>
    </row>
    <row r="6" ht="24" customHeight="1" spans="1:4">
      <c r="A6" s="268" t="s">
        <v>4</v>
      </c>
      <c r="B6" s="268" t="s">
        <v>5</v>
      </c>
      <c r="C6" s="268" t="s">
        <v>6</v>
      </c>
      <c r="D6" s="268" t="s">
        <v>5</v>
      </c>
    </row>
    <row r="7" ht="17.25" customHeight="1" spans="1:4">
      <c r="A7" s="308" t="s">
        <v>7</v>
      </c>
      <c r="B7" s="240">
        <v>13199375.69</v>
      </c>
      <c r="C7" s="308" t="s">
        <v>8</v>
      </c>
      <c r="D7" s="240"/>
    </row>
    <row r="8" ht="17.25" customHeight="1" spans="1:4">
      <c r="A8" s="308" t="s">
        <v>9</v>
      </c>
      <c r="B8" s="240"/>
      <c r="C8" s="308" t="s">
        <v>10</v>
      </c>
      <c r="D8" s="240"/>
    </row>
    <row r="9" ht="17.25" customHeight="1" spans="1:4">
      <c r="A9" s="308" t="s">
        <v>11</v>
      </c>
      <c r="B9" s="240"/>
      <c r="C9" s="309" t="s">
        <v>12</v>
      </c>
      <c r="D9" s="240"/>
    </row>
    <row r="10" ht="17.25" customHeight="1" spans="1:4">
      <c r="A10" s="308" t="s">
        <v>13</v>
      </c>
      <c r="B10" s="240"/>
      <c r="C10" s="309" t="s">
        <v>14</v>
      </c>
      <c r="D10" s="240"/>
    </row>
    <row r="11" ht="17.25" customHeight="1" spans="1:4">
      <c r="A11" s="308" t="s">
        <v>15</v>
      </c>
      <c r="B11" s="240"/>
      <c r="C11" s="309" t="s">
        <v>16</v>
      </c>
      <c r="D11" s="240">
        <v>8921485.54</v>
      </c>
    </row>
    <row r="12" ht="17.25" customHeight="1" spans="1:4">
      <c r="A12" s="308" t="s">
        <v>17</v>
      </c>
      <c r="B12" s="240"/>
      <c r="C12" s="309" t="s">
        <v>18</v>
      </c>
      <c r="D12" s="240"/>
    </row>
    <row r="13" ht="17.25" customHeight="1" spans="1:4">
      <c r="A13" s="308" t="s">
        <v>19</v>
      </c>
      <c r="B13" s="240"/>
      <c r="C13" s="103" t="s">
        <v>20</v>
      </c>
      <c r="D13" s="240"/>
    </row>
    <row r="14" ht="17.25" customHeight="1" spans="1:4">
      <c r="A14" s="308" t="s">
        <v>21</v>
      </c>
      <c r="B14" s="240"/>
      <c r="C14" s="103" t="s">
        <v>22</v>
      </c>
      <c r="D14" s="240">
        <v>2218969.68</v>
      </c>
    </row>
    <row r="15" ht="17.25" customHeight="1" spans="1:4">
      <c r="A15" s="308" t="s">
        <v>23</v>
      </c>
      <c r="B15" s="240"/>
      <c r="C15" s="103" t="s">
        <v>24</v>
      </c>
      <c r="D15" s="240">
        <v>1085628.31</v>
      </c>
    </row>
    <row r="16" ht="17.25" customHeight="1" spans="1:4">
      <c r="A16" s="308" t="s">
        <v>25</v>
      </c>
      <c r="B16" s="168"/>
      <c r="C16" s="103" t="s">
        <v>26</v>
      </c>
      <c r="D16" s="240"/>
    </row>
    <row r="17" ht="17.25" customHeight="1" spans="1:4">
      <c r="A17" s="228"/>
      <c r="B17" s="240"/>
      <c r="C17" s="103" t="s">
        <v>27</v>
      </c>
      <c r="D17" s="240"/>
    </row>
    <row r="18" ht="17.25" customHeight="1" spans="1:4">
      <c r="A18" s="310"/>
      <c r="B18" s="240"/>
      <c r="C18" s="103" t="s">
        <v>28</v>
      </c>
      <c r="D18" s="240"/>
    </row>
    <row r="19" ht="17.25" customHeight="1" spans="1:4">
      <c r="A19" s="310"/>
      <c r="B19" s="240"/>
      <c r="C19" s="103" t="s">
        <v>29</v>
      </c>
      <c r="D19" s="240"/>
    </row>
    <row r="20" ht="17.25" customHeight="1" spans="1:4">
      <c r="A20" s="310"/>
      <c r="B20" s="240"/>
      <c r="C20" s="103" t="s">
        <v>30</v>
      </c>
      <c r="D20" s="240"/>
    </row>
    <row r="21" ht="17.25" customHeight="1" spans="1:4">
      <c r="A21" s="310"/>
      <c r="B21" s="240"/>
      <c r="C21" s="103" t="s">
        <v>31</v>
      </c>
      <c r="D21" s="240"/>
    </row>
    <row r="22" ht="17.25" customHeight="1" spans="1:4">
      <c r="A22" s="310"/>
      <c r="B22" s="240"/>
      <c r="C22" s="103" t="s">
        <v>32</v>
      </c>
      <c r="D22" s="240"/>
    </row>
    <row r="23" ht="17.25" customHeight="1" spans="1:4">
      <c r="A23" s="310"/>
      <c r="B23" s="240"/>
      <c r="C23" s="103" t="s">
        <v>33</v>
      </c>
      <c r="D23" s="240"/>
    </row>
    <row r="24" ht="17.25" customHeight="1" spans="1:4">
      <c r="A24" s="310"/>
      <c r="B24" s="240"/>
      <c r="C24" s="103" t="s">
        <v>34</v>
      </c>
      <c r="D24" s="240"/>
    </row>
    <row r="25" ht="17.25" customHeight="1" spans="1:4">
      <c r="A25" s="310"/>
      <c r="B25" s="240"/>
      <c r="C25" s="103" t="s">
        <v>35</v>
      </c>
      <c r="D25" s="240">
        <v>973292.16</v>
      </c>
    </row>
    <row r="26" ht="17.25" customHeight="1" spans="1:4">
      <c r="A26" s="310"/>
      <c r="B26" s="240"/>
      <c r="C26" s="103" t="s">
        <v>36</v>
      </c>
      <c r="D26" s="240"/>
    </row>
    <row r="27" ht="17.25" customHeight="1" spans="1:4">
      <c r="A27" s="310"/>
      <c r="B27" s="240"/>
      <c r="C27" s="228" t="s">
        <v>37</v>
      </c>
      <c r="D27" s="240"/>
    </row>
    <row r="28" ht="17.25" customHeight="1" spans="1:4">
      <c r="A28" s="310"/>
      <c r="B28" s="240"/>
      <c r="C28" s="103" t="s">
        <v>38</v>
      </c>
      <c r="D28" s="240"/>
    </row>
    <row r="29" ht="16.5" customHeight="1" spans="1:4">
      <c r="A29" s="310"/>
      <c r="B29" s="240"/>
      <c r="C29" s="103" t="s">
        <v>39</v>
      </c>
      <c r="D29" s="240"/>
    </row>
    <row r="30" ht="16.5" customHeight="1" spans="1:4">
      <c r="A30" s="310"/>
      <c r="B30" s="240"/>
      <c r="C30" s="228" t="s">
        <v>40</v>
      </c>
      <c r="D30" s="240"/>
    </row>
    <row r="31" ht="17.25" customHeight="1" spans="1:4">
      <c r="A31" s="310"/>
      <c r="B31" s="240"/>
      <c r="C31" s="228" t="s">
        <v>41</v>
      </c>
      <c r="D31" s="240"/>
    </row>
    <row r="32" ht="17.25" customHeight="1" spans="1:4">
      <c r="A32" s="310"/>
      <c r="B32" s="240"/>
      <c r="C32" s="103" t="s">
        <v>42</v>
      </c>
      <c r="D32" s="240"/>
    </row>
    <row r="33" ht="16.5" customHeight="1" spans="1:4">
      <c r="A33" s="310" t="s">
        <v>43</v>
      </c>
      <c r="B33" s="240">
        <v>13199375.69</v>
      </c>
      <c r="C33" s="310" t="s">
        <v>44</v>
      </c>
      <c r="D33" s="240">
        <v>13199375.69</v>
      </c>
    </row>
    <row r="34" ht="16.5" customHeight="1" spans="1:4">
      <c r="A34" s="228" t="s">
        <v>45</v>
      </c>
      <c r="B34" s="240"/>
      <c r="C34" s="228" t="s">
        <v>46</v>
      </c>
      <c r="D34" s="240"/>
    </row>
    <row r="35" ht="16.5" customHeight="1" spans="1:4">
      <c r="A35" s="103" t="s">
        <v>47</v>
      </c>
      <c r="B35" s="168"/>
      <c r="C35" s="103" t="s">
        <v>47</v>
      </c>
      <c r="D35" s="168"/>
    </row>
    <row r="36" ht="16.5" customHeight="1" spans="1:4">
      <c r="A36" s="103" t="s">
        <v>48</v>
      </c>
      <c r="B36" s="168"/>
      <c r="C36" s="103" t="s">
        <v>49</v>
      </c>
      <c r="D36" s="168"/>
    </row>
    <row r="37" ht="16.5" customHeight="1" spans="1:4">
      <c r="A37" s="311" t="s">
        <v>50</v>
      </c>
      <c r="B37" s="240">
        <v>13199375.69</v>
      </c>
      <c r="C37" s="311" t="s">
        <v>51</v>
      </c>
      <c r="D37" s="240">
        <v>13199375.69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4166666666667" defaultRowHeight="14.25" customHeight="1" outlineLevelCol="5"/>
  <cols>
    <col min="1" max="1" width="32.1416666666667" style="47" customWidth="1"/>
    <col min="2" max="2" width="20.7083333333333" style="47" customWidth="1"/>
    <col min="3" max="3" width="32.1416666666667" style="47" customWidth="1"/>
    <col min="4" max="4" width="27.7083333333333" style="47" customWidth="1"/>
    <col min="5" max="6" width="36.7083333333333" style="47" customWidth="1"/>
    <col min="7" max="16384" width="9.14166666666667" style="47"/>
  </cols>
  <sheetData>
    <row r="1" customHeight="1" spans="1:6">
      <c r="A1" s="48"/>
      <c r="B1" s="48"/>
      <c r="C1" s="48"/>
      <c r="D1" s="48"/>
      <c r="E1" s="48"/>
      <c r="F1" s="48"/>
    </row>
    <row r="2" ht="12" customHeight="1" spans="1:6">
      <c r="A2" s="192">
        <v>1</v>
      </c>
      <c r="B2" s="193">
        <v>0</v>
      </c>
      <c r="C2" s="192">
        <v>1</v>
      </c>
      <c r="D2" s="194"/>
      <c r="E2" s="194"/>
      <c r="F2" s="195" t="s">
        <v>272</v>
      </c>
    </row>
    <row r="3" ht="42" customHeight="1" spans="1:6">
      <c r="A3" s="196" t="str">
        <f>"2025"&amp;"年部门政府性基金预算支出预算表"</f>
        <v>2025年部门政府性基金预算支出预算表</v>
      </c>
      <c r="B3" s="196" t="s">
        <v>273</v>
      </c>
      <c r="C3" s="197"/>
      <c r="D3" s="198"/>
      <c r="E3" s="198"/>
      <c r="F3" s="198"/>
    </row>
    <row r="4" ht="13.5" customHeight="1" spans="1:6">
      <c r="A4" s="52" t="str">
        <f>"单位名称："&amp;"昆明市晋宁区二街中心小学"</f>
        <v>单位名称：昆明市晋宁区二街中心小学</v>
      </c>
      <c r="B4" s="52" t="s">
        <v>274</v>
      </c>
      <c r="C4" s="192"/>
      <c r="D4" s="194"/>
      <c r="E4" s="194"/>
      <c r="F4" s="195" t="s">
        <v>1</v>
      </c>
    </row>
    <row r="5" ht="19.5" customHeight="1" spans="1:6">
      <c r="A5" s="199" t="s">
        <v>182</v>
      </c>
      <c r="B5" s="200" t="s">
        <v>72</v>
      </c>
      <c r="C5" s="199" t="s">
        <v>73</v>
      </c>
      <c r="D5" s="58" t="s">
        <v>275</v>
      </c>
      <c r="E5" s="59"/>
      <c r="F5" s="60"/>
    </row>
    <row r="6" ht="18.75" customHeight="1" spans="1:6">
      <c r="A6" s="201"/>
      <c r="B6" s="202"/>
      <c r="C6" s="201"/>
      <c r="D6" s="63" t="s">
        <v>55</v>
      </c>
      <c r="E6" s="58" t="s">
        <v>75</v>
      </c>
      <c r="F6" s="63" t="s">
        <v>76</v>
      </c>
    </row>
    <row r="7" ht="18.75" customHeight="1" spans="1:6">
      <c r="A7" s="117">
        <v>1</v>
      </c>
      <c r="B7" s="203" t="s">
        <v>83</v>
      </c>
      <c r="C7" s="117">
        <v>3</v>
      </c>
      <c r="D7" s="204">
        <v>4</v>
      </c>
      <c r="E7" s="204">
        <v>5</v>
      </c>
      <c r="F7" s="204">
        <v>6</v>
      </c>
    </row>
    <row r="8" ht="21" customHeight="1" spans="1:6">
      <c r="A8" s="68"/>
      <c r="B8" s="68"/>
      <c r="C8" s="68"/>
      <c r="D8" s="131"/>
      <c r="E8" s="131"/>
      <c r="F8" s="131"/>
    </row>
    <row r="9" ht="21" customHeight="1" spans="1:6">
      <c r="A9" s="68"/>
      <c r="B9" s="68"/>
      <c r="C9" s="68"/>
      <c r="D9" s="131"/>
      <c r="E9" s="131"/>
      <c r="F9" s="131"/>
    </row>
    <row r="10" ht="18.75" customHeight="1" spans="1:6">
      <c r="A10" s="205" t="s">
        <v>172</v>
      </c>
      <c r="B10" s="205" t="s">
        <v>172</v>
      </c>
      <c r="C10" s="206" t="s">
        <v>172</v>
      </c>
      <c r="D10" s="131"/>
      <c r="E10" s="131"/>
      <c r="F10" s="131"/>
    </row>
    <row r="11" ht="31" customHeight="1" spans="1:6">
      <c r="A11" s="207" t="s">
        <v>276</v>
      </c>
      <c r="B11" s="207"/>
      <c r="C11" s="207"/>
      <c r="D11" s="207"/>
      <c r="E11" s="207"/>
      <c r="F11" s="207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15.75" customHeight="1" spans="2:19">
      <c r="B2" s="137"/>
      <c r="C2" s="137"/>
      <c r="R2" s="189"/>
      <c r="S2" s="189" t="s">
        <v>277</v>
      </c>
    </row>
    <row r="3" ht="41.25" customHeight="1" spans="1:19">
      <c r="A3" s="138" t="str">
        <f>"2025"&amp;"年部门政府采购预算表"</f>
        <v>2025年部门政府采购预算表</v>
      </c>
      <c r="B3" s="139"/>
      <c r="C3" s="139"/>
      <c r="D3" s="176"/>
      <c r="E3" s="176"/>
      <c r="F3" s="176"/>
      <c r="G3" s="176"/>
      <c r="H3" s="176"/>
      <c r="I3" s="176"/>
      <c r="J3" s="176"/>
      <c r="K3" s="176"/>
      <c r="L3" s="176"/>
      <c r="M3" s="139"/>
      <c r="N3" s="176"/>
      <c r="O3" s="176"/>
      <c r="P3" s="139"/>
      <c r="Q3" s="176"/>
      <c r="R3" s="139"/>
      <c r="S3" s="139"/>
    </row>
    <row r="4" ht="18.75" customHeight="1" spans="1:19">
      <c r="A4" s="177" t="str">
        <f>"单位名称："&amp;"昆明市晋宁区二街中心小学"</f>
        <v>单位名称：昆明市晋宁区二街中心小学</v>
      </c>
      <c r="B4" s="178"/>
      <c r="C4" s="178"/>
      <c r="D4" s="179"/>
      <c r="E4" s="179"/>
      <c r="F4" s="179"/>
      <c r="G4" s="179"/>
      <c r="H4" s="179"/>
      <c r="I4" s="179"/>
      <c r="J4" s="179"/>
      <c r="K4" s="179"/>
      <c r="L4" s="179"/>
      <c r="R4" s="190"/>
      <c r="S4" s="191" t="s">
        <v>1</v>
      </c>
    </row>
    <row r="5" ht="15.75" customHeight="1" spans="1:19">
      <c r="A5" s="143" t="s">
        <v>181</v>
      </c>
      <c r="B5" s="144" t="s">
        <v>182</v>
      </c>
      <c r="C5" s="144" t="s">
        <v>278</v>
      </c>
      <c r="D5" s="145" t="s">
        <v>279</v>
      </c>
      <c r="E5" s="145" t="s">
        <v>280</v>
      </c>
      <c r="F5" s="145" t="s">
        <v>281</v>
      </c>
      <c r="G5" s="145" t="s">
        <v>282</v>
      </c>
      <c r="H5" s="145" t="s">
        <v>283</v>
      </c>
      <c r="I5" s="163" t="s">
        <v>189</v>
      </c>
      <c r="J5" s="163"/>
      <c r="K5" s="163"/>
      <c r="L5" s="163"/>
      <c r="M5" s="164"/>
      <c r="N5" s="163"/>
      <c r="O5" s="163"/>
      <c r="P5" s="172"/>
      <c r="Q5" s="163"/>
      <c r="R5" s="164"/>
      <c r="S5" s="173"/>
    </row>
    <row r="6" ht="17.25" customHeight="1" spans="1:19">
      <c r="A6" s="146"/>
      <c r="B6" s="147"/>
      <c r="C6" s="147"/>
      <c r="D6" s="148"/>
      <c r="E6" s="148"/>
      <c r="F6" s="148"/>
      <c r="G6" s="148"/>
      <c r="H6" s="148"/>
      <c r="I6" s="148" t="s">
        <v>55</v>
      </c>
      <c r="J6" s="148" t="s">
        <v>58</v>
      </c>
      <c r="K6" s="148" t="s">
        <v>284</v>
      </c>
      <c r="L6" s="148" t="s">
        <v>285</v>
      </c>
      <c r="M6" s="165" t="s">
        <v>286</v>
      </c>
      <c r="N6" s="166" t="s">
        <v>287</v>
      </c>
      <c r="O6" s="166"/>
      <c r="P6" s="174"/>
      <c r="Q6" s="166"/>
      <c r="R6" s="175"/>
      <c r="S6" s="150"/>
    </row>
    <row r="7" ht="54" customHeight="1" spans="1:19">
      <c r="A7" s="149"/>
      <c r="B7" s="150"/>
      <c r="C7" s="150"/>
      <c r="D7" s="151"/>
      <c r="E7" s="151"/>
      <c r="F7" s="151"/>
      <c r="G7" s="151"/>
      <c r="H7" s="151"/>
      <c r="I7" s="151"/>
      <c r="J7" s="151" t="s">
        <v>57</v>
      </c>
      <c r="K7" s="151"/>
      <c r="L7" s="151"/>
      <c r="M7" s="167"/>
      <c r="N7" s="151" t="s">
        <v>57</v>
      </c>
      <c r="O7" s="151" t="s">
        <v>64</v>
      </c>
      <c r="P7" s="150" t="s">
        <v>65</v>
      </c>
      <c r="Q7" s="151" t="s">
        <v>66</v>
      </c>
      <c r="R7" s="167" t="s">
        <v>67</v>
      </c>
      <c r="S7" s="150" t="s">
        <v>68</v>
      </c>
    </row>
    <row r="8" ht="18" customHeight="1" spans="1:19">
      <c r="A8" s="180">
        <v>1</v>
      </c>
      <c r="B8" s="180" t="s">
        <v>83</v>
      </c>
      <c r="C8" s="181">
        <v>3</v>
      </c>
      <c r="D8" s="181">
        <v>4</v>
      </c>
      <c r="E8" s="180">
        <v>5</v>
      </c>
      <c r="F8" s="180">
        <v>6</v>
      </c>
      <c r="G8" s="180">
        <v>7</v>
      </c>
      <c r="H8" s="180">
        <v>8</v>
      </c>
      <c r="I8" s="180">
        <v>9</v>
      </c>
      <c r="J8" s="180">
        <v>10</v>
      </c>
      <c r="K8" s="180">
        <v>11</v>
      </c>
      <c r="L8" s="180">
        <v>12</v>
      </c>
      <c r="M8" s="180">
        <v>13</v>
      </c>
      <c r="N8" s="180">
        <v>14</v>
      </c>
      <c r="O8" s="180">
        <v>15</v>
      </c>
      <c r="P8" s="180">
        <v>16</v>
      </c>
      <c r="Q8" s="180">
        <v>17</v>
      </c>
      <c r="R8" s="180">
        <v>18</v>
      </c>
      <c r="S8" s="180">
        <v>19</v>
      </c>
    </row>
    <row r="9" ht="21" customHeight="1" spans="1:19">
      <c r="A9" s="153"/>
      <c r="B9" s="154"/>
      <c r="C9" s="154"/>
      <c r="D9" s="155"/>
      <c r="E9" s="155"/>
      <c r="F9" s="155"/>
      <c r="G9" s="182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</row>
    <row r="10" ht="21" customHeight="1" spans="1:19">
      <c r="A10" s="156" t="s">
        <v>172</v>
      </c>
      <c r="B10" s="157"/>
      <c r="C10" s="157"/>
      <c r="D10" s="158"/>
      <c r="E10" s="158"/>
      <c r="F10" s="158"/>
      <c r="G10" s="183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</row>
    <row r="11" ht="21" customHeight="1" spans="1:19">
      <c r="A11" s="184" t="s">
        <v>288</v>
      </c>
      <c r="B11" s="185"/>
      <c r="C11" s="185"/>
      <c r="D11" s="184"/>
      <c r="E11" s="184"/>
      <c r="F11" s="184"/>
      <c r="G11" s="186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</row>
    <row r="12" customHeight="1" spans="1:17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</sheetData>
  <mergeCells count="20">
    <mergeCell ref="A3:S3"/>
    <mergeCell ref="A4:H4"/>
    <mergeCell ref="I5:S5"/>
    <mergeCell ref="N6:S6"/>
    <mergeCell ref="A10:G10"/>
    <mergeCell ref="A11:S11"/>
    <mergeCell ref="A12:Q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ht="16.5" customHeight="1" spans="1:20">
      <c r="A2" s="136"/>
      <c r="B2" s="137"/>
      <c r="C2" s="137"/>
      <c r="D2" s="137"/>
      <c r="E2" s="137"/>
      <c r="F2" s="137"/>
      <c r="G2" s="137"/>
      <c r="H2" s="136"/>
      <c r="I2" s="136"/>
      <c r="J2" s="136"/>
      <c r="K2" s="136"/>
      <c r="L2" s="136"/>
      <c r="M2" s="136"/>
      <c r="N2" s="160"/>
      <c r="O2" s="136"/>
      <c r="P2" s="136"/>
      <c r="Q2" s="137"/>
      <c r="R2" s="136"/>
      <c r="S2" s="170"/>
      <c r="T2" s="170" t="s">
        <v>289</v>
      </c>
    </row>
    <row r="3" ht="41.25" customHeight="1" spans="1:20">
      <c r="A3" s="138" t="str">
        <f>"2025"&amp;"年部门政府购买服务预算表"</f>
        <v>2025年部门政府购买服务预算表</v>
      </c>
      <c r="B3" s="139"/>
      <c r="C3" s="139"/>
      <c r="D3" s="139"/>
      <c r="E3" s="139"/>
      <c r="F3" s="139"/>
      <c r="G3" s="139"/>
      <c r="H3" s="140"/>
      <c r="I3" s="140"/>
      <c r="J3" s="140"/>
      <c r="K3" s="140"/>
      <c r="L3" s="140"/>
      <c r="M3" s="140"/>
      <c r="N3" s="161"/>
      <c r="O3" s="140"/>
      <c r="P3" s="140"/>
      <c r="Q3" s="139"/>
      <c r="R3" s="140"/>
      <c r="S3" s="161"/>
      <c r="T3" s="139"/>
    </row>
    <row r="4" ht="22.5" customHeight="1" spans="1:20">
      <c r="A4" s="141" t="str">
        <f>"单位名称："&amp;"昆明市晋宁区二街中心小学"</f>
        <v>单位名称：昆明市晋宁区二街中心小学</v>
      </c>
      <c r="B4" s="142"/>
      <c r="C4" s="142"/>
      <c r="D4" s="142"/>
      <c r="E4" s="142"/>
      <c r="F4" s="142"/>
      <c r="G4" s="142"/>
      <c r="H4" s="141"/>
      <c r="I4" s="141"/>
      <c r="J4" s="162"/>
      <c r="K4" s="162"/>
      <c r="L4" s="162"/>
      <c r="M4" s="162"/>
      <c r="N4" s="160"/>
      <c r="O4" s="136"/>
      <c r="P4" s="136"/>
      <c r="Q4" s="137"/>
      <c r="R4" s="136"/>
      <c r="S4" s="171"/>
      <c r="T4" s="170" t="s">
        <v>1</v>
      </c>
    </row>
    <row r="5" ht="24" customHeight="1" spans="1:20">
      <c r="A5" s="143" t="s">
        <v>181</v>
      </c>
      <c r="B5" s="144" t="s">
        <v>182</v>
      </c>
      <c r="C5" s="144" t="s">
        <v>278</v>
      </c>
      <c r="D5" s="144" t="s">
        <v>290</v>
      </c>
      <c r="E5" s="144" t="s">
        <v>291</v>
      </c>
      <c r="F5" s="144" t="s">
        <v>292</v>
      </c>
      <c r="G5" s="144" t="s">
        <v>293</v>
      </c>
      <c r="H5" s="145" t="s">
        <v>294</v>
      </c>
      <c r="I5" s="145" t="s">
        <v>295</v>
      </c>
      <c r="J5" s="163" t="s">
        <v>189</v>
      </c>
      <c r="K5" s="163"/>
      <c r="L5" s="163"/>
      <c r="M5" s="163"/>
      <c r="N5" s="164"/>
      <c r="O5" s="163"/>
      <c r="P5" s="163"/>
      <c r="Q5" s="172"/>
      <c r="R5" s="163"/>
      <c r="S5" s="164"/>
      <c r="T5" s="173"/>
    </row>
    <row r="6" ht="24" customHeight="1" spans="1:20">
      <c r="A6" s="146"/>
      <c r="B6" s="147"/>
      <c r="C6" s="147"/>
      <c r="D6" s="147"/>
      <c r="E6" s="147"/>
      <c r="F6" s="147"/>
      <c r="G6" s="147"/>
      <c r="H6" s="148"/>
      <c r="I6" s="148"/>
      <c r="J6" s="148" t="s">
        <v>55</v>
      </c>
      <c r="K6" s="148" t="s">
        <v>58</v>
      </c>
      <c r="L6" s="148" t="s">
        <v>284</v>
      </c>
      <c r="M6" s="148" t="s">
        <v>285</v>
      </c>
      <c r="N6" s="165" t="s">
        <v>286</v>
      </c>
      <c r="O6" s="166" t="s">
        <v>287</v>
      </c>
      <c r="P6" s="166"/>
      <c r="Q6" s="174"/>
      <c r="R6" s="166"/>
      <c r="S6" s="175"/>
      <c r="T6" s="150"/>
    </row>
    <row r="7" ht="54" customHeight="1" spans="1:20">
      <c r="A7" s="149"/>
      <c r="B7" s="150"/>
      <c r="C7" s="150"/>
      <c r="D7" s="150"/>
      <c r="E7" s="150"/>
      <c r="F7" s="150"/>
      <c r="G7" s="150"/>
      <c r="H7" s="151"/>
      <c r="I7" s="151"/>
      <c r="J7" s="151"/>
      <c r="K7" s="151" t="s">
        <v>57</v>
      </c>
      <c r="L7" s="151"/>
      <c r="M7" s="151"/>
      <c r="N7" s="167"/>
      <c r="O7" s="151" t="s">
        <v>57</v>
      </c>
      <c r="P7" s="151" t="s">
        <v>64</v>
      </c>
      <c r="Q7" s="150" t="s">
        <v>65</v>
      </c>
      <c r="R7" s="151" t="s">
        <v>66</v>
      </c>
      <c r="S7" s="167" t="s">
        <v>67</v>
      </c>
      <c r="T7" s="150" t="s">
        <v>68</v>
      </c>
    </row>
    <row r="8" ht="17.25" customHeight="1" spans="1:20">
      <c r="A8" s="152">
        <v>1</v>
      </c>
      <c r="B8" s="150">
        <v>2</v>
      </c>
      <c r="C8" s="152">
        <v>3</v>
      </c>
      <c r="D8" s="152">
        <v>4</v>
      </c>
      <c r="E8" s="150">
        <v>5</v>
      </c>
      <c r="F8" s="152">
        <v>6</v>
      </c>
      <c r="G8" s="152">
        <v>7</v>
      </c>
      <c r="H8" s="150">
        <v>8</v>
      </c>
      <c r="I8" s="152">
        <v>9</v>
      </c>
      <c r="J8" s="152">
        <v>10</v>
      </c>
      <c r="K8" s="150">
        <v>11</v>
      </c>
      <c r="L8" s="152">
        <v>12</v>
      </c>
      <c r="M8" s="152">
        <v>13</v>
      </c>
      <c r="N8" s="150">
        <v>14</v>
      </c>
      <c r="O8" s="152">
        <v>15</v>
      </c>
      <c r="P8" s="152">
        <v>16</v>
      </c>
      <c r="Q8" s="150">
        <v>17</v>
      </c>
      <c r="R8" s="152">
        <v>18</v>
      </c>
      <c r="S8" s="152">
        <v>19</v>
      </c>
      <c r="T8" s="152">
        <v>20</v>
      </c>
    </row>
    <row r="9" ht="21" customHeight="1" spans="1:20">
      <c r="A9" s="153"/>
      <c r="B9" s="154"/>
      <c r="C9" s="154"/>
      <c r="D9" s="154"/>
      <c r="E9" s="154"/>
      <c r="F9" s="154"/>
      <c r="G9" s="154"/>
      <c r="H9" s="155"/>
      <c r="I9" s="155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</row>
    <row r="10" ht="21" customHeight="1" spans="1:20">
      <c r="A10" s="156" t="s">
        <v>172</v>
      </c>
      <c r="B10" s="157"/>
      <c r="C10" s="157"/>
      <c r="D10" s="157"/>
      <c r="E10" s="157"/>
      <c r="F10" s="157"/>
      <c r="G10" s="157"/>
      <c r="H10" s="158"/>
      <c r="I10" s="169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</row>
    <row r="11" customHeight="1" spans="1:24">
      <c r="A11" s="159" t="s">
        <v>296</v>
      </c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</sheetData>
  <mergeCells count="19">
    <mergeCell ref="A3:T3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5" defaultRowHeight="14.25" customHeight="1" outlineLevelCol="4"/>
  <cols>
    <col min="1" max="1" width="44.25" style="47" customWidth="1"/>
    <col min="2" max="5" width="20" style="47" customWidth="1"/>
    <col min="6" max="16384" width="9.15" style="47"/>
  </cols>
  <sheetData>
    <row r="1" s="47" customFormat="1" customHeight="1" spans="1:5">
      <c r="A1" s="48"/>
      <c r="B1" s="48"/>
      <c r="C1" s="48"/>
      <c r="D1" s="48"/>
      <c r="E1" s="48"/>
    </row>
    <row r="2" s="47" customFormat="1" ht="17.25" customHeight="1" spans="4:5">
      <c r="D2" s="122"/>
      <c r="E2" s="50" t="s">
        <v>297</v>
      </c>
    </row>
    <row r="3" s="47" customFormat="1" ht="41.25" customHeight="1" spans="1:5">
      <c r="A3" s="123" t="str">
        <f>"2025"&amp;"年对下转移支付预算表"</f>
        <v>2025年对下转移支付预算表</v>
      </c>
      <c r="B3" s="51"/>
      <c r="C3" s="51"/>
      <c r="D3" s="51"/>
      <c r="E3" s="115"/>
    </row>
    <row r="4" s="47" customFormat="1" ht="18" customHeight="1" spans="1:5">
      <c r="A4" s="124" t="s">
        <v>134</v>
      </c>
      <c r="B4" s="125"/>
      <c r="C4" s="125"/>
      <c r="D4" s="126"/>
      <c r="E4" s="55" t="s">
        <v>1</v>
      </c>
    </row>
    <row r="5" s="47" customFormat="1" ht="19.5" customHeight="1" spans="1:5">
      <c r="A5" s="63" t="s">
        <v>298</v>
      </c>
      <c r="B5" s="58" t="s">
        <v>189</v>
      </c>
      <c r="C5" s="59"/>
      <c r="D5" s="59"/>
      <c r="E5" s="127" t="s">
        <v>299</v>
      </c>
    </row>
    <row r="6" s="47" customFormat="1" ht="40.5" customHeight="1" spans="1:5">
      <c r="A6" s="66"/>
      <c r="B6" s="75" t="s">
        <v>55</v>
      </c>
      <c r="C6" s="57" t="s">
        <v>58</v>
      </c>
      <c r="D6" s="128" t="s">
        <v>284</v>
      </c>
      <c r="E6" s="127"/>
    </row>
    <row r="7" s="47" customFormat="1" ht="19.5" customHeight="1" spans="1:5">
      <c r="A7" s="67">
        <v>1</v>
      </c>
      <c r="B7" s="67">
        <v>2</v>
      </c>
      <c r="C7" s="67">
        <v>3</v>
      </c>
      <c r="D7" s="129">
        <v>4</v>
      </c>
      <c r="E7" s="130">
        <v>24</v>
      </c>
    </row>
    <row r="8" s="47" customFormat="1" ht="19.5" customHeight="1" spans="1:5">
      <c r="A8" s="76"/>
      <c r="B8" s="131"/>
      <c r="C8" s="131"/>
      <c r="D8" s="131"/>
      <c r="E8" s="131"/>
    </row>
    <row r="9" s="47" customFormat="1" ht="19.5" customHeight="1" spans="1:5">
      <c r="A9" s="132"/>
      <c r="B9" s="133"/>
      <c r="C9" s="133"/>
      <c r="D9" s="133"/>
      <c r="E9" s="133"/>
    </row>
    <row r="10" s="47" customFormat="1" ht="34" customHeight="1" spans="1:5">
      <c r="A10" s="134" t="s">
        <v>300</v>
      </c>
      <c r="B10" s="134"/>
      <c r="C10" s="134"/>
      <c r="D10" s="134"/>
      <c r="E10" s="134"/>
    </row>
  </sheetData>
  <mergeCells count="6">
    <mergeCell ref="A3:E3"/>
    <mergeCell ref="A4:D4"/>
    <mergeCell ref="B5:D5"/>
    <mergeCell ref="A10:E10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4166666666667" defaultRowHeight="12" customHeight="1"/>
  <cols>
    <col min="1" max="1" width="55.375" style="47" customWidth="1"/>
    <col min="2" max="2" width="29" style="47" customWidth="1"/>
    <col min="3" max="5" width="23.575" style="47" customWidth="1"/>
    <col min="6" max="6" width="11.2833333333333" style="47" customWidth="1"/>
    <col min="7" max="7" width="25.1416666666667" style="47" customWidth="1"/>
    <col min="8" max="8" width="15.575" style="47" customWidth="1"/>
    <col min="9" max="9" width="13.425" style="47" customWidth="1"/>
    <col min="10" max="10" width="18.85" style="47" customWidth="1"/>
    <col min="11" max="16384" width="9.14166666666667" style="47"/>
  </cols>
  <sheetData>
    <row r="1" customHeight="1" spans="1:10">
      <c r="A1" s="48"/>
      <c r="B1" s="48"/>
      <c r="C1" s="48"/>
      <c r="D1" s="48"/>
      <c r="E1" s="48"/>
      <c r="F1" s="48"/>
      <c r="G1" s="48"/>
      <c r="H1" s="48"/>
      <c r="I1" s="48"/>
      <c r="J1" s="48"/>
    </row>
    <row r="2" ht="16.5" customHeight="1" spans="10:10">
      <c r="J2" s="50" t="s">
        <v>301</v>
      </c>
    </row>
    <row r="3" ht="41.25" customHeight="1" spans="1:10">
      <c r="A3" s="114" t="str">
        <f>"2025"&amp;"年对下转移支付绩效目标表"</f>
        <v>2025年对下转移支付绩效目标表</v>
      </c>
      <c r="B3" s="51"/>
      <c r="C3" s="51"/>
      <c r="D3" s="51"/>
      <c r="E3" s="51"/>
      <c r="F3" s="115"/>
      <c r="G3" s="51"/>
      <c r="H3" s="115"/>
      <c r="I3" s="115"/>
      <c r="J3" s="51"/>
    </row>
    <row r="4" ht="17.25" customHeight="1" spans="1:1">
      <c r="A4" s="52" t="str">
        <f>"单位名称："&amp;"昆明市晋宁区二街中心小学"</f>
        <v>单位名称：昆明市晋宁区二街中心小学</v>
      </c>
    </row>
    <row r="5" ht="44.25" customHeight="1" spans="1:10">
      <c r="A5" s="116" t="s">
        <v>298</v>
      </c>
      <c r="B5" s="116" t="s">
        <v>262</v>
      </c>
      <c r="C5" s="116" t="s">
        <v>263</v>
      </c>
      <c r="D5" s="116" t="s">
        <v>264</v>
      </c>
      <c r="E5" s="116" t="s">
        <v>265</v>
      </c>
      <c r="F5" s="117" t="s">
        <v>266</v>
      </c>
      <c r="G5" s="116" t="s">
        <v>267</v>
      </c>
      <c r="H5" s="117" t="s">
        <v>268</v>
      </c>
      <c r="I5" s="117" t="s">
        <v>269</v>
      </c>
      <c r="J5" s="116" t="s">
        <v>270</v>
      </c>
    </row>
    <row r="6" ht="14.2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7">
        <v>6</v>
      </c>
      <c r="G6" s="116">
        <v>7</v>
      </c>
      <c r="H6" s="117">
        <v>8</v>
      </c>
      <c r="I6" s="117">
        <v>9</v>
      </c>
      <c r="J6" s="116">
        <v>10</v>
      </c>
    </row>
    <row r="7" ht="42" customHeight="1" spans="1:10">
      <c r="A7" s="76"/>
      <c r="B7" s="118"/>
      <c r="C7" s="118"/>
      <c r="D7" s="118"/>
      <c r="E7" s="97"/>
      <c r="F7" s="119"/>
      <c r="G7" s="97"/>
      <c r="H7" s="119"/>
      <c r="I7" s="119"/>
      <c r="J7" s="97"/>
    </row>
    <row r="8" ht="42" customHeight="1" spans="1:10">
      <c r="A8" s="76"/>
      <c r="B8" s="68"/>
      <c r="C8" s="68"/>
      <c r="D8" s="68"/>
      <c r="E8" s="76"/>
      <c r="F8" s="68"/>
      <c r="G8" s="76"/>
      <c r="H8" s="68"/>
      <c r="I8" s="68"/>
      <c r="J8" s="76"/>
    </row>
    <row r="9" ht="45" customHeight="1" spans="1:3">
      <c r="A9" s="120" t="s">
        <v>302</v>
      </c>
      <c r="B9" s="121"/>
      <c r="C9" s="121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2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10.425" defaultRowHeight="14.25" customHeight="1"/>
  <cols>
    <col min="1" max="3" width="33.7083333333333" style="47" customWidth="1"/>
    <col min="4" max="4" width="45.575" style="47" customWidth="1"/>
    <col min="5" max="5" width="27.575" style="47" customWidth="1"/>
    <col min="6" max="6" width="21.7083333333333" style="47" customWidth="1"/>
    <col min="7" max="9" width="26.2833333333333" style="47" customWidth="1"/>
    <col min="10" max="16384" width="10.425" style="47"/>
  </cols>
  <sheetData>
    <row r="1" customHeight="1" spans="1:9">
      <c r="A1" s="48"/>
      <c r="B1" s="48"/>
      <c r="C1" s="48"/>
      <c r="D1" s="48"/>
      <c r="E1" s="48"/>
      <c r="F1" s="48"/>
      <c r="G1" s="48"/>
      <c r="H1" s="48"/>
      <c r="I1" s="48"/>
    </row>
    <row r="2" customHeight="1" spans="1:9">
      <c r="A2" s="85" t="s">
        <v>303</v>
      </c>
      <c r="B2" s="86"/>
      <c r="C2" s="86"/>
      <c r="D2" s="87"/>
      <c r="E2" s="87"/>
      <c r="F2" s="87"/>
      <c r="G2" s="86"/>
      <c r="H2" s="86"/>
      <c r="I2" s="87"/>
    </row>
    <row r="3" ht="41.25" customHeight="1" spans="1:9">
      <c r="A3" s="88" t="str">
        <f>"2025"&amp;"年新增资产配置预算表"</f>
        <v>2025年新增资产配置预算表</v>
      </c>
      <c r="B3" s="89"/>
      <c r="C3" s="89"/>
      <c r="D3" s="90"/>
      <c r="E3" s="90"/>
      <c r="F3" s="90"/>
      <c r="G3" s="89"/>
      <c r="H3" s="89"/>
      <c r="I3" s="90"/>
    </row>
    <row r="4" customHeight="1" spans="1:9">
      <c r="A4" s="91" t="str">
        <f>"单位名称："&amp;"昆明市晋宁区二街中心小学"</f>
        <v>单位名称：昆明市晋宁区二街中心小学</v>
      </c>
      <c r="B4" s="92"/>
      <c r="C4" s="92"/>
      <c r="D4" s="93"/>
      <c r="F4" s="90"/>
      <c r="G4" s="89"/>
      <c r="H4" s="89"/>
      <c r="I4" s="113" t="s">
        <v>1</v>
      </c>
    </row>
    <row r="5" ht="28.5" customHeight="1" spans="1:9">
      <c r="A5" s="94" t="s">
        <v>181</v>
      </c>
      <c r="B5" s="82" t="s">
        <v>182</v>
      </c>
      <c r="C5" s="94" t="s">
        <v>304</v>
      </c>
      <c r="D5" s="94" t="s">
        <v>305</v>
      </c>
      <c r="E5" s="94" t="s">
        <v>306</v>
      </c>
      <c r="F5" s="94" t="s">
        <v>307</v>
      </c>
      <c r="G5" s="82" t="s">
        <v>308</v>
      </c>
      <c r="H5" s="82"/>
      <c r="I5" s="94"/>
    </row>
    <row r="6" ht="21" customHeight="1" spans="1:9">
      <c r="A6" s="94"/>
      <c r="B6" s="95"/>
      <c r="C6" s="95"/>
      <c r="D6" s="96"/>
      <c r="E6" s="95"/>
      <c r="F6" s="95"/>
      <c r="G6" s="82" t="s">
        <v>282</v>
      </c>
      <c r="H6" s="82" t="s">
        <v>309</v>
      </c>
      <c r="I6" s="82" t="s">
        <v>310</v>
      </c>
    </row>
    <row r="7" ht="17.25" customHeight="1" spans="1:9">
      <c r="A7" s="97" t="s">
        <v>82</v>
      </c>
      <c r="B7" s="98"/>
      <c r="C7" s="99" t="s">
        <v>83</v>
      </c>
      <c r="D7" s="97" t="s">
        <v>84</v>
      </c>
      <c r="E7" s="100" t="s">
        <v>85</v>
      </c>
      <c r="F7" s="97" t="s">
        <v>86</v>
      </c>
      <c r="G7" s="99" t="s">
        <v>87</v>
      </c>
      <c r="H7" s="101" t="s">
        <v>88</v>
      </c>
      <c r="I7" s="100" t="s">
        <v>89</v>
      </c>
    </row>
    <row r="8" s="84" customFormat="1" ht="19.5" customHeight="1" spans="1:9">
      <c r="A8" s="102" t="s">
        <v>199</v>
      </c>
      <c r="B8" s="103" t="s">
        <v>70</v>
      </c>
      <c r="C8" s="103" t="s">
        <v>311</v>
      </c>
      <c r="D8" s="104" t="s">
        <v>312</v>
      </c>
      <c r="E8" s="105" t="s">
        <v>313</v>
      </c>
      <c r="F8" s="106" t="s">
        <v>314</v>
      </c>
      <c r="G8" s="107">
        <v>200</v>
      </c>
      <c r="H8" s="108">
        <v>240</v>
      </c>
      <c r="I8" s="108">
        <v>48000</v>
      </c>
    </row>
    <row r="9" s="84" customFormat="1" ht="19.5" customHeight="1" spans="1:9">
      <c r="A9" s="102" t="s">
        <v>199</v>
      </c>
      <c r="B9" s="103" t="s">
        <v>70</v>
      </c>
      <c r="C9" s="103" t="s">
        <v>311</v>
      </c>
      <c r="D9" s="104" t="s">
        <v>315</v>
      </c>
      <c r="E9" s="105" t="s">
        <v>316</v>
      </c>
      <c r="F9" s="106" t="s">
        <v>317</v>
      </c>
      <c r="G9" s="107">
        <v>12</v>
      </c>
      <c r="H9" s="108">
        <v>500</v>
      </c>
      <c r="I9" s="108">
        <v>6000</v>
      </c>
    </row>
    <row r="10" s="84" customFormat="1" ht="19.5" customHeight="1" spans="1:9">
      <c r="A10" s="102" t="s">
        <v>199</v>
      </c>
      <c r="B10" s="103" t="s">
        <v>70</v>
      </c>
      <c r="C10" s="103" t="s">
        <v>311</v>
      </c>
      <c r="D10" s="104" t="s">
        <v>318</v>
      </c>
      <c r="E10" s="105" t="s">
        <v>319</v>
      </c>
      <c r="F10" s="106" t="s">
        <v>320</v>
      </c>
      <c r="G10" s="107">
        <v>27</v>
      </c>
      <c r="H10" s="108">
        <v>720</v>
      </c>
      <c r="I10" s="108">
        <v>19440</v>
      </c>
    </row>
    <row r="11" s="84" customFormat="1" ht="19.5" customHeight="1" spans="1:9">
      <c r="A11" s="102" t="s">
        <v>199</v>
      </c>
      <c r="B11" s="103" t="s">
        <v>70</v>
      </c>
      <c r="C11" s="103" t="s">
        <v>311</v>
      </c>
      <c r="D11" s="104" t="s">
        <v>321</v>
      </c>
      <c r="E11" s="105" t="s">
        <v>322</v>
      </c>
      <c r="F11" s="106" t="s">
        <v>323</v>
      </c>
      <c r="G11" s="107">
        <v>2</v>
      </c>
      <c r="H11" s="108">
        <v>4000</v>
      </c>
      <c r="I11" s="108">
        <v>8000</v>
      </c>
    </row>
    <row r="12" s="84" customFormat="1" ht="19.5" customHeight="1" spans="1:9">
      <c r="A12" s="109" t="s">
        <v>55</v>
      </c>
      <c r="B12" s="110"/>
      <c r="C12" s="110"/>
      <c r="D12" s="111"/>
      <c r="E12" s="112"/>
      <c r="F12" s="112"/>
      <c r="G12" s="107">
        <v>241</v>
      </c>
      <c r="H12" s="108">
        <v>5460</v>
      </c>
      <c r="I12" s="108">
        <v>81440</v>
      </c>
    </row>
  </sheetData>
  <mergeCells count="11">
    <mergeCell ref="A2:I2"/>
    <mergeCell ref="A3:I3"/>
    <mergeCell ref="A4:C4"/>
    <mergeCell ref="G5:I5"/>
    <mergeCell ref="A12:F12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4166666666667" defaultRowHeight="14.25" customHeight="1"/>
  <cols>
    <col min="1" max="1" width="19.2833333333333" style="47" customWidth="1"/>
    <col min="2" max="2" width="33.85" style="47" customWidth="1"/>
    <col min="3" max="3" width="23.85" style="47" customWidth="1"/>
    <col min="4" max="4" width="11.1416666666667" style="47" customWidth="1"/>
    <col min="5" max="5" width="17.7083333333333" style="47" customWidth="1"/>
    <col min="6" max="6" width="9.85" style="47" customWidth="1"/>
    <col min="7" max="7" width="17.7083333333333" style="47" customWidth="1"/>
    <col min="8" max="11" width="23.1416666666667" style="47" customWidth="1"/>
    <col min="12" max="16384" width="9.14166666666667" style="47"/>
  </cols>
  <sheetData>
    <row r="1" customHeight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customHeight="1" spans="4:11">
      <c r="D2" s="49"/>
      <c r="E2" s="49"/>
      <c r="F2" s="49"/>
      <c r="G2" s="49"/>
      <c r="K2" s="50" t="s">
        <v>324</v>
      </c>
    </row>
    <row r="3" ht="41.25" customHeight="1" spans="1:11">
      <c r="A3" s="51" t="str">
        <f>"2025"&amp;"年上级转移支付补助项目支出预算表"</f>
        <v>2025年上级转移支付补助项目支出预算表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ht="13.5" customHeight="1" spans="1:11">
      <c r="A4" s="52" t="str">
        <f>"单位名称："&amp;"昆明市晋宁区二街中心小学"</f>
        <v>单位名称：昆明市晋宁区二街中心小学</v>
      </c>
      <c r="B4" s="53"/>
      <c r="C4" s="53"/>
      <c r="D4" s="53"/>
      <c r="E4" s="53"/>
      <c r="F4" s="53"/>
      <c r="G4" s="53"/>
      <c r="H4" s="54"/>
      <c r="I4" s="54"/>
      <c r="J4" s="54"/>
      <c r="K4" s="55" t="s">
        <v>1</v>
      </c>
    </row>
    <row r="5" ht="21.75" customHeight="1" spans="1:11">
      <c r="A5" s="56" t="s">
        <v>254</v>
      </c>
      <c r="B5" s="56" t="s">
        <v>184</v>
      </c>
      <c r="C5" s="56" t="s">
        <v>255</v>
      </c>
      <c r="D5" s="57" t="s">
        <v>185</v>
      </c>
      <c r="E5" s="57" t="s">
        <v>186</v>
      </c>
      <c r="F5" s="57" t="s">
        <v>256</v>
      </c>
      <c r="G5" s="57" t="s">
        <v>257</v>
      </c>
      <c r="H5" s="63" t="s">
        <v>55</v>
      </c>
      <c r="I5" s="58" t="s">
        <v>325</v>
      </c>
      <c r="J5" s="59"/>
      <c r="K5" s="60"/>
    </row>
    <row r="6" ht="21.75" customHeight="1" spans="1:11">
      <c r="A6" s="61"/>
      <c r="B6" s="61"/>
      <c r="C6" s="61"/>
      <c r="D6" s="62"/>
      <c r="E6" s="62"/>
      <c r="F6" s="62"/>
      <c r="G6" s="62"/>
      <c r="H6" s="75"/>
      <c r="I6" s="57" t="s">
        <v>58</v>
      </c>
      <c r="J6" s="57" t="s">
        <v>59</v>
      </c>
      <c r="K6" s="57" t="s">
        <v>60</v>
      </c>
    </row>
    <row r="7" ht="40.5" customHeight="1" spans="1:11">
      <c r="A7" s="64"/>
      <c r="B7" s="64"/>
      <c r="C7" s="64"/>
      <c r="D7" s="65"/>
      <c r="E7" s="65"/>
      <c r="F7" s="65"/>
      <c r="G7" s="65"/>
      <c r="H7" s="66"/>
      <c r="I7" s="65" t="s">
        <v>57</v>
      </c>
      <c r="J7" s="65"/>
      <c r="K7" s="65"/>
    </row>
    <row r="8" ht="15" customHeight="1" spans="1:11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82">
        <v>10</v>
      </c>
      <c r="K8" s="82">
        <v>11</v>
      </c>
    </row>
    <row r="9" ht="18.75" customHeight="1" spans="1:11">
      <c r="A9" s="76"/>
      <c r="B9" s="68"/>
      <c r="C9" s="76"/>
      <c r="D9" s="76"/>
      <c r="E9" s="76"/>
      <c r="F9" s="76"/>
      <c r="G9" s="76"/>
      <c r="H9" s="77"/>
      <c r="I9" s="83"/>
      <c r="J9" s="83"/>
      <c r="K9" s="77"/>
    </row>
    <row r="10" ht="18.75" customHeight="1" spans="1:11">
      <c r="A10" s="68"/>
      <c r="B10" s="68"/>
      <c r="C10" s="68"/>
      <c r="D10" s="68"/>
      <c r="E10" s="68"/>
      <c r="F10" s="68"/>
      <c r="G10" s="68"/>
      <c r="H10" s="70"/>
      <c r="I10" s="70"/>
      <c r="J10" s="70"/>
      <c r="K10" s="77"/>
    </row>
    <row r="11" ht="18.75" customHeight="1" spans="1:11">
      <c r="A11" s="78" t="s">
        <v>172</v>
      </c>
      <c r="B11" s="79"/>
      <c r="C11" s="79"/>
      <c r="D11" s="79"/>
      <c r="E11" s="79"/>
      <c r="F11" s="79"/>
      <c r="G11" s="80"/>
      <c r="H11" s="70"/>
      <c r="I11" s="70"/>
      <c r="J11" s="70"/>
      <c r="K11" s="77"/>
    </row>
    <row r="12" customHeight="1" spans="1:1">
      <c r="A12" s="81" t="s">
        <v>326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4166666666667" defaultRowHeight="14.25" customHeight="1" outlineLevelCol="6"/>
  <cols>
    <col min="1" max="1" width="35.2833333333333" style="47" customWidth="1"/>
    <col min="2" max="4" width="28" style="47" customWidth="1"/>
    <col min="5" max="7" width="23.85" style="47" customWidth="1"/>
    <col min="8" max="16384" width="9.14166666666667" style="47"/>
  </cols>
  <sheetData>
    <row r="1" customHeight="1" spans="1:7">
      <c r="A1" s="48"/>
      <c r="B1" s="48"/>
      <c r="C1" s="48"/>
      <c r="D1" s="48"/>
      <c r="E1" s="48"/>
      <c r="F1" s="48"/>
      <c r="G1" s="48"/>
    </row>
    <row r="2" ht="13.5" customHeight="1" spans="4:7">
      <c r="D2" s="49"/>
      <c r="G2" s="50" t="s">
        <v>327</v>
      </c>
    </row>
    <row r="3" ht="41.25" customHeight="1" spans="1:7">
      <c r="A3" s="51" t="str">
        <f>"2025"&amp;"年部门项目中期规划预算表"</f>
        <v>2025年部门项目中期规划预算表</v>
      </c>
      <c r="B3" s="51"/>
      <c r="C3" s="51"/>
      <c r="D3" s="51"/>
      <c r="E3" s="51"/>
      <c r="F3" s="51"/>
      <c r="G3" s="51"/>
    </row>
    <row r="4" ht="13.5" customHeight="1" spans="1:7">
      <c r="A4" s="52" t="str">
        <f>"单位名称："&amp;"昆明市晋宁区二街中心小学"</f>
        <v>单位名称：昆明市晋宁区二街中心小学</v>
      </c>
      <c r="B4" s="53"/>
      <c r="C4" s="53"/>
      <c r="D4" s="53"/>
      <c r="E4" s="54"/>
      <c r="F4" s="54"/>
      <c r="G4" s="55" t="s">
        <v>1</v>
      </c>
    </row>
    <row r="5" ht="21.75" customHeight="1" spans="1:7">
      <c r="A5" s="56" t="s">
        <v>255</v>
      </c>
      <c r="B5" s="56" t="s">
        <v>254</v>
      </c>
      <c r="C5" s="56" t="s">
        <v>184</v>
      </c>
      <c r="D5" s="57" t="s">
        <v>328</v>
      </c>
      <c r="E5" s="58" t="s">
        <v>58</v>
      </c>
      <c r="F5" s="59"/>
      <c r="G5" s="60"/>
    </row>
    <row r="6" ht="21.75" customHeight="1" spans="1:7">
      <c r="A6" s="61"/>
      <c r="B6" s="61"/>
      <c r="C6" s="61"/>
      <c r="D6" s="62"/>
      <c r="E6" s="63" t="str">
        <f>"2025"&amp;"年"</f>
        <v>2025年</v>
      </c>
      <c r="F6" s="57" t="str">
        <f>("2025"+1)&amp;"年"</f>
        <v>2026年</v>
      </c>
      <c r="G6" s="57" t="str">
        <f>("2025"+2)&amp;"年"</f>
        <v>2027年</v>
      </c>
    </row>
    <row r="7" ht="40.5" customHeight="1" spans="1:7">
      <c r="A7" s="64"/>
      <c r="B7" s="64"/>
      <c r="C7" s="64"/>
      <c r="D7" s="65"/>
      <c r="E7" s="66"/>
      <c r="F7" s="65" t="s">
        <v>57</v>
      </c>
      <c r="G7" s="65"/>
    </row>
    <row r="8" ht="15" customHeight="1" spans="1:7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</row>
    <row r="9" ht="17.25" customHeight="1" spans="1:7">
      <c r="A9" s="68"/>
      <c r="B9" s="69"/>
      <c r="C9" s="69"/>
      <c r="D9" s="68"/>
      <c r="E9" s="70"/>
      <c r="F9" s="70"/>
      <c r="G9" s="70"/>
    </row>
    <row r="10" ht="18.75" customHeight="1" spans="1:7">
      <c r="A10" s="68"/>
      <c r="B10" s="68"/>
      <c r="C10" s="68"/>
      <c r="D10" s="68"/>
      <c r="E10" s="70"/>
      <c r="F10" s="70"/>
      <c r="G10" s="70"/>
    </row>
    <row r="11" ht="18.75" customHeight="1" spans="1:7">
      <c r="A11" s="71" t="s">
        <v>55</v>
      </c>
      <c r="B11" s="72" t="s">
        <v>329</v>
      </c>
      <c r="C11" s="72"/>
      <c r="D11" s="73"/>
      <c r="E11" s="70"/>
      <c r="F11" s="70"/>
      <c r="G11" s="70"/>
    </row>
    <row r="12" customHeight="1" spans="1:1">
      <c r="A12" s="74" t="s">
        <v>330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9" workbookViewId="0">
      <selection activeCell="I24" sqref="I24"/>
    </sheetView>
  </sheetViews>
  <sheetFormatPr defaultColWidth="9" defaultRowHeight="12.75"/>
  <cols>
    <col min="1" max="1" width="16.625" style="4" customWidth="1"/>
    <col min="2" max="2" width="20" style="4" customWidth="1"/>
    <col min="3" max="8" width="13.125" style="4" customWidth="1"/>
    <col min="9" max="9" width="21.625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1" t="s">
        <v>331</v>
      </c>
      <c r="J1" s="4"/>
    </row>
    <row r="2" s="2" customFormat="1" ht="47.1" customHeight="1" spans="1:10">
      <c r="A2" s="5" t="s">
        <v>332</v>
      </c>
      <c r="B2" s="5"/>
      <c r="C2" s="5"/>
      <c r="D2" s="5"/>
      <c r="E2" s="5"/>
      <c r="F2" s="5"/>
      <c r="G2" s="5"/>
      <c r="H2" s="5"/>
      <c r="I2" s="5"/>
      <c r="J2" s="42"/>
    </row>
    <row r="3" s="3" customFormat="1" ht="12" spans="1:10">
      <c r="A3" s="6" t="s">
        <v>134</v>
      </c>
      <c r="B3" s="6"/>
      <c r="C3" s="7"/>
      <c r="D3" s="7"/>
      <c r="E3" s="7"/>
      <c r="F3" s="8"/>
      <c r="G3" s="8"/>
      <c r="H3" s="8"/>
      <c r="I3" s="8" t="s">
        <v>1</v>
      </c>
      <c r="J3" s="43"/>
    </row>
    <row r="4" s="1" customFormat="1" ht="15" customHeight="1" spans="1:10">
      <c r="A4" s="9" t="s">
        <v>333</v>
      </c>
      <c r="B4" s="10"/>
      <c r="C4" s="11"/>
      <c r="D4" s="11"/>
      <c r="E4" s="12"/>
      <c r="F4" s="13" t="s">
        <v>334</v>
      </c>
      <c r="G4" s="14"/>
      <c r="H4" s="11"/>
      <c r="I4" s="12"/>
      <c r="J4" s="4"/>
    </row>
    <row r="5" s="1" customFormat="1" ht="17.25" customHeight="1" spans="1:10">
      <c r="A5" s="15"/>
      <c r="B5" s="13" t="s">
        <v>335</v>
      </c>
      <c r="C5" s="11"/>
      <c r="D5" s="11"/>
      <c r="E5" s="11"/>
      <c r="F5" s="11"/>
      <c r="G5" s="11"/>
      <c r="H5" s="12"/>
      <c r="I5" s="16" t="s">
        <v>336</v>
      </c>
      <c r="J5" s="4"/>
    </row>
    <row r="6" s="1" customFormat="1" ht="67.15" customHeight="1" spans="1:10">
      <c r="A6" s="16" t="s">
        <v>337</v>
      </c>
      <c r="B6" s="16" t="s">
        <v>338</v>
      </c>
      <c r="C6" s="17"/>
      <c r="D6" s="18"/>
      <c r="E6" s="18"/>
      <c r="F6" s="18"/>
      <c r="G6" s="18"/>
      <c r="H6" s="19"/>
      <c r="I6" s="44" t="s">
        <v>339</v>
      </c>
      <c r="J6" s="4"/>
    </row>
    <row r="7" s="1" customFormat="1" ht="70.5" customHeight="1" spans="1:10">
      <c r="A7" s="20"/>
      <c r="B7" s="16" t="s">
        <v>340</v>
      </c>
      <c r="C7" s="17"/>
      <c r="D7" s="18"/>
      <c r="E7" s="18"/>
      <c r="F7" s="18"/>
      <c r="G7" s="18"/>
      <c r="H7" s="19"/>
      <c r="I7" s="45" t="s">
        <v>341</v>
      </c>
      <c r="J7" s="4"/>
    </row>
    <row r="8" s="1" customFormat="1" ht="70.7" customHeight="1" spans="1:10">
      <c r="A8" s="16" t="s">
        <v>342</v>
      </c>
      <c r="B8" s="16" t="s">
        <v>343</v>
      </c>
      <c r="C8" s="17"/>
      <c r="D8" s="18"/>
      <c r="E8" s="18"/>
      <c r="F8" s="18"/>
      <c r="G8" s="18"/>
      <c r="H8" s="19"/>
      <c r="I8" s="46" t="s">
        <v>344</v>
      </c>
      <c r="J8" s="4"/>
    </row>
    <row r="9" s="1" customFormat="1" ht="17.85" customHeight="1" spans="1:10">
      <c r="A9" s="21"/>
      <c r="B9" s="22" t="s">
        <v>345</v>
      </c>
      <c r="C9" s="23"/>
      <c r="D9" s="23" t="s">
        <v>346</v>
      </c>
      <c r="E9" s="24"/>
      <c r="F9" s="23" t="s">
        <v>347</v>
      </c>
      <c r="G9" s="23"/>
      <c r="H9" s="23"/>
      <c r="I9" s="33" t="s">
        <v>336</v>
      </c>
      <c r="J9" s="4"/>
    </row>
    <row r="10" s="1" customFormat="1" ht="17.85" customHeight="1" spans="1:10">
      <c r="A10" s="25"/>
      <c r="B10" s="26"/>
      <c r="C10" s="23"/>
      <c r="D10" s="4"/>
      <c r="E10" s="23"/>
      <c r="F10" s="16" t="s">
        <v>348</v>
      </c>
      <c r="G10" s="16" t="s">
        <v>349</v>
      </c>
      <c r="H10" s="16" t="s">
        <v>350</v>
      </c>
      <c r="I10" s="26"/>
      <c r="J10" s="4"/>
    </row>
    <row r="11" s="1" customFormat="1" ht="23.85" customHeight="1" spans="1:10">
      <c r="A11" s="27" t="s">
        <v>351</v>
      </c>
      <c r="B11" s="16" t="s">
        <v>55</v>
      </c>
      <c r="C11" s="28"/>
      <c r="D11" s="18"/>
      <c r="E11" s="19"/>
      <c r="F11" s="29"/>
      <c r="G11" s="29"/>
      <c r="H11" s="29"/>
      <c r="I11" s="17"/>
      <c r="J11" s="4"/>
    </row>
    <row r="12" s="1" customFormat="1" ht="24" spans="1:10">
      <c r="A12" s="26"/>
      <c r="B12" s="30"/>
      <c r="C12" s="30"/>
      <c r="D12" s="18"/>
      <c r="E12" s="19"/>
      <c r="F12" s="29"/>
      <c r="G12" s="29"/>
      <c r="H12" s="29"/>
      <c r="I12" s="30" t="s">
        <v>352</v>
      </c>
      <c r="J12" s="4"/>
    </row>
    <row r="13" s="1" customFormat="1" ht="24" spans="1:10">
      <c r="A13" s="26"/>
      <c r="B13" s="30"/>
      <c r="C13" s="30"/>
      <c r="D13" s="18"/>
      <c r="E13" s="19"/>
      <c r="F13" s="29"/>
      <c r="G13" s="29"/>
      <c r="H13" s="29"/>
      <c r="I13" s="30" t="s">
        <v>352</v>
      </c>
      <c r="J13" s="4"/>
    </row>
    <row r="14" s="1" customFormat="1" ht="24" spans="1:10">
      <c r="A14" s="26"/>
      <c r="B14" s="30"/>
      <c r="C14" s="30"/>
      <c r="D14" s="18"/>
      <c r="E14" s="19"/>
      <c r="F14" s="29"/>
      <c r="G14" s="29"/>
      <c r="H14" s="29"/>
      <c r="I14" s="30" t="s">
        <v>352</v>
      </c>
      <c r="J14" s="4"/>
    </row>
    <row r="15" s="1" customFormat="1" ht="24" spans="1:10">
      <c r="A15" s="20"/>
      <c r="B15" s="30"/>
      <c r="C15" s="30"/>
      <c r="D15" s="18"/>
      <c r="E15" s="19"/>
      <c r="F15" s="29"/>
      <c r="G15" s="29"/>
      <c r="H15" s="29"/>
      <c r="I15" s="30" t="s">
        <v>352</v>
      </c>
      <c r="J15" s="4"/>
    </row>
    <row r="16" s="1" customFormat="1" ht="409.5" hidden="1" customHeight="1" spans="1:10">
      <c r="A16" s="9" t="s">
        <v>353</v>
      </c>
      <c r="B16" s="31"/>
      <c r="C16" s="32"/>
      <c r="D16" s="32"/>
      <c r="E16" s="33"/>
      <c r="F16" s="34"/>
      <c r="G16" s="35"/>
      <c r="H16" s="23"/>
      <c r="I16" s="33"/>
      <c r="J16" s="4"/>
    </row>
    <row r="17" s="1" customFormat="1" ht="9.4" customHeight="1" spans="1:10">
      <c r="A17" s="26"/>
      <c r="B17" s="4"/>
      <c r="C17" s="25"/>
      <c r="D17" s="25"/>
      <c r="E17" s="26"/>
      <c r="F17" s="4"/>
      <c r="G17" s="4"/>
      <c r="H17" s="4"/>
      <c r="I17" s="26"/>
      <c r="J17" s="4"/>
    </row>
    <row r="18" s="1" customFormat="1" ht="21.6" customHeight="1" spans="1:10">
      <c r="A18" s="26"/>
      <c r="B18" s="36" t="s">
        <v>263</v>
      </c>
      <c r="C18" s="37" t="s">
        <v>264</v>
      </c>
      <c r="D18" s="37" t="s">
        <v>265</v>
      </c>
      <c r="E18" s="37" t="s">
        <v>267</v>
      </c>
      <c r="F18" s="38" t="s">
        <v>354</v>
      </c>
      <c r="G18" s="38"/>
      <c r="H18" s="38"/>
      <c r="I18" s="37" t="s">
        <v>355</v>
      </c>
      <c r="J18" s="4"/>
    </row>
    <row r="19" s="1" customFormat="1" spans="1:10">
      <c r="A19" s="26"/>
      <c r="B19" s="39"/>
      <c r="C19" s="39"/>
      <c r="D19" s="39"/>
      <c r="E19" s="39"/>
      <c r="F19" s="39"/>
      <c r="G19" s="18"/>
      <c r="H19" s="19"/>
      <c r="I19" s="39"/>
      <c r="J19" s="4"/>
    </row>
    <row r="20" s="1" customFormat="1" spans="1:10">
      <c r="A20" s="26"/>
      <c r="B20" s="39"/>
      <c r="C20" s="39"/>
      <c r="D20" s="39"/>
      <c r="E20" s="39"/>
      <c r="F20" s="39"/>
      <c r="G20" s="18"/>
      <c r="H20" s="19"/>
      <c r="I20" s="39"/>
      <c r="J20" s="4"/>
    </row>
    <row r="21" s="1" customFormat="1" spans="1:10">
      <c r="A21" s="26"/>
      <c r="B21" s="39"/>
      <c r="C21" s="39"/>
      <c r="D21" s="39"/>
      <c r="E21" s="39"/>
      <c r="F21" s="39"/>
      <c r="G21" s="18"/>
      <c r="H21" s="19"/>
      <c r="I21" s="39"/>
      <c r="J21" s="4"/>
    </row>
    <row r="22" s="1" customFormat="1" spans="1:10">
      <c r="A22" s="26"/>
      <c r="B22" s="39"/>
      <c r="C22" s="39"/>
      <c r="D22" s="39"/>
      <c r="E22" s="39"/>
      <c r="F22" s="39"/>
      <c r="G22" s="18"/>
      <c r="H22" s="19"/>
      <c r="I22" s="39"/>
      <c r="J22" s="4"/>
    </row>
    <row r="23" s="1" customFormat="1" spans="1:10">
      <c r="A23" s="26"/>
      <c r="B23" s="39"/>
      <c r="C23" s="39"/>
      <c r="D23" s="39"/>
      <c r="E23" s="39"/>
      <c r="F23" s="39"/>
      <c r="G23" s="18"/>
      <c r="H23" s="19"/>
      <c r="I23" s="39"/>
      <c r="J23" s="4"/>
    </row>
    <row r="24" s="1" customFormat="1" spans="1:10">
      <c r="A24" s="26"/>
      <c r="B24" s="39"/>
      <c r="C24" s="39"/>
      <c r="D24" s="39"/>
      <c r="E24" s="39"/>
      <c r="F24" s="39"/>
      <c r="G24" s="18"/>
      <c r="H24" s="19"/>
      <c r="I24" s="39"/>
      <c r="J24" s="4"/>
    </row>
    <row r="25" s="1" customFormat="1" spans="1:10">
      <c r="A25" s="26"/>
      <c r="B25" s="39"/>
      <c r="C25" s="39"/>
      <c r="D25" s="39"/>
      <c r="E25" s="39"/>
      <c r="F25" s="39"/>
      <c r="G25" s="18"/>
      <c r="H25" s="19"/>
      <c r="I25" s="39"/>
      <c r="J25" s="4"/>
    </row>
    <row r="26" s="1" customFormat="1" spans="1:10">
      <c r="A26" s="26"/>
      <c r="B26" s="39"/>
      <c r="C26" s="39"/>
      <c r="D26" s="39"/>
      <c r="E26" s="39"/>
      <c r="F26" s="39"/>
      <c r="G26" s="18"/>
      <c r="H26" s="19"/>
      <c r="I26" s="39"/>
      <c r="J26" s="4"/>
    </row>
    <row r="27" s="1" customFormat="1" spans="1:10">
      <c r="A27" s="26"/>
      <c r="B27" s="39"/>
      <c r="C27" s="39"/>
      <c r="D27" s="39"/>
      <c r="E27" s="39"/>
      <c r="F27" s="39"/>
      <c r="G27" s="18"/>
      <c r="H27" s="19"/>
      <c r="I27" s="39"/>
      <c r="J27" s="4"/>
    </row>
    <row r="28" s="1" customFormat="1" spans="1:10">
      <c r="A28" s="26"/>
      <c r="B28" s="39"/>
      <c r="C28" s="39"/>
      <c r="D28" s="39"/>
      <c r="E28" s="39"/>
      <c r="F28" s="39"/>
      <c r="G28" s="18"/>
      <c r="H28" s="19"/>
      <c r="I28" s="39"/>
      <c r="J28" s="4"/>
    </row>
    <row r="29" s="1" customFormat="1" spans="1:10">
      <c r="A29" s="26"/>
      <c r="B29" s="39"/>
      <c r="C29" s="39"/>
      <c r="D29" s="39"/>
      <c r="E29" s="39"/>
      <c r="F29" s="39"/>
      <c r="G29" s="18"/>
      <c r="H29" s="19"/>
      <c r="I29" s="39"/>
      <c r="J29" s="4"/>
    </row>
    <row r="30" s="1" customFormat="1" spans="1:10">
      <c r="A30" s="26"/>
      <c r="B30" s="39"/>
      <c r="C30" s="39"/>
      <c r="D30" s="39"/>
      <c r="E30" s="39"/>
      <c r="F30" s="39"/>
      <c r="G30" s="18"/>
      <c r="H30" s="19"/>
      <c r="I30" s="39"/>
      <c r="J30" s="4"/>
    </row>
    <row r="31" s="1" customFormat="1" spans="1:10">
      <c r="A31" s="20"/>
      <c r="B31" s="39"/>
      <c r="C31" s="39"/>
      <c r="D31" s="39"/>
      <c r="E31" s="39"/>
      <c r="F31" s="39"/>
      <c r="G31" s="18"/>
      <c r="H31" s="19"/>
      <c r="I31" s="39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">
      <c r="A33" s="40" t="s">
        <v>330</v>
      </c>
    </row>
  </sheetData>
  <mergeCells count="43">
    <mergeCell ref="A2:I2"/>
    <mergeCell ref="A3:B3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C34" sqref="C34"/>
    </sheetView>
  </sheetViews>
  <sheetFormatPr defaultColWidth="8.575" defaultRowHeight="12.75" customHeight="1"/>
  <cols>
    <col min="1" max="1" width="15.8916666666667" style="47" customWidth="1"/>
    <col min="2" max="2" width="35" style="47" customWidth="1"/>
    <col min="3" max="19" width="22" style="47" customWidth="1"/>
    <col min="20" max="16384" width="8.575" style="47"/>
  </cols>
  <sheetData>
    <row r="1" customHeight="1" spans="1:19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ht="17.25" customHeight="1" spans="1:1">
      <c r="A2" s="113" t="s">
        <v>52</v>
      </c>
    </row>
    <row r="3" ht="41.25" customHeight="1" spans="1:1">
      <c r="A3" s="88" t="str">
        <f>"2025"&amp;"年部门收入预算表"</f>
        <v>2025年部门收入预算表</v>
      </c>
    </row>
    <row r="4" ht="17.25" customHeight="1" spans="1:19">
      <c r="A4" s="91" t="str">
        <f>"单位名称："&amp;"昆明市晋宁区二街中心小学"</f>
        <v>单位名称：昆明市晋宁区二街中心小学</v>
      </c>
      <c r="S4" s="93" t="s">
        <v>1</v>
      </c>
    </row>
    <row r="5" ht="21.75" customHeight="1" spans="1:19">
      <c r="A5" s="293" t="s">
        <v>53</v>
      </c>
      <c r="B5" s="294" t="s">
        <v>54</v>
      </c>
      <c r="C5" s="294" t="s">
        <v>55</v>
      </c>
      <c r="D5" s="295" t="s">
        <v>56</v>
      </c>
      <c r="E5" s="295"/>
      <c r="F5" s="295"/>
      <c r="G5" s="295"/>
      <c r="H5" s="295"/>
      <c r="I5" s="205"/>
      <c r="J5" s="295"/>
      <c r="K5" s="295"/>
      <c r="L5" s="295"/>
      <c r="M5" s="295"/>
      <c r="N5" s="303"/>
      <c r="O5" s="295" t="s">
        <v>45</v>
      </c>
      <c r="P5" s="295"/>
      <c r="Q5" s="295"/>
      <c r="R5" s="295"/>
      <c r="S5" s="303"/>
    </row>
    <row r="6" ht="27" customHeight="1" spans="1:19">
      <c r="A6" s="296"/>
      <c r="B6" s="297"/>
      <c r="C6" s="297"/>
      <c r="D6" s="297" t="s">
        <v>57</v>
      </c>
      <c r="E6" s="297" t="s">
        <v>58</v>
      </c>
      <c r="F6" s="297" t="s">
        <v>59</v>
      </c>
      <c r="G6" s="297" t="s">
        <v>60</v>
      </c>
      <c r="H6" s="297" t="s">
        <v>61</v>
      </c>
      <c r="I6" s="304" t="s">
        <v>62</v>
      </c>
      <c r="J6" s="305"/>
      <c r="K6" s="305"/>
      <c r="L6" s="305"/>
      <c r="M6" s="305"/>
      <c r="N6" s="306"/>
      <c r="O6" s="297" t="s">
        <v>57</v>
      </c>
      <c r="P6" s="297" t="s">
        <v>58</v>
      </c>
      <c r="Q6" s="297" t="s">
        <v>59</v>
      </c>
      <c r="R6" s="297" t="s">
        <v>60</v>
      </c>
      <c r="S6" s="297" t="s">
        <v>63</v>
      </c>
    </row>
    <row r="7" ht="30" customHeight="1" spans="1:19">
      <c r="A7" s="298"/>
      <c r="B7" s="299"/>
      <c r="C7" s="300"/>
      <c r="D7" s="300"/>
      <c r="E7" s="300"/>
      <c r="F7" s="300"/>
      <c r="G7" s="300"/>
      <c r="H7" s="300"/>
      <c r="I7" s="119" t="s">
        <v>57</v>
      </c>
      <c r="J7" s="306" t="s">
        <v>64</v>
      </c>
      <c r="K7" s="306" t="s">
        <v>65</v>
      </c>
      <c r="L7" s="306" t="s">
        <v>66</v>
      </c>
      <c r="M7" s="306" t="s">
        <v>67</v>
      </c>
      <c r="N7" s="306" t="s">
        <v>68</v>
      </c>
      <c r="O7" s="307"/>
      <c r="P7" s="307"/>
      <c r="Q7" s="307"/>
      <c r="R7" s="307"/>
      <c r="S7" s="300"/>
    </row>
    <row r="8" ht="15" customHeight="1" spans="1:19">
      <c r="A8" s="301">
        <v>1</v>
      </c>
      <c r="B8" s="301">
        <v>2</v>
      </c>
      <c r="C8" s="301">
        <v>3</v>
      </c>
      <c r="D8" s="301">
        <v>4</v>
      </c>
      <c r="E8" s="301">
        <v>5</v>
      </c>
      <c r="F8" s="301">
        <v>6</v>
      </c>
      <c r="G8" s="301">
        <v>7</v>
      </c>
      <c r="H8" s="301">
        <v>8</v>
      </c>
      <c r="I8" s="119">
        <v>9</v>
      </c>
      <c r="J8" s="301">
        <v>10</v>
      </c>
      <c r="K8" s="301">
        <v>11</v>
      </c>
      <c r="L8" s="301">
        <v>12</v>
      </c>
      <c r="M8" s="301">
        <v>13</v>
      </c>
      <c r="N8" s="301">
        <v>14</v>
      </c>
      <c r="O8" s="301">
        <v>15</v>
      </c>
      <c r="P8" s="301">
        <v>16</v>
      </c>
      <c r="Q8" s="301">
        <v>17</v>
      </c>
      <c r="R8" s="301">
        <v>18</v>
      </c>
      <c r="S8" s="301">
        <v>19</v>
      </c>
    </row>
    <row r="9" ht="18" customHeight="1" spans="1:19">
      <c r="A9" s="105" t="s">
        <v>69</v>
      </c>
      <c r="B9" s="105" t="s">
        <v>70</v>
      </c>
      <c r="C9" s="286">
        <v>13199375.69</v>
      </c>
      <c r="D9" s="286">
        <v>13199375.69</v>
      </c>
      <c r="E9" s="286">
        <v>13199375.69</v>
      </c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</row>
    <row r="10" ht="18" customHeight="1" spans="1:19">
      <c r="A10" s="302"/>
      <c r="B10" s="302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</row>
    <row r="11" ht="18" customHeight="1" spans="1:19">
      <c r="A11" s="302"/>
      <c r="B11" s="302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</row>
    <row r="12" ht="18" customHeight="1" spans="1:19">
      <c r="A12" s="302"/>
      <c r="B12" s="302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</row>
    <row r="13" ht="18" customHeight="1" spans="1:19">
      <c r="A13" s="94" t="s">
        <v>55</v>
      </c>
      <c r="B13" s="251"/>
      <c r="C13" s="286">
        <v>13199375.69</v>
      </c>
      <c r="D13" s="286">
        <v>13199375.69</v>
      </c>
      <c r="E13" s="286">
        <v>13199375.69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14" activePane="bottomLeft" state="frozen"/>
      <selection/>
      <selection pane="bottomLeft" activeCell="C10" sqref="C10"/>
    </sheetView>
  </sheetViews>
  <sheetFormatPr defaultColWidth="8.575" defaultRowHeight="12.75" customHeight="1"/>
  <cols>
    <col min="1" max="1" width="14.2833333333333" style="47" customWidth="1"/>
    <col min="2" max="2" width="37.575" style="47" customWidth="1"/>
    <col min="3" max="8" width="24.575" style="47" customWidth="1"/>
    <col min="9" max="9" width="26.7083333333333" style="47" customWidth="1"/>
    <col min="10" max="11" width="24.425" style="47" customWidth="1"/>
    <col min="12" max="15" width="24.575" style="47" customWidth="1"/>
    <col min="16" max="32" width="8.575" style="47"/>
    <col min="33" max="16384" width="14" style="47"/>
  </cols>
  <sheetData>
    <row r="1" customHeight="1" spans="1: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ht="17.25" customHeight="1" spans="1:1">
      <c r="A2" s="93" t="s">
        <v>71</v>
      </c>
    </row>
    <row r="3" ht="41.25" customHeight="1" spans="1:1">
      <c r="A3" s="88" t="str">
        <f>"2025"&amp;"年部门支出预算表"</f>
        <v>2025年部门支出预算表</v>
      </c>
    </row>
    <row r="4" ht="17.25" customHeight="1" spans="1:15">
      <c r="A4" s="91" t="str">
        <f>"单位名称："&amp;"昆明市晋宁区二街中心小学"</f>
        <v>单位名称：昆明市晋宁区二街中心小学</v>
      </c>
      <c r="O4" s="93" t="s">
        <v>1</v>
      </c>
    </row>
    <row r="5" ht="27" customHeight="1" spans="1:15">
      <c r="A5" s="278" t="s">
        <v>72</v>
      </c>
      <c r="B5" s="278" t="s">
        <v>73</v>
      </c>
      <c r="C5" s="278" t="s">
        <v>55</v>
      </c>
      <c r="D5" s="279" t="s">
        <v>58</v>
      </c>
      <c r="E5" s="280"/>
      <c r="F5" s="281"/>
      <c r="G5" s="282" t="s">
        <v>59</v>
      </c>
      <c r="H5" s="282" t="s">
        <v>60</v>
      </c>
      <c r="I5" s="282" t="s">
        <v>74</v>
      </c>
      <c r="J5" s="279" t="s">
        <v>62</v>
      </c>
      <c r="K5" s="280"/>
      <c r="L5" s="280"/>
      <c r="M5" s="280"/>
      <c r="N5" s="291"/>
      <c r="O5" s="292"/>
    </row>
    <row r="6" ht="42" customHeight="1" spans="1:15">
      <c r="A6" s="283"/>
      <c r="B6" s="283"/>
      <c r="C6" s="284"/>
      <c r="D6" s="285" t="s">
        <v>57</v>
      </c>
      <c r="E6" s="285" t="s">
        <v>75</v>
      </c>
      <c r="F6" s="285" t="s">
        <v>76</v>
      </c>
      <c r="G6" s="284"/>
      <c r="H6" s="284"/>
      <c r="I6" s="283"/>
      <c r="J6" s="285" t="s">
        <v>57</v>
      </c>
      <c r="K6" s="268" t="s">
        <v>77</v>
      </c>
      <c r="L6" s="268" t="s">
        <v>78</v>
      </c>
      <c r="M6" s="268" t="s">
        <v>79</v>
      </c>
      <c r="N6" s="268" t="s">
        <v>80</v>
      </c>
      <c r="O6" s="268" t="s">
        <v>81</v>
      </c>
    </row>
    <row r="7" ht="18" customHeight="1" spans="1:15">
      <c r="A7" s="97" t="s">
        <v>82</v>
      </c>
      <c r="B7" s="97" t="s">
        <v>83</v>
      </c>
      <c r="C7" s="97" t="s">
        <v>84</v>
      </c>
      <c r="D7" s="101" t="s">
        <v>85</v>
      </c>
      <c r="E7" s="101" t="s">
        <v>86</v>
      </c>
      <c r="F7" s="101" t="s">
        <v>87</v>
      </c>
      <c r="G7" s="101" t="s">
        <v>88</v>
      </c>
      <c r="H7" s="101" t="s">
        <v>89</v>
      </c>
      <c r="I7" s="101" t="s">
        <v>90</v>
      </c>
      <c r="J7" s="101" t="s">
        <v>91</v>
      </c>
      <c r="K7" s="101" t="s">
        <v>92</v>
      </c>
      <c r="L7" s="101" t="s">
        <v>93</v>
      </c>
      <c r="M7" s="101" t="s">
        <v>94</v>
      </c>
      <c r="N7" s="97" t="s">
        <v>95</v>
      </c>
      <c r="O7" s="101" t="s">
        <v>96</v>
      </c>
    </row>
    <row r="8" s="84" customFormat="1" ht="21" customHeight="1" spans="1:15">
      <c r="A8" s="102" t="s">
        <v>97</v>
      </c>
      <c r="B8" s="102" t="s">
        <v>98</v>
      </c>
      <c r="C8" s="272">
        <v>8921485.54</v>
      </c>
      <c r="D8" s="286">
        <v>8921485.54</v>
      </c>
      <c r="E8" s="286">
        <v>8921485.54</v>
      </c>
      <c r="F8" s="286"/>
      <c r="G8" s="286"/>
      <c r="H8" s="286"/>
      <c r="I8" s="286"/>
      <c r="J8" s="286"/>
      <c r="K8" s="286"/>
      <c r="L8" s="286"/>
      <c r="M8" s="286"/>
      <c r="N8" s="272"/>
      <c r="O8" s="272"/>
    </row>
    <row r="9" s="84" customFormat="1" ht="21" customHeight="1" spans="1:15">
      <c r="A9" s="287" t="s">
        <v>99</v>
      </c>
      <c r="B9" s="287" t="s">
        <v>100</v>
      </c>
      <c r="C9" s="272">
        <v>8921485.54</v>
      </c>
      <c r="D9" s="286">
        <v>8921485.54</v>
      </c>
      <c r="E9" s="286">
        <v>8921485.54</v>
      </c>
      <c r="F9" s="286"/>
      <c r="G9" s="286"/>
      <c r="H9" s="286"/>
      <c r="I9" s="286"/>
      <c r="J9" s="286"/>
      <c r="K9" s="286"/>
      <c r="L9" s="286"/>
      <c r="M9" s="286"/>
      <c r="N9" s="272"/>
      <c r="O9" s="272"/>
    </row>
    <row r="10" s="84" customFormat="1" ht="21" customHeight="1" spans="1:15">
      <c r="A10" s="288" t="s">
        <v>101</v>
      </c>
      <c r="B10" s="288" t="s">
        <v>102</v>
      </c>
      <c r="C10" s="272">
        <v>8921485.54</v>
      </c>
      <c r="D10" s="286">
        <v>8921485.54</v>
      </c>
      <c r="E10" s="286">
        <v>8921485.54</v>
      </c>
      <c r="F10" s="286"/>
      <c r="G10" s="286"/>
      <c r="H10" s="286"/>
      <c r="I10" s="286"/>
      <c r="J10" s="286"/>
      <c r="K10" s="286"/>
      <c r="L10" s="286"/>
      <c r="M10" s="286"/>
      <c r="N10" s="272"/>
      <c r="O10" s="272"/>
    </row>
    <row r="11" s="84" customFormat="1" ht="21" customHeight="1" spans="1:15">
      <c r="A11" s="102" t="s">
        <v>103</v>
      </c>
      <c r="B11" s="102" t="s">
        <v>104</v>
      </c>
      <c r="C11" s="272">
        <v>2218969.68</v>
      </c>
      <c r="D11" s="286">
        <v>2218969.68</v>
      </c>
      <c r="E11" s="286">
        <v>2218969.68</v>
      </c>
      <c r="F11" s="286"/>
      <c r="G11" s="286"/>
      <c r="H11" s="286"/>
      <c r="I11" s="286"/>
      <c r="J11" s="286"/>
      <c r="K11" s="286"/>
      <c r="L11" s="286"/>
      <c r="M11" s="286"/>
      <c r="N11" s="272"/>
      <c r="O11" s="272"/>
    </row>
    <row r="12" s="84" customFormat="1" ht="21" customHeight="1" spans="1:15">
      <c r="A12" s="287" t="s">
        <v>105</v>
      </c>
      <c r="B12" s="287" t="s">
        <v>106</v>
      </c>
      <c r="C12" s="272">
        <v>2152694.88</v>
      </c>
      <c r="D12" s="286">
        <v>2152694.88</v>
      </c>
      <c r="E12" s="286">
        <v>2152694.88</v>
      </c>
      <c r="F12" s="286"/>
      <c r="G12" s="286"/>
      <c r="H12" s="286"/>
      <c r="I12" s="286"/>
      <c r="J12" s="286"/>
      <c r="K12" s="286"/>
      <c r="L12" s="286"/>
      <c r="M12" s="286"/>
      <c r="N12" s="272"/>
      <c r="O12" s="272"/>
    </row>
    <row r="13" s="84" customFormat="1" ht="21" customHeight="1" spans="1:15">
      <c r="A13" s="288" t="s">
        <v>107</v>
      </c>
      <c r="B13" s="288" t="s">
        <v>108</v>
      </c>
      <c r="C13" s="272">
        <v>963900</v>
      </c>
      <c r="D13" s="286">
        <v>963900</v>
      </c>
      <c r="E13" s="286">
        <v>963900</v>
      </c>
      <c r="F13" s="286"/>
      <c r="G13" s="286"/>
      <c r="H13" s="286"/>
      <c r="I13" s="286"/>
      <c r="J13" s="286"/>
      <c r="K13" s="286"/>
      <c r="L13" s="286"/>
      <c r="M13" s="286"/>
      <c r="N13" s="272"/>
      <c r="O13" s="272"/>
    </row>
    <row r="14" s="84" customFormat="1" ht="21" customHeight="1" spans="1:15">
      <c r="A14" s="288" t="s">
        <v>109</v>
      </c>
      <c r="B14" s="288" t="s">
        <v>110</v>
      </c>
      <c r="C14" s="272">
        <v>1068794.88</v>
      </c>
      <c r="D14" s="286">
        <v>1068794.88</v>
      </c>
      <c r="E14" s="286">
        <v>1068794.88</v>
      </c>
      <c r="F14" s="286"/>
      <c r="G14" s="286"/>
      <c r="H14" s="286"/>
      <c r="I14" s="286"/>
      <c r="J14" s="286"/>
      <c r="K14" s="286"/>
      <c r="L14" s="286"/>
      <c r="M14" s="286"/>
      <c r="N14" s="272"/>
      <c r="O14" s="272"/>
    </row>
    <row r="15" s="84" customFormat="1" ht="21" customHeight="1" spans="1:15">
      <c r="A15" s="288" t="s">
        <v>111</v>
      </c>
      <c r="B15" s="288" t="s">
        <v>112</v>
      </c>
      <c r="C15" s="272">
        <v>120000</v>
      </c>
      <c r="D15" s="286">
        <v>120000</v>
      </c>
      <c r="E15" s="286">
        <v>120000</v>
      </c>
      <c r="F15" s="286"/>
      <c r="G15" s="286"/>
      <c r="H15" s="286"/>
      <c r="I15" s="286"/>
      <c r="J15" s="286"/>
      <c r="K15" s="286"/>
      <c r="L15" s="286"/>
      <c r="M15" s="286"/>
      <c r="N15" s="272"/>
      <c r="O15" s="272"/>
    </row>
    <row r="16" s="84" customFormat="1" ht="21" customHeight="1" spans="1:15">
      <c r="A16" s="287" t="s">
        <v>113</v>
      </c>
      <c r="B16" s="287" t="s">
        <v>114</v>
      </c>
      <c r="C16" s="272">
        <v>66274.8</v>
      </c>
      <c r="D16" s="286">
        <v>66274.8</v>
      </c>
      <c r="E16" s="286">
        <v>66274.8</v>
      </c>
      <c r="F16" s="286"/>
      <c r="G16" s="286"/>
      <c r="H16" s="286"/>
      <c r="I16" s="286"/>
      <c r="J16" s="286"/>
      <c r="K16" s="286"/>
      <c r="L16" s="286"/>
      <c r="M16" s="286"/>
      <c r="N16" s="272"/>
      <c r="O16" s="272"/>
    </row>
    <row r="17" s="84" customFormat="1" ht="21" customHeight="1" spans="1:15">
      <c r="A17" s="288" t="s">
        <v>115</v>
      </c>
      <c r="B17" s="288" t="s">
        <v>116</v>
      </c>
      <c r="C17" s="272">
        <v>66274.8</v>
      </c>
      <c r="D17" s="286">
        <v>66274.8</v>
      </c>
      <c r="E17" s="286">
        <v>66274.8</v>
      </c>
      <c r="F17" s="286"/>
      <c r="G17" s="286"/>
      <c r="H17" s="286"/>
      <c r="I17" s="286"/>
      <c r="J17" s="286"/>
      <c r="K17" s="286"/>
      <c r="L17" s="286"/>
      <c r="M17" s="286"/>
      <c r="N17" s="272"/>
      <c r="O17" s="272"/>
    </row>
    <row r="18" s="84" customFormat="1" ht="21" customHeight="1" spans="1:15">
      <c r="A18" s="102" t="s">
        <v>117</v>
      </c>
      <c r="B18" s="102" t="s">
        <v>118</v>
      </c>
      <c r="C18" s="272">
        <v>1085628.31</v>
      </c>
      <c r="D18" s="286">
        <v>1085628.31</v>
      </c>
      <c r="E18" s="286">
        <v>1085628.31</v>
      </c>
      <c r="F18" s="286"/>
      <c r="G18" s="286"/>
      <c r="H18" s="286"/>
      <c r="I18" s="286"/>
      <c r="J18" s="286"/>
      <c r="K18" s="286"/>
      <c r="L18" s="286"/>
      <c r="M18" s="286"/>
      <c r="N18" s="272"/>
      <c r="O18" s="272"/>
    </row>
    <row r="19" s="84" customFormat="1" ht="21" customHeight="1" spans="1:15">
      <c r="A19" s="287" t="s">
        <v>119</v>
      </c>
      <c r="B19" s="287" t="s">
        <v>120</v>
      </c>
      <c r="C19" s="272">
        <v>1085628.31</v>
      </c>
      <c r="D19" s="286">
        <v>1085628.31</v>
      </c>
      <c r="E19" s="286">
        <v>1085628.31</v>
      </c>
      <c r="F19" s="286"/>
      <c r="G19" s="286"/>
      <c r="H19" s="286"/>
      <c r="I19" s="286"/>
      <c r="J19" s="286"/>
      <c r="K19" s="286"/>
      <c r="L19" s="286"/>
      <c r="M19" s="286"/>
      <c r="N19" s="272"/>
      <c r="O19" s="272"/>
    </row>
    <row r="20" s="84" customFormat="1" ht="21" customHeight="1" spans="1:15">
      <c r="A20" s="288" t="s">
        <v>121</v>
      </c>
      <c r="B20" s="288" t="s">
        <v>122</v>
      </c>
      <c r="C20" s="272">
        <v>453394.27</v>
      </c>
      <c r="D20" s="286">
        <v>453394.27</v>
      </c>
      <c r="E20" s="286">
        <v>453394.27</v>
      </c>
      <c r="F20" s="286"/>
      <c r="G20" s="286"/>
      <c r="H20" s="286"/>
      <c r="I20" s="286"/>
      <c r="J20" s="286"/>
      <c r="K20" s="286"/>
      <c r="L20" s="286"/>
      <c r="M20" s="286"/>
      <c r="N20" s="272"/>
      <c r="O20" s="272"/>
    </row>
    <row r="21" s="84" customFormat="1" ht="21" customHeight="1" spans="1:15">
      <c r="A21" s="288" t="s">
        <v>123</v>
      </c>
      <c r="B21" s="288" t="s">
        <v>124</v>
      </c>
      <c r="C21" s="272">
        <v>553700.4</v>
      </c>
      <c r="D21" s="286">
        <v>553700.4</v>
      </c>
      <c r="E21" s="286">
        <v>553700.4</v>
      </c>
      <c r="F21" s="286"/>
      <c r="G21" s="286"/>
      <c r="H21" s="286"/>
      <c r="I21" s="286"/>
      <c r="J21" s="286"/>
      <c r="K21" s="286"/>
      <c r="L21" s="286"/>
      <c r="M21" s="286"/>
      <c r="N21" s="272"/>
      <c r="O21" s="272"/>
    </row>
    <row r="22" s="84" customFormat="1" ht="21" customHeight="1" spans="1:15">
      <c r="A22" s="288" t="s">
        <v>125</v>
      </c>
      <c r="B22" s="288" t="s">
        <v>126</v>
      </c>
      <c r="C22" s="272">
        <v>78533.64</v>
      </c>
      <c r="D22" s="286">
        <v>78533.64</v>
      </c>
      <c r="E22" s="286">
        <v>78533.64</v>
      </c>
      <c r="F22" s="286"/>
      <c r="G22" s="286"/>
      <c r="H22" s="286"/>
      <c r="I22" s="286"/>
      <c r="J22" s="286"/>
      <c r="K22" s="286"/>
      <c r="L22" s="286"/>
      <c r="M22" s="286"/>
      <c r="N22" s="272"/>
      <c r="O22" s="272"/>
    </row>
    <row r="23" s="84" customFormat="1" ht="21" customHeight="1" spans="1:15">
      <c r="A23" s="102" t="s">
        <v>127</v>
      </c>
      <c r="B23" s="102" t="s">
        <v>128</v>
      </c>
      <c r="C23" s="272">
        <v>973292.16</v>
      </c>
      <c r="D23" s="286">
        <v>973292.16</v>
      </c>
      <c r="E23" s="286">
        <v>973292.16</v>
      </c>
      <c r="F23" s="286"/>
      <c r="G23" s="286"/>
      <c r="H23" s="286"/>
      <c r="I23" s="286"/>
      <c r="J23" s="286"/>
      <c r="K23" s="286"/>
      <c r="L23" s="286"/>
      <c r="M23" s="286"/>
      <c r="N23" s="272"/>
      <c r="O23" s="272"/>
    </row>
    <row r="24" s="84" customFormat="1" ht="21" customHeight="1" spans="1:15">
      <c r="A24" s="287" t="s">
        <v>129</v>
      </c>
      <c r="B24" s="287" t="s">
        <v>130</v>
      </c>
      <c r="C24" s="272">
        <v>973292.16</v>
      </c>
      <c r="D24" s="286">
        <v>973292.16</v>
      </c>
      <c r="E24" s="286">
        <v>973292.16</v>
      </c>
      <c r="F24" s="286"/>
      <c r="G24" s="286"/>
      <c r="H24" s="286"/>
      <c r="I24" s="286"/>
      <c r="J24" s="286"/>
      <c r="K24" s="286"/>
      <c r="L24" s="286"/>
      <c r="M24" s="286"/>
      <c r="N24" s="272"/>
      <c r="O24" s="272"/>
    </row>
    <row r="25" s="84" customFormat="1" ht="21" customHeight="1" spans="1:15">
      <c r="A25" s="288" t="s">
        <v>131</v>
      </c>
      <c r="B25" s="288" t="s">
        <v>132</v>
      </c>
      <c r="C25" s="272">
        <v>973292.16</v>
      </c>
      <c r="D25" s="286">
        <v>973292.16</v>
      </c>
      <c r="E25" s="286">
        <v>973292.16</v>
      </c>
      <c r="F25" s="286"/>
      <c r="G25" s="286"/>
      <c r="H25" s="286"/>
      <c r="I25" s="286"/>
      <c r="J25" s="286"/>
      <c r="K25" s="286"/>
      <c r="L25" s="286"/>
      <c r="M25" s="286"/>
      <c r="N25" s="272"/>
      <c r="O25" s="272"/>
    </row>
    <row r="26" s="84" customFormat="1" ht="21" customHeight="1" spans="1:15">
      <c r="A26" s="289" t="s">
        <v>55</v>
      </c>
      <c r="B26" s="290"/>
      <c r="C26" s="286">
        <v>13199375.69</v>
      </c>
      <c r="D26" s="286">
        <v>13199375.69</v>
      </c>
      <c r="E26" s="286">
        <v>13199375.69</v>
      </c>
      <c r="F26" s="286"/>
      <c r="G26" s="286"/>
      <c r="H26" s="286"/>
      <c r="I26" s="286"/>
      <c r="J26" s="286"/>
      <c r="K26" s="286"/>
      <c r="L26" s="286"/>
      <c r="M26" s="286"/>
      <c r="N26" s="286"/>
      <c r="O26" s="286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1" activePane="bottomLeft" state="frozen"/>
      <selection/>
      <selection pane="bottomLeft" activeCell="C41" sqref="C41"/>
    </sheetView>
  </sheetViews>
  <sheetFormatPr defaultColWidth="8.575" defaultRowHeight="12.75" customHeight="1" outlineLevelCol="3"/>
  <cols>
    <col min="1" max="4" width="35.575" style="47" customWidth="1"/>
    <col min="5" max="16384" width="8.575" style="47"/>
  </cols>
  <sheetData>
    <row r="1" customHeight="1" spans="1:4">
      <c r="A1" s="48"/>
      <c r="B1" s="48"/>
      <c r="C1" s="48"/>
      <c r="D1" s="48"/>
    </row>
    <row r="2" ht="15" customHeight="1" spans="1:4">
      <c r="A2" s="89"/>
      <c r="B2" s="93"/>
      <c r="C2" s="93"/>
      <c r="D2" s="93" t="s">
        <v>133</v>
      </c>
    </row>
    <row r="3" ht="41.25" customHeight="1" spans="1:1">
      <c r="A3" s="88" t="str">
        <f>"2025"&amp;"年部门财政拨款收支预算总表"</f>
        <v>2025年部门财政拨款收支预算总表</v>
      </c>
    </row>
    <row r="4" ht="17.25" customHeight="1" spans="1:4">
      <c r="A4" s="91" t="s">
        <v>134</v>
      </c>
      <c r="B4" s="267"/>
      <c r="D4" s="93" t="s">
        <v>1</v>
      </c>
    </row>
    <row r="5" ht="17.25" customHeight="1" spans="1:4">
      <c r="A5" s="268" t="s">
        <v>2</v>
      </c>
      <c r="B5" s="269"/>
      <c r="C5" s="268" t="s">
        <v>3</v>
      </c>
      <c r="D5" s="269"/>
    </row>
    <row r="6" ht="18.75" customHeight="1" spans="1:4">
      <c r="A6" s="268" t="s">
        <v>4</v>
      </c>
      <c r="B6" s="268" t="s">
        <v>5</v>
      </c>
      <c r="C6" s="268" t="s">
        <v>6</v>
      </c>
      <c r="D6" s="268" t="s">
        <v>5</v>
      </c>
    </row>
    <row r="7" ht="16.5" customHeight="1" spans="1:4">
      <c r="A7" s="270" t="s">
        <v>135</v>
      </c>
      <c r="B7" s="108">
        <v>13199375.69</v>
      </c>
      <c r="C7" s="270" t="s">
        <v>136</v>
      </c>
      <c r="D7" s="108">
        <v>13199375.69</v>
      </c>
    </row>
    <row r="8" ht="16.5" customHeight="1" spans="1:4">
      <c r="A8" s="270" t="s">
        <v>137</v>
      </c>
      <c r="B8" s="108">
        <v>13199375.69</v>
      </c>
      <c r="C8" s="270" t="s">
        <v>138</v>
      </c>
      <c r="D8" s="108"/>
    </row>
    <row r="9" ht="16.5" customHeight="1" spans="1:4">
      <c r="A9" s="270" t="s">
        <v>139</v>
      </c>
      <c r="B9" s="108"/>
      <c r="C9" s="270" t="s">
        <v>140</v>
      </c>
      <c r="D9" s="108"/>
    </row>
    <row r="10" ht="16.5" customHeight="1" spans="1:4">
      <c r="A10" s="270" t="s">
        <v>141</v>
      </c>
      <c r="B10" s="108"/>
      <c r="C10" s="270" t="s">
        <v>142</v>
      </c>
      <c r="D10" s="108"/>
    </row>
    <row r="11" ht="16.5" customHeight="1" spans="1:4">
      <c r="A11" s="270" t="s">
        <v>143</v>
      </c>
      <c r="B11" s="108"/>
      <c r="C11" s="270" t="s">
        <v>144</v>
      </c>
      <c r="D11" s="108"/>
    </row>
    <row r="12" ht="16.5" customHeight="1" spans="1:4">
      <c r="A12" s="270" t="s">
        <v>137</v>
      </c>
      <c r="B12" s="108"/>
      <c r="C12" s="270" t="s">
        <v>145</v>
      </c>
      <c r="D12" s="108">
        <v>8921485.54</v>
      </c>
    </row>
    <row r="13" ht="16.5" customHeight="1" spans="1:4">
      <c r="A13" s="271" t="s">
        <v>139</v>
      </c>
      <c r="B13" s="272"/>
      <c r="C13" s="118" t="s">
        <v>146</v>
      </c>
      <c r="D13" s="272"/>
    </row>
    <row r="14" ht="16.5" customHeight="1" spans="1:4">
      <c r="A14" s="271" t="s">
        <v>141</v>
      </c>
      <c r="B14" s="272"/>
      <c r="C14" s="118" t="s">
        <v>147</v>
      </c>
      <c r="D14" s="272"/>
    </row>
    <row r="15" ht="16.5" customHeight="1" spans="1:4">
      <c r="A15" s="273"/>
      <c r="B15" s="274"/>
      <c r="C15" s="118" t="s">
        <v>148</v>
      </c>
      <c r="D15" s="272">
        <v>2218969.68</v>
      </c>
    </row>
    <row r="16" ht="16.5" customHeight="1" spans="1:4">
      <c r="A16" s="273"/>
      <c r="B16" s="274"/>
      <c r="C16" s="118" t="s">
        <v>149</v>
      </c>
      <c r="D16" s="272">
        <v>1085628.31</v>
      </c>
    </row>
    <row r="17" ht="16.5" customHeight="1" spans="1:4">
      <c r="A17" s="273"/>
      <c r="B17" s="274"/>
      <c r="C17" s="118" t="s">
        <v>150</v>
      </c>
      <c r="D17" s="272"/>
    </row>
    <row r="18" ht="16.5" customHeight="1" spans="1:4">
      <c r="A18" s="273"/>
      <c r="B18" s="274"/>
      <c r="C18" s="118" t="s">
        <v>151</v>
      </c>
      <c r="D18" s="272"/>
    </row>
    <row r="19" ht="16.5" customHeight="1" spans="1:4">
      <c r="A19" s="273"/>
      <c r="B19" s="274"/>
      <c r="C19" s="118" t="s">
        <v>152</v>
      </c>
      <c r="D19" s="272"/>
    </row>
    <row r="20" ht="16.5" customHeight="1" spans="1:4">
      <c r="A20" s="273"/>
      <c r="B20" s="274"/>
      <c r="C20" s="118" t="s">
        <v>153</v>
      </c>
      <c r="D20" s="272"/>
    </row>
    <row r="21" ht="16.5" customHeight="1" spans="1:4">
      <c r="A21" s="273"/>
      <c r="B21" s="274"/>
      <c r="C21" s="118" t="s">
        <v>154</v>
      </c>
      <c r="D21" s="272"/>
    </row>
    <row r="22" ht="16.5" customHeight="1" spans="1:4">
      <c r="A22" s="273"/>
      <c r="B22" s="274"/>
      <c r="C22" s="118" t="s">
        <v>155</v>
      </c>
      <c r="D22" s="272"/>
    </row>
    <row r="23" ht="16.5" customHeight="1" spans="1:4">
      <c r="A23" s="273"/>
      <c r="B23" s="274"/>
      <c r="C23" s="118" t="s">
        <v>156</v>
      </c>
      <c r="D23" s="272"/>
    </row>
    <row r="24" ht="16.5" customHeight="1" spans="1:4">
      <c r="A24" s="273"/>
      <c r="B24" s="274"/>
      <c r="C24" s="118" t="s">
        <v>157</v>
      </c>
      <c r="D24" s="272"/>
    </row>
    <row r="25" ht="16.5" customHeight="1" spans="1:4">
      <c r="A25" s="273"/>
      <c r="B25" s="274"/>
      <c r="C25" s="118" t="s">
        <v>158</v>
      </c>
      <c r="D25" s="272"/>
    </row>
    <row r="26" ht="16.5" customHeight="1" spans="1:4">
      <c r="A26" s="273"/>
      <c r="B26" s="274"/>
      <c r="C26" s="118" t="s">
        <v>159</v>
      </c>
      <c r="D26" s="272">
        <v>973292.16</v>
      </c>
    </row>
    <row r="27" ht="16.5" customHeight="1" spans="1:4">
      <c r="A27" s="273"/>
      <c r="B27" s="274"/>
      <c r="C27" s="118" t="s">
        <v>160</v>
      </c>
      <c r="D27" s="272"/>
    </row>
    <row r="28" ht="16.5" customHeight="1" spans="1:4">
      <c r="A28" s="273"/>
      <c r="B28" s="274"/>
      <c r="C28" s="118" t="s">
        <v>161</v>
      </c>
      <c r="D28" s="272"/>
    </row>
    <row r="29" ht="16.5" customHeight="1" spans="1:4">
      <c r="A29" s="273"/>
      <c r="B29" s="274"/>
      <c r="C29" s="118" t="s">
        <v>162</v>
      </c>
      <c r="D29" s="272"/>
    </row>
    <row r="30" ht="16.5" customHeight="1" spans="1:4">
      <c r="A30" s="273"/>
      <c r="B30" s="274"/>
      <c r="C30" s="118" t="s">
        <v>163</v>
      </c>
      <c r="D30" s="272"/>
    </row>
    <row r="31" ht="16.5" customHeight="1" spans="1:4">
      <c r="A31" s="273"/>
      <c r="B31" s="274"/>
      <c r="C31" s="118" t="s">
        <v>164</v>
      </c>
      <c r="D31" s="272"/>
    </row>
    <row r="32" ht="16.5" customHeight="1" spans="1:4">
      <c r="A32" s="273"/>
      <c r="B32" s="274"/>
      <c r="C32" s="271" t="s">
        <v>165</v>
      </c>
      <c r="D32" s="272"/>
    </row>
    <row r="33" ht="16.5" customHeight="1" spans="1:4">
      <c r="A33" s="273"/>
      <c r="B33" s="274"/>
      <c r="C33" s="271" t="s">
        <v>166</v>
      </c>
      <c r="D33" s="272"/>
    </row>
    <row r="34" ht="16.5" customHeight="1" spans="1:4">
      <c r="A34" s="273"/>
      <c r="B34" s="274"/>
      <c r="C34" s="76" t="s">
        <v>167</v>
      </c>
      <c r="D34" s="275"/>
    </row>
    <row r="35" ht="15" customHeight="1" spans="1:4">
      <c r="A35" s="276" t="s">
        <v>50</v>
      </c>
      <c r="B35" s="277">
        <v>13199375.69</v>
      </c>
      <c r="C35" s="276" t="s">
        <v>51</v>
      </c>
      <c r="D35" s="277">
        <v>13199375.69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35"/>
      <c r="B1" s="135"/>
      <c r="C1" s="135"/>
      <c r="D1" s="135"/>
      <c r="E1" s="135"/>
      <c r="F1" s="135"/>
      <c r="G1" s="135"/>
    </row>
    <row r="2" customHeight="1" spans="4:7">
      <c r="D2" s="216"/>
      <c r="F2" s="252"/>
      <c r="G2" s="253" t="s">
        <v>168</v>
      </c>
    </row>
    <row r="3" ht="41.25" customHeight="1" spans="1:7">
      <c r="A3" s="254" t="str">
        <f>"2025"&amp;"年一般公共预算支出预算表（按功能科目分类）"</f>
        <v>2025年一般公共预算支出预算表（按功能科目分类）</v>
      </c>
      <c r="B3" s="254"/>
      <c r="C3" s="254"/>
      <c r="D3" s="254"/>
      <c r="E3" s="254"/>
      <c r="F3" s="254"/>
      <c r="G3" s="254"/>
    </row>
    <row r="4" ht="18" customHeight="1" spans="1:7">
      <c r="A4" s="219" t="s">
        <v>134</v>
      </c>
      <c r="F4" s="255"/>
      <c r="G4" s="253" t="s">
        <v>1</v>
      </c>
    </row>
    <row r="5" ht="20.25" customHeight="1" spans="1:7">
      <c r="A5" s="256" t="s">
        <v>169</v>
      </c>
      <c r="B5" s="257"/>
      <c r="C5" s="235" t="s">
        <v>55</v>
      </c>
      <c r="D5" s="233" t="s">
        <v>75</v>
      </c>
      <c r="E5" s="234"/>
      <c r="F5" s="245"/>
      <c r="G5" s="258" t="s">
        <v>76</v>
      </c>
    </row>
    <row r="6" ht="20.25" customHeight="1" spans="1:7">
      <c r="A6" s="259" t="s">
        <v>72</v>
      </c>
      <c r="B6" s="259" t="s">
        <v>73</v>
      </c>
      <c r="C6" s="152"/>
      <c r="D6" s="260" t="s">
        <v>57</v>
      </c>
      <c r="E6" s="260" t="s">
        <v>170</v>
      </c>
      <c r="F6" s="260" t="s">
        <v>171</v>
      </c>
      <c r="G6" s="261"/>
    </row>
    <row r="7" ht="15" customHeight="1" spans="1:7">
      <c r="A7" s="109" t="s">
        <v>82</v>
      </c>
      <c r="B7" s="109" t="s">
        <v>83</v>
      </c>
      <c r="C7" s="109" t="s">
        <v>84</v>
      </c>
      <c r="D7" s="109" t="s">
        <v>85</v>
      </c>
      <c r="E7" s="109" t="s">
        <v>86</v>
      </c>
      <c r="F7" s="109" t="s">
        <v>87</v>
      </c>
      <c r="G7" s="109" t="s">
        <v>88</v>
      </c>
    </row>
    <row r="8" s="84" customFormat="1" ht="18" customHeight="1" spans="1:7">
      <c r="A8" s="104" t="s">
        <v>97</v>
      </c>
      <c r="B8" s="104" t="s">
        <v>98</v>
      </c>
      <c r="C8" s="262">
        <v>8921485.54</v>
      </c>
      <c r="D8" s="263">
        <v>8921485.54</v>
      </c>
      <c r="E8" s="263">
        <v>8503481.18</v>
      </c>
      <c r="F8" s="263">
        <v>418004.36</v>
      </c>
      <c r="G8" s="263"/>
    </row>
    <row r="9" s="84" customFormat="1" ht="18" customHeight="1" spans="1:7">
      <c r="A9" s="264" t="s">
        <v>99</v>
      </c>
      <c r="B9" s="264" t="s">
        <v>100</v>
      </c>
      <c r="C9" s="262">
        <v>8921485.54</v>
      </c>
      <c r="D9" s="263">
        <v>8921485.54</v>
      </c>
      <c r="E9" s="263">
        <v>8503481.18</v>
      </c>
      <c r="F9" s="263">
        <v>418004.36</v>
      </c>
      <c r="G9" s="263"/>
    </row>
    <row r="10" s="84" customFormat="1" ht="18" customHeight="1" spans="1:7">
      <c r="A10" s="265" t="s">
        <v>101</v>
      </c>
      <c r="B10" s="265" t="s">
        <v>102</v>
      </c>
      <c r="C10" s="262">
        <v>8921485.54</v>
      </c>
      <c r="D10" s="263">
        <v>8921485.54</v>
      </c>
      <c r="E10" s="263">
        <v>8503481.18</v>
      </c>
      <c r="F10" s="263">
        <v>418004.36</v>
      </c>
      <c r="G10" s="263"/>
    </row>
    <row r="11" s="84" customFormat="1" ht="18" customHeight="1" spans="1:7">
      <c r="A11" s="104" t="s">
        <v>103</v>
      </c>
      <c r="B11" s="104" t="s">
        <v>104</v>
      </c>
      <c r="C11" s="262">
        <v>2218969.68</v>
      </c>
      <c r="D11" s="263">
        <v>2218969.68</v>
      </c>
      <c r="E11" s="263">
        <v>2162269.68</v>
      </c>
      <c r="F11" s="263">
        <v>56700</v>
      </c>
      <c r="G11" s="263"/>
    </row>
    <row r="12" s="84" customFormat="1" ht="18" customHeight="1" spans="1:7">
      <c r="A12" s="264" t="s">
        <v>105</v>
      </c>
      <c r="B12" s="264" t="s">
        <v>106</v>
      </c>
      <c r="C12" s="262">
        <v>2152694.88</v>
      </c>
      <c r="D12" s="263">
        <v>2152694.88</v>
      </c>
      <c r="E12" s="263">
        <v>2095994.88</v>
      </c>
      <c r="F12" s="263">
        <v>56700</v>
      </c>
      <c r="G12" s="263"/>
    </row>
    <row r="13" s="84" customFormat="1" ht="18" customHeight="1" spans="1:7">
      <c r="A13" s="265" t="s">
        <v>107</v>
      </c>
      <c r="B13" s="265" t="s">
        <v>108</v>
      </c>
      <c r="C13" s="262">
        <v>963900</v>
      </c>
      <c r="D13" s="263">
        <v>963900</v>
      </c>
      <c r="E13" s="263">
        <v>907200</v>
      </c>
      <c r="F13" s="263">
        <v>56700</v>
      </c>
      <c r="G13" s="263"/>
    </row>
    <row r="14" s="84" customFormat="1" ht="18" customHeight="1" spans="1:7">
      <c r="A14" s="265" t="s">
        <v>109</v>
      </c>
      <c r="B14" s="265" t="s">
        <v>110</v>
      </c>
      <c r="C14" s="262">
        <v>1068794.88</v>
      </c>
      <c r="D14" s="263">
        <v>1068794.88</v>
      </c>
      <c r="E14" s="263">
        <v>1068794.88</v>
      </c>
      <c r="F14" s="263"/>
      <c r="G14" s="263"/>
    </row>
    <row r="15" s="84" customFormat="1" ht="18" customHeight="1" spans="1:7">
      <c r="A15" s="265" t="s">
        <v>111</v>
      </c>
      <c r="B15" s="265" t="s">
        <v>112</v>
      </c>
      <c r="C15" s="262">
        <v>120000</v>
      </c>
      <c r="D15" s="263">
        <v>120000</v>
      </c>
      <c r="E15" s="263">
        <v>120000</v>
      </c>
      <c r="F15" s="263"/>
      <c r="G15" s="263"/>
    </row>
    <row r="16" s="84" customFormat="1" ht="18" customHeight="1" spans="1:7">
      <c r="A16" s="264" t="s">
        <v>113</v>
      </c>
      <c r="B16" s="264" t="s">
        <v>114</v>
      </c>
      <c r="C16" s="262">
        <v>66274.8</v>
      </c>
      <c r="D16" s="263">
        <v>66274.8</v>
      </c>
      <c r="E16" s="263">
        <v>66274.8</v>
      </c>
      <c r="F16" s="263"/>
      <c r="G16" s="263"/>
    </row>
    <row r="17" s="84" customFormat="1" ht="18" customHeight="1" spans="1:7">
      <c r="A17" s="265" t="s">
        <v>115</v>
      </c>
      <c r="B17" s="265" t="s">
        <v>116</v>
      </c>
      <c r="C17" s="262">
        <v>66274.8</v>
      </c>
      <c r="D17" s="263">
        <v>66274.8</v>
      </c>
      <c r="E17" s="263">
        <v>66274.8</v>
      </c>
      <c r="F17" s="263"/>
      <c r="G17" s="263"/>
    </row>
    <row r="18" s="84" customFormat="1" ht="18" customHeight="1" spans="1:7">
      <c r="A18" s="104" t="s">
        <v>117</v>
      </c>
      <c r="B18" s="104" t="s">
        <v>118</v>
      </c>
      <c r="C18" s="262">
        <v>1085628.31</v>
      </c>
      <c r="D18" s="263">
        <v>1085628.31</v>
      </c>
      <c r="E18" s="263">
        <v>1085628.31</v>
      </c>
      <c r="F18" s="263"/>
      <c r="G18" s="263"/>
    </row>
    <row r="19" s="84" customFormat="1" ht="18" customHeight="1" spans="1:7">
      <c r="A19" s="264" t="s">
        <v>119</v>
      </c>
      <c r="B19" s="264" t="s">
        <v>120</v>
      </c>
      <c r="C19" s="262">
        <v>1085628.31</v>
      </c>
      <c r="D19" s="263">
        <v>1085628.31</v>
      </c>
      <c r="E19" s="263">
        <v>1085628.31</v>
      </c>
      <c r="F19" s="263"/>
      <c r="G19" s="263"/>
    </row>
    <row r="20" s="84" customFormat="1" ht="18" customHeight="1" spans="1:7">
      <c r="A20" s="265" t="s">
        <v>121</v>
      </c>
      <c r="B20" s="265" t="s">
        <v>122</v>
      </c>
      <c r="C20" s="262">
        <v>453394.27</v>
      </c>
      <c r="D20" s="263">
        <v>453394.27</v>
      </c>
      <c r="E20" s="263">
        <v>453394.27</v>
      </c>
      <c r="F20" s="263"/>
      <c r="G20" s="263"/>
    </row>
    <row r="21" s="84" customFormat="1" ht="18" customHeight="1" spans="1:7">
      <c r="A21" s="265" t="s">
        <v>123</v>
      </c>
      <c r="B21" s="265" t="s">
        <v>124</v>
      </c>
      <c r="C21" s="262">
        <v>553700.4</v>
      </c>
      <c r="D21" s="263">
        <v>553700.4</v>
      </c>
      <c r="E21" s="263">
        <v>553700.4</v>
      </c>
      <c r="F21" s="263"/>
      <c r="G21" s="263"/>
    </row>
    <row r="22" s="84" customFormat="1" ht="18" customHeight="1" spans="1:7">
      <c r="A22" s="265" t="s">
        <v>125</v>
      </c>
      <c r="B22" s="265" t="s">
        <v>126</v>
      </c>
      <c r="C22" s="262">
        <v>78533.64</v>
      </c>
      <c r="D22" s="263">
        <v>78533.64</v>
      </c>
      <c r="E22" s="263">
        <v>78533.64</v>
      </c>
      <c r="F22" s="263"/>
      <c r="G22" s="263"/>
    </row>
    <row r="23" s="84" customFormat="1" ht="18" customHeight="1" spans="1:7">
      <c r="A23" s="104" t="s">
        <v>127</v>
      </c>
      <c r="B23" s="104" t="s">
        <v>128</v>
      </c>
      <c r="C23" s="262">
        <v>973292.16</v>
      </c>
      <c r="D23" s="263">
        <v>973292.16</v>
      </c>
      <c r="E23" s="263">
        <v>973292.16</v>
      </c>
      <c r="F23" s="263"/>
      <c r="G23" s="263"/>
    </row>
    <row r="24" s="84" customFormat="1" ht="18" customHeight="1" spans="1:7">
      <c r="A24" s="264" t="s">
        <v>129</v>
      </c>
      <c r="B24" s="264" t="s">
        <v>130</v>
      </c>
      <c r="C24" s="262">
        <v>973292.16</v>
      </c>
      <c r="D24" s="263">
        <v>973292.16</v>
      </c>
      <c r="E24" s="263">
        <v>973292.16</v>
      </c>
      <c r="F24" s="263"/>
      <c r="G24" s="263"/>
    </row>
    <row r="25" s="84" customFormat="1" ht="18" customHeight="1" spans="1:7">
      <c r="A25" s="265" t="s">
        <v>131</v>
      </c>
      <c r="B25" s="265" t="s">
        <v>132</v>
      </c>
      <c r="C25" s="262">
        <v>973292.16</v>
      </c>
      <c r="D25" s="263">
        <v>973292.16</v>
      </c>
      <c r="E25" s="263">
        <v>973292.16</v>
      </c>
      <c r="F25" s="263"/>
      <c r="G25" s="263"/>
    </row>
    <row r="26" s="84" customFormat="1" ht="18" customHeight="1" spans="1:7">
      <c r="A26" s="266" t="s">
        <v>172</v>
      </c>
      <c r="B26" s="266" t="s">
        <v>172</v>
      </c>
      <c r="C26" s="262">
        <v>13199375.69</v>
      </c>
      <c r="D26" s="263">
        <v>13199375.69</v>
      </c>
      <c r="E26" s="262">
        <v>12724671.33</v>
      </c>
      <c r="F26" s="262">
        <v>474704.36</v>
      </c>
      <c r="G26" s="262"/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10.425" defaultRowHeight="14.25" customHeight="1" outlineLevelRow="7" outlineLevelCol="5"/>
  <cols>
    <col min="1" max="6" width="28.1416666666667" style="47" customWidth="1"/>
    <col min="7" max="16384" width="10.425" style="47"/>
  </cols>
  <sheetData>
    <row r="1" customHeight="1" spans="1:6">
      <c r="A1" s="48"/>
      <c r="B1" s="48"/>
      <c r="C1" s="48"/>
      <c r="D1" s="48"/>
      <c r="E1" s="48"/>
      <c r="F1" s="48"/>
    </row>
    <row r="2" customHeight="1" spans="1:6">
      <c r="A2" s="90"/>
      <c r="B2" s="90"/>
      <c r="C2" s="90"/>
      <c r="D2" s="90"/>
      <c r="E2" s="89"/>
      <c r="F2" s="247" t="s">
        <v>173</v>
      </c>
    </row>
    <row r="3" ht="41.25" customHeight="1" spans="1:6">
      <c r="A3" s="248" t="str">
        <f>"2025"&amp;"年一般公共预算“三公”经费支出预算表"</f>
        <v>2025年一般公共预算“三公”经费支出预算表</v>
      </c>
      <c r="B3" s="90"/>
      <c r="C3" s="90"/>
      <c r="D3" s="90"/>
      <c r="E3" s="89"/>
      <c r="F3" s="90"/>
    </row>
    <row r="4" customHeight="1" spans="1:6">
      <c r="A4" s="249" t="str">
        <f>"单位名称："&amp;"昆明市晋宁区二街中心小学"</f>
        <v>单位名称：昆明市晋宁区二街中心小学</v>
      </c>
      <c r="B4" s="250"/>
      <c r="D4" s="90"/>
      <c r="E4" s="89"/>
      <c r="F4" s="113" t="s">
        <v>1</v>
      </c>
    </row>
    <row r="5" ht="27" customHeight="1" spans="1:6">
      <c r="A5" s="94" t="s">
        <v>174</v>
      </c>
      <c r="B5" s="94" t="s">
        <v>175</v>
      </c>
      <c r="C5" s="94" t="s">
        <v>176</v>
      </c>
      <c r="D5" s="94"/>
      <c r="E5" s="82"/>
      <c r="F5" s="94" t="s">
        <v>177</v>
      </c>
    </row>
    <row r="6" ht="28.5" customHeight="1" spans="1:6">
      <c r="A6" s="251"/>
      <c r="B6" s="96"/>
      <c r="C6" s="82" t="s">
        <v>57</v>
      </c>
      <c r="D6" s="82" t="s">
        <v>178</v>
      </c>
      <c r="E6" s="82" t="s">
        <v>179</v>
      </c>
      <c r="F6" s="95"/>
    </row>
    <row r="7" ht="17.25" customHeight="1" spans="1:6">
      <c r="A7" s="101" t="s">
        <v>82</v>
      </c>
      <c r="B7" s="101" t="s">
        <v>83</v>
      </c>
      <c r="C7" s="101" t="s">
        <v>84</v>
      </c>
      <c r="D7" s="101" t="s">
        <v>85</v>
      </c>
      <c r="E7" s="101" t="s">
        <v>86</v>
      </c>
      <c r="F7" s="101" t="s">
        <v>87</v>
      </c>
    </row>
    <row r="8" ht="17.25" customHeight="1" spans="1:6">
      <c r="A8" s="131">
        <v>20000</v>
      </c>
      <c r="B8" s="131"/>
      <c r="C8" s="131"/>
      <c r="D8" s="131"/>
      <c r="E8" s="131"/>
      <c r="F8" s="131">
        <v>20000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4"/>
  <sheetViews>
    <sheetView showZeros="0" topLeftCell="J1" workbookViewId="0">
      <pane ySplit="1" topLeftCell="A2" activePane="bottomLeft" state="frozen"/>
      <selection/>
      <selection pane="bottomLeft" activeCell="I24" sqref="I2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ht="13.5" customHeight="1" spans="2:24">
      <c r="B2" s="216"/>
      <c r="C2" s="217"/>
      <c r="E2" s="218"/>
      <c r="F2" s="218"/>
      <c r="G2" s="218"/>
      <c r="H2" s="218"/>
      <c r="I2" s="137"/>
      <c r="J2" s="137"/>
      <c r="K2" s="137"/>
      <c r="L2" s="137"/>
      <c r="M2" s="137"/>
      <c r="N2" s="137"/>
      <c r="R2" s="137"/>
      <c r="V2" s="217"/>
      <c r="X2" s="189" t="s">
        <v>180</v>
      </c>
    </row>
    <row r="3" ht="45.75" customHeight="1" spans="1:24">
      <c r="A3" s="139" t="str">
        <f>"2025"&amp;"年部门基本支出预算表"</f>
        <v>2025年部门基本支出预算表</v>
      </c>
      <c r="B3" s="176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76"/>
      <c r="P3" s="176"/>
      <c r="Q3" s="176"/>
      <c r="R3" s="139"/>
      <c r="S3" s="139"/>
      <c r="T3" s="139"/>
      <c r="U3" s="139"/>
      <c r="V3" s="139"/>
      <c r="W3" s="139"/>
      <c r="X3" s="139"/>
    </row>
    <row r="4" ht="18.75" customHeight="1" spans="1:24">
      <c r="A4" s="219" t="s">
        <v>134</v>
      </c>
      <c r="B4" s="220"/>
      <c r="C4" s="221"/>
      <c r="D4" s="221"/>
      <c r="E4" s="221"/>
      <c r="F4" s="221"/>
      <c r="G4" s="221"/>
      <c r="H4" s="221"/>
      <c r="I4" s="178"/>
      <c r="J4" s="178"/>
      <c r="K4" s="178"/>
      <c r="L4" s="178"/>
      <c r="M4" s="178"/>
      <c r="N4" s="178"/>
      <c r="O4" s="179"/>
      <c r="P4" s="179"/>
      <c r="Q4" s="179"/>
      <c r="R4" s="178"/>
      <c r="V4" s="217"/>
      <c r="X4" s="189" t="s">
        <v>1</v>
      </c>
    </row>
    <row r="5" ht="18" customHeight="1" spans="1:24">
      <c r="A5" s="222" t="s">
        <v>181</v>
      </c>
      <c r="B5" s="222" t="s">
        <v>182</v>
      </c>
      <c r="C5" s="222" t="s">
        <v>183</v>
      </c>
      <c r="D5" s="222" t="s">
        <v>184</v>
      </c>
      <c r="E5" s="222" t="s">
        <v>185</v>
      </c>
      <c r="F5" s="222" t="s">
        <v>186</v>
      </c>
      <c r="G5" s="222" t="s">
        <v>187</v>
      </c>
      <c r="H5" s="222" t="s">
        <v>188</v>
      </c>
      <c r="I5" s="233" t="s">
        <v>189</v>
      </c>
      <c r="J5" s="172" t="s">
        <v>189</v>
      </c>
      <c r="K5" s="172"/>
      <c r="L5" s="172"/>
      <c r="M5" s="172"/>
      <c r="N5" s="172"/>
      <c r="O5" s="234"/>
      <c r="P5" s="234"/>
      <c r="Q5" s="234"/>
      <c r="R5" s="164" t="s">
        <v>61</v>
      </c>
      <c r="S5" s="172" t="s">
        <v>62</v>
      </c>
      <c r="T5" s="172"/>
      <c r="U5" s="172"/>
      <c r="V5" s="172"/>
      <c r="W5" s="172"/>
      <c r="X5" s="173"/>
    </row>
    <row r="6" ht="18" customHeight="1" spans="1:24">
      <c r="A6" s="223"/>
      <c r="B6" s="224"/>
      <c r="C6" s="225"/>
      <c r="D6" s="223"/>
      <c r="E6" s="223"/>
      <c r="F6" s="223"/>
      <c r="G6" s="223"/>
      <c r="H6" s="223"/>
      <c r="I6" s="235" t="s">
        <v>190</v>
      </c>
      <c r="J6" s="233" t="s">
        <v>58</v>
      </c>
      <c r="K6" s="172"/>
      <c r="L6" s="172"/>
      <c r="M6" s="172"/>
      <c r="N6" s="173"/>
      <c r="O6" s="236" t="s">
        <v>191</v>
      </c>
      <c r="P6" s="234"/>
      <c r="Q6" s="245"/>
      <c r="R6" s="222" t="s">
        <v>61</v>
      </c>
      <c r="S6" s="233" t="s">
        <v>62</v>
      </c>
      <c r="T6" s="164" t="s">
        <v>64</v>
      </c>
      <c r="U6" s="172" t="s">
        <v>62</v>
      </c>
      <c r="V6" s="164" t="s">
        <v>66</v>
      </c>
      <c r="W6" s="164" t="s">
        <v>67</v>
      </c>
      <c r="X6" s="246" t="s">
        <v>68</v>
      </c>
    </row>
    <row r="7" ht="19.5" customHeight="1" spans="1:24">
      <c r="A7" s="224"/>
      <c r="B7" s="224"/>
      <c r="C7" s="224"/>
      <c r="D7" s="224"/>
      <c r="E7" s="224"/>
      <c r="F7" s="224"/>
      <c r="G7" s="224"/>
      <c r="H7" s="224"/>
      <c r="I7" s="224"/>
      <c r="J7" s="237" t="s">
        <v>192</v>
      </c>
      <c r="K7" s="222" t="s">
        <v>193</v>
      </c>
      <c r="L7" s="222" t="s">
        <v>194</v>
      </c>
      <c r="M7" s="222" t="s">
        <v>195</v>
      </c>
      <c r="N7" s="222" t="s">
        <v>196</v>
      </c>
      <c r="O7" s="222" t="s">
        <v>58</v>
      </c>
      <c r="P7" s="222" t="s">
        <v>59</v>
      </c>
      <c r="Q7" s="222" t="s">
        <v>60</v>
      </c>
      <c r="R7" s="224"/>
      <c r="S7" s="222" t="s">
        <v>57</v>
      </c>
      <c r="T7" s="222" t="s">
        <v>64</v>
      </c>
      <c r="U7" s="222" t="s">
        <v>197</v>
      </c>
      <c r="V7" s="222" t="s">
        <v>66</v>
      </c>
      <c r="W7" s="222" t="s">
        <v>67</v>
      </c>
      <c r="X7" s="222" t="s">
        <v>68</v>
      </c>
    </row>
    <row r="8" ht="37.5" customHeight="1" spans="1:24">
      <c r="A8" s="226"/>
      <c r="B8" s="152"/>
      <c r="C8" s="226"/>
      <c r="D8" s="226"/>
      <c r="E8" s="226"/>
      <c r="F8" s="226"/>
      <c r="G8" s="226"/>
      <c r="H8" s="226"/>
      <c r="I8" s="226"/>
      <c r="J8" s="238" t="s">
        <v>57</v>
      </c>
      <c r="K8" s="239" t="s">
        <v>198</v>
      </c>
      <c r="L8" s="239" t="s">
        <v>194</v>
      </c>
      <c r="M8" s="239" t="s">
        <v>195</v>
      </c>
      <c r="N8" s="239" t="s">
        <v>196</v>
      </c>
      <c r="O8" s="239" t="s">
        <v>194</v>
      </c>
      <c r="P8" s="239" t="s">
        <v>195</v>
      </c>
      <c r="Q8" s="239" t="s">
        <v>196</v>
      </c>
      <c r="R8" s="239" t="s">
        <v>61</v>
      </c>
      <c r="S8" s="239" t="s">
        <v>57</v>
      </c>
      <c r="T8" s="239" t="s">
        <v>64</v>
      </c>
      <c r="U8" s="239" t="s">
        <v>197</v>
      </c>
      <c r="V8" s="239" t="s">
        <v>66</v>
      </c>
      <c r="W8" s="239" t="s">
        <v>67</v>
      </c>
      <c r="X8" s="239" t="s">
        <v>68</v>
      </c>
    </row>
    <row r="9" customHeight="1" spans="1:24">
      <c r="A9" s="227">
        <v>1</v>
      </c>
      <c r="B9" s="227">
        <v>2</v>
      </c>
      <c r="C9" s="227">
        <v>3</v>
      </c>
      <c r="D9" s="227">
        <v>4</v>
      </c>
      <c r="E9" s="227">
        <v>5</v>
      </c>
      <c r="F9" s="227">
        <v>6</v>
      </c>
      <c r="G9" s="227">
        <v>7</v>
      </c>
      <c r="H9" s="227">
        <v>8</v>
      </c>
      <c r="I9" s="227">
        <v>9</v>
      </c>
      <c r="J9" s="227">
        <v>10</v>
      </c>
      <c r="K9" s="227">
        <v>11</v>
      </c>
      <c r="L9" s="227">
        <v>12</v>
      </c>
      <c r="M9" s="227">
        <v>13</v>
      </c>
      <c r="N9" s="227">
        <v>14</v>
      </c>
      <c r="O9" s="227">
        <v>15</v>
      </c>
      <c r="P9" s="227">
        <v>16</v>
      </c>
      <c r="Q9" s="227">
        <v>17</v>
      </c>
      <c r="R9" s="227">
        <v>18</v>
      </c>
      <c r="S9" s="227">
        <v>19</v>
      </c>
      <c r="T9" s="227">
        <v>20</v>
      </c>
      <c r="U9" s="227">
        <v>21</v>
      </c>
      <c r="V9" s="227">
        <v>22</v>
      </c>
      <c r="W9" s="227">
        <v>23</v>
      </c>
      <c r="X9" s="227">
        <v>24</v>
      </c>
    </row>
    <row r="10" s="84" customFormat="1" ht="20.25" customHeight="1" spans="1:24">
      <c r="A10" s="228" t="s">
        <v>199</v>
      </c>
      <c r="B10" s="228" t="s">
        <v>70</v>
      </c>
      <c r="C10" s="228" t="s">
        <v>200</v>
      </c>
      <c r="D10" s="228" t="s">
        <v>201</v>
      </c>
      <c r="E10" s="228" t="s">
        <v>101</v>
      </c>
      <c r="F10" s="228" t="s">
        <v>102</v>
      </c>
      <c r="G10" s="228" t="s">
        <v>202</v>
      </c>
      <c r="H10" s="228" t="s">
        <v>203</v>
      </c>
      <c r="I10" s="240">
        <v>2744868</v>
      </c>
      <c r="J10" s="240">
        <v>2744868</v>
      </c>
      <c r="K10" s="240"/>
      <c r="L10" s="240"/>
      <c r="M10" s="168">
        <v>2744868</v>
      </c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</row>
    <row r="11" s="84" customFormat="1" ht="20.25" customHeight="1" spans="1:24">
      <c r="A11" s="228" t="s">
        <v>199</v>
      </c>
      <c r="B11" s="228" t="s">
        <v>70</v>
      </c>
      <c r="C11" s="228" t="s">
        <v>200</v>
      </c>
      <c r="D11" s="228" t="s">
        <v>201</v>
      </c>
      <c r="E11" s="228" t="s">
        <v>101</v>
      </c>
      <c r="F11" s="228" t="s">
        <v>102</v>
      </c>
      <c r="G11" s="228" t="s">
        <v>204</v>
      </c>
      <c r="H11" s="228" t="s">
        <v>205</v>
      </c>
      <c r="I11" s="240">
        <v>304800</v>
      </c>
      <c r="J11" s="240">
        <v>304800</v>
      </c>
      <c r="K11" s="241"/>
      <c r="L11" s="241"/>
      <c r="M11" s="168">
        <v>304800</v>
      </c>
      <c r="N11" s="241"/>
      <c r="O11" s="240"/>
      <c r="P11" s="240"/>
      <c r="Q11" s="240"/>
      <c r="R11" s="240"/>
      <c r="S11" s="240"/>
      <c r="T11" s="240"/>
      <c r="U11" s="240"/>
      <c r="V11" s="240"/>
      <c r="W11" s="240"/>
      <c r="X11" s="240"/>
    </row>
    <row r="12" s="84" customFormat="1" ht="20.25" customHeight="1" spans="1:24">
      <c r="A12" s="228" t="s">
        <v>199</v>
      </c>
      <c r="B12" s="228" t="s">
        <v>70</v>
      </c>
      <c r="C12" s="228" t="s">
        <v>200</v>
      </c>
      <c r="D12" s="228" t="s">
        <v>201</v>
      </c>
      <c r="E12" s="228" t="s">
        <v>101</v>
      </c>
      <c r="F12" s="228" t="s">
        <v>102</v>
      </c>
      <c r="G12" s="228" t="s">
        <v>204</v>
      </c>
      <c r="H12" s="228" t="s">
        <v>205</v>
      </c>
      <c r="I12" s="240">
        <v>172452</v>
      </c>
      <c r="J12" s="240">
        <v>172452</v>
      </c>
      <c r="K12" s="241"/>
      <c r="L12" s="241"/>
      <c r="M12" s="168">
        <v>172452</v>
      </c>
      <c r="N12" s="241"/>
      <c r="O12" s="240"/>
      <c r="P12" s="240"/>
      <c r="Q12" s="240"/>
      <c r="R12" s="240"/>
      <c r="S12" s="240"/>
      <c r="T12" s="240"/>
      <c r="U12" s="240"/>
      <c r="V12" s="240"/>
      <c r="W12" s="240"/>
      <c r="X12" s="240"/>
    </row>
    <row r="13" s="84" customFormat="1" ht="20.25" customHeight="1" spans="1:24">
      <c r="A13" s="228" t="s">
        <v>199</v>
      </c>
      <c r="B13" s="228" t="s">
        <v>70</v>
      </c>
      <c r="C13" s="228" t="s">
        <v>200</v>
      </c>
      <c r="D13" s="228" t="s">
        <v>201</v>
      </c>
      <c r="E13" s="228" t="s">
        <v>101</v>
      </c>
      <c r="F13" s="228" t="s">
        <v>102</v>
      </c>
      <c r="G13" s="228" t="s">
        <v>204</v>
      </c>
      <c r="H13" s="228" t="s">
        <v>205</v>
      </c>
      <c r="I13" s="240">
        <v>294000</v>
      </c>
      <c r="J13" s="240">
        <v>294000</v>
      </c>
      <c r="K13" s="241"/>
      <c r="L13" s="241"/>
      <c r="M13" s="168">
        <v>294000</v>
      </c>
      <c r="N13" s="241"/>
      <c r="O13" s="240"/>
      <c r="P13" s="240"/>
      <c r="Q13" s="240"/>
      <c r="R13" s="240"/>
      <c r="S13" s="240"/>
      <c r="T13" s="240"/>
      <c r="U13" s="240"/>
      <c r="V13" s="240"/>
      <c r="W13" s="240"/>
      <c r="X13" s="240"/>
    </row>
    <row r="14" s="84" customFormat="1" ht="20.25" customHeight="1" spans="1:24">
      <c r="A14" s="228" t="s">
        <v>199</v>
      </c>
      <c r="B14" s="228" t="s">
        <v>70</v>
      </c>
      <c r="C14" s="228" t="s">
        <v>200</v>
      </c>
      <c r="D14" s="228" t="s">
        <v>201</v>
      </c>
      <c r="E14" s="228" t="s">
        <v>101</v>
      </c>
      <c r="F14" s="228" t="s">
        <v>102</v>
      </c>
      <c r="G14" s="228" t="s">
        <v>206</v>
      </c>
      <c r="H14" s="228" t="s">
        <v>207</v>
      </c>
      <c r="I14" s="240">
        <v>228739</v>
      </c>
      <c r="J14" s="240">
        <v>228739</v>
      </c>
      <c r="K14" s="241"/>
      <c r="L14" s="241"/>
      <c r="M14" s="168">
        <v>228739</v>
      </c>
      <c r="N14" s="241"/>
      <c r="O14" s="240"/>
      <c r="P14" s="240"/>
      <c r="Q14" s="240"/>
      <c r="R14" s="240"/>
      <c r="S14" s="240"/>
      <c r="T14" s="240"/>
      <c r="U14" s="240"/>
      <c r="V14" s="240"/>
      <c r="W14" s="240"/>
      <c r="X14" s="240"/>
    </row>
    <row r="15" s="84" customFormat="1" ht="20.25" customHeight="1" spans="1:24">
      <c r="A15" s="228" t="s">
        <v>199</v>
      </c>
      <c r="B15" s="228" t="s">
        <v>70</v>
      </c>
      <c r="C15" s="228" t="s">
        <v>200</v>
      </c>
      <c r="D15" s="228" t="s">
        <v>201</v>
      </c>
      <c r="E15" s="228" t="s">
        <v>101</v>
      </c>
      <c r="F15" s="228" t="s">
        <v>102</v>
      </c>
      <c r="G15" s="228" t="s">
        <v>208</v>
      </c>
      <c r="H15" s="228" t="s">
        <v>209</v>
      </c>
      <c r="I15" s="240">
        <v>525900</v>
      </c>
      <c r="J15" s="240">
        <v>525900</v>
      </c>
      <c r="K15" s="241"/>
      <c r="L15" s="241"/>
      <c r="M15" s="168">
        <v>525900</v>
      </c>
      <c r="N15" s="241"/>
      <c r="O15" s="240"/>
      <c r="P15" s="240"/>
      <c r="Q15" s="240"/>
      <c r="R15" s="240"/>
      <c r="S15" s="240"/>
      <c r="T15" s="240"/>
      <c r="U15" s="240"/>
      <c r="V15" s="240"/>
      <c r="W15" s="240"/>
      <c r="X15" s="240"/>
    </row>
    <row r="16" s="84" customFormat="1" ht="20.25" customHeight="1" spans="1:24">
      <c r="A16" s="228" t="s">
        <v>199</v>
      </c>
      <c r="B16" s="228" t="s">
        <v>70</v>
      </c>
      <c r="C16" s="228" t="s">
        <v>200</v>
      </c>
      <c r="D16" s="228" t="s">
        <v>201</v>
      </c>
      <c r="E16" s="228" t="s">
        <v>101</v>
      </c>
      <c r="F16" s="228" t="s">
        <v>102</v>
      </c>
      <c r="G16" s="228" t="s">
        <v>208</v>
      </c>
      <c r="H16" s="228" t="s">
        <v>209</v>
      </c>
      <c r="I16" s="240">
        <v>947592</v>
      </c>
      <c r="J16" s="240">
        <v>947592</v>
      </c>
      <c r="K16" s="241"/>
      <c r="L16" s="241"/>
      <c r="M16" s="168">
        <v>947592</v>
      </c>
      <c r="N16" s="241"/>
      <c r="O16" s="240"/>
      <c r="P16" s="240"/>
      <c r="Q16" s="240"/>
      <c r="R16" s="240"/>
      <c r="S16" s="240"/>
      <c r="T16" s="240"/>
      <c r="U16" s="240"/>
      <c r="V16" s="240"/>
      <c r="W16" s="240"/>
      <c r="X16" s="240"/>
    </row>
    <row r="17" s="84" customFormat="1" ht="20.25" customHeight="1" spans="1:24">
      <c r="A17" s="228" t="s">
        <v>199</v>
      </c>
      <c r="B17" s="228" t="s">
        <v>70</v>
      </c>
      <c r="C17" s="228" t="s">
        <v>200</v>
      </c>
      <c r="D17" s="228" t="s">
        <v>201</v>
      </c>
      <c r="E17" s="228" t="s">
        <v>101</v>
      </c>
      <c r="F17" s="228" t="s">
        <v>102</v>
      </c>
      <c r="G17" s="228" t="s">
        <v>208</v>
      </c>
      <c r="H17" s="228" t="s">
        <v>209</v>
      </c>
      <c r="I17" s="240">
        <v>1043556</v>
      </c>
      <c r="J17" s="240">
        <v>1043556</v>
      </c>
      <c r="K17" s="241"/>
      <c r="L17" s="241"/>
      <c r="M17" s="168">
        <v>1043556</v>
      </c>
      <c r="N17" s="241"/>
      <c r="O17" s="240"/>
      <c r="P17" s="240"/>
      <c r="Q17" s="240"/>
      <c r="R17" s="240"/>
      <c r="S17" s="240"/>
      <c r="T17" s="240"/>
      <c r="U17" s="240"/>
      <c r="V17" s="240"/>
      <c r="W17" s="240"/>
      <c r="X17" s="240"/>
    </row>
    <row r="18" s="84" customFormat="1" ht="20.25" customHeight="1" spans="1:24">
      <c r="A18" s="228" t="s">
        <v>199</v>
      </c>
      <c r="B18" s="228" t="s">
        <v>70</v>
      </c>
      <c r="C18" s="228" t="s">
        <v>210</v>
      </c>
      <c r="D18" s="228" t="s">
        <v>211</v>
      </c>
      <c r="E18" s="228" t="s">
        <v>109</v>
      </c>
      <c r="F18" s="228" t="s">
        <v>110</v>
      </c>
      <c r="G18" s="228" t="s">
        <v>212</v>
      </c>
      <c r="H18" s="228" t="s">
        <v>213</v>
      </c>
      <c r="I18" s="240">
        <v>1068794.88</v>
      </c>
      <c r="J18" s="240">
        <v>1068794.88</v>
      </c>
      <c r="K18" s="241"/>
      <c r="L18" s="241"/>
      <c r="M18" s="168">
        <v>1068794.88</v>
      </c>
      <c r="N18" s="241"/>
      <c r="O18" s="240"/>
      <c r="P18" s="240"/>
      <c r="Q18" s="240"/>
      <c r="R18" s="240"/>
      <c r="S18" s="240"/>
      <c r="T18" s="240"/>
      <c r="U18" s="240"/>
      <c r="V18" s="240"/>
      <c r="W18" s="240"/>
      <c r="X18" s="240"/>
    </row>
    <row r="19" s="84" customFormat="1" ht="20.25" customHeight="1" spans="1:24">
      <c r="A19" s="228" t="s">
        <v>199</v>
      </c>
      <c r="B19" s="228" t="s">
        <v>70</v>
      </c>
      <c r="C19" s="228" t="s">
        <v>210</v>
      </c>
      <c r="D19" s="228" t="s">
        <v>211</v>
      </c>
      <c r="E19" s="228" t="s">
        <v>111</v>
      </c>
      <c r="F19" s="228" t="s">
        <v>112</v>
      </c>
      <c r="G19" s="228" t="s">
        <v>214</v>
      </c>
      <c r="H19" s="228" t="s">
        <v>215</v>
      </c>
      <c r="I19" s="240">
        <v>120000</v>
      </c>
      <c r="J19" s="240">
        <v>120000</v>
      </c>
      <c r="K19" s="241"/>
      <c r="L19" s="241"/>
      <c r="M19" s="168">
        <v>120000</v>
      </c>
      <c r="N19" s="241"/>
      <c r="O19" s="240"/>
      <c r="P19" s="240"/>
      <c r="Q19" s="240"/>
      <c r="R19" s="240"/>
      <c r="S19" s="240"/>
      <c r="T19" s="240"/>
      <c r="U19" s="240"/>
      <c r="V19" s="240"/>
      <c r="W19" s="240"/>
      <c r="X19" s="240"/>
    </row>
    <row r="20" s="84" customFormat="1" ht="20.25" customHeight="1" spans="1:24">
      <c r="A20" s="228" t="s">
        <v>199</v>
      </c>
      <c r="B20" s="228" t="s">
        <v>70</v>
      </c>
      <c r="C20" s="228" t="s">
        <v>210</v>
      </c>
      <c r="D20" s="228" t="s">
        <v>211</v>
      </c>
      <c r="E20" s="228" t="s">
        <v>121</v>
      </c>
      <c r="F20" s="228" t="s">
        <v>122</v>
      </c>
      <c r="G20" s="228" t="s">
        <v>216</v>
      </c>
      <c r="H20" s="228" t="s">
        <v>217</v>
      </c>
      <c r="I20" s="240">
        <v>453394.27</v>
      </c>
      <c r="J20" s="240">
        <v>453394.27</v>
      </c>
      <c r="K20" s="241"/>
      <c r="L20" s="241"/>
      <c r="M20" s="168">
        <v>453394.27</v>
      </c>
      <c r="N20" s="241"/>
      <c r="O20" s="240"/>
      <c r="P20" s="240"/>
      <c r="Q20" s="240"/>
      <c r="R20" s="240"/>
      <c r="S20" s="240"/>
      <c r="T20" s="240"/>
      <c r="U20" s="240"/>
      <c r="V20" s="240"/>
      <c r="W20" s="240"/>
      <c r="X20" s="240"/>
    </row>
    <row r="21" s="84" customFormat="1" ht="20.25" customHeight="1" spans="1:24">
      <c r="A21" s="228" t="s">
        <v>199</v>
      </c>
      <c r="B21" s="228" t="s">
        <v>70</v>
      </c>
      <c r="C21" s="228" t="s">
        <v>210</v>
      </c>
      <c r="D21" s="228" t="s">
        <v>211</v>
      </c>
      <c r="E21" s="228" t="s">
        <v>123</v>
      </c>
      <c r="F21" s="228" t="s">
        <v>124</v>
      </c>
      <c r="G21" s="228" t="s">
        <v>218</v>
      </c>
      <c r="H21" s="228" t="s">
        <v>219</v>
      </c>
      <c r="I21" s="240">
        <v>286958.4</v>
      </c>
      <c r="J21" s="240">
        <v>286958.4</v>
      </c>
      <c r="K21" s="241"/>
      <c r="L21" s="241"/>
      <c r="M21" s="168">
        <v>286958.4</v>
      </c>
      <c r="N21" s="241"/>
      <c r="O21" s="240"/>
      <c r="P21" s="240"/>
      <c r="Q21" s="240"/>
      <c r="R21" s="240"/>
      <c r="S21" s="240"/>
      <c r="T21" s="240"/>
      <c r="U21" s="240"/>
      <c r="V21" s="240"/>
      <c r="W21" s="240"/>
      <c r="X21" s="240"/>
    </row>
    <row r="22" s="84" customFormat="1" ht="20.25" customHeight="1" spans="1:24">
      <c r="A22" s="228" t="s">
        <v>199</v>
      </c>
      <c r="B22" s="228" t="s">
        <v>70</v>
      </c>
      <c r="C22" s="228" t="s">
        <v>210</v>
      </c>
      <c r="D22" s="228" t="s">
        <v>211</v>
      </c>
      <c r="E22" s="228" t="s">
        <v>123</v>
      </c>
      <c r="F22" s="228" t="s">
        <v>124</v>
      </c>
      <c r="G22" s="228" t="s">
        <v>218</v>
      </c>
      <c r="H22" s="228" t="s">
        <v>219</v>
      </c>
      <c r="I22" s="240">
        <v>266742</v>
      </c>
      <c r="J22" s="240">
        <v>266742</v>
      </c>
      <c r="K22" s="241"/>
      <c r="L22" s="241"/>
      <c r="M22" s="168">
        <v>266742</v>
      </c>
      <c r="N22" s="241"/>
      <c r="O22" s="240"/>
      <c r="P22" s="240"/>
      <c r="Q22" s="240"/>
      <c r="R22" s="240"/>
      <c r="S22" s="240"/>
      <c r="T22" s="240"/>
      <c r="U22" s="240"/>
      <c r="V22" s="240"/>
      <c r="W22" s="240"/>
      <c r="X22" s="240"/>
    </row>
    <row r="23" s="84" customFormat="1" ht="20.25" customHeight="1" spans="1:24">
      <c r="A23" s="228" t="s">
        <v>199</v>
      </c>
      <c r="B23" s="228" t="s">
        <v>70</v>
      </c>
      <c r="C23" s="228" t="s">
        <v>210</v>
      </c>
      <c r="D23" s="228" t="s">
        <v>211</v>
      </c>
      <c r="E23" s="228" t="s">
        <v>101</v>
      </c>
      <c r="F23" s="228" t="s">
        <v>102</v>
      </c>
      <c r="G23" s="228" t="s">
        <v>220</v>
      </c>
      <c r="H23" s="228" t="s">
        <v>221</v>
      </c>
      <c r="I23" s="240">
        <v>40174.18</v>
      </c>
      <c r="J23" s="240">
        <v>40174.18</v>
      </c>
      <c r="K23" s="241"/>
      <c r="L23" s="241"/>
      <c r="M23" s="168">
        <v>40174.18</v>
      </c>
      <c r="N23" s="241"/>
      <c r="O23" s="240"/>
      <c r="P23" s="240"/>
      <c r="Q23" s="240"/>
      <c r="R23" s="240"/>
      <c r="S23" s="240"/>
      <c r="T23" s="240"/>
      <c r="U23" s="240"/>
      <c r="V23" s="240"/>
      <c r="W23" s="240"/>
      <c r="X23" s="240"/>
    </row>
    <row r="24" s="84" customFormat="1" ht="20.25" customHeight="1" spans="1:24">
      <c r="A24" s="228" t="s">
        <v>199</v>
      </c>
      <c r="B24" s="228" t="s">
        <v>70</v>
      </c>
      <c r="C24" s="228" t="s">
        <v>210</v>
      </c>
      <c r="D24" s="228" t="s">
        <v>211</v>
      </c>
      <c r="E24" s="228" t="s">
        <v>125</v>
      </c>
      <c r="F24" s="228" t="s">
        <v>126</v>
      </c>
      <c r="G24" s="228" t="s">
        <v>220</v>
      </c>
      <c r="H24" s="228" t="s">
        <v>221</v>
      </c>
      <c r="I24" s="240">
        <v>25319.28</v>
      </c>
      <c r="J24" s="240">
        <v>25319.28</v>
      </c>
      <c r="K24" s="241"/>
      <c r="L24" s="241"/>
      <c r="M24" s="168">
        <v>25319.28</v>
      </c>
      <c r="N24" s="241"/>
      <c r="O24" s="240"/>
      <c r="P24" s="240"/>
      <c r="Q24" s="240"/>
      <c r="R24" s="240"/>
      <c r="S24" s="240"/>
      <c r="T24" s="240"/>
      <c r="U24" s="240"/>
      <c r="V24" s="240"/>
      <c r="W24" s="240"/>
      <c r="X24" s="240"/>
    </row>
    <row r="25" s="84" customFormat="1" ht="20.25" customHeight="1" spans="1:24">
      <c r="A25" s="228" t="s">
        <v>199</v>
      </c>
      <c r="B25" s="228" t="s">
        <v>70</v>
      </c>
      <c r="C25" s="228" t="s">
        <v>210</v>
      </c>
      <c r="D25" s="228" t="s">
        <v>211</v>
      </c>
      <c r="E25" s="228" t="s">
        <v>125</v>
      </c>
      <c r="F25" s="228" t="s">
        <v>126</v>
      </c>
      <c r="G25" s="228" t="s">
        <v>220</v>
      </c>
      <c r="H25" s="228" t="s">
        <v>221</v>
      </c>
      <c r="I25" s="240">
        <v>32553.36</v>
      </c>
      <c r="J25" s="240">
        <v>32553.36</v>
      </c>
      <c r="K25" s="241"/>
      <c r="L25" s="241"/>
      <c r="M25" s="168">
        <v>32553.36</v>
      </c>
      <c r="N25" s="241"/>
      <c r="O25" s="240"/>
      <c r="P25" s="240"/>
      <c r="Q25" s="240"/>
      <c r="R25" s="240"/>
      <c r="S25" s="240"/>
      <c r="T25" s="240"/>
      <c r="U25" s="240"/>
      <c r="V25" s="240"/>
      <c r="W25" s="240"/>
      <c r="X25" s="240"/>
    </row>
    <row r="26" s="84" customFormat="1" ht="20.25" customHeight="1" spans="1:24">
      <c r="A26" s="228" t="s">
        <v>199</v>
      </c>
      <c r="B26" s="228" t="s">
        <v>70</v>
      </c>
      <c r="C26" s="228" t="s">
        <v>210</v>
      </c>
      <c r="D26" s="228" t="s">
        <v>211</v>
      </c>
      <c r="E26" s="228" t="s">
        <v>125</v>
      </c>
      <c r="F26" s="228" t="s">
        <v>126</v>
      </c>
      <c r="G26" s="228" t="s">
        <v>220</v>
      </c>
      <c r="H26" s="228" t="s">
        <v>221</v>
      </c>
      <c r="I26" s="240">
        <v>20661</v>
      </c>
      <c r="J26" s="240">
        <v>20661</v>
      </c>
      <c r="K26" s="241"/>
      <c r="L26" s="241"/>
      <c r="M26" s="168">
        <v>20661</v>
      </c>
      <c r="N26" s="241"/>
      <c r="O26" s="240"/>
      <c r="P26" s="240"/>
      <c r="Q26" s="240"/>
      <c r="R26" s="240"/>
      <c r="S26" s="240"/>
      <c r="T26" s="240"/>
      <c r="U26" s="240"/>
      <c r="V26" s="240"/>
      <c r="W26" s="240"/>
      <c r="X26" s="240"/>
    </row>
    <row r="27" s="84" customFormat="1" ht="20.25" customHeight="1" spans="1:24">
      <c r="A27" s="228" t="s">
        <v>199</v>
      </c>
      <c r="B27" s="228" t="s">
        <v>70</v>
      </c>
      <c r="C27" s="228" t="s">
        <v>222</v>
      </c>
      <c r="D27" s="228" t="s">
        <v>223</v>
      </c>
      <c r="E27" s="228" t="s">
        <v>115</v>
      </c>
      <c r="F27" s="228" t="s">
        <v>116</v>
      </c>
      <c r="G27" s="228" t="s">
        <v>224</v>
      </c>
      <c r="H27" s="228" t="s">
        <v>225</v>
      </c>
      <c r="I27" s="240">
        <v>66274.8</v>
      </c>
      <c r="J27" s="240">
        <v>66274.8</v>
      </c>
      <c r="K27" s="241"/>
      <c r="L27" s="241"/>
      <c r="M27" s="168">
        <v>66274.8</v>
      </c>
      <c r="N27" s="241"/>
      <c r="O27" s="240"/>
      <c r="P27" s="240"/>
      <c r="Q27" s="240"/>
      <c r="R27" s="240"/>
      <c r="S27" s="240"/>
      <c r="T27" s="240"/>
      <c r="U27" s="240"/>
      <c r="V27" s="240"/>
      <c r="W27" s="240"/>
      <c r="X27" s="240"/>
    </row>
    <row r="28" s="84" customFormat="1" ht="20.25" customHeight="1" spans="1:24">
      <c r="A28" s="228" t="s">
        <v>199</v>
      </c>
      <c r="B28" s="228" t="s">
        <v>70</v>
      </c>
      <c r="C28" s="228" t="s">
        <v>226</v>
      </c>
      <c r="D28" s="228" t="s">
        <v>177</v>
      </c>
      <c r="E28" s="228" t="s">
        <v>101</v>
      </c>
      <c r="F28" s="228" t="s">
        <v>102</v>
      </c>
      <c r="G28" s="228" t="s">
        <v>227</v>
      </c>
      <c r="H28" s="228" t="s">
        <v>177</v>
      </c>
      <c r="I28" s="240">
        <v>20000</v>
      </c>
      <c r="J28" s="240">
        <v>20000</v>
      </c>
      <c r="K28" s="241"/>
      <c r="L28" s="241"/>
      <c r="M28" s="168">
        <v>20000</v>
      </c>
      <c r="N28" s="241"/>
      <c r="O28" s="240"/>
      <c r="P28" s="240"/>
      <c r="Q28" s="240"/>
      <c r="R28" s="240"/>
      <c r="S28" s="240"/>
      <c r="T28" s="240"/>
      <c r="U28" s="240"/>
      <c r="V28" s="240"/>
      <c r="W28" s="240"/>
      <c r="X28" s="240"/>
    </row>
    <row r="29" s="84" customFormat="1" ht="20.25" customHeight="1" spans="1:24">
      <c r="A29" s="228" t="s">
        <v>199</v>
      </c>
      <c r="B29" s="228" t="s">
        <v>70</v>
      </c>
      <c r="C29" s="228" t="s">
        <v>228</v>
      </c>
      <c r="D29" s="228" t="s">
        <v>229</v>
      </c>
      <c r="E29" s="228" t="s">
        <v>101</v>
      </c>
      <c r="F29" s="228" t="s">
        <v>102</v>
      </c>
      <c r="G29" s="228" t="s">
        <v>230</v>
      </c>
      <c r="H29" s="228" t="s">
        <v>229</v>
      </c>
      <c r="I29" s="240">
        <v>138303.36</v>
      </c>
      <c r="J29" s="240">
        <v>138303.36</v>
      </c>
      <c r="K29" s="241"/>
      <c r="L29" s="241"/>
      <c r="M29" s="168">
        <v>138303.36</v>
      </c>
      <c r="N29" s="241"/>
      <c r="O29" s="240"/>
      <c r="P29" s="240"/>
      <c r="Q29" s="240"/>
      <c r="R29" s="240"/>
      <c r="S29" s="240"/>
      <c r="T29" s="240"/>
      <c r="U29" s="240"/>
      <c r="V29" s="240"/>
      <c r="W29" s="240"/>
      <c r="X29" s="240"/>
    </row>
    <row r="30" s="84" customFormat="1" ht="20.25" customHeight="1" spans="1:24">
      <c r="A30" s="228" t="s">
        <v>199</v>
      </c>
      <c r="B30" s="228" t="s">
        <v>70</v>
      </c>
      <c r="C30" s="228" t="s">
        <v>231</v>
      </c>
      <c r="D30" s="228" t="s">
        <v>232</v>
      </c>
      <c r="E30" s="228" t="s">
        <v>101</v>
      </c>
      <c r="F30" s="228" t="s">
        <v>102</v>
      </c>
      <c r="G30" s="228" t="s">
        <v>233</v>
      </c>
      <c r="H30" s="228" t="s">
        <v>234</v>
      </c>
      <c r="I30" s="240">
        <v>74285</v>
      </c>
      <c r="J30" s="240">
        <v>74285</v>
      </c>
      <c r="K30" s="241"/>
      <c r="L30" s="241"/>
      <c r="M30" s="168">
        <v>74285</v>
      </c>
      <c r="N30" s="241"/>
      <c r="O30" s="240"/>
      <c r="P30" s="240"/>
      <c r="Q30" s="240"/>
      <c r="R30" s="240"/>
      <c r="S30" s="240"/>
      <c r="T30" s="240"/>
      <c r="U30" s="240"/>
      <c r="V30" s="240"/>
      <c r="W30" s="240"/>
      <c r="X30" s="240"/>
    </row>
    <row r="31" s="84" customFormat="1" ht="20.25" customHeight="1" spans="1:24">
      <c r="A31" s="228" t="s">
        <v>199</v>
      </c>
      <c r="B31" s="228" t="s">
        <v>70</v>
      </c>
      <c r="C31" s="228" t="s">
        <v>231</v>
      </c>
      <c r="D31" s="228" t="s">
        <v>232</v>
      </c>
      <c r="E31" s="228" t="s">
        <v>101</v>
      </c>
      <c r="F31" s="228" t="s">
        <v>102</v>
      </c>
      <c r="G31" s="228" t="s">
        <v>233</v>
      </c>
      <c r="H31" s="228" t="s">
        <v>234</v>
      </c>
      <c r="I31" s="240">
        <v>23716</v>
      </c>
      <c r="J31" s="240">
        <v>23716</v>
      </c>
      <c r="K31" s="241"/>
      <c r="L31" s="241"/>
      <c r="M31" s="168">
        <v>23716</v>
      </c>
      <c r="N31" s="241"/>
      <c r="O31" s="240"/>
      <c r="P31" s="240"/>
      <c r="Q31" s="240"/>
      <c r="R31" s="240"/>
      <c r="S31" s="240"/>
      <c r="T31" s="240"/>
      <c r="U31" s="240"/>
      <c r="V31" s="240"/>
      <c r="W31" s="240"/>
      <c r="X31" s="240"/>
    </row>
    <row r="32" s="84" customFormat="1" ht="20.25" customHeight="1" spans="1:24">
      <c r="A32" s="228" t="s">
        <v>199</v>
      </c>
      <c r="B32" s="228" t="s">
        <v>70</v>
      </c>
      <c r="C32" s="228" t="s">
        <v>231</v>
      </c>
      <c r="D32" s="228" t="s">
        <v>232</v>
      </c>
      <c r="E32" s="228" t="s">
        <v>101</v>
      </c>
      <c r="F32" s="228" t="s">
        <v>102</v>
      </c>
      <c r="G32" s="228" t="s">
        <v>235</v>
      </c>
      <c r="H32" s="228" t="s">
        <v>236</v>
      </c>
      <c r="I32" s="240">
        <v>9800</v>
      </c>
      <c r="J32" s="240">
        <v>9800</v>
      </c>
      <c r="K32" s="241"/>
      <c r="L32" s="241"/>
      <c r="M32" s="168">
        <v>9800</v>
      </c>
      <c r="N32" s="241"/>
      <c r="O32" s="240"/>
      <c r="P32" s="240"/>
      <c r="Q32" s="240"/>
      <c r="R32" s="240"/>
      <c r="S32" s="240"/>
      <c r="T32" s="240"/>
      <c r="U32" s="240"/>
      <c r="V32" s="240"/>
      <c r="W32" s="240"/>
      <c r="X32" s="240"/>
    </row>
    <row r="33" s="84" customFormat="1" ht="20.25" customHeight="1" spans="1:24">
      <c r="A33" s="228" t="s">
        <v>199</v>
      </c>
      <c r="B33" s="228" t="s">
        <v>70</v>
      </c>
      <c r="C33" s="228" t="s">
        <v>231</v>
      </c>
      <c r="D33" s="228" t="s">
        <v>232</v>
      </c>
      <c r="E33" s="228" t="s">
        <v>101</v>
      </c>
      <c r="F33" s="228" t="s">
        <v>102</v>
      </c>
      <c r="G33" s="228" t="s">
        <v>237</v>
      </c>
      <c r="H33" s="228" t="s">
        <v>238</v>
      </c>
      <c r="I33" s="240">
        <v>14700</v>
      </c>
      <c r="J33" s="240">
        <v>14700</v>
      </c>
      <c r="K33" s="241"/>
      <c r="L33" s="241"/>
      <c r="M33" s="168">
        <v>14700</v>
      </c>
      <c r="N33" s="241"/>
      <c r="O33" s="240"/>
      <c r="P33" s="240"/>
      <c r="Q33" s="240"/>
      <c r="R33" s="240"/>
      <c r="S33" s="240"/>
      <c r="T33" s="240"/>
      <c r="U33" s="240"/>
      <c r="V33" s="240"/>
      <c r="W33" s="240"/>
      <c r="X33" s="240"/>
    </row>
    <row r="34" s="84" customFormat="1" ht="20.25" customHeight="1" spans="1:24">
      <c r="A34" s="228" t="s">
        <v>199</v>
      </c>
      <c r="B34" s="228" t="s">
        <v>70</v>
      </c>
      <c r="C34" s="228" t="s">
        <v>231</v>
      </c>
      <c r="D34" s="228" t="s">
        <v>232</v>
      </c>
      <c r="E34" s="228" t="s">
        <v>101</v>
      </c>
      <c r="F34" s="228" t="s">
        <v>102</v>
      </c>
      <c r="G34" s="228" t="s">
        <v>239</v>
      </c>
      <c r="H34" s="228" t="s">
        <v>240</v>
      </c>
      <c r="I34" s="240">
        <v>137200</v>
      </c>
      <c r="J34" s="240">
        <v>137200</v>
      </c>
      <c r="K34" s="241"/>
      <c r="L34" s="241"/>
      <c r="M34" s="168">
        <v>137200</v>
      </c>
      <c r="N34" s="241"/>
      <c r="O34" s="240"/>
      <c r="P34" s="240"/>
      <c r="Q34" s="240"/>
      <c r="R34" s="240"/>
      <c r="S34" s="240"/>
      <c r="T34" s="240"/>
      <c r="U34" s="240"/>
      <c r="V34" s="240"/>
      <c r="W34" s="240"/>
      <c r="X34" s="240"/>
    </row>
    <row r="35" s="84" customFormat="1" ht="20.25" customHeight="1" spans="1:24">
      <c r="A35" s="228" t="s">
        <v>199</v>
      </c>
      <c r="B35" s="228" t="s">
        <v>70</v>
      </c>
      <c r="C35" s="228" t="s">
        <v>231</v>
      </c>
      <c r="D35" s="228" t="s">
        <v>232</v>
      </c>
      <c r="E35" s="228" t="s">
        <v>107</v>
      </c>
      <c r="F35" s="228" t="s">
        <v>108</v>
      </c>
      <c r="G35" s="228" t="s">
        <v>239</v>
      </c>
      <c r="H35" s="228" t="s">
        <v>240</v>
      </c>
      <c r="I35" s="240">
        <v>56700</v>
      </c>
      <c r="J35" s="240">
        <v>56700</v>
      </c>
      <c r="K35" s="241"/>
      <c r="L35" s="241"/>
      <c r="M35" s="168">
        <v>56700</v>
      </c>
      <c r="N35" s="241"/>
      <c r="O35" s="240"/>
      <c r="P35" s="240"/>
      <c r="Q35" s="240"/>
      <c r="R35" s="240"/>
      <c r="S35" s="240"/>
      <c r="T35" s="240"/>
      <c r="U35" s="240"/>
      <c r="V35" s="240"/>
      <c r="W35" s="240"/>
      <c r="X35" s="240"/>
    </row>
    <row r="36" s="84" customFormat="1" ht="20.25" customHeight="1" spans="1:24">
      <c r="A36" s="228" t="s">
        <v>199</v>
      </c>
      <c r="B36" s="228" t="s">
        <v>70</v>
      </c>
      <c r="C36" s="228" t="s">
        <v>241</v>
      </c>
      <c r="D36" s="228" t="s">
        <v>132</v>
      </c>
      <c r="E36" s="228" t="s">
        <v>131</v>
      </c>
      <c r="F36" s="228" t="s">
        <v>132</v>
      </c>
      <c r="G36" s="228" t="s">
        <v>242</v>
      </c>
      <c r="H36" s="228" t="s">
        <v>132</v>
      </c>
      <c r="I36" s="240">
        <v>973292.16</v>
      </c>
      <c r="J36" s="240">
        <v>973292.16</v>
      </c>
      <c r="K36" s="241"/>
      <c r="L36" s="241"/>
      <c r="M36" s="168">
        <v>973292.16</v>
      </c>
      <c r="N36" s="241"/>
      <c r="O36" s="240"/>
      <c r="P36" s="240"/>
      <c r="Q36" s="240"/>
      <c r="R36" s="240"/>
      <c r="S36" s="240"/>
      <c r="T36" s="240"/>
      <c r="U36" s="240"/>
      <c r="V36" s="240"/>
      <c r="W36" s="240"/>
      <c r="X36" s="240"/>
    </row>
    <row r="37" s="84" customFormat="1" ht="20.25" customHeight="1" spans="1:24">
      <c r="A37" s="228" t="s">
        <v>199</v>
      </c>
      <c r="B37" s="228" t="s">
        <v>70</v>
      </c>
      <c r="C37" s="228" t="s">
        <v>243</v>
      </c>
      <c r="D37" s="228" t="s">
        <v>244</v>
      </c>
      <c r="E37" s="228" t="s">
        <v>107</v>
      </c>
      <c r="F37" s="228" t="s">
        <v>108</v>
      </c>
      <c r="G37" s="228" t="s">
        <v>224</v>
      </c>
      <c r="H37" s="228" t="s">
        <v>225</v>
      </c>
      <c r="I37" s="240">
        <v>907200</v>
      </c>
      <c r="J37" s="240">
        <v>907200</v>
      </c>
      <c r="K37" s="241"/>
      <c r="L37" s="241"/>
      <c r="M37" s="168">
        <v>907200</v>
      </c>
      <c r="N37" s="241"/>
      <c r="O37" s="240"/>
      <c r="P37" s="240"/>
      <c r="Q37" s="240"/>
      <c r="R37" s="240"/>
      <c r="S37" s="240"/>
      <c r="T37" s="240"/>
      <c r="U37" s="240"/>
      <c r="V37" s="240"/>
      <c r="W37" s="240"/>
      <c r="X37" s="240"/>
    </row>
    <row r="38" s="84" customFormat="1" ht="20.25" customHeight="1" spans="1:24">
      <c r="A38" s="228" t="s">
        <v>199</v>
      </c>
      <c r="B38" s="228" t="s">
        <v>70</v>
      </c>
      <c r="C38" s="228" t="s">
        <v>245</v>
      </c>
      <c r="D38" s="228" t="s">
        <v>246</v>
      </c>
      <c r="E38" s="228" t="s">
        <v>101</v>
      </c>
      <c r="F38" s="228" t="s">
        <v>102</v>
      </c>
      <c r="G38" s="228" t="s">
        <v>204</v>
      </c>
      <c r="H38" s="228" t="s">
        <v>205</v>
      </c>
      <c r="I38" s="240">
        <v>126000</v>
      </c>
      <c r="J38" s="240">
        <v>126000</v>
      </c>
      <c r="K38" s="241"/>
      <c r="L38" s="241"/>
      <c r="M38" s="168">
        <v>126000</v>
      </c>
      <c r="N38" s="241"/>
      <c r="O38" s="240"/>
      <c r="P38" s="240"/>
      <c r="Q38" s="240"/>
      <c r="R38" s="240"/>
      <c r="S38" s="240"/>
      <c r="T38" s="240"/>
      <c r="U38" s="240"/>
      <c r="V38" s="240"/>
      <c r="W38" s="240"/>
      <c r="X38" s="240"/>
    </row>
    <row r="39" s="84" customFormat="1" ht="20.25" customHeight="1" spans="1:24">
      <c r="A39" s="228" t="s">
        <v>199</v>
      </c>
      <c r="B39" s="228" t="s">
        <v>70</v>
      </c>
      <c r="C39" s="228" t="s">
        <v>247</v>
      </c>
      <c r="D39" s="228" t="s">
        <v>248</v>
      </c>
      <c r="E39" s="228" t="s">
        <v>101</v>
      </c>
      <c r="F39" s="228" t="s">
        <v>102</v>
      </c>
      <c r="G39" s="228" t="s">
        <v>206</v>
      </c>
      <c r="H39" s="228" t="s">
        <v>207</v>
      </c>
      <c r="I39" s="240">
        <v>441000</v>
      </c>
      <c r="J39" s="240">
        <v>441000</v>
      </c>
      <c r="K39" s="241"/>
      <c r="L39" s="241"/>
      <c r="M39" s="168">
        <v>441000</v>
      </c>
      <c r="N39" s="241"/>
      <c r="O39" s="240"/>
      <c r="P39" s="240"/>
      <c r="Q39" s="240"/>
      <c r="R39" s="240"/>
      <c r="S39" s="240"/>
      <c r="T39" s="240"/>
      <c r="U39" s="240"/>
      <c r="V39" s="240"/>
      <c r="W39" s="240"/>
      <c r="X39" s="240"/>
    </row>
    <row r="40" s="84" customFormat="1" ht="20.25" customHeight="1" spans="1:24">
      <c r="A40" s="228" t="s">
        <v>199</v>
      </c>
      <c r="B40" s="228" t="s">
        <v>70</v>
      </c>
      <c r="C40" s="228" t="s">
        <v>247</v>
      </c>
      <c r="D40" s="228" t="s">
        <v>248</v>
      </c>
      <c r="E40" s="228" t="s">
        <v>101</v>
      </c>
      <c r="F40" s="228" t="s">
        <v>102</v>
      </c>
      <c r="G40" s="228" t="s">
        <v>208</v>
      </c>
      <c r="H40" s="228" t="s">
        <v>209</v>
      </c>
      <c r="I40" s="240">
        <v>411600</v>
      </c>
      <c r="J40" s="240">
        <v>411600</v>
      </c>
      <c r="K40" s="241"/>
      <c r="L40" s="241"/>
      <c r="M40" s="168">
        <v>411600</v>
      </c>
      <c r="N40" s="241"/>
      <c r="O40" s="240"/>
      <c r="P40" s="240"/>
      <c r="Q40" s="240"/>
      <c r="R40" s="240"/>
      <c r="S40" s="240"/>
      <c r="T40" s="240"/>
      <c r="U40" s="240"/>
      <c r="V40" s="240"/>
      <c r="W40" s="240"/>
      <c r="X40" s="240"/>
    </row>
    <row r="41" s="84" customFormat="1" ht="20.25" customHeight="1" spans="1:24">
      <c r="A41" s="228" t="s">
        <v>199</v>
      </c>
      <c r="B41" s="228" t="s">
        <v>70</v>
      </c>
      <c r="C41" s="228" t="s">
        <v>247</v>
      </c>
      <c r="D41" s="228" t="s">
        <v>248</v>
      </c>
      <c r="E41" s="228" t="s">
        <v>101</v>
      </c>
      <c r="F41" s="228" t="s">
        <v>102</v>
      </c>
      <c r="G41" s="228" t="s">
        <v>208</v>
      </c>
      <c r="H41" s="228" t="s">
        <v>209</v>
      </c>
      <c r="I41" s="240">
        <v>470400</v>
      </c>
      <c r="J41" s="240">
        <v>470400</v>
      </c>
      <c r="K41" s="241"/>
      <c r="L41" s="241"/>
      <c r="M41" s="168">
        <v>470400</v>
      </c>
      <c r="N41" s="241"/>
      <c r="O41" s="240"/>
      <c r="P41" s="240"/>
      <c r="Q41" s="240"/>
      <c r="R41" s="240"/>
      <c r="S41" s="240"/>
      <c r="T41" s="240"/>
      <c r="U41" s="240"/>
      <c r="V41" s="240"/>
      <c r="W41" s="240"/>
      <c r="X41" s="240"/>
    </row>
    <row r="42" s="84" customFormat="1" ht="17.25" customHeight="1" spans="1:24">
      <c r="A42" s="228" t="s">
        <v>199</v>
      </c>
      <c r="B42" s="228" t="s">
        <v>70</v>
      </c>
      <c r="C42" s="228" t="s">
        <v>249</v>
      </c>
      <c r="D42" s="228" t="s">
        <v>250</v>
      </c>
      <c r="E42" s="228" t="s">
        <v>101</v>
      </c>
      <c r="F42" s="228" t="s">
        <v>102</v>
      </c>
      <c r="G42" s="228" t="s">
        <v>251</v>
      </c>
      <c r="H42" s="228" t="s">
        <v>252</v>
      </c>
      <c r="I42" s="240">
        <v>190800</v>
      </c>
      <c r="J42" s="240">
        <v>190800</v>
      </c>
      <c r="K42" s="241"/>
      <c r="L42" s="241"/>
      <c r="M42" s="168">
        <v>190800</v>
      </c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</row>
    <row r="43" customHeight="1" spans="1:24">
      <c r="A43" s="228" t="s">
        <v>199</v>
      </c>
      <c r="B43" s="228" t="s">
        <v>70</v>
      </c>
      <c r="C43" s="228" t="s">
        <v>249</v>
      </c>
      <c r="D43" s="228" t="s">
        <v>250</v>
      </c>
      <c r="E43" s="228" t="s">
        <v>101</v>
      </c>
      <c r="F43" s="228" t="s">
        <v>102</v>
      </c>
      <c r="G43" s="228" t="s">
        <v>251</v>
      </c>
      <c r="H43" s="228" t="s">
        <v>252</v>
      </c>
      <c r="I43" s="240">
        <v>561600</v>
      </c>
      <c r="J43" s="240">
        <v>561600</v>
      </c>
      <c r="K43" s="241"/>
      <c r="L43" s="241"/>
      <c r="M43" s="243">
        <v>561600</v>
      </c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</row>
    <row r="44" customHeight="1" spans="1:24">
      <c r="A44" s="229" t="s">
        <v>172</v>
      </c>
      <c r="B44" s="230"/>
      <c r="C44" s="231"/>
      <c r="D44" s="231"/>
      <c r="E44" s="231"/>
      <c r="F44" s="231"/>
      <c r="G44" s="231"/>
      <c r="H44" s="232"/>
      <c r="I44" s="240">
        <v>13199375.69</v>
      </c>
      <c r="J44" s="240">
        <v>13199375.69</v>
      </c>
      <c r="K44" s="240"/>
      <c r="L44" s="240"/>
      <c r="M44" s="243">
        <v>13199375.69</v>
      </c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</row>
  </sheetData>
  <mergeCells count="31">
    <mergeCell ref="A3:X3"/>
    <mergeCell ref="A4:H4"/>
    <mergeCell ref="I5:X5"/>
    <mergeCell ref="J6:N6"/>
    <mergeCell ref="O6:Q6"/>
    <mergeCell ref="S6:X6"/>
    <mergeCell ref="A44:H4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4166666666667" defaultRowHeight="14.25" customHeight="1"/>
  <cols>
    <col min="1" max="1" width="10.2833333333333" style="47" customWidth="1"/>
    <col min="2" max="2" width="13.425" style="47" customWidth="1"/>
    <col min="3" max="3" width="32.85" style="47" customWidth="1"/>
    <col min="4" max="4" width="23.85" style="47" customWidth="1"/>
    <col min="5" max="5" width="11.1416666666667" style="47" customWidth="1"/>
    <col min="6" max="6" width="17.7083333333333" style="47" customWidth="1"/>
    <col min="7" max="7" width="9.85" style="47" customWidth="1"/>
    <col min="8" max="8" width="17.7083333333333" style="47" customWidth="1"/>
    <col min="9" max="13" width="20" style="47" customWidth="1"/>
    <col min="14" max="14" width="12.2833333333333" style="47" customWidth="1"/>
    <col min="15" max="15" width="12.7083333333333" style="47" customWidth="1"/>
    <col min="16" max="16" width="11.1416666666667" style="47" customWidth="1"/>
    <col min="17" max="21" width="19.85" style="47" customWidth="1"/>
    <col min="22" max="22" width="20" style="47" customWidth="1"/>
    <col min="23" max="23" width="19.85" style="47" customWidth="1"/>
    <col min="24" max="16384" width="9.14166666666667" style="47"/>
  </cols>
  <sheetData>
    <row r="1" customHeight="1" spans="1:2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ht="13.5" customHeight="1" spans="2:23">
      <c r="B2" s="210"/>
      <c r="E2" s="49"/>
      <c r="F2" s="49"/>
      <c r="G2" s="49"/>
      <c r="H2" s="49"/>
      <c r="U2" s="210"/>
      <c r="W2" s="215" t="s">
        <v>253</v>
      </c>
    </row>
    <row r="3" ht="46.5" customHeight="1" spans="1:23">
      <c r="A3" s="51" t="str">
        <f>"2025"&amp;"年部门项目支出预算表"</f>
        <v>2025年部门项目支出预算表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3.5" customHeight="1" spans="1:23">
      <c r="A4" s="52" t="str">
        <f>"单位名称："&amp;"昆明市晋宁区二街中心小学"</f>
        <v>单位名称：昆明市晋宁区二街中心小学</v>
      </c>
      <c r="B4" s="53"/>
      <c r="C4" s="53"/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4"/>
      <c r="P4" s="54"/>
      <c r="Q4" s="54"/>
      <c r="U4" s="210"/>
      <c r="W4" s="195" t="s">
        <v>1</v>
      </c>
    </row>
    <row r="5" ht="21.75" customHeight="1" spans="1:23">
      <c r="A5" s="56" t="s">
        <v>254</v>
      </c>
      <c r="B5" s="57" t="s">
        <v>183</v>
      </c>
      <c r="C5" s="56" t="s">
        <v>184</v>
      </c>
      <c r="D5" s="56" t="s">
        <v>255</v>
      </c>
      <c r="E5" s="57" t="s">
        <v>185</v>
      </c>
      <c r="F5" s="57" t="s">
        <v>186</v>
      </c>
      <c r="G5" s="57" t="s">
        <v>256</v>
      </c>
      <c r="H5" s="57" t="s">
        <v>257</v>
      </c>
      <c r="I5" s="63" t="s">
        <v>55</v>
      </c>
      <c r="J5" s="58" t="s">
        <v>258</v>
      </c>
      <c r="K5" s="59"/>
      <c r="L5" s="59"/>
      <c r="M5" s="60"/>
      <c r="N5" s="58" t="s">
        <v>191</v>
      </c>
      <c r="O5" s="59"/>
      <c r="P5" s="60"/>
      <c r="Q5" s="57" t="s">
        <v>61</v>
      </c>
      <c r="R5" s="58" t="s">
        <v>62</v>
      </c>
      <c r="S5" s="59"/>
      <c r="T5" s="59"/>
      <c r="U5" s="59"/>
      <c r="V5" s="59"/>
      <c r="W5" s="60"/>
    </row>
    <row r="6" ht="21.75" customHeight="1" spans="1:23">
      <c r="A6" s="61"/>
      <c r="B6" s="75"/>
      <c r="C6" s="61"/>
      <c r="D6" s="61"/>
      <c r="E6" s="62"/>
      <c r="F6" s="62"/>
      <c r="G6" s="62"/>
      <c r="H6" s="62"/>
      <c r="I6" s="75"/>
      <c r="J6" s="211" t="s">
        <v>58</v>
      </c>
      <c r="K6" s="212"/>
      <c r="L6" s="57" t="s">
        <v>59</v>
      </c>
      <c r="M6" s="57" t="s">
        <v>60</v>
      </c>
      <c r="N6" s="57" t="s">
        <v>58</v>
      </c>
      <c r="O6" s="57" t="s">
        <v>59</v>
      </c>
      <c r="P6" s="57" t="s">
        <v>60</v>
      </c>
      <c r="Q6" s="62"/>
      <c r="R6" s="57" t="s">
        <v>57</v>
      </c>
      <c r="S6" s="57" t="s">
        <v>64</v>
      </c>
      <c r="T6" s="57" t="s">
        <v>197</v>
      </c>
      <c r="U6" s="57" t="s">
        <v>66</v>
      </c>
      <c r="V6" s="57" t="s">
        <v>67</v>
      </c>
      <c r="W6" s="57" t="s">
        <v>68</v>
      </c>
    </row>
    <row r="7" ht="21" customHeight="1" spans="1:23">
      <c r="A7" s="75"/>
      <c r="B7" s="75"/>
      <c r="C7" s="75"/>
      <c r="D7" s="75"/>
      <c r="E7" s="75"/>
      <c r="F7" s="75"/>
      <c r="G7" s="75"/>
      <c r="H7" s="75"/>
      <c r="I7" s="75"/>
      <c r="J7" s="213" t="s">
        <v>57</v>
      </c>
      <c r="K7" s="214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</row>
    <row r="8" ht="39.75" customHeight="1" spans="1:23">
      <c r="A8" s="64"/>
      <c r="B8" s="66"/>
      <c r="C8" s="64"/>
      <c r="D8" s="64"/>
      <c r="E8" s="65"/>
      <c r="F8" s="65"/>
      <c r="G8" s="65"/>
      <c r="H8" s="65"/>
      <c r="I8" s="66"/>
      <c r="J8" s="116" t="s">
        <v>57</v>
      </c>
      <c r="K8" s="116" t="s">
        <v>259</v>
      </c>
      <c r="L8" s="65"/>
      <c r="M8" s="65"/>
      <c r="N8" s="65"/>
      <c r="O8" s="65"/>
      <c r="P8" s="65"/>
      <c r="Q8" s="65"/>
      <c r="R8" s="65"/>
      <c r="S8" s="65"/>
      <c r="T8" s="65"/>
      <c r="U8" s="66"/>
      <c r="V8" s="65"/>
      <c r="W8" s="65"/>
    </row>
    <row r="9" ht="15" customHeight="1" spans="1:23">
      <c r="A9" s="67">
        <v>1</v>
      </c>
      <c r="B9" s="67">
        <v>2</v>
      </c>
      <c r="C9" s="67">
        <v>3</v>
      </c>
      <c r="D9" s="67">
        <v>4</v>
      </c>
      <c r="E9" s="67">
        <v>5</v>
      </c>
      <c r="F9" s="67">
        <v>6</v>
      </c>
      <c r="G9" s="67">
        <v>7</v>
      </c>
      <c r="H9" s="67">
        <v>8</v>
      </c>
      <c r="I9" s="67">
        <v>9</v>
      </c>
      <c r="J9" s="67">
        <v>10</v>
      </c>
      <c r="K9" s="67">
        <v>11</v>
      </c>
      <c r="L9" s="82">
        <v>12</v>
      </c>
      <c r="M9" s="82">
        <v>13</v>
      </c>
      <c r="N9" s="82">
        <v>14</v>
      </c>
      <c r="O9" s="82">
        <v>15</v>
      </c>
      <c r="P9" s="82">
        <v>16</v>
      </c>
      <c r="Q9" s="82">
        <v>17</v>
      </c>
      <c r="R9" s="82">
        <v>18</v>
      </c>
      <c r="S9" s="82">
        <v>19</v>
      </c>
      <c r="T9" s="82">
        <v>20</v>
      </c>
      <c r="U9" s="67">
        <v>21</v>
      </c>
      <c r="V9" s="82">
        <v>22</v>
      </c>
      <c r="W9" s="67">
        <v>23</v>
      </c>
    </row>
    <row r="10" ht="21.75" customHeight="1" spans="1:23">
      <c r="A10" s="118"/>
      <c r="B10" s="118"/>
      <c r="C10" s="118"/>
      <c r="D10" s="118"/>
      <c r="E10" s="118"/>
      <c r="F10" s="118"/>
      <c r="G10" s="118"/>
      <c r="H10" s="118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</row>
    <row r="11" ht="18.75" customHeight="1" spans="1:23">
      <c r="A11" s="78" t="s">
        <v>172</v>
      </c>
      <c r="B11" s="79"/>
      <c r="C11" s="79"/>
      <c r="D11" s="79"/>
      <c r="E11" s="79"/>
      <c r="F11" s="79"/>
      <c r="G11" s="79"/>
      <c r="H11" s="80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</row>
    <row r="12" customHeight="1" spans="1:1">
      <c r="A12" s="74" t="s">
        <v>260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4166666666667" defaultRowHeight="12" customHeight="1"/>
  <cols>
    <col min="1" max="1" width="34.2833333333333" style="47" customWidth="1"/>
    <col min="2" max="2" width="29" style="47" customWidth="1"/>
    <col min="3" max="5" width="23.575" style="47" customWidth="1"/>
    <col min="6" max="6" width="11.2833333333333" style="47" customWidth="1"/>
    <col min="7" max="7" width="25.1416666666667" style="47" customWidth="1"/>
    <col min="8" max="8" width="15.575" style="47" customWidth="1"/>
    <col min="9" max="9" width="13.425" style="47" customWidth="1"/>
    <col min="10" max="10" width="18.85" style="47" customWidth="1"/>
    <col min="11" max="16384" width="9.14166666666667" style="47"/>
  </cols>
  <sheetData>
    <row r="1" customHeight="1" spans="1:10">
      <c r="A1" s="48"/>
      <c r="B1" s="48"/>
      <c r="C1" s="48"/>
      <c r="D1" s="48"/>
      <c r="E1" s="48"/>
      <c r="F1" s="48"/>
      <c r="G1" s="48"/>
      <c r="H1" s="48"/>
      <c r="I1" s="48"/>
      <c r="J1" s="48"/>
    </row>
    <row r="2" ht="18" customHeight="1" spans="10:10">
      <c r="J2" s="50" t="s">
        <v>261</v>
      </c>
    </row>
    <row r="3" ht="39.75" customHeight="1" spans="1:10">
      <c r="A3" s="114" t="str">
        <f>"2025"&amp;"年部门项目支出绩效目标表"</f>
        <v>2025年部门项目支出绩效目标表</v>
      </c>
      <c r="B3" s="51"/>
      <c r="C3" s="51"/>
      <c r="D3" s="51"/>
      <c r="E3" s="51"/>
      <c r="F3" s="115"/>
      <c r="G3" s="51"/>
      <c r="H3" s="115"/>
      <c r="I3" s="115"/>
      <c r="J3" s="51"/>
    </row>
    <row r="4" ht="17.25" customHeight="1" spans="1:1">
      <c r="A4" s="52" t="str">
        <f>"单位名称："&amp;"昆明市晋宁区二街中心小学"</f>
        <v>单位名称：昆明市晋宁区二街中心小学</v>
      </c>
    </row>
    <row r="5" ht="44.25" customHeight="1" spans="1:10">
      <c r="A5" s="116" t="s">
        <v>184</v>
      </c>
      <c r="B5" s="116" t="s">
        <v>262</v>
      </c>
      <c r="C5" s="116" t="s">
        <v>263</v>
      </c>
      <c r="D5" s="116" t="s">
        <v>264</v>
      </c>
      <c r="E5" s="116" t="s">
        <v>265</v>
      </c>
      <c r="F5" s="117" t="s">
        <v>266</v>
      </c>
      <c r="G5" s="116" t="s">
        <v>267</v>
      </c>
      <c r="H5" s="117" t="s">
        <v>268</v>
      </c>
      <c r="I5" s="117" t="s">
        <v>269</v>
      </c>
      <c r="J5" s="116" t="s">
        <v>270</v>
      </c>
    </row>
    <row r="6" ht="18.75" customHeight="1" spans="1:10">
      <c r="A6" s="208">
        <v>1</v>
      </c>
      <c r="B6" s="208">
        <v>2</v>
      </c>
      <c r="C6" s="208">
        <v>3</v>
      </c>
      <c r="D6" s="208">
        <v>4</v>
      </c>
      <c r="E6" s="208">
        <v>5</v>
      </c>
      <c r="F6" s="82">
        <v>6</v>
      </c>
      <c r="G6" s="208">
        <v>7</v>
      </c>
      <c r="H6" s="82">
        <v>8</v>
      </c>
      <c r="I6" s="82">
        <v>9</v>
      </c>
      <c r="J6" s="208">
        <v>10</v>
      </c>
    </row>
    <row r="7" ht="42" customHeight="1" spans="1:10">
      <c r="A7" s="76"/>
      <c r="B7" s="118"/>
      <c r="C7" s="118"/>
      <c r="D7" s="118"/>
      <c r="E7" s="97"/>
      <c r="F7" s="119"/>
      <c r="G7" s="97"/>
      <c r="H7" s="119"/>
      <c r="I7" s="119"/>
      <c r="J7" s="97"/>
    </row>
    <row r="8" ht="42" customHeight="1" spans="1:10">
      <c r="A8" s="76"/>
      <c r="B8" s="68"/>
      <c r="C8" s="68"/>
      <c r="D8" s="68"/>
      <c r="E8" s="76"/>
      <c r="F8" s="68"/>
      <c r="G8" s="76"/>
      <c r="H8" s="68"/>
      <c r="I8" s="68"/>
      <c r="J8" s="76"/>
    </row>
    <row r="9" customHeight="1" spans="1:2">
      <c r="A9" s="74" t="s">
        <v>271</v>
      </c>
      <c r="B9" s="20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2025-02-06T07:09:00Z</dcterms:created>
  <dcterms:modified xsi:type="dcterms:W3CDTF">2025-03-17T06:45:23Z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