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<sst xmlns="http://schemas.openxmlformats.org/spreadsheetml/2006/main" count="1465" uniqueCount="549">
  <si>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</si>
  <si>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</si>
  <si>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</si>
  <si>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</si>
  <si>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</si>
  <si>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</si>
  <si>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</si>
  <si>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</si>
  <si>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</si>
  <si>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</si>
  <si>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</si>
  <si>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</si>
  <si>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</si>
  <si>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</si>
  <si>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</si>
  <si>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</si>
  <si>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</si>
  <si>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</si>
  <si>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</si>
  <si>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</si>
  <si>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</si>
  <si>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</si>
  <si>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</si>
  <si>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</si>
  <si>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</si>
  <si>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</si>
  <si>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</si>
  <si>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</si>
  <si>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</si>
  <si>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</si>
  <si>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</si>
  <si>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</si>
  <si>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</si>
  <si>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</si>
  <si>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</si>
  <si>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</si>
  <si>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</si>
  <si>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</si>
  <si>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</si>
  <si>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</si>
  <si>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</si>
  <si>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</si>
  <si>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</si>
  <si>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</si>
  <si>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</si>
  <si>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</si>
  <si>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</si>
  <si>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</si>
  <si>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</si>
  <si>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</si>
  <si>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</si>
  <si>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</si>
  <si>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</si>
  <si>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</si>
  <si>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</si>
  <si>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</si>
  <si>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</si>
  <si>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</si>
  <si>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</si>
  <si>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</si>
  <si>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</si>
  <si>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</si>
  <si>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</si>
  <si>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</si>
  <si>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</si>
  <si>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</si>
  <si>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</si>
  <si>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</si>
  <si>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</si>
  <si>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111001</t>
  </si>
  <si>
    <t>昆明市公安局晋宁分局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</si>
  <si>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</si>
  <si>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</si>
  <si>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</si>
  <si>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</si>
  <si>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</si>
  <si>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</si>
  <si>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</si>
  <si>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</si>
  <si>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</si>
  <si>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</si>
  <si>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</si>
  <si>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</si>
  <si>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</si>
  <si>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</si>
  <si>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</si>
  <si>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</si>
  <si>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</si>
  <si>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</si>
  <si>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</si>
  <si>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</si>
  <si>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</si>
  <si>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</si>
  <si>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</si>
  <si>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</si>
  <si>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</si>
  <si>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</si>
  <si>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</si>
  <si>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</si>
  <si>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20401</t>
  </si>
  <si>
    <t>武装警察部队</t>
  </si>
  <si>
    <t>2040101</t>
  </si>
  <si>
    <t>20402</t>
  </si>
  <si>
    <t>公安</t>
  </si>
  <si>
    <t>2040201</t>
  </si>
  <si>
    <t>行政运行</t>
  </si>
  <si>
    <t>2040202</t>
  </si>
  <si>
    <t>一般行政管理事务</t>
  </si>
  <si>
    <t>2040203</t>
  </si>
  <si>
    <t>机关服务</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</si>
  <si>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</si>
  <si>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</si>
  <si>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</si>
  <si>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</si>
  <si>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</si>
  <si>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</si>
  <si>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</si>
  <si>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</si>
  <si>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</si>
  <si>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</si>
  <si>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</si>
  <si>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</si>
  <si>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</si>
  <si>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</si>
  <si>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</si>
  <si>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</si>
  <si>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</si>
  <si>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</si>
  <si>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</si>
  <si>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</si>
  <si>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</si>
  <si>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</si>
  <si>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</si>
  <si>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</si>
  <si>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</si>
  <si>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</si>
  <si>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</si>
  <si>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</si>
  <si>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</si>
  <si>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</si>
  <si>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</si>
  <si>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</si>
  <si>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</si>
  <si>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</si>
  <si>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</si>
  <si>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</si>
  <si>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</si>
  <si>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</si>
  <si>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</si>
  <si>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</si>
  <si>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</si>
  <si>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</si>
  <si>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</si>
  <si>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</si>
  <si>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</si>
  <si>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</si>
  <si>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</si>
  <si>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</si>
  <si>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</si>
  <si>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</si>
  <si>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</si>
  <si>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</si>
  <si>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</si>
  <si>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</si>
  <si>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</si>
  <si>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</si>
  <si>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</si>
  <si>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</si>
  <si>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</si>
  <si>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</si>
  <si>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</si>
  <si>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</si>
  <si>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</si>
  <si>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</si>
  <si>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</si>
  <si>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</si>
  <si>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</si>
  <si>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</si>
  <si>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</si>
  <si>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</si>
  <si>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</si>
  <si>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</si>
  <si>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</si>
  <si>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</si>
  <si>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</si>
  <si>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</si>
  <si>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</si>
  <si>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</si>
  <si>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</si>
  <si>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</si>
  <si>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</si>
  <si>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</si>
  <si>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</si>
  <si>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</si>
  <si>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</si>
  <si>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</si>
  <si>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</si>
  <si>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</si>
  <si>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</si>
  <si>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</si>
  <si>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</si>
  <si>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</si>
  <si>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</si>
  <si>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</si>
  <si>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</si>
  <si>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</si>
  <si>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</si>
  <si>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</si>
  <si>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</si>
  <si>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530122210000000001927</t>
  </si>
  <si>
    <t>行政人员支出工资</t>
  </si>
  <si>
    <t>30101</t>
  </si>
  <si>
    <t>基本工资</t>
  </si>
  <si>
    <t>30102</t>
  </si>
  <si>
    <t>津贴补贴</t>
  </si>
  <si>
    <t>30103</t>
  </si>
  <si>
    <t>奖金</t>
  </si>
  <si>
    <t>530122210000000001929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</si>
  <si>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</si>
  <si>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</si>
  <si>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</si>
  <si>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</si>
  <si>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</si>
  <si>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</si>
  <si>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</si>
  <si>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</si>
  <si>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</si>
  <si>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</si>
  <si>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</si>
  <si>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530122210000000001930</t>
  </si>
  <si>
    <t>对个人和家庭的补助</t>
  </si>
  <si>
    <t>30305</t>
  </si>
  <si>
    <t>生活补助</t>
  </si>
  <si>
    <t>530122210000000001933</t>
  </si>
  <si>
    <t>公务交通补贴</t>
  </si>
  <si>
    <t>30239</t>
  </si>
  <si>
    <t>其他交通费用</t>
  </si>
  <si>
    <t>530122210000000001935</t>
  </si>
  <si>
    <t>一般公用经费</t>
  </si>
  <si>
    <t>30201</t>
  </si>
  <si>
    <t>办公费</t>
  </si>
  <si>
    <t>30226</t>
  </si>
  <si>
    <t>劳务费</t>
  </si>
  <si>
    <t>30227</t>
  </si>
  <si>
    <t>委托业务费</t>
  </si>
  <si>
    <t>30229</t>
  </si>
  <si>
    <t>福利费</t>
  </si>
  <si>
    <t>530122210000000003992</t>
  </si>
  <si>
    <t>30113</t>
  </si>
  <si>
    <t>530122210000000004060</t>
  </si>
  <si>
    <t>工会经费</t>
  </si>
  <si>
    <t>30228</t>
  </si>
  <si>
    <t>530122210000000004549</t>
  </si>
  <si>
    <t>公车购置及运维费</t>
  </si>
  <si>
    <t>30231</t>
  </si>
  <si>
    <t>公务用车运行维护费</t>
  </si>
  <si>
    <t>31013</t>
  </si>
  <si>
    <t>公务用车购置</t>
  </si>
  <si>
    <t>530122210000000004550</t>
  </si>
  <si>
    <t>30217</t>
  </si>
  <si>
    <t>530122231100001245978</t>
  </si>
  <si>
    <t>离退休人员支出</t>
  </si>
  <si>
    <t>530122231100001459270</t>
  </si>
  <si>
    <t>行政人员绩效奖励</t>
  </si>
  <si>
    <t>530122231100001459272</t>
  </si>
  <si>
    <t>政法部门加班补贴</t>
  </si>
  <si>
    <t>530122231100001459276</t>
  </si>
  <si>
    <t>其他财政补助人员生活补助</t>
  </si>
  <si>
    <t>530122241100002242384</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</si>
  <si>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</si>
  <si>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</si>
  <si>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</si>
  <si>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</si>
  <si>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</si>
  <si>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</si>
  <si>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</si>
  <si>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</si>
  <si>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</si>
  <si>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</si>
  <si>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</si>
  <si>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530122210000000002690</t>
  </si>
  <si>
    <t>分局餐饮服务项目经费</t>
  </si>
  <si>
    <t>530122221100000268475</t>
  </si>
  <si>
    <t>新能源执法执勤公务用车租赁经费</t>
  </si>
  <si>
    <t>30214</t>
  </si>
  <si>
    <t>租赁费</t>
  </si>
  <si>
    <t>530122221100000288435</t>
  </si>
  <si>
    <t>武警中队保障经费</t>
  </si>
  <si>
    <t>530122221100000784281</t>
  </si>
  <si>
    <t>乡镇街道补助补助工作经费</t>
  </si>
  <si>
    <t>530122221100000840466</t>
  </si>
  <si>
    <t>(市)公安被装、装备经费</t>
  </si>
  <si>
    <t>530122221100000873562</t>
  </si>
  <si>
    <t>党员经费</t>
  </si>
  <si>
    <t>530122221100001151757</t>
  </si>
  <si>
    <t>经侦联合办案经费</t>
  </si>
  <si>
    <t>530122221100001305789</t>
  </si>
  <si>
    <t>打击涉烟违法犯罪联合工作站协作补助经费</t>
  </si>
  <si>
    <t>530122231100001227074</t>
  </si>
  <si>
    <t>村（社区）治保会、调解会补助经费</t>
  </si>
  <si>
    <t>530122251100003660494</t>
  </si>
  <si>
    <t>（收支专户）国税局拨入代征税收手续费经费</t>
  </si>
  <si>
    <t>530122251100003660539</t>
  </si>
  <si>
    <t>（收支专户）专户非税收入经费</t>
  </si>
  <si>
    <t>预算05-2表</t>
  </si>
  <si>
    <t>项目年度绩效目标</t>
  </si>
  <si>
    <t>一级指标</t>
  </si>
  <si>
    <t>二级指标</t>
  </si>
  <si>
    <t>三级指标</t>
  </si>
  <si>
    <t>指标性质</t>
  </si>
  <si>
    <t>指标值</t>
  </si>
  <si>
    <t>度量单位</t>
  </si>
  <si>
    <t>指标属性</t>
  </si>
  <si>
    <t>指标内容</t>
  </si>
  <si>
    <t>晋宁分局完成14辆公安执法新能源汽车租赁推广应用。实现每个基层派出所执法执勤用车不低于2辆。</t>
  </si>
  <si>
    <t>产出指标</t>
  </si>
  <si>
    <t>数量指标</t>
  </si>
  <si>
    <t>租赁车辆数</t>
  </si>
  <si>
    <t>=</t>
  </si>
  <si>
    <t>辆</t>
  </si>
  <si>
    <t>定量指标</t>
  </si>
  <si>
    <t>晋宁分局完成14辆公安执法新能源汽车租赁推广应用</t>
  </si>
  <si>
    <t>质量指标</t>
  </si>
  <si>
    <t>正常使用率</t>
  </si>
  <si>
    <t>100</t>
  </si>
  <si>
    <t>%</t>
  </si>
  <si>
    <t>100%完成基层派出所执法执勤用车不低于2辆。</t>
  </si>
  <si>
    <t>效益指标</t>
  </si>
  <si>
    <t>社会效益</t>
  </si>
  <si>
    <t>提高出警效率</t>
  </si>
  <si>
    <t>上一年</t>
  </si>
  <si>
    <t>年</t>
  </si>
  <si>
    <t>定性指标</t>
  </si>
  <si>
    <t>提高社会面治安管控，提高出警效率，提高社会面见警率。减少碳排放，节约能源，实现节能减排。推动新能源车辆推广和发展。</t>
  </si>
  <si>
    <t>满意度指标</t>
  </si>
  <si>
    <t>服务对象满意度</t>
  </si>
  <si>
    <t>民警满意度</t>
  </si>
  <si>
    <t>&gt;=</t>
  </si>
  <si>
    <t>90</t>
  </si>
  <si>
    <t>民警使用车辆满意度</t>
  </si>
  <si>
    <t>结合2023年度工作计划，通盘考虑武警中队日常工作运维所需开支，该笔保障经费一是用于保障武警中队日常周转运维所需开支（改善官兵生活设施、维护执勤设施等），二是在保障中队日常运维之余，为尽力解决武警中队营房楼顶漏水、生活设施老化严重，计划2024年为执勤官兵提供基本生活保障，为部队执行巡逻、押解、追捕、处突、反恐等专项勤务提供必需保障，经预算，共需要经费10万元。</t>
  </si>
  <si>
    <t>训练场馆面积</t>
  </si>
  <si>
    <t>140</t>
  </si>
  <si>
    <t>平方米</t>
  </si>
  <si>
    <t>在原有的场地上改建训练场馆</t>
  </si>
  <si>
    <t>保障官兵人数</t>
  </si>
  <si>
    <t>&lt;=</t>
  </si>
  <si>
    <t>40</t>
  </si>
  <si>
    <t>人</t>
  </si>
  <si>
    <t>保障官兵日常办公开支及营房维修维护</t>
  </si>
  <si>
    <t>营房场地设施</t>
  </si>
  <si>
    <t>80</t>
  </si>
  <si>
    <t>对营房、营具、炊事用具、水电暖设备、及训练文化场所进行维护和更新</t>
  </si>
  <si>
    <t>日常工作运转率</t>
  </si>
  <si>
    <t>保障武警中队看守勤务相关工作正常运转</t>
  </si>
  <si>
    <t>官兵满意度</t>
  </si>
  <si>
    <t>&gt;</t>
  </si>
  <si>
    <t>云南省烟草专卖局与中国中烟工业公司共同出资建立了打击涉烟违法犯罪专项资金，通过项目的实施，有效遏制卷烟制假、走私对我省烟草产业的发展威胁，打击涉烟违法犯罪活动，保护合法卷烟品牌及知识产权，促进云南省“两烟”产业的持续稳定健康发展，为全省顺利完成“两烟”锐利目标、促进全省经济社会发展做出贡献。</t>
  </si>
  <si>
    <t>案件数</t>
  </si>
  <si>
    <t>件</t>
  </si>
  <si>
    <t>侦办案件</t>
  </si>
  <si>
    <t>破案率</t>
  </si>
  <si>
    <t>60</t>
  </si>
  <si>
    <t>侦办烟草案件</t>
  </si>
  <si>
    <t>查获涉案卷烟、烟叶烟丝</t>
  </si>
  <si>
    <t>烟草公司满意度</t>
  </si>
  <si>
    <t>云南省烟草专卖局与中国中烟工业公司</t>
  </si>
  <si>
    <t>我区2020年底，全区共有137个村（社区），有社保会137个，调解会137个。根据昆办发【2007】4号文件精神，每个村社区治保元、调解员由县级财政各保障2000元。137*1000=13.7万元</t>
  </si>
  <si>
    <t>补助对象人数</t>
  </si>
  <si>
    <t>137</t>
  </si>
  <si>
    <t>人次</t>
  </si>
  <si>
    <t>补助对象认定准确率</t>
  </si>
  <si>
    <t>补助对象准确率达标</t>
  </si>
  <si>
    <t>政策知晓率</t>
  </si>
  <si>
    <t>服务对象知晓政策</t>
  </si>
  <si>
    <t>补助人员满意度</t>
  </si>
  <si>
    <t xml:space="preserve">由于资金过大建议按照政府采购程序进行招标餐饮服务费。为民警辅警提供早中晚餐、接待工作餐等的制作，餐饮设施设备、场所的维护和餐具的清洁、保管，以及餐厨废弃物处置等保障服务。
</t>
  </si>
  <si>
    <t>保障公安人员用餐数</t>
  </si>
  <si>
    <t>1320</t>
  </si>
  <si>
    <t>分局目前有民警382人，辅警850人，含预计新招90人。</t>
  </si>
  <si>
    <t>时效指标</t>
  </si>
  <si>
    <t>当年经费到位率</t>
  </si>
  <si>
    <t>按照财政预算执行</t>
  </si>
  <si>
    <t>按时按质保障日常三餐率</t>
  </si>
  <si>
    <t>95</t>
  </si>
  <si>
    <t>为民警辅警提供早中晚餐、接待工作餐等的制作，餐饮设施设备、场所的维护和餐具的清洁、保管，以及餐厨废弃物处置等保障服务。</t>
  </si>
  <si>
    <t>公安人员满意度</t>
  </si>
  <si>
    <t>2022年，昆明市公安局晋宁分局经侦大队已对该案先期进行调查，通过前期大量的证据证明，云南大禹龙橡胶工贸有限公司已构成刑事案件涉嫌虚开增值税专用发票罪。为确保案件侦办工作高效及时开展，严厉打击涉税违法犯罪行为，坚决遏制骗税猖獗势头，保障国家税务安全，彻底查清涉案企业的违法事实，昆明市公安局晋宁分局经侦大队与晋宁区国税局稽查局成立了警税联合工作组，对案件开展进一步的调查取证工作。</t>
  </si>
  <si>
    <t>完成涉税专案侦办工作</t>
  </si>
  <si>
    <t>完成专案件涉案企业及农户的调查取证</t>
  </si>
  <si>
    <t>抓获犯罪嫌疑人</t>
  </si>
  <si>
    <t>依据案件侦办情况抓捕犯罪嫌疑人</t>
  </si>
  <si>
    <t>依法打击涉税犯罪，案件侦办工作高效及时开展</t>
  </si>
  <si>
    <t>严厉打击涉税违法犯罪行为，坚决遏制骗税猖獗势头，保障国家税务</t>
  </si>
  <si>
    <t>依法打击涉税犯罪，案件侦办工作高效及时开展，严厉打击涉税违法犯罪行为，坚决遏制骗税猖獗势头，保障国家税务</t>
  </si>
  <si>
    <t>警税联合满意度</t>
  </si>
  <si>
    <t>充分发挥公安机关案件侦办及税务机关税收技能的作用，相互学习，规范案件移送、查办及案件笔录制作。</t>
  </si>
  <si>
    <t>引导和支持地方公安机关开展业务工作，帮助提高基层公安机关装备经费保障水平；抓好各项安保维稳措施、全力做好COP15会议等重大安保活动；加强周边国家情报侦查，秘密力量物建，政治联络等工作，力争周边国家情报质量持续保持国内领先。</t>
  </si>
  <si>
    <t>92式训练枪支</t>
  </si>
  <si>
    <t>支</t>
  </si>
  <si>
    <t>训练枪支</t>
  </si>
  <si>
    <t>军用弹保质期</t>
  </si>
  <si>
    <t>20</t>
  </si>
  <si>
    <t>军用子弹的保质期</t>
  </si>
  <si>
    <t>抓好各项安保维稳措施</t>
  </si>
  <si>
    <t>维护社会稳定发展</t>
  </si>
  <si>
    <t>抓好各项安保维稳措施，维护社会稳定发展</t>
  </si>
  <si>
    <t>75</t>
  </si>
  <si>
    <t>民警被装装备满意度</t>
  </si>
  <si>
    <t>昆明市公安局晋宁分局设有单位资金收入专用账户，预估将产生利息收入。</t>
  </si>
  <si>
    <t>保障足额上缴财政专户利息</t>
  </si>
  <si>
    <t>保持我区社会政治大局的持续稳定</t>
  </si>
  <si>
    <t>坚决防止发生暴恐案事件发生</t>
  </si>
  <si>
    <t>保持我区社会政治大局的持续稳定，最大限度消除暴恐隐患和现实威胁，坚决防止发生暴恐案事件</t>
  </si>
  <si>
    <t>群众满意度</t>
  </si>
  <si>
    <t>85</t>
  </si>
  <si>
    <t>昆明市公安局晋宁分局代征税手续费项目系国税局拨入代征手续费。这部分手续费可以用于奖励相关人员，以提高他们的工作积极性和效率。</t>
  </si>
  <si>
    <t>保障日常经费正常开支</t>
  </si>
  <si>
    <t>70</t>
  </si>
  <si>
    <t>保障经费开支</t>
  </si>
  <si>
    <t>最大限度消除暴恐隐患和现实威胁，坚决防止发生暴恐案事件</t>
  </si>
  <si>
    <t>根据中组部发布的《关于进一步规范党费工作的通知（组电明字〔2017〕5号）规定：在遵循党费使用五项基本用途的前提下，以下具体使用项目可以从党费中列支：
1、教育培训党员和入党积极分子、基层党务工作者所产生的住宿费、伙食费、交通费、师资费、场地费、资料费、门票费、讲解费等。
2、开展“三会一课”、创先争优、党组织换届以及党内集中学习教育所产生的会议费等。
3、党内表彰所需费用。
4、修缮、新建基层党组织活动场所、为活动场所配置必要设施等所产生的相关费用。
5、编印党员教育培训教材和印制入党志愿书、党员组织关系介绍信、党员证明信、流动党员活动证、党费证、党员档案等所产生的工本费，以及购买党徽党旗等费用。
6、党费财务管理中发生的购买支票、转账手续费等相关费用。
上述规定党费使用项目之外的其他项目以及由此产生的直接、合理的相关费用，可否从党费中列支，由党委根据实际情况集体研究决定。</t>
  </si>
  <si>
    <t>退休党员职工数</t>
  </si>
  <si>
    <t>退休党员人员数量</t>
  </si>
  <si>
    <t>资金使用合规率</t>
  </si>
  <si>
    <t>按照党费使用规章，合规支付</t>
  </si>
  <si>
    <t>团结带领广大党员职工，听党话跟党走感党恩</t>
  </si>
  <si>
    <t>2022</t>
  </si>
  <si>
    <t>退休职工满意度</t>
  </si>
  <si>
    <t>退休党员职工</t>
  </si>
  <si>
    <t>1、达到上蒜镇辖区社会治安大局整体稳定的目标，达到滇池沿岸环湖路内大棚整治工作期间，辖区社会稳定，治安秩序良好；，报请逮捕犯罪嫌疑人20余人，行政拘留各类违法人员230人，辖区治安基础要素底数清、情况明，群众安全感、满意度不断提升。
2、（一）、强化巡逻防范，全力提升见警率和管事率
以驻村、驻企辅警为依托、社区民警为主导的全天候开展巡逻防范工作。把警力放在社会面上，每天均有2辆警车、5名警务人员，针对行业场所、街面、易发案路段进行巡逻防范、信息采集、警务核查及交通秩序整改工作。
（二）、加大宣传工作力度。针对电信网络诈骗、打架斗殴等突出问题，适时开展法律法规及防范工作宣传。对辖区9个村委会28个自然村和工业园区150余家企业进行防范电信诈骗、交通安全、消防安全、反恐反邪等法制宣传。提高辖区人民群众法律意识和安全防范意识，提升人民群众自防能力，最大限度的减少案件的发生以及造成损失，确保辖区社会治安平安稳定。
（三）、进一步夯实人口管理。辖区企业均实现“基础要素”系统百分百进企业，及时维护更新人同信息，做到信息真实有效，企业务工人员均安装“安家昆明”小程序。
（四）、开展警务核查及校园三见工作。每天组织专人进行警务核查，每天核查量均在100条以上，有效对前科人员实行管控。每天上放学高峰时段均安排警车、辅警到学校开展“三见”工作，对过往车辆进行疏导，对接运学生驾乘人员开展道路交通安全宣传，护送学生过马路；每月对每学校进行不少于3次的安全检查，及时发现整改安全隐患，有效杜绝校园安全事故。</t>
  </si>
  <si>
    <t>拘留数</t>
  </si>
  <si>
    <t>行政拘留各类违法人员数</t>
  </si>
  <si>
    <t>电瓶车数</t>
  </si>
  <si>
    <t>购买电动巡逻车数量</t>
  </si>
  <si>
    <t>基础信息采集率</t>
  </si>
  <si>
    <t>基础要素采集，人员基础信息采集，一标三实</t>
  </si>
  <si>
    <t>采集建档率</t>
  </si>
  <si>
    <t>对排查出来的重点人员、吸毒人员均建立“一人一档”，采集“三号一脸”，建档采率达100%</t>
  </si>
  <si>
    <t>辖区社会治安大局整体稳定的目标</t>
  </si>
  <si>
    <t>辖区社会稳定，治安秩序良好</t>
  </si>
  <si>
    <t>达到上蒜镇辖区社会治安大局整体稳定的目标，达到滇池沿岸环湖路内大棚整治工作期间，辖区社会稳定，治安秩序良好；</t>
  </si>
  <si>
    <t>预算06表</t>
  </si>
  <si>
    <t>政府性基金预算支出预算表</t>
  </si>
  <si>
    <t>单位名称：昆明市发展和改革委员会</t>
  </si>
  <si>
    <t>政府性基金预算支出</t>
  </si>
  <si>
    <t>备注：因我单位无政府性基金预算支出项目，该表以空表进行公开。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</si>
  <si>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</si>
  <si>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</si>
  <si>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</si>
  <si>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</si>
  <si>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</si>
  <si>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</si>
  <si>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</si>
  <si>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</si>
  <si>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</si>
  <si>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</si>
  <si>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</si>
  <si>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</si>
  <si>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</si>
  <si>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元</t>
  </si>
  <si>
    <t>车辆燃油费</t>
  </si>
  <si>
    <t>车辆加油、添加燃料服务</t>
  </si>
  <si>
    <t>车辆维修费</t>
  </si>
  <si>
    <t>车辆维修和保养服务</t>
  </si>
  <si>
    <t>车辆保险费</t>
  </si>
  <si>
    <t>机动车保险服务</t>
  </si>
  <si>
    <t>车辆购置</t>
  </si>
  <si>
    <t>轿车</t>
  </si>
  <si>
    <t>看守所在押人员伙食采购</t>
  </si>
  <si>
    <t>餐饮服务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</si>
  <si>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</si>
  <si>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</si>
  <si>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</si>
  <si>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</si>
  <si>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</si>
  <si>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</si>
  <si>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</si>
  <si>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</si>
  <si>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B1105 餐饮服务</t>
  </si>
  <si>
    <t>B 政府履职辅助性服务</t>
  </si>
  <si>
    <t>采购在押人员大米、肉类、禽蛋、蔬菜、水果、配料等相关食材</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</si>
  <si>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</si>
  <si>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</si>
  <si>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</si>
  <si>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</si>
  <si>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</si>
  <si>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</si>
  <si>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</si>
  <si>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</si>
  <si>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</si>
  <si>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</si>
  <si>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</si>
  <si>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</si>
  <si>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</si>
  <si>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</si>
  <si>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</si>
  <si>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</si>
  <si>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</si>
  <si>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</si>
  <si>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</si>
  <si>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</si>
  <si>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</si>
  <si>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</si>
  <si>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</si>
  <si>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备注：因我单位无提前下达的上级转移支付补助项目支出预算，该表以空表进行公开。</t>
  </si>
  <si>
    <t>预算09-2表</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</si>
  <si>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</si>
  <si>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</si>
  <si>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</si>
  <si>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</si>
  <si>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</si>
  <si>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</si>
  <si>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</si>
  <si>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</si>
  <si>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</si>
  <si>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</si>
  <si>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</si>
  <si>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备注：因我单位无上级转移支付补助项目支出，该表以空表进行公开。</t>
  </si>
  <si>
    <t>预算12表</t>
  </si>
  <si>
    <t>项目级次</t>
  </si>
  <si>
    <t>311 专项业务类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</si>
  <si>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</si>
  <si>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</si>
  <si>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</si>
  <si>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</si>
  <si>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</si>
  <si>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</si>
  <si>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</si>
  <si>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</si>
  <si>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</si>
  <si>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</si>
  <si>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</si>
  <si>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</si>
  <si>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</si>
  <si>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</si>
  <si>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</si>
  <si>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</si>
  <si>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</si>
  <si>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</si>
  <si>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</si>
  <si>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</si>
  <si>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</si>
  <si>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</si>
  <si>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</si>
  <si>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</si>
  <si>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</si>
  <si>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</si>
  <si>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注：因我部门无所属单位，该表以空表进行公开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</si>
</sst>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b/>
      <sz val="12"/>
      <name val="宋体"/>
      <charset val="134"/>
    </font>
    <font>
      <sz val="10"/>
      <color rgb="FF000000"/>
      <name val="Arial"/>
      <charset val="134"/>
    </font>
    <font>
      <b/>
      <sz val="23.95"/>
      <color rgb="FF000000"/>
      <name val="宋体"/>
      <charset val="134"/>
    </font>
    <font>
      <b/>
      <sz val="22"/>
      <color rgb="FF000000"/>
      <name val="宋体"/>
      <charset val="134"/>
    </font>
    <font>
      <sz val="15.5"/>
      <color theme="1"/>
      <name val="仿宋_GB2312"/>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5" borderId="17" applyNumberFormat="0" applyAlignment="0" applyProtection="0">
      <alignment vertical="center"/>
    </xf>
    <xf numFmtId="0" fontId="31" fillId="6" borderId="18" applyNumberFormat="0" applyAlignment="0" applyProtection="0">
      <alignment vertical="center"/>
    </xf>
    <xf numFmtId="0" fontId="32" fillId="6" borderId="17" applyNumberFormat="0" applyAlignment="0" applyProtection="0">
      <alignment vertical="center"/>
    </xf>
    <xf numFmtId="0" fontId="33" fillId="7"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49" fontId="41" fillId="0" borderId="1">
      <alignment horizontal="left" vertical="center" wrapText="1"/>
    </xf>
    <xf numFmtId="176" fontId="41" fillId="0" borderId="1">
      <alignment horizontal="right" vertical="center"/>
    </xf>
    <xf numFmtId="177" fontId="41" fillId="0" borderId="1">
      <alignment horizontal="right" vertical="center"/>
    </xf>
    <xf numFmtId="178" fontId="41" fillId="0" borderId="1">
      <alignment horizontal="right" vertical="center"/>
    </xf>
    <xf numFmtId="179" fontId="41" fillId="0" borderId="1">
      <alignment horizontal="right" vertical="center"/>
    </xf>
    <xf numFmtId="10" fontId="41" fillId="0" borderId="1">
      <alignment horizontal="right" vertical="center"/>
    </xf>
    <xf numFmtId="180" fontId="41" fillId="0" borderId="1">
      <alignment horizontal="right" vertical="center"/>
    </xf>
    <xf numFmtId="0" fontId="41" fillId="0" borderId="0">
      <alignment vertical="top"/>
      <protection locked="0"/>
    </xf>
    <xf numFmtId="0" fontId="15" fillId="0" borderId="0"/>
  </cellStyleXfs>
  <cellXfs count="229">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applyAlignment="1"/>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58"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1"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0" fillId="0" borderId="0" xfId="58" applyFont="1" applyFill="1" applyAlignment="1">
      <alignment horizontal="left" vertical="center"/>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14" fillId="0" borderId="0" xfId="0" applyFont="1" applyAlignment="1">
      <alignment horizontal="justify"/>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58" applyFill="1" applyAlignment="1">
      <alignment vertical="center"/>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3"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8"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76" fontId="21" fillId="0" borderId="1" xfId="0" applyNumberFormat="1" applyFont="1" applyBorder="1" applyAlignment="1">
      <alignment horizontal="right" vertical="center"/>
    </xf>
    <xf numFmtId="0" fontId="19" fillId="2" borderId="5"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2" borderId="7" xfId="0" applyFont="1" applyFill="1" applyBorder="1" applyAlignment="1" applyProtection="1">
      <alignment horizontal="center" vertical="center" wrapText="1"/>
      <protection locked="0"/>
    </xf>
    <xf numFmtId="0" fontId="19" fillId="0" borderId="7"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4" workbookViewId="0">
      <selection activeCell="A1" sqref="A1"/>
    </sheetView>
  </sheetViews>
  <sheetFormatPr defaultColWidth="8.575" defaultRowHeight="12.75" customHeight="1" outlineLevelCol="3"/>
  <cols>
    <col min="1" max="4" width="41" customWidth="1"/>
  </cols>
  <sheetData>
    <row r="1" ht="15" customHeight="1" spans="1:4">
      <c r="A1" s="81"/>
      <c r="B1" s="81"/>
      <c r="C1" s="81"/>
      <c r="D1" s="96" t="s">
        <v>0</v>
      </c>
    </row>
    <row r="2" ht="41.25" customHeight="1" spans="1:1">
      <c r="A2" s="76" t="str">
        <f>"2025"&amp;"年部门财务收支预算总表"</f>
        <v>2025年部门财务收支预算总表</v>
      </c>
    </row>
    <row r="3" ht="17.25" customHeight="1" spans="1:4">
      <c r="A3" s="79" t="str">
        <f>"单位名称："&amp;"昆明市公安局晋宁分局"</f>
        <v>单位名称：昆明市公安局晋宁分局</v>
      </c>
      <c r="B3" s="194"/>
      <c r="D3" s="174" t="s">
        <v>1</v>
      </c>
    </row>
    <row r="4" ht="23.25" customHeight="1" spans="1:4">
      <c r="A4" s="195" t="s">
        <v>2</v>
      </c>
      <c r="B4" s="196"/>
      <c r="C4" s="195" t="s">
        <v>3</v>
      </c>
      <c r="D4" s="196"/>
    </row>
    <row r="5" ht="24" customHeight="1" spans="1:4">
      <c r="A5" s="195" t="s">
        <v>4</v>
      </c>
      <c r="B5" s="195" t="s">
        <v>5</v>
      </c>
      <c r="C5" s="195" t="s">
        <v>6</v>
      </c>
      <c r="D5" s="195" t="s">
        <v>5</v>
      </c>
    </row>
    <row r="6" ht="17.25" customHeight="1" spans="1:4">
      <c r="A6" s="197" t="s">
        <v>7</v>
      </c>
      <c r="B6" s="111">
        <v>161422279.36</v>
      </c>
      <c r="C6" s="197" t="s">
        <v>8</v>
      </c>
      <c r="D6" s="111"/>
    </row>
    <row r="7" ht="17.25" customHeight="1" spans="1:4">
      <c r="A7" s="197" t="s">
        <v>9</v>
      </c>
      <c r="B7" s="111"/>
      <c r="C7" s="197" t="s">
        <v>10</v>
      </c>
      <c r="D7" s="111"/>
    </row>
    <row r="8" ht="17.25" customHeight="1" spans="1:4">
      <c r="A8" s="197" t="s">
        <v>11</v>
      </c>
      <c r="B8" s="111"/>
      <c r="C8" s="228" t="s">
        <v>12</v>
      </c>
      <c r="D8" s="111"/>
    </row>
    <row r="9" ht="17.25" customHeight="1" spans="1:4">
      <c r="A9" s="197" t="s">
        <v>13</v>
      </c>
      <c r="B9" s="111"/>
      <c r="C9" s="228" t="s">
        <v>14</v>
      </c>
      <c r="D9" s="111">
        <v>139056475.53</v>
      </c>
    </row>
    <row r="10" ht="17.25" customHeight="1" spans="1:4">
      <c r="A10" s="197" t="s">
        <v>15</v>
      </c>
      <c r="B10" s="111">
        <v>699173.49</v>
      </c>
      <c r="C10" s="228" t="s">
        <v>16</v>
      </c>
      <c r="D10" s="111"/>
    </row>
    <row r="11" ht="17.25" customHeight="1" spans="1:4">
      <c r="A11" s="197" t="s">
        <v>17</v>
      </c>
      <c r="B11" s="111"/>
      <c r="C11" s="228" t="s">
        <v>18</v>
      </c>
      <c r="D11" s="111"/>
    </row>
    <row r="12" ht="17.25" customHeight="1" spans="1:4">
      <c r="A12" s="197" t="s">
        <v>19</v>
      </c>
      <c r="B12" s="111"/>
      <c r="C12" s="66" t="s">
        <v>20</v>
      </c>
      <c r="D12" s="111"/>
    </row>
    <row r="13" ht="17.25" customHeight="1" spans="1:4">
      <c r="A13" s="197" t="s">
        <v>21</v>
      </c>
      <c r="B13" s="111"/>
      <c r="C13" s="66" t="s">
        <v>22</v>
      </c>
      <c r="D13" s="111">
        <v>9380942.72</v>
      </c>
    </row>
    <row r="14" ht="17.25" customHeight="1" spans="1:4">
      <c r="A14" s="197" t="s">
        <v>23</v>
      </c>
      <c r="B14" s="111"/>
      <c r="C14" s="66" t="s">
        <v>24</v>
      </c>
      <c r="D14" s="111">
        <v>6396363.56</v>
      </c>
    </row>
    <row r="15" ht="17.25" customHeight="1" spans="1:4">
      <c r="A15" s="197" t="s">
        <v>25</v>
      </c>
      <c r="B15" s="111">
        <v>699173.49</v>
      </c>
      <c r="C15" s="66" t="s">
        <v>26</v>
      </c>
      <c r="D15" s="111"/>
    </row>
    <row r="16" ht="17.25" customHeight="1" spans="1:4">
      <c r="A16" s="21"/>
      <c r="B16" s="111"/>
      <c r="C16" s="66" t="s">
        <v>27</v>
      </c>
      <c r="D16" s="111"/>
    </row>
    <row r="17" ht="17.25" customHeight="1" spans="1:4">
      <c r="A17" s="198"/>
      <c r="B17" s="111"/>
      <c r="C17" s="66" t="s">
        <v>28</v>
      </c>
      <c r="D17" s="111"/>
    </row>
    <row r="18" ht="17.25" customHeight="1" spans="1:4">
      <c r="A18" s="198"/>
      <c r="B18" s="111"/>
      <c r="C18" s="66" t="s">
        <v>29</v>
      </c>
      <c r="D18" s="111"/>
    </row>
    <row r="19" ht="17.25" customHeight="1" spans="1:4">
      <c r="A19" s="198"/>
      <c r="B19" s="111"/>
      <c r="C19" s="66" t="s">
        <v>30</v>
      </c>
      <c r="D19" s="111"/>
    </row>
    <row r="20" ht="17.25" customHeight="1" spans="1:4">
      <c r="A20" s="198"/>
      <c r="B20" s="111"/>
      <c r="C20" s="66" t="s">
        <v>31</v>
      </c>
      <c r="D20" s="111"/>
    </row>
    <row r="21" ht="17.25" customHeight="1" spans="1:4">
      <c r="A21" s="198"/>
      <c r="B21" s="111"/>
      <c r="C21" s="66" t="s">
        <v>32</v>
      </c>
      <c r="D21" s="111"/>
    </row>
    <row r="22" ht="17.25" customHeight="1" spans="1:4">
      <c r="A22" s="198"/>
      <c r="B22" s="111"/>
      <c r="C22" s="66" t="s">
        <v>33</v>
      </c>
      <c r="D22" s="111"/>
    </row>
    <row r="23" ht="17.25" customHeight="1" spans="1:4">
      <c r="A23" s="198"/>
      <c r="B23" s="111"/>
      <c r="C23" s="66" t="s">
        <v>34</v>
      </c>
      <c r="D23" s="111"/>
    </row>
    <row r="24" ht="17.25" customHeight="1" spans="1:4">
      <c r="A24" s="198"/>
      <c r="B24" s="111"/>
      <c r="C24" s="66" t="s">
        <v>35</v>
      </c>
      <c r="D24" s="111">
        <v>7287671.04</v>
      </c>
    </row>
    <row r="25" ht="17.25" customHeight="1" spans="1:4">
      <c r="A25" s="198"/>
      <c r="B25" s="111"/>
      <c r="C25" s="66" t="s">
        <v>36</v>
      </c>
      <c r="D25" s="111"/>
    </row>
    <row r="26" ht="17.25" customHeight="1" spans="1:4">
      <c r="A26" s="198"/>
      <c r="B26" s="111"/>
      <c r="C26" s="21" t="s">
        <v>37</v>
      </c>
      <c r="D26" s="111"/>
    </row>
    <row r="27" ht="17.25" customHeight="1" spans="1:4">
      <c r="A27" s="198"/>
      <c r="B27" s="111"/>
      <c r="C27" s="66" t="s">
        <v>38</v>
      </c>
      <c r="D27" s="111"/>
    </row>
    <row r="28" ht="16.5" customHeight="1" spans="1:4">
      <c r="A28" s="198"/>
      <c r="B28" s="111"/>
      <c r="C28" s="66" t="s">
        <v>39</v>
      </c>
      <c r="D28" s="111"/>
    </row>
    <row r="29" ht="16.5" customHeight="1" spans="1:4">
      <c r="A29" s="198"/>
      <c r="B29" s="111"/>
      <c r="C29" s="21" t="s">
        <v>40</v>
      </c>
      <c r="D29" s="111"/>
    </row>
    <row r="30" ht="17.25" customHeight="1" spans="1:4">
      <c r="A30" s="198"/>
      <c r="B30" s="111"/>
      <c r="C30" s="21" t="s">
        <v>41</v>
      </c>
      <c r="D30" s="111"/>
    </row>
    <row r="31" ht="17.25" customHeight="1" spans="1:4">
      <c r="A31" s="198"/>
      <c r="B31" s="111"/>
      <c r="C31" s="66" t="s">
        <v>42</v>
      </c>
      <c r="D31" s="111"/>
    </row>
    <row r="32" ht="16.5" customHeight="1" spans="1:4">
      <c r="A32" s="198" t="s">
        <v>43</v>
      </c>
      <c r="B32" s="111">
        <v>162121452.85</v>
      </c>
      <c r="C32" s="198" t="s">
        <v>44</v>
      </c>
      <c r="D32" s="111">
        <v>162121452.85</v>
      </c>
    </row>
    <row r="33" ht="16.5" customHeight="1" spans="1:4">
      <c r="A33" s="21" t="s">
        <v>45</v>
      </c>
      <c r="B33" s="111"/>
      <c r="C33" s="21" t="s">
        <v>46</v>
      </c>
      <c r="D33" s="111"/>
    </row>
    <row r="34" ht="16.5" customHeight="1" spans="1:4">
      <c r="A34" s="66" t="s">
        <v>47</v>
      </c>
      <c r="B34" s="111"/>
      <c r="C34" s="66" t="s">
        <v>47</v>
      </c>
      <c r="D34" s="111"/>
    </row>
    <row r="35" ht="16.5" customHeight="1" spans="1:4">
      <c r="A35" s="66" t="s">
        <v>48</v>
      </c>
      <c r="B35" s="111"/>
      <c r="C35" s="66" t="s">
        <v>49</v>
      </c>
      <c r="D35" s="111"/>
    </row>
    <row r="36" ht="16.5" customHeight="1" spans="1:4">
      <c r="A36" s="199" t="s">
        <v>50</v>
      </c>
      <c r="B36" s="111">
        <v>162121452.85</v>
      </c>
      <c r="C36" s="199" t="s">
        <v>51</v>
      </c>
      <c r="D36" s="111">
        <v>162121452.85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selection activeCell="C35" sqref="C35"/>
    </sheetView>
  </sheetViews>
  <sheetFormatPr defaultColWidth="9.14166666666667" defaultRowHeight="14.25" customHeight="1" outlineLevelCol="7"/>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4">
        <v>1</v>
      </c>
      <c r="B1" s="155">
        <v>0</v>
      </c>
      <c r="C1" s="154">
        <v>1</v>
      </c>
      <c r="D1" s="156"/>
      <c r="E1" s="156"/>
      <c r="F1" s="152" t="s">
        <v>442</v>
      </c>
    </row>
    <row r="2" ht="42" customHeight="1" spans="1:6">
      <c r="A2" s="157" t="str">
        <f>"2025"&amp;"年部门政府性基金预算支出预算表"</f>
        <v>2025年部门政府性基金预算支出预算表</v>
      </c>
      <c r="B2" s="157" t="s">
        <v>443</v>
      </c>
      <c r="C2" s="158"/>
      <c r="D2" s="159"/>
      <c r="E2" s="159"/>
      <c r="F2" s="159"/>
    </row>
    <row r="3" ht="13.5" customHeight="1" spans="1:6">
      <c r="A3" s="43" t="str">
        <f>"单位名称："&amp;"昆明市公安局晋宁分局"</f>
        <v>单位名称：昆明市公安局晋宁分局</v>
      </c>
      <c r="B3" s="43" t="s">
        <v>444</v>
      </c>
      <c r="C3" s="154"/>
      <c r="D3" s="156"/>
      <c r="E3" s="156"/>
      <c r="F3" s="152" t="s">
        <v>1</v>
      </c>
    </row>
    <row r="4" ht="19.5" customHeight="1" spans="1:6">
      <c r="A4" s="160" t="s">
        <v>192</v>
      </c>
      <c r="B4" s="161" t="s">
        <v>72</v>
      </c>
      <c r="C4" s="160" t="s">
        <v>73</v>
      </c>
      <c r="D4" s="12" t="s">
        <v>445</v>
      </c>
      <c r="E4" s="13"/>
      <c r="F4" s="35"/>
    </row>
    <row r="5" ht="18.75" customHeight="1" spans="1:6">
      <c r="A5" s="162"/>
      <c r="B5" s="163"/>
      <c r="C5" s="162"/>
      <c r="D5" s="51" t="s">
        <v>55</v>
      </c>
      <c r="E5" s="12" t="s">
        <v>75</v>
      </c>
      <c r="F5" s="51" t="s">
        <v>76</v>
      </c>
    </row>
    <row r="6" ht="18.75" customHeight="1" spans="1:6">
      <c r="A6" s="99">
        <v>1</v>
      </c>
      <c r="B6" s="164" t="s">
        <v>83</v>
      </c>
      <c r="C6" s="99">
        <v>3</v>
      </c>
      <c r="D6" s="14">
        <v>4</v>
      </c>
      <c r="E6" s="14">
        <v>5</v>
      </c>
      <c r="F6" s="14">
        <v>6</v>
      </c>
    </row>
    <row r="7" ht="21" customHeight="1" spans="1:6">
      <c r="A7" s="32"/>
      <c r="B7" s="32"/>
      <c r="C7" s="32"/>
      <c r="D7" s="111"/>
      <c r="E7" s="111"/>
      <c r="F7" s="111"/>
    </row>
    <row r="8" ht="21" customHeight="1" spans="1:6">
      <c r="A8" s="32"/>
      <c r="B8" s="32"/>
      <c r="C8" s="32"/>
      <c r="D8" s="111"/>
      <c r="E8" s="111"/>
      <c r="F8" s="111"/>
    </row>
    <row r="9" ht="18.75" customHeight="1" spans="1:6">
      <c r="A9" s="165" t="s">
        <v>182</v>
      </c>
      <c r="B9" s="165" t="s">
        <v>182</v>
      </c>
      <c r="C9" s="166" t="s">
        <v>182</v>
      </c>
      <c r="D9" s="111"/>
      <c r="E9" s="111"/>
      <c r="F9" s="111"/>
    </row>
    <row r="10" s="153" customFormat="1" ht="37" customHeight="1" spans="1:8">
      <c r="A10" s="102" t="s">
        <v>446</v>
      </c>
      <c r="B10" s="102"/>
      <c r="C10" s="102"/>
      <c r="D10" s="102"/>
      <c r="E10" s="102"/>
      <c r="F10" s="102"/>
      <c r="G10" s="102"/>
      <c r="H10" s="102"/>
    </row>
  </sheetData>
  <mergeCells count="8">
    <mergeCell ref="A2:F2"/>
    <mergeCell ref="A3:C3"/>
    <mergeCell ref="D4:F4"/>
    <mergeCell ref="A9:C9"/>
    <mergeCell ref="A10:H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6"/>
      <c r="C1" s="116"/>
      <c r="R1" s="41"/>
      <c r="S1" s="41" t="s">
        <v>447</v>
      </c>
    </row>
    <row r="2" ht="41.25" customHeight="1" spans="1:19">
      <c r="A2" s="104" t="str">
        <f>"2025"&amp;"年部门政府采购预算表"</f>
        <v>2025年部门政府采购预算表</v>
      </c>
      <c r="B2" s="98"/>
      <c r="C2" s="98"/>
      <c r="D2" s="42"/>
      <c r="E2" s="42"/>
      <c r="F2" s="42"/>
      <c r="G2" s="42"/>
      <c r="H2" s="42"/>
      <c r="I2" s="42"/>
      <c r="J2" s="42"/>
      <c r="K2" s="42"/>
      <c r="L2" s="42"/>
      <c r="M2" s="98"/>
      <c r="N2" s="42"/>
      <c r="O2" s="42"/>
      <c r="P2" s="98"/>
      <c r="Q2" s="42"/>
      <c r="R2" s="98"/>
      <c r="S2" s="98"/>
    </row>
    <row r="3" ht="18.75" customHeight="1" spans="1:19">
      <c r="A3" s="143" t="str">
        <f>"单位名称："&amp;"昆明市公安局晋宁分局"</f>
        <v>单位名称：昆明市公安局晋宁分局</v>
      </c>
      <c r="B3" s="118"/>
      <c r="C3" s="118"/>
      <c r="D3" s="45"/>
      <c r="E3" s="45"/>
      <c r="F3" s="45"/>
      <c r="G3" s="45"/>
      <c r="H3" s="45"/>
      <c r="I3" s="45"/>
      <c r="J3" s="45"/>
      <c r="K3" s="45"/>
      <c r="L3" s="45"/>
      <c r="R3" s="46"/>
      <c r="S3" s="152" t="s">
        <v>1</v>
      </c>
    </row>
    <row r="4" ht="15.75" customHeight="1" spans="1:19">
      <c r="A4" s="48" t="s">
        <v>191</v>
      </c>
      <c r="B4" s="119" t="s">
        <v>192</v>
      </c>
      <c r="C4" s="119" t="s">
        <v>448</v>
      </c>
      <c r="D4" s="120" t="s">
        <v>449</v>
      </c>
      <c r="E4" s="120" t="s">
        <v>450</v>
      </c>
      <c r="F4" s="120" t="s">
        <v>451</v>
      </c>
      <c r="G4" s="120" t="s">
        <v>452</v>
      </c>
      <c r="H4" s="120" t="s">
        <v>453</v>
      </c>
      <c r="I4" s="133" t="s">
        <v>199</v>
      </c>
      <c r="J4" s="133"/>
      <c r="K4" s="133"/>
      <c r="L4" s="133"/>
      <c r="M4" s="134"/>
      <c r="N4" s="133"/>
      <c r="O4" s="133"/>
      <c r="P4" s="113"/>
      <c r="Q4" s="133"/>
      <c r="R4" s="134"/>
      <c r="S4" s="114"/>
    </row>
    <row r="5" ht="17.25" customHeight="1" spans="1:19">
      <c r="A5" s="50"/>
      <c r="B5" s="121"/>
      <c r="C5" s="121"/>
      <c r="D5" s="122"/>
      <c r="E5" s="122"/>
      <c r="F5" s="122"/>
      <c r="G5" s="122"/>
      <c r="H5" s="122"/>
      <c r="I5" s="122" t="s">
        <v>55</v>
      </c>
      <c r="J5" s="122" t="s">
        <v>58</v>
      </c>
      <c r="K5" s="122" t="s">
        <v>454</v>
      </c>
      <c r="L5" s="122" t="s">
        <v>455</v>
      </c>
      <c r="M5" s="135" t="s">
        <v>456</v>
      </c>
      <c r="N5" s="136" t="s">
        <v>457</v>
      </c>
      <c r="O5" s="136"/>
      <c r="P5" s="141"/>
      <c r="Q5" s="136"/>
      <c r="R5" s="142"/>
      <c r="S5" s="123"/>
    </row>
    <row r="6" ht="54" customHeight="1" spans="1:19">
      <c r="A6" s="53"/>
      <c r="B6" s="123"/>
      <c r="C6" s="123"/>
      <c r="D6" s="124"/>
      <c r="E6" s="124"/>
      <c r="F6" s="124"/>
      <c r="G6" s="124"/>
      <c r="H6" s="124"/>
      <c r="I6" s="124"/>
      <c r="J6" s="124" t="s">
        <v>57</v>
      </c>
      <c r="K6" s="124"/>
      <c r="L6" s="124"/>
      <c r="M6" s="137"/>
      <c r="N6" s="124" t="s">
        <v>57</v>
      </c>
      <c r="O6" s="124" t="s">
        <v>64</v>
      </c>
      <c r="P6" s="123" t="s">
        <v>65</v>
      </c>
      <c r="Q6" s="124" t="s">
        <v>66</v>
      </c>
      <c r="R6" s="137" t="s">
        <v>67</v>
      </c>
      <c r="S6" s="123" t="s">
        <v>68</v>
      </c>
    </row>
    <row r="7" ht="18" customHeight="1" spans="1:19">
      <c r="A7" s="144">
        <v>1</v>
      </c>
      <c r="B7" s="144" t="s">
        <v>83</v>
      </c>
      <c r="C7" s="145">
        <v>3</v>
      </c>
      <c r="D7" s="145">
        <v>4</v>
      </c>
      <c r="E7" s="144">
        <v>5</v>
      </c>
      <c r="F7" s="144">
        <v>6</v>
      </c>
      <c r="G7" s="144">
        <v>7</v>
      </c>
      <c r="H7" s="144">
        <v>8</v>
      </c>
      <c r="I7" s="144">
        <v>9</v>
      </c>
      <c r="J7" s="144">
        <v>10</v>
      </c>
      <c r="K7" s="144">
        <v>11</v>
      </c>
      <c r="L7" s="144">
        <v>12</v>
      </c>
      <c r="M7" s="144">
        <v>13</v>
      </c>
      <c r="N7" s="144">
        <v>14</v>
      </c>
      <c r="O7" s="144">
        <v>15</v>
      </c>
      <c r="P7" s="144">
        <v>16</v>
      </c>
      <c r="Q7" s="144">
        <v>17</v>
      </c>
      <c r="R7" s="144">
        <v>18</v>
      </c>
      <c r="S7" s="144">
        <v>19</v>
      </c>
    </row>
    <row r="8" ht="21" customHeight="1" spans="1:19">
      <c r="A8" s="125" t="s">
        <v>70</v>
      </c>
      <c r="B8" s="126" t="s">
        <v>70</v>
      </c>
      <c r="C8" s="126" t="s">
        <v>238</v>
      </c>
      <c r="D8" s="127" t="s">
        <v>458</v>
      </c>
      <c r="E8" s="127" t="s">
        <v>459</v>
      </c>
      <c r="F8" s="127" t="s">
        <v>460</v>
      </c>
      <c r="G8" s="146">
        <v>1</v>
      </c>
      <c r="H8" s="111">
        <v>200000</v>
      </c>
      <c r="I8" s="111">
        <v>200000</v>
      </c>
      <c r="J8" s="111">
        <v>200000</v>
      </c>
      <c r="K8" s="111"/>
      <c r="L8" s="111"/>
      <c r="M8" s="111"/>
      <c r="N8" s="111"/>
      <c r="O8" s="111"/>
      <c r="P8" s="111"/>
      <c r="Q8" s="111"/>
      <c r="R8" s="111"/>
      <c r="S8" s="111"/>
    </row>
    <row r="9" ht="21" customHeight="1" spans="1:19">
      <c r="A9" s="125" t="s">
        <v>70</v>
      </c>
      <c r="B9" s="126" t="s">
        <v>70</v>
      </c>
      <c r="C9" s="126" t="s">
        <v>253</v>
      </c>
      <c r="D9" s="127" t="s">
        <v>461</v>
      </c>
      <c r="E9" s="127" t="s">
        <v>462</v>
      </c>
      <c r="F9" s="127" t="s">
        <v>460</v>
      </c>
      <c r="G9" s="146">
        <v>1</v>
      </c>
      <c r="H9" s="111">
        <v>1300000</v>
      </c>
      <c r="I9" s="111">
        <v>1300000</v>
      </c>
      <c r="J9" s="111">
        <v>1300000</v>
      </c>
      <c r="K9" s="111"/>
      <c r="L9" s="111"/>
      <c r="M9" s="111"/>
      <c r="N9" s="111"/>
      <c r="O9" s="111"/>
      <c r="P9" s="111"/>
      <c r="Q9" s="111"/>
      <c r="R9" s="111"/>
      <c r="S9" s="111"/>
    </row>
    <row r="10" ht="21" customHeight="1" spans="1:19">
      <c r="A10" s="125" t="s">
        <v>70</v>
      </c>
      <c r="B10" s="126" t="s">
        <v>70</v>
      </c>
      <c r="C10" s="126" t="s">
        <v>253</v>
      </c>
      <c r="D10" s="127" t="s">
        <v>463</v>
      </c>
      <c r="E10" s="127" t="s">
        <v>464</v>
      </c>
      <c r="F10" s="127" t="s">
        <v>460</v>
      </c>
      <c r="G10" s="146">
        <v>1</v>
      </c>
      <c r="H10" s="111">
        <v>300000</v>
      </c>
      <c r="I10" s="111">
        <v>300000</v>
      </c>
      <c r="J10" s="111">
        <v>300000</v>
      </c>
      <c r="K10" s="111"/>
      <c r="L10" s="111"/>
      <c r="M10" s="111"/>
      <c r="N10" s="111"/>
      <c r="O10" s="111"/>
      <c r="P10" s="111"/>
      <c r="Q10" s="111"/>
      <c r="R10" s="111"/>
      <c r="S10" s="111"/>
    </row>
    <row r="11" ht="21" customHeight="1" spans="1:19">
      <c r="A11" s="125" t="s">
        <v>70</v>
      </c>
      <c r="B11" s="126" t="s">
        <v>70</v>
      </c>
      <c r="C11" s="126" t="s">
        <v>253</v>
      </c>
      <c r="D11" s="127" t="s">
        <v>465</v>
      </c>
      <c r="E11" s="127" t="s">
        <v>466</v>
      </c>
      <c r="F11" s="127" t="s">
        <v>460</v>
      </c>
      <c r="G11" s="146">
        <v>1</v>
      </c>
      <c r="H11" s="111">
        <v>160000</v>
      </c>
      <c r="I11" s="111">
        <v>160000</v>
      </c>
      <c r="J11" s="111">
        <v>160000</v>
      </c>
      <c r="K11" s="111"/>
      <c r="L11" s="111"/>
      <c r="M11" s="111"/>
      <c r="N11" s="111"/>
      <c r="O11" s="111"/>
      <c r="P11" s="111"/>
      <c r="Q11" s="111"/>
      <c r="R11" s="111"/>
      <c r="S11" s="111"/>
    </row>
    <row r="12" ht="21" customHeight="1" spans="1:19">
      <c r="A12" s="125" t="s">
        <v>70</v>
      </c>
      <c r="B12" s="126" t="s">
        <v>70</v>
      </c>
      <c r="C12" s="126" t="s">
        <v>253</v>
      </c>
      <c r="D12" s="127" t="s">
        <v>467</v>
      </c>
      <c r="E12" s="127" t="s">
        <v>468</v>
      </c>
      <c r="F12" s="127" t="s">
        <v>319</v>
      </c>
      <c r="G12" s="146">
        <v>2</v>
      </c>
      <c r="H12" s="111"/>
      <c r="I12" s="111">
        <v>300000</v>
      </c>
      <c r="J12" s="111">
        <v>300000</v>
      </c>
      <c r="K12" s="111"/>
      <c r="L12" s="111"/>
      <c r="M12" s="111"/>
      <c r="N12" s="111"/>
      <c r="O12" s="111"/>
      <c r="P12" s="111"/>
      <c r="Q12" s="111"/>
      <c r="R12" s="111"/>
      <c r="S12" s="111"/>
    </row>
    <row r="13" ht="21" customHeight="1" spans="1:19">
      <c r="A13" s="125" t="s">
        <v>70</v>
      </c>
      <c r="B13" s="126" t="s">
        <v>70</v>
      </c>
      <c r="C13" s="126" t="s">
        <v>267</v>
      </c>
      <c r="D13" s="127" t="s">
        <v>469</v>
      </c>
      <c r="E13" s="127" t="s">
        <v>470</v>
      </c>
      <c r="F13" s="127" t="s">
        <v>460</v>
      </c>
      <c r="G13" s="146">
        <v>1</v>
      </c>
      <c r="H13" s="111">
        <v>1990000</v>
      </c>
      <c r="I13" s="111">
        <v>900000</v>
      </c>
      <c r="J13" s="111">
        <v>900000</v>
      </c>
      <c r="K13" s="111"/>
      <c r="L13" s="111"/>
      <c r="M13" s="111"/>
      <c r="N13" s="111"/>
      <c r="O13" s="111"/>
      <c r="P13" s="111"/>
      <c r="Q13" s="111"/>
      <c r="R13" s="111"/>
      <c r="S13" s="111"/>
    </row>
    <row r="14" ht="21" customHeight="1" spans="1:19">
      <c r="A14" s="128" t="s">
        <v>182</v>
      </c>
      <c r="B14" s="129"/>
      <c r="C14" s="129"/>
      <c r="D14" s="130"/>
      <c r="E14" s="130"/>
      <c r="F14" s="130"/>
      <c r="G14" s="147"/>
      <c r="H14" s="111">
        <v>3950000</v>
      </c>
      <c r="I14" s="111">
        <v>3160000</v>
      </c>
      <c r="J14" s="111">
        <v>3160000</v>
      </c>
      <c r="K14" s="111"/>
      <c r="L14" s="111"/>
      <c r="M14" s="111"/>
      <c r="N14" s="111"/>
      <c r="O14" s="111"/>
      <c r="P14" s="111"/>
      <c r="Q14" s="111"/>
      <c r="R14" s="111"/>
      <c r="S14" s="111"/>
    </row>
    <row r="15" ht="21" customHeight="1" spans="1:19">
      <c r="A15" s="148" t="s">
        <v>471</v>
      </c>
      <c r="B15" s="149"/>
      <c r="C15" s="149"/>
      <c r="D15" s="148"/>
      <c r="E15" s="148"/>
      <c r="F15" s="148"/>
      <c r="G15" s="150"/>
      <c r="H15" s="151"/>
      <c r="I15" s="151"/>
      <c r="J15" s="151"/>
      <c r="K15" s="151"/>
      <c r="L15" s="151"/>
      <c r="M15" s="151"/>
      <c r="N15" s="151"/>
      <c r="O15" s="151"/>
      <c r="P15" s="151"/>
      <c r="Q15" s="151"/>
      <c r="R15" s="151"/>
      <c r="S15" s="151"/>
    </row>
  </sheetData>
  <mergeCells count="19">
    <mergeCell ref="A2:S2"/>
    <mergeCell ref="A3:H3"/>
    <mergeCell ref="I4:S4"/>
    <mergeCell ref="N5:S5"/>
    <mergeCell ref="A14:G14"/>
    <mergeCell ref="A15:S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8"/>
      <c r="B1" s="116"/>
      <c r="C1" s="116"/>
      <c r="D1" s="116"/>
      <c r="E1" s="116"/>
      <c r="F1" s="116"/>
      <c r="G1" s="116"/>
      <c r="H1" s="108"/>
      <c r="I1" s="108"/>
      <c r="J1" s="108"/>
      <c r="K1" s="108"/>
      <c r="L1" s="108"/>
      <c r="M1" s="108"/>
      <c r="N1" s="131"/>
      <c r="O1" s="108"/>
      <c r="P1" s="108"/>
      <c r="Q1" s="116"/>
      <c r="R1" s="108"/>
      <c r="S1" s="139"/>
      <c r="T1" s="139" t="s">
        <v>472</v>
      </c>
    </row>
    <row r="2" ht="41.25" customHeight="1" spans="1:20">
      <c r="A2" s="104" t="str">
        <f>"2025"&amp;"年部门政府购买服务预算表"</f>
        <v>2025年部门政府购买服务预算表</v>
      </c>
      <c r="B2" s="98"/>
      <c r="C2" s="98"/>
      <c r="D2" s="98"/>
      <c r="E2" s="98"/>
      <c r="F2" s="98"/>
      <c r="G2" s="98"/>
      <c r="H2" s="117"/>
      <c r="I2" s="117"/>
      <c r="J2" s="117"/>
      <c r="K2" s="117"/>
      <c r="L2" s="117"/>
      <c r="M2" s="117"/>
      <c r="N2" s="132"/>
      <c r="O2" s="117"/>
      <c r="P2" s="117"/>
      <c r="Q2" s="98"/>
      <c r="R2" s="117"/>
      <c r="S2" s="132"/>
      <c r="T2" s="98"/>
    </row>
    <row r="3" ht="22.5" customHeight="1" spans="1:20">
      <c r="A3" s="105" t="str">
        <f>"单位名称："&amp;"昆明市公安局晋宁分局"</f>
        <v>单位名称：昆明市公安局晋宁分局</v>
      </c>
      <c r="B3" s="118"/>
      <c r="C3" s="118"/>
      <c r="D3" s="118"/>
      <c r="E3" s="118"/>
      <c r="F3" s="118"/>
      <c r="G3" s="118"/>
      <c r="H3" s="106"/>
      <c r="I3" s="106"/>
      <c r="J3" s="106"/>
      <c r="K3" s="106"/>
      <c r="L3" s="106"/>
      <c r="M3" s="106"/>
      <c r="N3" s="131"/>
      <c r="O3" s="108"/>
      <c r="P3" s="108"/>
      <c r="Q3" s="116"/>
      <c r="R3" s="108"/>
      <c r="S3" s="140"/>
      <c r="T3" s="139" t="s">
        <v>1</v>
      </c>
    </row>
    <row r="4" ht="24" customHeight="1" spans="1:20">
      <c r="A4" s="48" t="s">
        <v>191</v>
      </c>
      <c r="B4" s="119" t="s">
        <v>192</v>
      </c>
      <c r="C4" s="119" t="s">
        <v>448</v>
      </c>
      <c r="D4" s="119" t="s">
        <v>473</v>
      </c>
      <c r="E4" s="119" t="s">
        <v>474</v>
      </c>
      <c r="F4" s="119" t="s">
        <v>475</v>
      </c>
      <c r="G4" s="119" t="s">
        <v>476</v>
      </c>
      <c r="H4" s="120" t="s">
        <v>477</v>
      </c>
      <c r="I4" s="120" t="s">
        <v>478</v>
      </c>
      <c r="J4" s="133" t="s">
        <v>199</v>
      </c>
      <c r="K4" s="133"/>
      <c r="L4" s="133"/>
      <c r="M4" s="133"/>
      <c r="N4" s="134"/>
      <c r="O4" s="133"/>
      <c r="P4" s="133"/>
      <c r="Q4" s="113"/>
      <c r="R4" s="133"/>
      <c r="S4" s="134"/>
      <c r="T4" s="114"/>
    </row>
    <row r="5" ht="24" customHeight="1" spans="1:20">
      <c r="A5" s="50"/>
      <c r="B5" s="121"/>
      <c r="C5" s="121"/>
      <c r="D5" s="121"/>
      <c r="E5" s="121"/>
      <c r="F5" s="121"/>
      <c r="G5" s="121"/>
      <c r="H5" s="122"/>
      <c r="I5" s="122"/>
      <c r="J5" s="122" t="s">
        <v>55</v>
      </c>
      <c r="K5" s="122" t="s">
        <v>58</v>
      </c>
      <c r="L5" s="122" t="s">
        <v>454</v>
      </c>
      <c r="M5" s="122" t="s">
        <v>455</v>
      </c>
      <c r="N5" s="135" t="s">
        <v>456</v>
      </c>
      <c r="O5" s="136" t="s">
        <v>457</v>
      </c>
      <c r="P5" s="136"/>
      <c r="Q5" s="141"/>
      <c r="R5" s="136"/>
      <c r="S5" s="142"/>
      <c r="T5" s="123"/>
    </row>
    <row r="6" ht="54" customHeight="1" spans="1:20">
      <c r="A6" s="53"/>
      <c r="B6" s="123"/>
      <c r="C6" s="123"/>
      <c r="D6" s="123"/>
      <c r="E6" s="123"/>
      <c r="F6" s="123"/>
      <c r="G6" s="123"/>
      <c r="H6" s="124"/>
      <c r="I6" s="124"/>
      <c r="J6" s="124"/>
      <c r="K6" s="124" t="s">
        <v>57</v>
      </c>
      <c r="L6" s="124"/>
      <c r="M6" s="124"/>
      <c r="N6" s="137"/>
      <c r="O6" s="124" t="s">
        <v>57</v>
      </c>
      <c r="P6" s="124" t="s">
        <v>64</v>
      </c>
      <c r="Q6" s="123" t="s">
        <v>65</v>
      </c>
      <c r="R6" s="124" t="s">
        <v>66</v>
      </c>
      <c r="S6" s="137" t="s">
        <v>67</v>
      </c>
      <c r="T6" s="123" t="s">
        <v>68</v>
      </c>
    </row>
    <row r="7" ht="17.25" customHeight="1" spans="1:20">
      <c r="A7" s="54">
        <v>1</v>
      </c>
      <c r="B7" s="123">
        <v>2</v>
      </c>
      <c r="C7" s="54">
        <v>3</v>
      </c>
      <c r="D7" s="54">
        <v>4</v>
      </c>
      <c r="E7" s="123">
        <v>5</v>
      </c>
      <c r="F7" s="54">
        <v>6</v>
      </c>
      <c r="G7" s="54">
        <v>7</v>
      </c>
      <c r="H7" s="123">
        <v>8</v>
      </c>
      <c r="I7" s="54">
        <v>9</v>
      </c>
      <c r="J7" s="54">
        <v>10</v>
      </c>
      <c r="K7" s="123">
        <v>11</v>
      </c>
      <c r="L7" s="54">
        <v>12</v>
      </c>
      <c r="M7" s="54">
        <v>13</v>
      </c>
      <c r="N7" s="123">
        <v>14</v>
      </c>
      <c r="O7" s="54">
        <v>15</v>
      </c>
      <c r="P7" s="54">
        <v>16</v>
      </c>
      <c r="Q7" s="123">
        <v>17</v>
      </c>
      <c r="R7" s="54">
        <v>18</v>
      </c>
      <c r="S7" s="54">
        <v>19</v>
      </c>
      <c r="T7" s="54">
        <v>20</v>
      </c>
    </row>
    <row r="8" ht="21" customHeight="1" spans="1:20">
      <c r="A8" s="125" t="s">
        <v>70</v>
      </c>
      <c r="B8" s="126" t="s">
        <v>70</v>
      </c>
      <c r="C8" s="126" t="s">
        <v>267</v>
      </c>
      <c r="D8" s="126" t="s">
        <v>469</v>
      </c>
      <c r="E8" s="126" t="s">
        <v>479</v>
      </c>
      <c r="F8" s="126" t="s">
        <v>75</v>
      </c>
      <c r="G8" s="126" t="s">
        <v>480</v>
      </c>
      <c r="H8" s="127" t="s">
        <v>98</v>
      </c>
      <c r="I8" s="127" t="s">
        <v>481</v>
      </c>
      <c r="J8" s="111">
        <v>900000</v>
      </c>
      <c r="K8" s="111">
        <v>900000</v>
      </c>
      <c r="L8" s="111"/>
      <c r="M8" s="111"/>
      <c r="N8" s="111"/>
      <c r="O8" s="111"/>
      <c r="P8" s="111"/>
      <c r="Q8" s="111"/>
      <c r="R8" s="111"/>
      <c r="S8" s="111"/>
      <c r="T8" s="111"/>
    </row>
    <row r="9" ht="21" customHeight="1" spans="1:20">
      <c r="A9" s="128" t="s">
        <v>182</v>
      </c>
      <c r="B9" s="129"/>
      <c r="C9" s="129"/>
      <c r="D9" s="129"/>
      <c r="E9" s="129"/>
      <c r="F9" s="129"/>
      <c r="G9" s="129"/>
      <c r="H9" s="130"/>
      <c r="I9" s="138"/>
      <c r="J9" s="111">
        <v>900000</v>
      </c>
      <c r="K9" s="111">
        <v>900000</v>
      </c>
      <c r="L9" s="111"/>
      <c r="M9" s="111"/>
      <c r="N9" s="111"/>
      <c r="O9" s="111"/>
      <c r="P9" s="111"/>
      <c r="Q9" s="111"/>
      <c r="R9" s="111"/>
      <c r="S9" s="111"/>
      <c r="T9" s="111"/>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3"/>
  <sheetViews>
    <sheetView showZeros="0" workbookViewId="0">
      <selection activeCell="A9" sqref="$A9:$XFD9"/>
    </sheetView>
  </sheetViews>
  <sheetFormatPr defaultColWidth="9.14166666666667" defaultRowHeight="14.25" customHeight="1"/>
  <cols>
    <col min="1" max="1" width="37.7083333333333" customWidth="1"/>
    <col min="2" max="24" width="20" customWidth="1"/>
  </cols>
  <sheetData>
    <row r="1" ht="17.25" customHeight="1" spans="4:24">
      <c r="D1" s="103"/>
      <c r="W1" s="41"/>
      <c r="X1" s="41" t="s">
        <v>482</v>
      </c>
    </row>
    <row r="2" ht="41.25" customHeight="1" spans="1:24">
      <c r="A2" s="104" t="str">
        <f>"2025"&amp;"年对下转移支付预算表"</f>
        <v>2025年对下转移支付预算表</v>
      </c>
      <c r="B2" s="42"/>
      <c r="C2" s="42"/>
      <c r="D2" s="42"/>
      <c r="E2" s="42"/>
      <c r="F2" s="42"/>
      <c r="G2" s="42"/>
      <c r="H2" s="42"/>
      <c r="I2" s="42"/>
      <c r="J2" s="42"/>
      <c r="K2" s="42"/>
      <c r="L2" s="42"/>
      <c r="M2" s="42"/>
      <c r="N2" s="42"/>
      <c r="O2" s="42"/>
      <c r="P2" s="42"/>
      <c r="Q2" s="42"/>
      <c r="R2" s="42"/>
      <c r="S2" s="42"/>
      <c r="T2" s="42"/>
      <c r="U2" s="42"/>
      <c r="V2" s="42"/>
      <c r="W2" s="98"/>
      <c r="X2" s="98"/>
    </row>
    <row r="3" ht="18" customHeight="1" spans="1:24">
      <c r="A3" s="105" t="str">
        <f>"单位名称："&amp;"昆明市公安局晋宁分局"</f>
        <v>单位名称：昆明市公安局晋宁分局</v>
      </c>
      <c r="B3" s="106"/>
      <c r="C3" s="106"/>
      <c r="D3" s="107"/>
      <c r="E3" s="108"/>
      <c r="F3" s="108"/>
      <c r="G3" s="108"/>
      <c r="H3" s="108"/>
      <c r="I3" s="108"/>
      <c r="W3" s="46"/>
      <c r="X3" s="46" t="s">
        <v>1</v>
      </c>
    </row>
    <row r="4" ht="19.5" customHeight="1" spans="1:24">
      <c r="A4" s="63" t="s">
        <v>483</v>
      </c>
      <c r="B4" s="12" t="s">
        <v>199</v>
      </c>
      <c r="C4" s="13"/>
      <c r="D4" s="13"/>
      <c r="E4" s="12" t="s">
        <v>484</v>
      </c>
      <c r="F4" s="13"/>
      <c r="G4" s="13"/>
      <c r="H4" s="13"/>
      <c r="I4" s="13"/>
      <c r="J4" s="13"/>
      <c r="K4" s="13"/>
      <c r="L4" s="13"/>
      <c r="M4" s="13"/>
      <c r="N4" s="13"/>
      <c r="O4" s="13"/>
      <c r="P4" s="13"/>
      <c r="Q4" s="13"/>
      <c r="R4" s="13"/>
      <c r="S4" s="13"/>
      <c r="T4" s="13"/>
      <c r="U4" s="13"/>
      <c r="V4" s="13"/>
      <c r="W4" s="113"/>
      <c r="X4" s="114"/>
    </row>
    <row r="5" ht="40.5" customHeight="1" spans="1:24">
      <c r="A5" s="54"/>
      <c r="B5" s="64" t="s">
        <v>55</v>
      </c>
      <c r="C5" s="48" t="s">
        <v>58</v>
      </c>
      <c r="D5" s="109" t="s">
        <v>454</v>
      </c>
      <c r="E5" s="83" t="s">
        <v>485</v>
      </c>
      <c r="F5" s="83" t="s">
        <v>486</v>
      </c>
      <c r="G5" s="83" t="s">
        <v>487</v>
      </c>
      <c r="H5" s="83" t="s">
        <v>488</v>
      </c>
      <c r="I5" s="83" t="s">
        <v>489</v>
      </c>
      <c r="J5" s="83" t="s">
        <v>490</v>
      </c>
      <c r="K5" s="83" t="s">
        <v>491</v>
      </c>
      <c r="L5" s="83" t="s">
        <v>492</v>
      </c>
      <c r="M5" s="83" t="s">
        <v>493</v>
      </c>
      <c r="N5" s="83" t="s">
        <v>494</v>
      </c>
      <c r="O5" s="83" t="s">
        <v>495</v>
      </c>
      <c r="P5" s="83" t="s">
        <v>496</v>
      </c>
      <c r="Q5" s="83" t="s">
        <v>497</v>
      </c>
      <c r="R5" s="83" t="s">
        <v>498</v>
      </c>
      <c r="S5" s="83" t="s">
        <v>499</v>
      </c>
      <c r="T5" s="83" t="s">
        <v>500</v>
      </c>
      <c r="U5" s="83" t="s">
        <v>501</v>
      </c>
      <c r="V5" s="83" t="s">
        <v>502</v>
      </c>
      <c r="W5" s="83" t="s">
        <v>503</v>
      </c>
      <c r="X5" s="115" t="s">
        <v>504</v>
      </c>
    </row>
    <row r="6" ht="19.5" customHeight="1" spans="1:24">
      <c r="A6" s="55">
        <v>1</v>
      </c>
      <c r="B6" s="55">
        <v>2</v>
      </c>
      <c r="C6" s="55">
        <v>3</v>
      </c>
      <c r="D6" s="110">
        <v>4</v>
      </c>
      <c r="E6" s="71">
        <v>5</v>
      </c>
      <c r="F6" s="55">
        <v>6</v>
      </c>
      <c r="G6" s="55">
        <v>7</v>
      </c>
      <c r="H6" s="110">
        <v>8</v>
      </c>
      <c r="I6" s="55">
        <v>9</v>
      </c>
      <c r="J6" s="55">
        <v>10</v>
      </c>
      <c r="K6" s="55">
        <v>11</v>
      </c>
      <c r="L6" s="110">
        <v>12</v>
      </c>
      <c r="M6" s="55">
        <v>13</v>
      </c>
      <c r="N6" s="55">
        <v>14</v>
      </c>
      <c r="O6" s="55">
        <v>15</v>
      </c>
      <c r="P6" s="110">
        <v>16</v>
      </c>
      <c r="Q6" s="55">
        <v>17</v>
      </c>
      <c r="R6" s="55">
        <v>18</v>
      </c>
      <c r="S6" s="55">
        <v>19</v>
      </c>
      <c r="T6" s="110">
        <v>20</v>
      </c>
      <c r="U6" s="110">
        <v>21</v>
      </c>
      <c r="V6" s="110">
        <v>22</v>
      </c>
      <c r="W6" s="71">
        <v>23</v>
      </c>
      <c r="X6" s="71">
        <v>24</v>
      </c>
    </row>
    <row r="7" ht="19.5" customHeight="1" spans="1:24">
      <c r="A7" s="18"/>
      <c r="B7" s="111"/>
      <c r="C7" s="111"/>
      <c r="D7" s="111"/>
      <c r="E7" s="111"/>
      <c r="F7" s="111"/>
      <c r="G7" s="111"/>
      <c r="H7" s="111"/>
      <c r="I7" s="111"/>
      <c r="J7" s="111"/>
      <c r="K7" s="111"/>
      <c r="L7" s="111"/>
      <c r="M7" s="111"/>
      <c r="N7" s="111"/>
      <c r="O7" s="111"/>
      <c r="P7" s="111"/>
      <c r="Q7" s="111"/>
      <c r="R7" s="111"/>
      <c r="S7" s="111"/>
      <c r="T7" s="111"/>
      <c r="U7" s="111"/>
      <c r="V7" s="111"/>
      <c r="W7" s="111"/>
      <c r="X7" s="111"/>
    </row>
    <row r="8" ht="19.5" customHeight="1" spans="1:24">
      <c r="A8" s="100"/>
      <c r="B8" s="111"/>
      <c r="C8" s="111"/>
      <c r="D8" s="111"/>
      <c r="E8" s="111"/>
      <c r="F8" s="111"/>
      <c r="G8" s="111"/>
      <c r="H8" s="111"/>
      <c r="I8" s="111"/>
      <c r="J8" s="111"/>
      <c r="K8" s="111"/>
      <c r="L8" s="111"/>
      <c r="M8" s="111"/>
      <c r="N8" s="111"/>
      <c r="O8" s="111"/>
      <c r="P8" s="111"/>
      <c r="Q8" s="111"/>
      <c r="R8" s="111"/>
      <c r="S8" s="111"/>
      <c r="T8" s="111"/>
      <c r="U8" s="111"/>
      <c r="V8" s="111"/>
      <c r="W8" s="111"/>
      <c r="X8" s="111"/>
    </row>
    <row r="9" ht="24" customHeight="1" spans="1:8">
      <c r="A9" s="102" t="s">
        <v>505</v>
      </c>
      <c r="B9" s="102"/>
      <c r="C9" s="102"/>
      <c r="D9" s="102"/>
      <c r="E9" s="102"/>
      <c r="F9" s="102"/>
      <c r="G9" s="102"/>
      <c r="H9" s="102"/>
    </row>
    <row r="13" customHeight="1" spans="1:1">
      <c r="A13" s="112"/>
    </row>
  </sheetData>
  <mergeCells count="6">
    <mergeCell ref="A2:X2"/>
    <mergeCell ref="A3:I3"/>
    <mergeCell ref="B4:D4"/>
    <mergeCell ref="E4:X4"/>
    <mergeCell ref="A9:H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4" sqref="C1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506</v>
      </c>
    </row>
    <row r="2" ht="41.25" customHeight="1" spans="1:10">
      <c r="A2" s="97" t="str">
        <f>"2025"&amp;"年对下转移支付绩效目标表"</f>
        <v>2025年对下转移支付绩效目标表</v>
      </c>
      <c r="B2" s="42"/>
      <c r="C2" s="42"/>
      <c r="D2" s="42"/>
      <c r="E2" s="42"/>
      <c r="F2" s="98"/>
      <c r="G2" s="42"/>
      <c r="H2" s="98"/>
      <c r="I2" s="98"/>
      <c r="J2" s="42"/>
    </row>
    <row r="3" ht="17.25" customHeight="1" spans="1:1">
      <c r="A3" s="43" t="str">
        <f>"单位名称："&amp;"昆明市公安局晋宁分局"</f>
        <v>单位名称：昆明市公安局晋宁分局</v>
      </c>
    </row>
    <row r="4" ht="44.25" customHeight="1" spans="1:10">
      <c r="A4" s="17" t="s">
        <v>483</v>
      </c>
      <c r="B4" s="17" t="s">
        <v>305</v>
      </c>
      <c r="C4" s="17" t="s">
        <v>306</v>
      </c>
      <c r="D4" s="17" t="s">
        <v>307</v>
      </c>
      <c r="E4" s="17" t="s">
        <v>308</v>
      </c>
      <c r="F4" s="99" t="s">
        <v>309</v>
      </c>
      <c r="G4" s="17" t="s">
        <v>310</v>
      </c>
      <c r="H4" s="99" t="s">
        <v>311</v>
      </c>
      <c r="I4" s="99" t="s">
        <v>312</v>
      </c>
      <c r="J4" s="17" t="s">
        <v>313</v>
      </c>
    </row>
    <row r="5" ht="14.25" customHeight="1" spans="1:10">
      <c r="A5" s="17">
        <v>1</v>
      </c>
      <c r="B5" s="17">
        <v>2</v>
      </c>
      <c r="C5" s="17">
        <v>3</v>
      </c>
      <c r="D5" s="17">
        <v>4</v>
      </c>
      <c r="E5" s="17">
        <v>5</v>
      </c>
      <c r="F5" s="99">
        <v>6</v>
      </c>
      <c r="G5" s="17">
        <v>7</v>
      </c>
      <c r="H5" s="99">
        <v>8</v>
      </c>
      <c r="I5" s="99">
        <v>9</v>
      </c>
      <c r="J5" s="17">
        <v>10</v>
      </c>
    </row>
    <row r="6" ht="42" customHeight="1" spans="1:10">
      <c r="A6" s="18"/>
      <c r="B6" s="100"/>
      <c r="C6" s="100"/>
      <c r="D6" s="100"/>
      <c r="E6" s="33"/>
      <c r="F6" s="101"/>
      <c r="G6" s="33"/>
      <c r="H6" s="101"/>
      <c r="I6" s="101"/>
      <c r="J6" s="33"/>
    </row>
    <row r="7" ht="42" customHeight="1" spans="1:10">
      <c r="A7" s="18"/>
      <c r="B7" s="32"/>
      <c r="C7" s="32"/>
      <c r="D7" s="32"/>
      <c r="E7" s="18"/>
      <c r="F7" s="32"/>
      <c r="G7" s="18"/>
      <c r="H7" s="32"/>
      <c r="I7" s="32"/>
      <c r="J7" s="18"/>
    </row>
    <row r="8" customFormat="1" ht="24" customHeight="1" spans="1:8">
      <c r="A8" s="102" t="s">
        <v>505</v>
      </c>
      <c r="B8" s="102"/>
      <c r="C8" s="102"/>
      <c r="D8" s="102"/>
      <c r="E8" s="102"/>
      <c r="F8" s="102"/>
      <c r="G8" s="102"/>
      <c r="H8" s="102"/>
    </row>
  </sheetData>
  <mergeCells count="3">
    <mergeCell ref="A2:J2"/>
    <mergeCell ref="A3:H3"/>
    <mergeCell ref="A8:H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XFD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3"/>
      <c r="B1" s="74"/>
      <c r="C1" s="74"/>
      <c r="D1" s="75"/>
      <c r="E1" s="75"/>
      <c r="F1" s="75"/>
      <c r="G1" s="74"/>
      <c r="H1" s="74"/>
      <c r="I1" s="95" t="s">
        <v>507</v>
      </c>
    </row>
    <row r="2" ht="41.25" customHeight="1" spans="1:9">
      <c r="A2" s="76" t="str">
        <f>"2025"&amp;"年新增资产配置预算表"</f>
        <v>2025年新增资产配置预算表</v>
      </c>
      <c r="B2" s="77"/>
      <c r="C2" s="77"/>
      <c r="D2" s="78"/>
      <c r="E2" s="78"/>
      <c r="F2" s="78"/>
      <c r="G2" s="77"/>
      <c r="H2" s="77"/>
      <c r="I2" s="78"/>
    </row>
    <row r="3" customHeight="1" spans="1:9">
      <c r="A3" s="79" t="str">
        <f>"单位名称："&amp;"昆明市公安局晋宁分局"</f>
        <v>单位名称：昆明市公安局晋宁分局</v>
      </c>
      <c r="B3" s="80"/>
      <c r="C3" s="80"/>
      <c r="D3" s="81"/>
      <c r="F3" s="78"/>
      <c r="G3" s="77"/>
      <c r="H3" s="77"/>
      <c r="I3" s="96" t="s">
        <v>1</v>
      </c>
    </row>
    <row r="4" ht="28.5" customHeight="1" spans="1:9">
      <c r="A4" s="82" t="s">
        <v>191</v>
      </c>
      <c r="B4" s="83" t="s">
        <v>192</v>
      </c>
      <c r="C4" s="84" t="s">
        <v>508</v>
      </c>
      <c r="D4" s="82" t="s">
        <v>509</v>
      </c>
      <c r="E4" s="82" t="s">
        <v>510</v>
      </c>
      <c r="F4" s="82" t="s">
        <v>511</v>
      </c>
      <c r="G4" s="83" t="s">
        <v>512</v>
      </c>
      <c r="H4" s="71"/>
      <c r="I4" s="82"/>
    </row>
    <row r="5" ht="21" customHeight="1" spans="1:9">
      <c r="A5" s="84"/>
      <c r="B5" s="85"/>
      <c r="C5" s="85"/>
      <c r="D5" s="86"/>
      <c r="E5" s="85"/>
      <c r="F5" s="85"/>
      <c r="G5" s="83" t="s">
        <v>452</v>
      </c>
      <c r="H5" s="83" t="s">
        <v>513</v>
      </c>
      <c r="I5" s="83" t="s">
        <v>514</v>
      </c>
    </row>
    <row r="6" ht="17.25" customHeight="1" spans="1:9">
      <c r="A6" s="87" t="s">
        <v>82</v>
      </c>
      <c r="B6" s="31" t="s">
        <v>83</v>
      </c>
      <c r="C6" s="87" t="s">
        <v>84</v>
      </c>
      <c r="D6" s="33" t="s">
        <v>85</v>
      </c>
      <c r="E6" s="87" t="s">
        <v>86</v>
      </c>
      <c r="F6" s="31" t="s">
        <v>87</v>
      </c>
      <c r="G6" s="88" t="s">
        <v>88</v>
      </c>
      <c r="H6" s="33" t="s">
        <v>89</v>
      </c>
      <c r="I6" s="33">
        <v>9</v>
      </c>
    </row>
    <row r="7" ht="19.5" customHeight="1" spans="1:9">
      <c r="A7" s="89"/>
      <c r="B7" s="66"/>
      <c r="C7" s="66"/>
      <c r="D7" s="18"/>
      <c r="E7" s="32"/>
      <c r="F7" s="88"/>
      <c r="G7" s="90"/>
      <c r="H7" s="91"/>
      <c r="I7" s="91"/>
    </row>
    <row r="8" ht="19.5" customHeight="1" spans="1:9">
      <c r="A8" s="20" t="s">
        <v>55</v>
      </c>
      <c r="B8" s="92"/>
      <c r="C8" s="92"/>
      <c r="D8" s="93"/>
      <c r="E8" s="94"/>
      <c r="F8" s="94"/>
      <c r="G8" s="90"/>
      <c r="H8" s="91"/>
      <c r="I8" s="91"/>
    </row>
    <row r="9" s="62" customFormat="1" customHeight="1" spans="1:8">
      <c r="A9" s="70" t="s">
        <v>515</v>
      </c>
      <c r="B9" s="70"/>
      <c r="C9" s="70"/>
      <c r="D9" s="70"/>
      <c r="E9" s="70"/>
      <c r="F9" s="70"/>
      <c r="G9" s="70"/>
      <c r="H9" s="70"/>
    </row>
  </sheetData>
  <mergeCells count="11">
    <mergeCell ref="A2:I2"/>
    <mergeCell ref="A3:C3"/>
    <mergeCell ref="G4:I4"/>
    <mergeCell ref="A8:F8"/>
    <mergeCell ref="A9:H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XFD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516</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"单位名称："&amp;"昆明市公安局晋宁分局"</f>
        <v>单位名称：昆明市公安局晋宁分局</v>
      </c>
      <c r="B3" s="44"/>
      <c r="C3" s="44"/>
      <c r="D3" s="44"/>
      <c r="E3" s="44"/>
      <c r="F3" s="44"/>
      <c r="G3" s="44"/>
      <c r="H3" s="45"/>
      <c r="I3" s="45"/>
      <c r="J3" s="45"/>
      <c r="K3" s="46" t="s">
        <v>1</v>
      </c>
    </row>
    <row r="4" ht="21.75" customHeight="1" spans="1:11">
      <c r="A4" s="47" t="s">
        <v>273</v>
      </c>
      <c r="B4" s="47" t="s">
        <v>194</v>
      </c>
      <c r="C4" s="47" t="s">
        <v>274</v>
      </c>
      <c r="D4" s="48" t="s">
        <v>195</v>
      </c>
      <c r="E4" s="48" t="s">
        <v>196</v>
      </c>
      <c r="F4" s="48" t="s">
        <v>275</v>
      </c>
      <c r="G4" s="48" t="s">
        <v>276</v>
      </c>
      <c r="H4" s="63" t="s">
        <v>55</v>
      </c>
      <c r="I4" s="12" t="s">
        <v>517</v>
      </c>
      <c r="J4" s="13"/>
      <c r="K4" s="35"/>
    </row>
    <row r="5" ht="21.75" customHeight="1" spans="1:11">
      <c r="A5" s="49"/>
      <c r="B5" s="49"/>
      <c r="C5" s="49"/>
      <c r="D5" s="50"/>
      <c r="E5" s="50"/>
      <c r="F5" s="50"/>
      <c r="G5" s="50"/>
      <c r="H5" s="64"/>
      <c r="I5" s="48" t="s">
        <v>58</v>
      </c>
      <c r="J5" s="48" t="s">
        <v>59</v>
      </c>
      <c r="K5" s="48" t="s">
        <v>60</v>
      </c>
    </row>
    <row r="6" ht="40.5" customHeight="1" spans="1:11">
      <c r="A6" s="52"/>
      <c r="B6" s="52"/>
      <c r="C6" s="52"/>
      <c r="D6" s="53"/>
      <c r="E6" s="53"/>
      <c r="F6" s="53"/>
      <c r="G6" s="53"/>
      <c r="H6" s="54"/>
      <c r="I6" s="53" t="s">
        <v>57</v>
      </c>
      <c r="J6" s="53"/>
      <c r="K6" s="53"/>
    </row>
    <row r="7" ht="15" customHeight="1" spans="1:11">
      <c r="A7" s="55">
        <v>1</v>
      </c>
      <c r="B7" s="55">
        <v>2</v>
      </c>
      <c r="C7" s="55">
        <v>3</v>
      </c>
      <c r="D7" s="55">
        <v>4</v>
      </c>
      <c r="E7" s="55">
        <v>5</v>
      </c>
      <c r="F7" s="55">
        <v>6</v>
      </c>
      <c r="G7" s="55">
        <v>7</v>
      </c>
      <c r="H7" s="55">
        <v>8</v>
      </c>
      <c r="I7" s="55">
        <v>9</v>
      </c>
      <c r="J7" s="71">
        <v>10</v>
      </c>
      <c r="K7" s="71">
        <v>11</v>
      </c>
    </row>
    <row r="8" ht="18.75" customHeight="1" spans="1:11">
      <c r="A8" s="18"/>
      <c r="B8" s="32"/>
      <c r="C8" s="18"/>
      <c r="D8" s="18"/>
      <c r="E8" s="18"/>
      <c r="F8" s="18"/>
      <c r="G8" s="18"/>
      <c r="H8" s="65"/>
      <c r="I8" s="72"/>
      <c r="J8" s="72"/>
      <c r="K8" s="65"/>
    </row>
    <row r="9" ht="18.75" customHeight="1" spans="1:11">
      <c r="A9" s="66"/>
      <c r="B9" s="32"/>
      <c r="C9" s="32"/>
      <c r="D9" s="32"/>
      <c r="E9" s="32"/>
      <c r="F9" s="32"/>
      <c r="G9" s="32"/>
      <c r="H9" s="57"/>
      <c r="I9" s="57"/>
      <c r="J9" s="57"/>
      <c r="K9" s="65"/>
    </row>
    <row r="10" ht="18.75" customHeight="1" spans="1:11">
      <c r="A10" s="67" t="s">
        <v>182</v>
      </c>
      <c r="B10" s="68"/>
      <c r="C10" s="68"/>
      <c r="D10" s="68"/>
      <c r="E10" s="68"/>
      <c r="F10" s="68"/>
      <c r="G10" s="69"/>
      <c r="H10" s="57"/>
      <c r="I10" s="57"/>
      <c r="J10" s="57"/>
      <c r="K10" s="65"/>
    </row>
    <row r="11" s="62" customFormat="1" customHeight="1" spans="1:8">
      <c r="A11" s="70" t="s">
        <v>518</v>
      </c>
      <c r="B11" s="70"/>
      <c r="C11" s="70"/>
      <c r="D11" s="70"/>
      <c r="E11" s="70"/>
      <c r="F11" s="70"/>
      <c r="G11" s="70"/>
      <c r="H11" s="70"/>
    </row>
  </sheetData>
  <mergeCells count="16">
    <mergeCell ref="A2:K2"/>
    <mergeCell ref="A3:G3"/>
    <mergeCell ref="I4:K4"/>
    <mergeCell ref="A10:G10"/>
    <mergeCell ref="A11:H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519</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"单位名称："&amp;"昆明市公安局晋宁分局"</f>
        <v>单位名称：昆明市公安局晋宁分局</v>
      </c>
      <c r="B3" s="44"/>
      <c r="C3" s="44"/>
      <c r="D3" s="44"/>
      <c r="E3" s="45"/>
      <c r="F3" s="45"/>
      <c r="G3" s="46" t="s">
        <v>1</v>
      </c>
    </row>
    <row r="4" ht="21.75" customHeight="1" spans="1:7">
      <c r="A4" s="47" t="s">
        <v>274</v>
      </c>
      <c r="B4" s="47" t="s">
        <v>273</v>
      </c>
      <c r="C4" s="47" t="s">
        <v>194</v>
      </c>
      <c r="D4" s="48" t="s">
        <v>520</v>
      </c>
      <c r="E4" s="12" t="s">
        <v>58</v>
      </c>
      <c r="F4" s="13"/>
      <c r="G4" s="35"/>
    </row>
    <row r="5" ht="21.75" customHeight="1" spans="1:7">
      <c r="A5" s="49"/>
      <c r="B5" s="49"/>
      <c r="C5" s="49"/>
      <c r="D5" s="50"/>
      <c r="E5" s="51" t="str">
        <f>"2025"&amp;"年"</f>
        <v>2025年</v>
      </c>
      <c r="F5" s="48" t="str">
        <f>("2025"+1)&amp;"年"</f>
        <v>2026年</v>
      </c>
      <c r="G5" s="48" t="str">
        <f>("2025"+2)&amp;"年"</f>
        <v>2027年</v>
      </c>
    </row>
    <row r="6" ht="40.5" customHeight="1" spans="1:7">
      <c r="A6" s="52"/>
      <c r="B6" s="52"/>
      <c r="C6" s="52"/>
      <c r="D6" s="53"/>
      <c r="E6" s="54"/>
      <c r="F6" s="53" t="s">
        <v>57</v>
      </c>
      <c r="G6" s="53"/>
    </row>
    <row r="7" ht="15" customHeight="1" spans="1:7">
      <c r="A7" s="55">
        <v>1</v>
      </c>
      <c r="B7" s="55">
        <v>2</v>
      </c>
      <c r="C7" s="55">
        <v>3</v>
      </c>
      <c r="D7" s="55">
        <v>4</v>
      </c>
      <c r="E7" s="55">
        <v>5</v>
      </c>
      <c r="F7" s="55">
        <v>6</v>
      </c>
      <c r="G7" s="55">
        <v>7</v>
      </c>
    </row>
    <row r="8" ht="17.25" customHeight="1" spans="1:7">
      <c r="A8" s="32" t="s">
        <v>70</v>
      </c>
      <c r="B8" s="56"/>
      <c r="C8" s="56"/>
      <c r="D8" s="32"/>
      <c r="E8" s="57">
        <v>4000000</v>
      </c>
      <c r="F8" s="57"/>
      <c r="G8" s="57"/>
    </row>
    <row r="9" ht="18.75" customHeight="1" spans="1:7">
      <c r="A9" s="32"/>
      <c r="B9" s="32" t="s">
        <v>521</v>
      </c>
      <c r="C9" s="32" t="s">
        <v>281</v>
      </c>
      <c r="D9" s="32" t="s">
        <v>522</v>
      </c>
      <c r="E9" s="57">
        <v>3020831</v>
      </c>
      <c r="F9" s="57"/>
      <c r="G9" s="57"/>
    </row>
    <row r="10" ht="18.75" customHeight="1" spans="1:7">
      <c r="A10" s="58"/>
      <c r="B10" s="32" t="s">
        <v>521</v>
      </c>
      <c r="C10" s="32" t="s">
        <v>283</v>
      </c>
      <c r="D10" s="32" t="s">
        <v>522</v>
      </c>
      <c r="E10" s="57">
        <v>742169</v>
      </c>
      <c r="F10" s="57"/>
      <c r="G10" s="57"/>
    </row>
    <row r="11" ht="18.75" customHeight="1" spans="1:7">
      <c r="A11" s="58"/>
      <c r="B11" s="32" t="s">
        <v>521</v>
      </c>
      <c r="C11" s="32" t="s">
        <v>287</v>
      </c>
      <c r="D11" s="32" t="s">
        <v>522</v>
      </c>
      <c r="E11" s="57">
        <v>100000</v>
      </c>
      <c r="F11" s="57"/>
      <c r="G11" s="57"/>
    </row>
    <row r="12" ht="18.75" customHeight="1" spans="1:7">
      <c r="A12" s="58"/>
      <c r="B12" s="32" t="s">
        <v>521</v>
      </c>
      <c r="C12" s="32" t="s">
        <v>299</v>
      </c>
      <c r="D12" s="32" t="s">
        <v>522</v>
      </c>
      <c r="E12" s="57">
        <v>137000</v>
      </c>
      <c r="F12" s="57"/>
      <c r="G12" s="57"/>
    </row>
    <row r="13" ht="18.75" customHeight="1" spans="1:7">
      <c r="A13" s="59" t="s">
        <v>55</v>
      </c>
      <c r="B13" s="60" t="s">
        <v>523</v>
      </c>
      <c r="C13" s="60"/>
      <c r="D13" s="61"/>
      <c r="E13" s="57">
        <v>4000000</v>
      </c>
      <c r="F13" s="57"/>
      <c r="G13" s="57"/>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abSelected="1" topLeftCell="A6" workbookViewId="0">
      <selection activeCell="D21" sqref="D2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t="s">
        <v>524</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"单位名称："&amp;"昆明市公安局晋宁分局"</f>
        <v>单位名称：昆明市公安局晋宁分局</v>
      </c>
      <c r="B3" s="3"/>
      <c r="C3" s="4"/>
      <c r="D3" s="5"/>
      <c r="E3" s="5"/>
      <c r="F3" s="5"/>
      <c r="G3" s="5"/>
      <c r="H3" s="5"/>
      <c r="I3" s="5"/>
      <c r="J3" s="229" t="s">
        <v>1</v>
      </c>
    </row>
    <row r="4" ht="30" customHeight="1" spans="1:10">
      <c r="A4" s="6" t="s">
        <v>525</v>
      </c>
      <c r="B4" s="7"/>
      <c r="C4" s="8"/>
      <c r="D4" s="8"/>
      <c r="E4" s="9"/>
      <c r="F4" s="10" t="s">
        <v>526</v>
      </c>
      <c r="G4" s="9"/>
      <c r="H4" s="11"/>
      <c r="I4" s="8"/>
      <c r="J4" s="9"/>
    </row>
    <row r="5" ht="32.25" customHeight="1" spans="1:10">
      <c r="A5" s="12" t="s">
        <v>527</v>
      </c>
      <c r="B5" s="13"/>
      <c r="C5" s="13"/>
      <c r="D5" s="13"/>
      <c r="E5" s="13"/>
      <c r="F5" s="13"/>
      <c r="G5" s="13"/>
      <c r="H5" s="13"/>
      <c r="I5" s="35"/>
      <c r="J5" s="36" t="s">
        <v>528</v>
      </c>
    </row>
    <row r="6" ht="99.75" customHeight="1" spans="1:10">
      <c r="A6" s="14" t="s">
        <v>529</v>
      </c>
      <c r="B6" s="15" t="s">
        <v>530</v>
      </c>
      <c r="C6" s="16"/>
      <c r="D6" s="16"/>
      <c r="E6" s="16"/>
      <c r="F6" s="16"/>
      <c r="G6" s="16"/>
      <c r="H6" s="16"/>
      <c r="I6" s="16"/>
      <c r="J6" s="37" t="s">
        <v>531</v>
      </c>
    </row>
    <row r="7" ht="99.75" customHeight="1" spans="1:10">
      <c r="A7" s="14"/>
      <c r="B7" s="15" t="str">
        <f>"总体绩效目标（"&amp;"2025"&amp;"-"&amp;("2025"+2)&amp;"年期间）"</f>
        <v>总体绩效目标（2025-2027年期间）</v>
      </c>
      <c r="C7" s="16"/>
      <c r="D7" s="16"/>
      <c r="E7" s="16"/>
      <c r="F7" s="16"/>
      <c r="G7" s="16"/>
      <c r="H7" s="16"/>
      <c r="I7" s="16"/>
      <c r="J7" s="37" t="s">
        <v>532</v>
      </c>
    </row>
    <row r="8" ht="75" customHeight="1" spans="1:10">
      <c r="A8" s="15" t="s">
        <v>533</v>
      </c>
      <c r="B8" s="17" t="str">
        <f>"预算年度（"&amp;"2025"&amp;"年）绩效目标"</f>
        <v>预算年度（2025年）绩效目标</v>
      </c>
      <c r="C8" s="18"/>
      <c r="D8" s="18"/>
      <c r="E8" s="18"/>
      <c r="F8" s="18"/>
      <c r="G8" s="18"/>
      <c r="H8" s="18"/>
      <c r="I8" s="18"/>
      <c r="J8" s="38" t="s">
        <v>534</v>
      </c>
    </row>
    <row r="9" ht="32.25" customHeight="1" spans="1:10">
      <c r="A9" s="19" t="s">
        <v>535</v>
      </c>
      <c r="B9" s="19"/>
      <c r="C9" s="19"/>
      <c r="D9" s="19"/>
      <c r="E9" s="19"/>
      <c r="F9" s="19"/>
      <c r="G9" s="19"/>
      <c r="H9" s="19"/>
      <c r="I9" s="19"/>
      <c r="J9" s="19"/>
    </row>
    <row r="10" ht="32.25" customHeight="1" spans="1:10">
      <c r="A10" s="15" t="s">
        <v>536</v>
      </c>
      <c r="B10" s="15"/>
      <c r="C10" s="14" t="s">
        <v>537</v>
      </c>
      <c r="D10" s="14"/>
      <c r="E10" s="14"/>
      <c r="F10" s="14" t="s">
        <v>538</v>
      </c>
      <c r="G10" s="14"/>
      <c r="H10" s="14" t="s">
        <v>539</v>
      </c>
      <c r="I10" s="14"/>
      <c r="J10" s="14"/>
    </row>
    <row r="11" ht="32.25" customHeight="1" spans="1:10">
      <c r="A11" s="15"/>
      <c r="B11" s="15"/>
      <c r="C11" s="14"/>
      <c r="D11" s="14"/>
      <c r="E11" s="14"/>
      <c r="F11" s="14"/>
      <c r="G11" s="14"/>
      <c r="H11" s="15" t="s">
        <v>540</v>
      </c>
      <c r="I11" s="15" t="s">
        <v>541</v>
      </c>
      <c r="J11" s="15" t="s">
        <v>542</v>
      </c>
    </row>
    <row r="12" ht="24" customHeight="1" spans="1:10">
      <c r="A12" s="20" t="s">
        <v>55</v>
      </c>
      <c r="B12" s="21"/>
      <c r="C12" s="21"/>
      <c r="D12" s="21"/>
      <c r="E12" s="21"/>
      <c r="F12" s="21"/>
      <c r="G12" s="22"/>
      <c r="H12" s="23"/>
      <c r="I12" s="23"/>
      <c r="J12" s="23"/>
    </row>
    <row r="13" ht="34.5" customHeight="1" spans="1:10">
      <c r="A13" s="16"/>
      <c r="B13" s="24"/>
      <c r="C13" s="16"/>
      <c r="D13" s="24"/>
      <c r="E13" s="24"/>
      <c r="F13" s="24"/>
      <c r="G13" s="24"/>
      <c r="H13" s="25"/>
      <c r="I13" s="25"/>
      <c r="J13" s="25"/>
    </row>
    <row r="14" ht="32.25" customHeight="1" spans="1:10">
      <c r="A14" s="19" t="s">
        <v>543</v>
      </c>
      <c r="B14" s="19"/>
      <c r="C14" s="19"/>
      <c r="D14" s="19"/>
      <c r="E14" s="19"/>
      <c r="F14" s="19"/>
      <c r="G14" s="19"/>
      <c r="H14" s="19"/>
      <c r="I14" s="19"/>
      <c r="J14" s="19"/>
    </row>
    <row r="15" ht="32.25" customHeight="1" spans="1:10">
      <c r="A15" s="26" t="s">
        <v>544</v>
      </c>
      <c r="B15" s="26"/>
      <c r="C15" s="26"/>
      <c r="D15" s="26"/>
      <c r="E15" s="26"/>
      <c r="F15" s="26"/>
      <c r="G15" s="26"/>
      <c r="H15" s="27" t="s">
        <v>545</v>
      </c>
      <c r="I15" s="39" t="s">
        <v>313</v>
      </c>
      <c r="J15" s="27" t="s">
        <v>546</v>
      </c>
    </row>
    <row r="16" ht="36" customHeight="1" spans="1:10">
      <c r="A16" s="28" t="s">
        <v>306</v>
      </c>
      <c r="B16" s="28" t="s">
        <v>547</v>
      </c>
      <c r="C16" s="29" t="s">
        <v>308</v>
      </c>
      <c r="D16" s="29" t="s">
        <v>309</v>
      </c>
      <c r="E16" s="29" t="s">
        <v>310</v>
      </c>
      <c r="F16" s="29" t="s">
        <v>311</v>
      </c>
      <c r="G16" s="29" t="s">
        <v>312</v>
      </c>
      <c r="H16" s="30"/>
      <c r="I16" s="30"/>
      <c r="J16" s="30"/>
    </row>
    <row r="17" ht="32.25" customHeight="1" spans="1:10">
      <c r="A17" s="31"/>
      <c r="B17" s="31"/>
      <c r="C17" s="32"/>
      <c r="D17" s="31"/>
      <c r="E17" s="31"/>
      <c r="F17" s="31"/>
      <c r="G17" s="31"/>
      <c r="H17" s="33"/>
      <c r="I17" s="18"/>
      <c r="J17" s="33"/>
    </row>
    <row r="18" customHeight="1" spans="1:1">
      <c r="A18" t="s">
        <v>548</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6" t="s">
        <v>52</v>
      </c>
    </row>
    <row r="2" ht="41.25" customHeight="1" spans="1:1">
      <c r="A2" s="76" t="str">
        <f>"2025"&amp;"年部门收入预算表"</f>
        <v>2025年部门收入预算表</v>
      </c>
    </row>
    <row r="3" ht="17.25" customHeight="1" spans="1:19">
      <c r="A3" s="79" t="str">
        <f>"单位名称："&amp;"昆明市公安局晋宁分局"</f>
        <v>单位名称：昆明市公安局晋宁分局</v>
      </c>
      <c r="S3" s="81" t="s">
        <v>1</v>
      </c>
    </row>
    <row r="4" ht="21.75" customHeight="1" spans="1:19">
      <c r="A4" s="215" t="s">
        <v>53</v>
      </c>
      <c r="B4" s="216" t="s">
        <v>54</v>
      </c>
      <c r="C4" s="216" t="s">
        <v>55</v>
      </c>
      <c r="D4" s="217" t="s">
        <v>56</v>
      </c>
      <c r="E4" s="217"/>
      <c r="F4" s="217"/>
      <c r="G4" s="217"/>
      <c r="H4" s="217"/>
      <c r="I4" s="165"/>
      <c r="J4" s="217"/>
      <c r="K4" s="217"/>
      <c r="L4" s="217"/>
      <c r="M4" s="217"/>
      <c r="N4" s="223"/>
      <c r="O4" s="217" t="s">
        <v>45</v>
      </c>
      <c r="P4" s="217"/>
      <c r="Q4" s="217"/>
      <c r="R4" s="217"/>
      <c r="S4" s="223"/>
    </row>
    <row r="5" ht="27" customHeight="1" spans="1:19">
      <c r="A5" s="218"/>
      <c r="B5" s="219"/>
      <c r="C5" s="219"/>
      <c r="D5" s="219" t="s">
        <v>57</v>
      </c>
      <c r="E5" s="219" t="s">
        <v>58</v>
      </c>
      <c r="F5" s="219" t="s">
        <v>59</v>
      </c>
      <c r="G5" s="219" t="s">
        <v>60</v>
      </c>
      <c r="H5" s="219" t="s">
        <v>61</v>
      </c>
      <c r="I5" s="224" t="s">
        <v>62</v>
      </c>
      <c r="J5" s="225"/>
      <c r="K5" s="225"/>
      <c r="L5" s="225"/>
      <c r="M5" s="225"/>
      <c r="N5" s="226"/>
      <c r="O5" s="219" t="s">
        <v>57</v>
      </c>
      <c r="P5" s="219" t="s">
        <v>58</v>
      </c>
      <c r="Q5" s="219" t="s">
        <v>59</v>
      </c>
      <c r="R5" s="219" t="s">
        <v>60</v>
      </c>
      <c r="S5" s="219" t="s">
        <v>63</v>
      </c>
    </row>
    <row r="6" ht="30" customHeight="1" spans="1:19">
      <c r="A6" s="220"/>
      <c r="B6" s="138"/>
      <c r="C6" s="147"/>
      <c r="D6" s="147"/>
      <c r="E6" s="147"/>
      <c r="F6" s="147"/>
      <c r="G6" s="147"/>
      <c r="H6" s="147"/>
      <c r="I6" s="101" t="s">
        <v>57</v>
      </c>
      <c r="J6" s="226" t="s">
        <v>64</v>
      </c>
      <c r="K6" s="226" t="s">
        <v>65</v>
      </c>
      <c r="L6" s="226" t="s">
        <v>66</v>
      </c>
      <c r="M6" s="226" t="s">
        <v>67</v>
      </c>
      <c r="N6" s="226" t="s">
        <v>68</v>
      </c>
      <c r="O6" s="227"/>
      <c r="P6" s="227"/>
      <c r="Q6" s="227"/>
      <c r="R6" s="227"/>
      <c r="S6" s="147"/>
    </row>
    <row r="7" ht="15" customHeight="1" spans="1:19">
      <c r="A7" s="221">
        <v>1</v>
      </c>
      <c r="B7" s="221">
        <v>2</v>
      </c>
      <c r="C7" s="221">
        <v>3</v>
      </c>
      <c r="D7" s="221">
        <v>4</v>
      </c>
      <c r="E7" s="221">
        <v>5</v>
      </c>
      <c r="F7" s="221">
        <v>6</v>
      </c>
      <c r="G7" s="221">
        <v>7</v>
      </c>
      <c r="H7" s="221">
        <v>8</v>
      </c>
      <c r="I7" s="101">
        <v>9</v>
      </c>
      <c r="J7" s="221">
        <v>10</v>
      </c>
      <c r="K7" s="221">
        <v>11</v>
      </c>
      <c r="L7" s="221">
        <v>12</v>
      </c>
      <c r="M7" s="221">
        <v>13</v>
      </c>
      <c r="N7" s="221">
        <v>14</v>
      </c>
      <c r="O7" s="221">
        <v>15</v>
      </c>
      <c r="P7" s="221">
        <v>16</v>
      </c>
      <c r="Q7" s="221">
        <v>17</v>
      </c>
      <c r="R7" s="221">
        <v>18</v>
      </c>
      <c r="S7" s="221">
        <v>19</v>
      </c>
    </row>
    <row r="8" ht="18" customHeight="1" spans="1:19">
      <c r="A8" s="32" t="s">
        <v>69</v>
      </c>
      <c r="B8" s="32" t="s">
        <v>70</v>
      </c>
      <c r="C8" s="111">
        <v>162121452.85</v>
      </c>
      <c r="D8" s="111">
        <v>162121452.85</v>
      </c>
      <c r="E8" s="111">
        <v>161422279.36</v>
      </c>
      <c r="F8" s="111"/>
      <c r="G8" s="111"/>
      <c r="H8" s="111"/>
      <c r="I8" s="111">
        <v>699173.49</v>
      </c>
      <c r="J8" s="111"/>
      <c r="K8" s="111"/>
      <c r="L8" s="111"/>
      <c r="M8" s="111"/>
      <c r="N8" s="111">
        <v>699173.49</v>
      </c>
      <c r="O8" s="111"/>
      <c r="P8" s="111"/>
      <c r="Q8" s="111"/>
      <c r="R8" s="111"/>
      <c r="S8" s="111"/>
    </row>
    <row r="9" ht="18" customHeight="1" spans="1:19">
      <c r="A9" s="84" t="s">
        <v>55</v>
      </c>
      <c r="B9" s="222"/>
      <c r="C9" s="111">
        <v>162121452.85</v>
      </c>
      <c r="D9" s="111">
        <v>162121452.85</v>
      </c>
      <c r="E9" s="111">
        <v>161422279.36</v>
      </c>
      <c r="F9" s="111"/>
      <c r="G9" s="111"/>
      <c r="H9" s="111"/>
      <c r="I9" s="111">
        <v>699173.49</v>
      </c>
      <c r="J9" s="111"/>
      <c r="K9" s="111"/>
      <c r="L9" s="111"/>
      <c r="M9" s="111"/>
      <c r="N9" s="111">
        <v>699173.49</v>
      </c>
      <c r="O9" s="111"/>
      <c r="P9" s="111"/>
      <c r="Q9" s="111"/>
      <c r="R9" s="111"/>
      <c r="S9" s="111"/>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opLeftCell="A5"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1" t="s">
        <v>71</v>
      </c>
    </row>
    <row r="2" ht="41.25" customHeight="1" spans="1:1">
      <c r="A2" s="76" t="str">
        <f>"2025"&amp;"年部门支出预算表"</f>
        <v>2025年部门支出预算表</v>
      </c>
    </row>
    <row r="3" ht="17.25" customHeight="1" spans="1:15">
      <c r="A3" s="79" t="str">
        <f>"单位名称："&amp;"昆明市公安局晋宁分局"</f>
        <v>单位名称：昆明市公安局晋宁分局</v>
      </c>
      <c r="O3" s="81" t="s">
        <v>1</v>
      </c>
    </row>
    <row r="4" ht="27" customHeight="1" spans="1:15">
      <c r="A4" s="201" t="s">
        <v>72</v>
      </c>
      <c r="B4" s="201" t="s">
        <v>73</v>
      </c>
      <c r="C4" s="201" t="s">
        <v>55</v>
      </c>
      <c r="D4" s="202" t="s">
        <v>58</v>
      </c>
      <c r="E4" s="203"/>
      <c r="F4" s="204"/>
      <c r="G4" s="205" t="s">
        <v>59</v>
      </c>
      <c r="H4" s="205" t="s">
        <v>60</v>
      </c>
      <c r="I4" s="205" t="s">
        <v>74</v>
      </c>
      <c r="J4" s="202" t="s">
        <v>62</v>
      </c>
      <c r="K4" s="203"/>
      <c r="L4" s="203"/>
      <c r="M4" s="203"/>
      <c r="N4" s="212"/>
      <c r="O4" s="213"/>
    </row>
    <row r="5" ht="42" customHeight="1" spans="1:15">
      <c r="A5" s="206"/>
      <c r="B5" s="206"/>
      <c r="C5" s="207"/>
      <c r="D5" s="208" t="s">
        <v>57</v>
      </c>
      <c r="E5" s="208" t="s">
        <v>75</v>
      </c>
      <c r="F5" s="208" t="s">
        <v>76</v>
      </c>
      <c r="G5" s="207"/>
      <c r="H5" s="207"/>
      <c r="I5" s="214"/>
      <c r="J5" s="208" t="s">
        <v>57</v>
      </c>
      <c r="K5" s="195" t="s">
        <v>77</v>
      </c>
      <c r="L5" s="195" t="s">
        <v>78</v>
      </c>
      <c r="M5" s="195" t="s">
        <v>79</v>
      </c>
      <c r="N5" s="195" t="s">
        <v>80</v>
      </c>
      <c r="O5" s="195" t="s">
        <v>81</v>
      </c>
    </row>
    <row r="6" ht="18" customHeight="1" spans="1:15">
      <c r="A6" s="87" t="s">
        <v>82</v>
      </c>
      <c r="B6" s="87" t="s">
        <v>83</v>
      </c>
      <c r="C6" s="87" t="s">
        <v>84</v>
      </c>
      <c r="D6" s="88" t="s">
        <v>85</v>
      </c>
      <c r="E6" s="88" t="s">
        <v>86</v>
      </c>
      <c r="F6" s="88" t="s">
        <v>87</v>
      </c>
      <c r="G6" s="88" t="s">
        <v>88</v>
      </c>
      <c r="H6" s="88" t="s">
        <v>89</v>
      </c>
      <c r="I6" s="88" t="s">
        <v>90</v>
      </c>
      <c r="J6" s="88" t="s">
        <v>91</v>
      </c>
      <c r="K6" s="88" t="s">
        <v>92</v>
      </c>
      <c r="L6" s="88" t="s">
        <v>93</v>
      </c>
      <c r="M6" s="88" t="s">
        <v>94</v>
      </c>
      <c r="N6" s="87" t="s">
        <v>95</v>
      </c>
      <c r="O6" s="88" t="s">
        <v>96</v>
      </c>
    </row>
    <row r="7" ht="21" customHeight="1" spans="1:15">
      <c r="A7" s="89" t="s">
        <v>97</v>
      </c>
      <c r="B7" s="89" t="s">
        <v>98</v>
      </c>
      <c r="C7" s="111">
        <v>139056475.53</v>
      </c>
      <c r="D7" s="111">
        <v>138357302.04</v>
      </c>
      <c r="E7" s="111">
        <v>134357302.04</v>
      </c>
      <c r="F7" s="111">
        <v>4000000</v>
      </c>
      <c r="G7" s="111"/>
      <c r="H7" s="111"/>
      <c r="I7" s="111"/>
      <c r="J7" s="111">
        <v>699173.49</v>
      </c>
      <c r="K7" s="111"/>
      <c r="L7" s="111"/>
      <c r="M7" s="111"/>
      <c r="N7" s="111"/>
      <c r="O7" s="111">
        <v>699173.49</v>
      </c>
    </row>
    <row r="8" ht="21" customHeight="1" spans="1:15">
      <c r="A8" s="209" t="s">
        <v>99</v>
      </c>
      <c r="B8" s="209" t="s">
        <v>100</v>
      </c>
      <c r="C8" s="111">
        <v>100000</v>
      </c>
      <c r="D8" s="111">
        <v>100000</v>
      </c>
      <c r="E8" s="111"/>
      <c r="F8" s="111">
        <v>100000</v>
      </c>
      <c r="G8" s="111"/>
      <c r="H8" s="111"/>
      <c r="I8" s="111"/>
      <c r="J8" s="111"/>
      <c r="K8" s="111"/>
      <c r="L8" s="111"/>
      <c r="M8" s="111"/>
      <c r="N8" s="111"/>
      <c r="O8" s="111"/>
    </row>
    <row r="9" ht="21" customHeight="1" spans="1:15">
      <c r="A9" s="210" t="s">
        <v>101</v>
      </c>
      <c r="B9" s="210" t="s">
        <v>100</v>
      </c>
      <c r="C9" s="111">
        <v>100000</v>
      </c>
      <c r="D9" s="111">
        <v>100000</v>
      </c>
      <c r="E9" s="111"/>
      <c r="F9" s="111">
        <v>100000</v>
      </c>
      <c r="G9" s="111"/>
      <c r="H9" s="111"/>
      <c r="I9" s="111"/>
      <c r="J9" s="111"/>
      <c r="K9" s="111"/>
      <c r="L9" s="111"/>
      <c r="M9" s="111"/>
      <c r="N9" s="111"/>
      <c r="O9" s="111"/>
    </row>
    <row r="10" ht="21" customHeight="1" spans="1:15">
      <c r="A10" s="209" t="s">
        <v>102</v>
      </c>
      <c r="B10" s="209" t="s">
        <v>103</v>
      </c>
      <c r="C10" s="111">
        <v>138956475.53</v>
      </c>
      <c r="D10" s="111">
        <v>138257302.04</v>
      </c>
      <c r="E10" s="111">
        <v>134357302.04</v>
      </c>
      <c r="F10" s="111">
        <v>3900000</v>
      </c>
      <c r="G10" s="111"/>
      <c r="H10" s="111"/>
      <c r="I10" s="111"/>
      <c r="J10" s="111">
        <v>699173.49</v>
      </c>
      <c r="K10" s="111"/>
      <c r="L10" s="111"/>
      <c r="M10" s="111"/>
      <c r="N10" s="111"/>
      <c r="O10" s="111">
        <v>699173.49</v>
      </c>
    </row>
    <row r="11" ht="21" customHeight="1" spans="1:15">
      <c r="A11" s="210" t="s">
        <v>104</v>
      </c>
      <c r="B11" s="210" t="s">
        <v>105</v>
      </c>
      <c r="C11" s="111">
        <v>128959442.04</v>
      </c>
      <c r="D11" s="111">
        <v>128959442.04</v>
      </c>
      <c r="E11" s="111">
        <v>128959442.04</v>
      </c>
      <c r="F11" s="111"/>
      <c r="G11" s="111"/>
      <c r="H11" s="111"/>
      <c r="I11" s="111"/>
      <c r="J11" s="111"/>
      <c r="K11" s="111"/>
      <c r="L11" s="111"/>
      <c r="M11" s="111"/>
      <c r="N11" s="111"/>
      <c r="O11" s="111"/>
    </row>
    <row r="12" ht="21" customHeight="1" spans="1:15">
      <c r="A12" s="210" t="s">
        <v>106</v>
      </c>
      <c r="B12" s="210" t="s">
        <v>107</v>
      </c>
      <c r="C12" s="111">
        <v>5534860</v>
      </c>
      <c r="D12" s="111">
        <v>5534860</v>
      </c>
      <c r="E12" s="111">
        <v>5397860</v>
      </c>
      <c r="F12" s="111">
        <v>137000</v>
      </c>
      <c r="G12" s="111"/>
      <c r="H12" s="111"/>
      <c r="I12" s="111"/>
      <c r="J12" s="111"/>
      <c r="K12" s="111"/>
      <c r="L12" s="111"/>
      <c r="M12" s="111"/>
      <c r="N12" s="111"/>
      <c r="O12" s="111"/>
    </row>
    <row r="13" ht="21" customHeight="1" spans="1:15">
      <c r="A13" s="210" t="s">
        <v>108</v>
      </c>
      <c r="B13" s="210" t="s">
        <v>109</v>
      </c>
      <c r="C13" s="111">
        <v>3020831</v>
      </c>
      <c r="D13" s="111">
        <v>3020831</v>
      </c>
      <c r="E13" s="111"/>
      <c r="F13" s="111">
        <v>3020831</v>
      </c>
      <c r="G13" s="111"/>
      <c r="H13" s="111"/>
      <c r="I13" s="111"/>
      <c r="J13" s="111"/>
      <c r="K13" s="111"/>
      <c r="L13" s="111"/>
      <c r="M13" s="111"/>
      <c r="N13" s="111"/>
      <c r="O13" s="111"/>
    </row>
    <row r="14" ht="21" customHeight="1" spans="1:15">
      <c r="A14" s="210" t="s">
        <v>110</v>
      </c>
      <c r="B14" s="210" t="s">
        <v>111</v>
      </c>
      <c r="C14" s="111">
        <v>742169</v>
      </c>
      <c r="D14" s="111">
        <v>742169</v>
      </c>
      <c r="E14" s="111"/>
      <c r="F14" s="111">
        <v>742169</v>
      </c>
      <c r="G14" s="111"/>
      <c r="H14" s="111"/>
      <c r="I14" s="111"/>
      <c r="J14" s="111"/>
      <c r="K14" s="111"/>
      <c r="L14" s="111"/>
      <c r="M14" s="111"/>
      <c r="N14" s="111"/>
      <c r="O14" s="111"/>
    </row>
    <row r="15" ht="21" customHeight="1" spans="1:15">
      <c r="A15" s="210" t="s">
        <v>112</v>
      </c>
      <c r="B15" s="210" t="s">
        <v>113</v>
      </c>
      <c r="C15" s="111">
        <v>699173.49</v>
      </c>
      <c r="D15" s="111"/>
      <c r="E15" s="111"/>
      <c r="F15" s="111"/>
      <c r="G15" s="111"/>
      <c r="H15" s="111"/>
      <c r="I15" s="111"/>
      <c r="J15" s="111">
        <v>699173.49</v>
      </c>
      <c r="K15" s="111"/>
      <c r="L15" s="111"/>
      <c r="M15" s="111"/>
      <c r="N15" s="111"/>
      <c r="O15" s="111">
        <v>699173.49</v>
      </c>
    </row>
    <row r="16" ht="21" customHeight="1" spans="1:15">
      <c r="A16" s="89" t="s">
        <v>114</v>
      </c>
      <c r="B16" s="89" t="s">
        <v>115</v>
      </c>
      <c r="C16" s="111">
        <v>9380942.72</v>
      </c>
      <c r="D16" s="111">
        <v>9380942.72</v>
      </c>
      <c r="E16" s="111">
        <v>9380942.72</v>
      </c>
      <c r="F16" s="111"/>
      <c r="G16" s="111"/>
      <c r="H16" s="111"/>
      <c r="I16" s="111"/>
      <c r="J16" s="111"/>
      <c r="K16" s="111"/>
      <c r="L16" s="111"/>
      <c r="M16" s="111"/>
      <c r="N16" s="111"/>
      <c r="O16" s="111"/>
    </row>
    <row r="17" ht="21" customHeight="1" spans="1:15">
      <c r="A17" s="209" t="s">
        <v>116</v>
      </c>
      <c r="B17" s="209" t="s">
        <v>117</v>
      </c>
      <c r="C17" s="111">
        <v>9194942.72</v>
      </c>
      <c r="D17" s="111">
        <v>9194942.72</v>
      </c>
      <c r="E17" s="111">
        <v>9194942.72</v>
      </c>
      <c r="F17" s="111"/>
      <c r="G17" s="111"/>
      <c r="H17" s="111"/>
      <c r="I17" s="111"/>
      <c r="J17" s="111"/>
      <c r="K17" s="111"/>
      <c r="L17" s="111"/>
      <c r="M17" s="111"/>
      <c r="N17" s="111"/>
      <c r="O17" s="111"/>
    </row>
    <row r="18" ht="21" customHeight="1" spans="1:15">
      <c r="A18" s="210" t="s">
        <v>118</v>
      </c>
      <c r="B18" s="210" t="s">
        <v>119</v>
      </c>
      <c r="C18" s="111">
        <v>1621800</v>
      </c>
      <c r="D18" s="111">
        <v>1621800</v>
      </c>
      <c r="E18" s="111">
        <v>1621800</v>
      </c>
      <c r="F18" s="111"/>
      <c r="G18" s="111"/>
      <c r="H18" s="111"/>
      <c r="I18" s="111"/>
      <c r="J18" s="111"/>
      <c r="K18" s="111"/>
      <c r="L18" s="111"/>
      <c r="M18" s="111"/>
      <c r="N18" s="111"/>
      <c r="O18" s="111"/>
    </row>
    <row r="19" ht="21" customHeight="1" spans="1:15">
      <c r="A19" s="210" t="s">
        <v>120</v>
      </c>
      <c r="B19" s="210" t="s">
        <v>121</v>
      </c>
      <c r="C19" s="111">
        <v>7004142.72</v>
      </c>
      <c r="D19" s="111">
        <v>7004142.72</v>
      </c>
      <c r="E19" s="111">
        <v>7004142.72</v>
      </c>
      <c r="F19" s="111"/>
      <c r="G19" s="111"/>
      <c r="H19" s="111"/>
      <c r="I19" s="111"/>
      <c r="J19" s="111"/>
      <c r="K19" s="111"/>
      <c r="L19" s="111"/>
      <c r="M19" s="111"/>
      <c r="N19" s="111"/>
      <c r="O19" s="111"/>
    </row>
    <row r="20" ht="21" customHeight="1" spans="1:15">
      <c r="A20" s="210" t="s">
        <v>122</v>
      </c>
      <c r="B20" s="210" t="s">
        <v>123</v>
      </c>
      <c r="C20" s="111">
        <v>569000</v>
      </c>
      <c r="D20" s="111">
        <v>569000</v>
      </c>
      <c r="E20" s="111">
        <v>569000</v>
      </c>
      <c r="F20" s="111"/>
      <c r="G20" s="111"/>
      <c r="H20" s="111"/>
      <c r="I20" s="111"/>
      <c r="J20" s="111"/>
      <c r="K20" s="111"/>
      <c r="L20" s="111"/>
      <c r="M20" s="111"/>
      <c r="N20" s="111"/>
      <c r="O20" s="111"/>
    </row>
    <row r="21" ht="21" customHeight="1" spans="1:15">
      <c r="A21" s="209" t="s">
        <v>124</v>
      </c>
      <c r="B21" s="209" t="s">
        <v>125</v>
      </c>
      <c r="C21" s="111">
        <v>186000</v>
      </c>
      <c r="D21" s="111">
        <v>186000</v>
      </c>
      <c r="E21" s="111">
        <v>186000</v>
      </c>
      <c r="F21" s="111"/>
      <c r="G21" s="111"/>
      <c r="H21" s="111"/>
      <c r="I21" s="111"/>
      <c r="J21" s="111"/>
      <c r="K21" s="111"/>
      <c r="L21" s="111"/>
      <c r="M21" s="111"/>
      <c r="N21" s="111"/>
      <c r="O21" s="111"/>
    </row>
    <row r="22" ht="21" customHeight="1" spans="1:15">
      <c r="A22" s="210" t="s">
        <v>126</v>
      </c>
      <c r="B22" s="210" t="s">
        <v>127</v>
      </c>
      <c r="C22" s="111">
        <v>186000</v>
      </c>
      <c r="D22" s="111">
        <v>186000</v>
      </c>
      <c r="E22" s="111">
        <v>186000</v>
      </c>
      <c r="F22" s="111"/>
      <c r="G22" s="111"/>
      <c r="H22" s="111"/>
      <c r="I22" s="111"/>
      <c r="J22" s="111"/>
      <c r="K22" s="111"/>
      <c r="L22" s="111"/>
      <c r="M22" s="111"/>
      <c r="N22" s="111"/>
      <c r="O22" s="111"/>
    </row>
    <row r="23" ht="21" customHeight="1" spans="1:15">
      <c r="A23" s="89" t="s">
        <v>128</v>
      </c>
      <c r="B23" s="89" t="s">
        <v>129</v>
      </c>
      <c r="C23" s="111">
        <v>6396363.56</v>
      </c>
      <c r="D23" s="111">
        <v>6396363.56</v>
      </c>
      <c r="E23" s="111">
        <v>6396363.56</v>
      </c>
      <c r="F23" s="111"/>
      <c r="G23" s="111"/>
      <c r="H23" s="111"/>
      <c r="I23" s="111"/>
      <c r="J23" s="111"/>
      <c r="K23" s="111"/>
      <c r="L23" s="111"/>
      <c r="M23" s="111"/>
      <c r="N23" s="111"/>
      <c r="O23" s="111"/>
    </row>
    <row r="24" ht="21" customHeight="1" spans="1:15">
      <c r="A24" s="209" t="s">
        <v>130</v>
      </c>
      <c r="B24" s="209" t="s">
        <v>131</v>
      </c>
      <c r="C24" s="111">
        <v>6396363.56</v>
      </c>
      <c r="D24" s="111">
        <v>6396363.56</v>
      </c>
      <c r="E24" s="111">
        <v>6396363.56</v>
      </c>
      <c r="F24" s="111"/>
      <c r="G24" s="111"/>
      <c r="H24" s="111"/>
      <c r="I24" s="111"/>
      <c r="J24" s="111"/>
      <c r="K24" s="111"/>
      <c r="L24" s="111"/>
      <c r="M24" s="111"/>
      <c r="N24" s="111"/>
      <c r="O24" s="111"/>
    </row>
    <row r="25" ht="21" customHeight="1" spans="1:15">
      <c r="A25" s="210" t="s">
        <v>132</v>
      </c>
      <c r="B25" s="210" t="s">
        <v>133</v>
      </c>
      <c r="C25" s="111">
        <v>3458295.47</v>
      </c>
      <c r="D25" s="111">
        <v>3458295.47</v>
      </c>
      <c r="E25" s="111">
        <v>3458295.47</v>
      </c>
      <c r="F25" s="111"/>
      <c r="G25" s="111"/>
      <c r="H25" s="111"/>
      <c r="I25" s="111"/>
      <c r="J25" s="111"/>
      <c r="K25" s="111"/>
      <c r="L25" s="111"/>
      <c r="M25" s="111"/>
      <c r="N25" s="111"/>
      <c r="O25" s="111"/>
    </row>
    <row r="26" ht="21" customHeight="1" spans="1:15">
      <c r="A26" s="210" t="s">
        <v>134</v>
      </c>
      <c r="B26" s="210" t="s">
        <v>135</v>
      </c>
      <c r="C26" s="111">
        <v>2637598.6</v>
      </c>
      <c r="D26" s="111">
        <v>2637598.6</v>
      </c>
      <c r="E26" s="111">
        <v>2637598.6</v>
      </c>
      <c r="F26" s="111"/>
      <c r="G26" s="111"/>
      <c r="H26" s="111"/>
      <c r="I26" s="111"/>
      <c r="J26" s="111"/>
      <c r="K26" s="111"/>
      <c r="L26" s="111"/>
      <c r="M26" s="111"/>
      <c r="N26" s="111"/>
      <c r="O26" s="111"/>
    </row>
    <row r="27" ht="21" customHeight="1" spans="1:15">
      <c r="A27" s="210" t="s">
        <v>136</v>
      </c>
      <c r="B27" s="210" t="s">
        <v>137</v>
      </c>
      <c r="C27" s="111">
        <v>300469.49</v>
      </c>
      <c r="D27" s="111">
        <v>300469.49</v>
      </c>
      <c r="E27" s="111">
        <v>300469.49</v>
      </c>
      <c r="F27" s="111"/>
      <c r="G27" s="111"/>
      <c r="H27" s="111"/>
      <c r="I27" s="111"/>
      <c r="J27" s="111"/>
      <c r="K27" s="111"/>
      <c r="L27" s="111"/>
      <c r="M27" s="111"/>
      <c r="N27" s="111"/>
      <c r="O27" s="111"/>
    </row>
    <row r="28" ht="21" customHeight="1" spans="1:15">
      <c r="A28" s="89" t="s">
        <v>138</v>
      </c>
      <c r="B28" s="89" t="s">
        <v>139</v>
      </c>
      <c r="C28" s="111">
        <v>7287671.04</v>
      </c>
      <c r="D28" s="111">
        <v>7287671.04</v>
      </c>
      <c r="E28" s="111">
        <v>7287671.04</v>
      </c>
      <c r="F28" s="111"/>
      <c r="G28" s="111"/>
      <c r="H28" s="111"/>
      <c r="I28" s="111"/>
      <c r="J28" s="111"/>
      <c r="K28" s="111"/>
      <c r="L28" s="111"/>
      <c r="M28" s="111"/>
      <c r="N28" s="111"/>
      <c r="O28" s="111"/>
    </row>
    <row r="29" ht="21" customHeight="1" spans="1:15">
      <c r="A29" s="209" t="s">
        <v>140</v>
      </c>
      <c r="B29" s="209" t="s">
        <v>141</v>
      </c>
      <c r="C29" s="111">
        <v>7287671.04</v>
      </c>
      <c r="D29" s="111">
        <v>7287671.04</v>
      </c>
      <c r="E29" s="111">
        <v>7287671.04</v>
      </c>
      <c r="F29" s="111"/>
      <c r="G29" s="111"/>
      <c r="H29" s="111"/>
      <c r="I29" s="111"/>
      <c r="J29" s="111"/>
      <c r="K29" s="111"/>
      <c r="L29" s="111"/>
      <c r="M29" s="111"/>
      <c r="N29" s="111"/>
      <c r="O29" s="111"/>
    </row>
    <row r="30" ht="21" customHeight="1" spans="1:15">
      <c r="A30" s="210" t="s">
        <v>142</v>
      </c>
      <c r="B30" s="210" t="s">
        <v>143</v>
      </c>
      <c r="C30" s="111">
        <v>7287671.04</v>
      </c>
      <c r="D30" s="111">
        <v>7287671.04</v>
      </c>
      <c r="E30" s="111">
        <v>7287671.04</v>
      </c>
      <c r="F30" s="111"/>
      <c r="G30" s="111"/>
      <c r="H30" s="111"/>
      <c r="I30" s="111"/>
      <c r="J30" s="111"/>
      <c r="K30" s="111"/>
      <c r="L30" s="111"/>
      <c r="M30" s="111"/>
      <c r="N30" s="111"/>
      <c r="O30" s="111"/>
    </row>
    <row r="31" ht="21" customHeight="1" spans="1:15">
      <c r="A31" s="211" t="s">
        <v>55</v>
      </c>
      <c r="B31" s="69"/>
      <c r="C31" s="111">
        <v>162121452.85</v>
      </c>
      <c r="D31" s="111">
        <v>161422279.36</v>
      </c>
      <c r="E31" s="111">
        <v>157422279.36</v>
      </c>
      <c r="F31" s="111">
        <v>4000000</v>
      </c>
      <c r="G31" s="111"/>
      <c r="H31" s="111"/>
      <c r="I31" s="111"/>
      <c r="J31" s="111">
        <v>699173.49</v>
      </c>
      <c r="K31" s="111"/>
      <c r="L31" s="111"/>
      <c r="M31" s="111"/>
      <c r="N31" s="111"/>
      <c r="O31" s="111">
        <v>699173.49</v>
      </c>
    </row>
  </sheetData>
  <mergeCells count="12">
    <mergeCell ref="A1:O1"/>
    <mergeCell ref="A2:O2"/>
    <mergeCell ref="A3:B3"/>
    <mergeCell ref="D4:F4"/>
    <mergeCell ref="J4:O4"/>
    <mergeCell ref="A31:B31"/>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7"/>
      <c r="B1" s="81"/>
      <c r="C1" s="81"/>
      <c r="D1" s="81" t="s">
        <v>144</v>
      </c>
    </row>
    <row r="2" ht="41.25" customHeight="1" spans="1:1">
      <c r="A2" s="76" t="str">
        <f>"2025"&amp;"年部门财政拨款收支预算总表"</f>
        <v>2025年部门财政拨款收支预算总表</v>
      </c>
    </row>
    <row r="3" ht="17.25" customHeight="1" spans="1:4">
      <c r="A3" s="79" t="str">
        <f>"单位名称："&amp;"昆明市公安局晋宁分局"</f>
        <v>单位名称：昆明市公安局晋宁分局</v>
      </c>
      <c r="B3" s="194"/>
      <c r="D3" s="81" t="s">
        <v>1</v>
      </c>
    </row>
    <row r="4" ht="17.25" customHeight="1" spans="1:4">
      <c r="A4" s="195" t="s">
        <v>2</v>
      </c>
      <c r="B4" s="196"/>
      <c r="C4" s="195" t="s">
        <v>3</v>
      </c>
      <c r="D4" s="196"/>
    </row>
    <row r="5" ht="18.75" customHeight="1" spans="1:4">
      <c r="A5" s="195" t="s">
        <v>4</v>
      </c>
      <c r="B5" s="195" t="s">
        <v>5</v>
      </c>
      <c r="C5" s="195" t="s">
        <v>6</v>
      </c>
      <c r="D5" s="195" t="s">
        <v>5</v>
      </c>
    </row>
    <row r="6" ht="16.5" customHeight="1" spans="1:4">
      <c r="A6" s="197" t="s">
        <v>145</v>
      </c>
      <c r="B6" s="111">
        <v>161422279.36</v>
      </c>
      <c r="C6" s="197" t="s">
        <v>146</v>
      </c>
      <c r="D6" s="111">
        <v>161422279.36</v>
      </c>
    </row>
    <row r="7" ht="16.5" customHeight="1" spans="1:4">
      <c r="A7" s="197" t="s">
        <v>147</v>
      </c>
      <c r="B7" s="111">
        <v>161422279.36</v>
      </c>
      <c r="C7" s="197" t="s">
        <v>148</v>
      </c>
      <c r="D7" s="111"/>
    </row>
    <row r="8" ht="16.5" customHeight="1" spans="1:4">
      <c r="A8" s="197" t="s">
        <v>149</v>
      </c>
      <c r="B8" s="111"/>
      <c r="C8" s="197" t="s">
        <v>150</v>
      </c>
      <c r="D8" s="111"/>
    </row>
    <row r="9" ht="16.5" customHeight="1" spans="1:4">
      <c r="A9" s="197" t="s">
        <v>151</v>
      </c>
      <c r="B9" s="111"/>
      <c r="C9" s="197" t="s">
        <v>152</v>
      </c>
      <c r="D9" s="111"/>
    </row>
    <row r="10" ht="16.5" customHeight="1" spans="1:4">
      <c r="A10" s="197" t="s">
        <v>153</v>
      </c>
      <c r="B10" s="111"/>
      <c r="C10" s="197" t="s">
        <v>154</v>
      </c>
      <c r="D10" s="111">
        <v>138357302.04</v>
      </c>
    </row>
    <row r="11" ht="16.5" customHeight="1" spans="1:4">
      <c r="A11" s="197" t="s">
        <v>147</v>
      </c>
      <c r="B11" s="111"/>
      <c r="C11" s="197" t="s">
        <v>155</v>
      </c>
      <c r="D11" s="111"/>
    </row>
    <row r="12" ht="16.5" customHeight="1" spans="1:4">
      <c r="A12" s="21" t="s">
        <v>149</v>
      </c>
      <c r="B12" s="111"/>
      <c r="C12" s="100" t="s">
        <v>156</v>
      </c>
      <c r="D12" s="111"/>
    </row>
    <row r="13" ht="16.5" customHeight="1" spans="1:4">
      <c r="A13" s="21" t="s">
        <v>151</v>
      </c>
      <c r="B13" s="111"/>
      <c r="C13" s="100" t="s">
        <v>157</v>
      </c>
      <c r="D13" s="111"/>
    </row>
    <row r="14" ht="16.5" customHeight="1" spans="1:4">
      <c r="A14" s="198"/>
      <c r="B14" s="111"/>
      <c r="C14" s="100" t="s">
        <v>158</v>
      </c>
      <c r="D14" s="111">
        <v>9380942.72</v>
      </c>
    </row>
    <row r="15" ht="16.5" customHeight="1" spans="1:4">
      <c r="A15" s="198"/>
      <c r="B15" s="111"/>
      <c r="C15" s="100" t="s">
        <v>159</v>
      </c>
      <c r="D15" s="111">
        <v>6396363.56</v>
      </c>
    </row>
    <row r="16" ht="16.5" customHeight="1" spans="1:4">
      <c r="A16" s="198"/>
      <c r="B16" s="111"/>
      <c r="C16" s="100" t="s">
        <v>160</v>
      </c>
      <c r="D16" s="111"/>
    </row>
    <row r="17" ht="16.5" customHeight="1" spans="1:4">
      <c r="A17" s="198"/>
      <c r="B17" s="111"/>
      <c r="C17" s="100" t="s">
        <v>161</v>
      </c>
      <c r="D17" s="111"/>
    </row>
    <row r="18" ht="16.5" customHeight="1" spans="1:4">
      <c r="A18" s="198"/>
      <c r="B18" s="111"/>
      <c r="C18" s="100" t="s">
        <v>162</v>
      </c>
      <c r="D18" s="111"/>
    </row>
    <row r="19" ht="16.5" customHeight="1" spans="1:4">
      <c r="A19" s="198"/>
      <c r="B19" s="111"/>
      <c r="C19" s="100" t="s">
        <v>163</v>
      </c>
      <c r="D19" s="111"/>
    </row>
    <row r="20" ht="16.5" customHeight="1" spans="1:4">
      <c r="A20" s="198"/>
      <c r="B20" s="111"/>
      <c r="C20" s="100" t="s">
        <v>164</v>
      </c>
      <c r="D20" s="111"/>
    </row>
    <row r="21" ht="16.5" customHeight="1" spans="1:4">
      <c r="A21" s="198"/>
      <c r="B21" s="111"/>
      <c r="C21" s="100" t="s">
        <v>165</v>
      </c>
      <c r="D21" s="111"/>
    </row>
    <row r="22" ht="16.5" customHeight="1" spans="1:4">
      <c r="A22" s="198"/>
      <c r="B22" s="111"/>
      <c r="C22" s="100" t="s">
        <v>166</v>
      </c>
      <c r="D22" s="111"/>
    </row>
    <row r="23" ht="16.5" customHeight="1" spans="1:4">
      <c r="A23" s="198"/>
      <c r="B23" s="111"/>
      <c r="C23" s="100" t="s">
        <v>167</v>
      </c>
      <c r="D23" s="111"/>
    </row>
    <row r="24" ht="16.5" customHeight="1" spans="1:4">
      <c r="A24" s="198"/>
      <c r="B24" s="111"/>
      <c r="C24" s="100" t="s">
        <v>168</v>
      </c>
      <c r="D24" s="111"/>
    </row>
    <row r="25" ht="16.5" customHeight="1" spans="1:4">
      <c r="A25" s="198"/>
      <c r="B25" s="111"/>
      <c r="C25" s="100" t="s">
        <v>169</v>
      </c>
      <c r="D25" s="111">
        <v>7287671.04</v>
      </c>
    </row>
    <row r="26" ht="16.5" customHeight="1" spans="1:4">
      <c r="A26" s="198"/>
      <c r="B26" s="111"/>
      <c r="C26" s="100" t="s">
        <v>170</v>
      </c>
      <c r="D26" s="111"/>
    </row>
    <row r="27" ht="16.5" customHeight="1" spans="1:4">
      <c r="A27" s="198"/>
      <c r="B27" s="111"/>
      <c r="C27" s="100" t="s">
        <v>171</v>
      </c>
      <c r="D27" s="111"/>
    </row>
    <row r="28" ht="16.5" customHeight="1" spans="1:4">
      <c r="A28" s="198"/>
      <c r="B28" s="111"/>
      <c r="C28" s="100" t="s">
        <v>172</v>
      </c>
      <c r="D28" s="111"/>
    </row>
    <row r="29" ht="16.5" customHeight="1" spans="1:4">
      <c r="A29" s="198"/>
      <c r="B29" s="111"/>
      <c r="C29" s="100" t="s">
        <v>173</v>
      </c>
      <c r="D29" s="111"/>
    </row>
    <row r="30" ht="16.5" customHeight="1" spans="1:4">
      <c r="A30" s="198"/>
      <c r="B30" s="111"/>
      <c r="C30" s="100" t="s">
        <v>174</v>
      </c>
      <c r="D30" s="111"/>
    </row>
    <row r="31" ht="16.5" customHeight="1" spans="1:4">
      <c r="A31" s="198"/>
      <c r="B31" s="111"/>
      <c r="C31" s="21" t="s">
        <v>175</v>
      </c>
      <c r="D31" s="111"/>
    </row>
    <row r="32" ht="16.5" customHeight="1" spans="1:4">
      <c r="A32" s="198"/>
      <c r="B32" s="111"/>
      <c r="C32" s="21" t="s">
        <v>176</v>
      </c>
      <c r="D32" s="111"/>
    </row>
    <row r="33" ht="16.5" customHeight="1" spans="1:4">
      <c r="A33" s="198"/>
      <c r="B33" s="111"/>
      <c r="C33" s="18" t="s">
        <v>177</v>
      </c>
      <c r="D33" s="111"/>
    </row>
    <row r="34" ht="15" customHeight="1" spans="1:4">
      <c r="A34" s="199" t="s">
        <v>50</v>
      </c>
      <c r="B34" s="200">
        <v>161422279.36</v>
      </c>
      <c r="C34" s="199" t="s">
        <v>51</v>
      </c>
      <c r="D34" s="200">
        <v>161422279.36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9"/>
      <c r="F1" s="103"/>
      <c r="G1" s="174" t="s">
        <v>178</v>
      </c>
    </row>
    <row r="2" ht="41.25" customHeight="1" spans="1:7">
      <c r="A2" s="159" t="str">
        <f>"2025"&amp;"年一般公共预算支出预算表（按功能科目分类）"</f>
        <v>2025年一般公共预算支出预算表（按功能科目分类）</v>
      </c>
      <c r="B2" s="159"/>
      <c r="C2" s="159"/>
      <c r="D2" s="159"/>
      <c r="E2" s="159"/>
      <c r="F2" s="159"/>
      <c r="G2" s="159"/>
    </row>
    <row r="3" ht="18" customHeight="1" spans="1:7">
      <c r="A3" s="43" t="str">
        <f>"单位名称："&amp;"昆明市公安局晋宁分局"</f>
        <v>单位名称：昆明市公安局晋宁分局</v>
      </c>
      <c r="F3" s="156"/>
      <c r="G3" s="174" t="s">
        <v>1</v>
      </c>
    </row>
    <row r="4" ht="20.25" customHeight="1" spans="1:7">
      <c r="A4" s="189" t="s">
        <v>179</v>
      </c>
      <c r="B4" s="190"/>
      <c r="C4" s="160" t="s">
        <v>55</v>
      </c>
      <c r="D4" s="181" t="s">
        <v>75</v>
      </c>
      <c r="E4" s="13"/>
      <c r="F4" s="35"/>
      <c r="G4" s="171" t="s">
        <v>76</v>
      </c>
    </row>
    <row r="5" ht="20.25" customHeight="1" spans="1:7">
      <c r="A5" s="191" t="s">
        <v>72</v>
      </c>
      <c r="B5" s="191" t="s">
        <v>73</v>
      </c>
      <c r="C5" s="54"/>
      <c r="D5" s="14" t="s">
        <v>57</v>
      </c>
      <c r="E5" s="14" t="s">
        <v>180</v>
      </c>
      <c r="F5" s="14" t="s">
        <v>181</v>
      </c>
      <c r="G5" s="173"/>
    </row>
    <row r="6" ht="15" customHeight="1" spans="1:7">
      <c r="A6" s="20" t="s">
        <v>82</v>
      </c>
      <c r="B6" s="20" t="s">
        <v>83</v>
      </c>
      <c r="C6" s="20" t="s">
        <v>84</v>
      </c>
      <c r="D6" s="20" t="s">
        <v>85</v>
      </c>
      <c r="E6" s="20" t="s">
        <v>86</v>
      </c>
      <c r="F6" s="20" t="s">
        <v>87</v>
      </c>
      <c r="G6" s="20" t="s">
        <v>88</v>
      </c>
    </row>
    <row r="7" ht="18" customHeight="1" spans="1:7">
      <c r="A7" s="18" t="s">
        <v>97</v>
      </c>
      <c r="B7" s="18" t="s">
        <v>98</v>
      </c>
      <c r="C7" s="111">
        <v>138357302.04</v>
      </c>
      <c r="D7" s="111">
        <v>134357302.04</v>
      </c>
      <c r="E7" s="111">
        <v>116590087</v>
      </c>
      <c r="F7" s="111">
        <v>17767215.04</v>
      </c>
      <c r="G7" s="111">
        <v>4000000</v>
      </c>
    </row>
    <row r="8" ht="18" customHeight="1" spans="1:7">
      <c r="A8" s="168" t="s">
        <v>99</v>
      </c>
      <c r="B8" s="168" t="s">
        <v>100</v>
      </c>
      <c r="C8" s="111">
        <v>100000</v>
      </c>
      <c r="D8" s="111"/>
      <c r="E8" s="111"/>
      <c r="F8" s="111"/>
      <c r="G8" s="111">
        <v>100000</v>
      </c>
    </row>
    <row r="9" ht="18" customHeight="1" spans="1:7">
      <c r="A9" s="192" t="s">
        <v>101</v>
      </c>
      <c r="B9" s="192" t="s">
        <v>100</v>
      </c>
      <c r="C9" s="111">
        <v>100000</v>
      </c>
      <c r="D9" s="111"/>
      <c r="E9" s="111"/>
      <c r="F9" s="111"/>
      <c r="G9" s="111">
        <v>100000</v>
      </c>
    </row>
    <row r="10" ht="18" customHeight="1" spans="1:7">
      <c r="A10" s="168" t="s">
        <v>102</v>
      </c>
      <c r="B10" s="168" t="s">
        <v>103</v>
      </c>
      <c r="C10" s="111">
        <v>138257302.04</v>
      </c>
      <c r="D10" s="111">
        <v>134357302.04</v>
      </c>
      <c r="E10" s="111">
        <v>116590087</v>
      </c>
      <c r="F10" s="111">
        <v>17767215.04</v>
      </c>
      <c r="G10" s="111">
        <v>3900000</v>
      </c>
    </row>
    <row r="11" ht="18" customHeight="1" spans="1:7">
      <c r="A11" s="192" t="s">
        <v>104</v>
      </c>
      <c r="B11" s="192" t="s">
        <v>105</v>
      </c>
      <c r="C11" s="111">
        <v>128959442.04</v>
      </c>
      <c r="D11" s="111">
        <v>128959442.04</v>
      </c>
      <c r="E11" s="111">
        <v>111192227</v>
      </c>
      <c r="F11" s="111">
        <v>17767215.04</v>
      </c>
      <c r="G11" s="111"/>
    </row>
    <row r="12" ht="18" customHeight="1" spans="1:7">
      <c r="A12" s="192" t="s">
        <v>106</v>
      </c>
      <c r="B12" s="192" t="s">
        <v>107</v>
      </c>
      <c r="C12" s="111">
        <v>5534860</v>
      </c>
      <c r="D12" s="111">
        <v>5397860</v>
      </c>
      <c r="E12" s="111">
        <v>5397860</v>
      </c>
      <c r="F12" s="111"/>
      <c r="G12" s="111">
        <v>137000</v>
      </c>
    </row>
    <row r="13" ht="18" customHeight="1" spans="1:7">
      <c r="A13" s="192" t="s">
        <v>108</v>
      </c>
      <c r="B13" s="192" t="s">
        <v>109</v>
      </c>
      <c r="C13" s="111">
        <v>3020831</v>
      </c>
      <c r="D13" s="111"/>
      <c r="E13" s="111"/>
      <c r="F13" s="111"/>
      <c r="G13" s="111">
        <v>3020831</v>
      </c>
    </row>
    <row r="14" ht="18" customHeight="1" spans="1:7">
      <c r="A14" s="192" t="s">
        <v>110</v>
      </c>
      <c r="B14" s="192" t="s">
        <v>111</v>
      </c>
      <c r="C14" s="111">
        <v>742169</v>
      </c>
      <c r="D14" s="111"/>
      <c r="E14" s="111"/>
      <c r="F14" s="111"/>
      <c r="G14" s="111">
        <v>742169</v>
      </c>
    </row>
    <row r="15" ht="18" customHeight="1" spans="1:7">
      <c r="A15" s="18" t="s">
        <v>114</v>
      </c>
      <c r="B15" s="18" t="s">
        <v>115</v>
      </c>
      <c r="C15" s="111">
        <v>9380942.72</v>
      </c>
      <c r="D15" s="111">
        <v>9380942.72</v>
      </c>
      <c r="E15" s="111">
        <v>9285542.72</v>
      </c>
      <c r="F15" s="111">
        <v>95400</v>
      </c>
      <c r="G15" s="111"/>
    </row>
    <row r="16" ht="18" customHeight="1" spans="1:7">
      <c r="A16" s="168" t="s">
        <v>116</v>
      </c>
      <c r="B16" s="168" t="s">
        <v>117</v>
      </c>
      <c r="C16" s="111">
        <v>9194942.72</v>
      </c>
      <c r="D16" s="111">
        <v>9194942.72</v>
      </c>
      <c r="E16" s="111">
        <v>9099542.72</v>
      </c>
      <c r="F16" s="111">
        <v>95400</v>
      </c>
      <c r="G16" s="111"/>
    </row>
    <row r="17" ht="18" customHeight="1" spans="1:7">
      <c r="A17" s="192" t="s">
        <v>118</v>
      </c>
      <c r="B17" s="192" t="s">
        <v>119</v>
      </c>
      <c r="C17" s="111">
        <v>1621800</v>
      </c>
      <c r="D17" s="111">
        <v>1621800</v>
      </c>
      <c r="E17" s="111">
        <v>1526400</v>
      </c>
      <c r="F17" s="111">
        <v>95400</v>
      </c>
      <c r="G17" s="111"/>
    </row>
    <row r="18" ht="18" customHeight="1" spans="1:7">
      <c r="A18" s="192" t="s">
        <v>120</v>
      </c>
      <c r="B18" s="192" t="s">
        <v>121</v>
      </c>
      <c r="C18" s="111">
        <v>7004142.72</v>
      </c>
      <c r="D18" s="111">
        <v>7004142.72</v>
      </c>
      <c r="E18" s="111">
        <v>7004142.72</v>
      </c>
      <c r="F18" s="111"/>
      <c r="G18" s="111"/>
    </row>
    <row r="19" ht="18" customHeight="1" spans="1:7">
      <c r="A19" s="192" t="s">
        <v>122</v>
      </c>
      <c r="B19" s="192" t="s">
        <v>123</v>
      </c>
      <c r="C19" s="111">
        <v>569000</v>
      </c>
      <c r="D19" s="111">
        <v>569000</v>
      </c>
      <c r="E19" s="111">
        <v>569000</v>
      </c>
      <c r="F19" s="111"/>
      <c r="G19" s="111"/>
    </row>
    <row r="20" ht="18" customHeight="1" spans="1:7">
      <c r="A20" s="168" t="s">
        <v>124</v>
      </c>
      <c r="B20" s="168" t="s">
        <v>125</v>
      </c>
      <c r="C20" s="111">
        <v>186000</v>
      </c>
      <c r="D20" s="111">
        <v>186000</v>
      </c>
      <c r="E20" s="111">
        <v>186000</v>
      </c>
      <c r="F20" s="111"/>
      <c r="G20" s="111"/>
    </row>
    <row r="21" ht="18" customHeight="1" spans="1:7">
      <c r="A21" s="192" t="s">
        <v>126</v>
      </c>
      <c r="B21" s="192" t="s">
        <v>127</v>
      </c>
      <c r="C21" s="111">
        <v>186000</v>
      </c>
      <c r="D21" s="111">
        <v>186000</v>
      </c>
      <c r="E21" s="111">
        <v>186000</v>
      </c>
      <c r="F21" s="111"/>
      <c r="G21" s="111"/>
    </row>
    <row r="22" ht="18" customHeight="1" spans="1:7">
      <c r="A22" s="18" t="s">
        <v>128</v>
      </c>
      <c r="B22" s="18" t="s">
        <v>129</v>
      </c>
      <c r="C22" s="111">
        <v>6396363.56</v>
      </c>
      <c r="D22" s="111">
        <v>6396363.56</v>
      </c>
      <c r="E22" s="111">
        <v>6396363.56</v>
      </c>
      <c r="F22" s="111"/>
      <c r="G22" s="111"/>
    </row>
    <row r="23" ht="18" customHeight="1" spans="1:7">
      <c r="A23" s="168" t="s">
        <v>130</v>
      </c>
      <c r="B23" s="168" t="s">
        <v>131</v>
      </c>
      <c r="C23" s="111">
        <v>6396363.56</v>
      </c>
      <c r="D23" s="111">
        <v>6396363.56</v>
      </c>
      <c r="E23" s="111">
        <v>6396363.56</v>
      </c>
      <c r="F23" s="111"/>
      <c r="G23" s="111"/>
    </row>
    <row r="24" ht="18" customHeight="1" spans="1:7">
      <c r="A24" s="192" t="s">
        <v>132</v>
      </c>
      <c r="B24" s="192" t="s">
        <v>133</v>
      </c>
      <c r="C24" s="111">
        <v>3458295.47</v>
      </c>
      <c r="D24" s="111">
        <v>3458295.47</v>
      </c>
      <c r="E24" s="111">
        <v>3458295.47</v>
      </c>
      <c r="F24" s="111"/>
      <c r="G24" s="111"/>
    </row>
    <row r="25" ht="18" customHeight="1" spans="1:7">
      <c r="A25" s="192" t="s">
        <v>134</v>
      </c>
      <c r="B25" s="192" t="s">
        <v>135</v>
      </c>
      <c r="C25" s="111">
        <v>2637598.6</v>
      </c>
      <c r="D25" s="111">
        <v>2637598.6</v>
      </c>
      <c r="E25" s="111">
        <v>2637598.6</v>
      </c>
      <c r="F25" s="111"/>
      <c r="G25" s="111"/>
    </row>
    <row r="26" ht="18" customHeight="1" spans="1:7">
      <c r="A26" s="192" t="s">
        <v>136</v>
      </c>
      <c r="B26" s="192" t="s">
        <v>137</v>
      </c>
      <c r="C26" s="111">
        <v>300469.49</v>
      </c>
      <c r="D26" s="111">
        <v>300469.49</v>
      </c>
      <c r="E26" s="111">
        <v>300469.49</v>
      </c>
      <c r="F26" s="111"/>
      <c r="G26" s="111"/>
    </row>
    <row r="27" ht="18" customHeight="1" spans="1:7">
      <c r="A27" s="18" t="s">
        <v>138</v>
      </c>
      <c r="B27" s="18" t="s">
        <v>139</v>
      </c>
      <c r="C27" s="111">
        <v>7287671.04</v>
      </c>
      <c r="D27" s="111">
        <v>7287671.04</v>
      </c>
      <c r="E27" s="111">
        <v>7287671.04</v>
      </c>
      <c r="F27" s="111"/>
      <c r="G27" s="111"/>
    </row>
    <row r="28" ht="18" customHeight="1" spans="1:7">
      <c r="A28" s="168" t="s">
        <v>140</v>
      </c>
      <c r="B28" s="168" t="s">
        <v>141</v>
      </c>
      <c r="C28" s="111">
        <v>7287671.04</v>
      </c>
      <c r="D28" s="111">
        <v>7287671.04</v>
      </c>
      <c r="E28" s="111">
        <v>7287671.04</v>
      </c>
      <c r="F28" s="111"/>
      <c r="G28" s="111"/>
    </row>
    <row r="29" ht="18" customHeight="1" spans="1:7">
      <c r="A29" s="192" t="s">
        <v>142</v>
      </c>
      <c r="B29" s="192" t="s">
        <v>143</v>
      </c>
      <c r="C29" s="111">
        <v>7287671.04</v>
      </c>
      <c r="D29" s="111">
        <v>7287671.04</v>
      </c>
      <c r="E29" s="111">
        <v>7287671.04</v>
      </c>
      <c r="F29" s="111"/>
      <c r="G29" s="111"/>
    </row>
    <row r="30" ht="18" customHeight="1" spans="1:7">
      <c r="A30" s="110" t="s">
        <v>182</v>
      </c>
      <c r="B30" s="193" t="s">
        <v>182</v>
      </c>
      <c r="C30" s="111">
        <v>161422279.36</v>
      </c>
      <c r="D30" s="111">
        <v>157422279.36</v>
      </c>
      <c r="E30" s="111">
        <v>139559664.32</v>
      </c>
      <c r="F30" s="111">
        <v>17862615.04</v>
      </c>
      <c r="G30" s="111">
        <v>4000000</v>
      </c>
    </row>
  </sheetData>
  <mergeCells count="6">
    <mergeCell ref="A2:G2"/>
    <mergeCell ref="A4:B4"/>
    <mergeCell ref="D4:F4"/>
    <mergeCell ref="A30:B3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 defaultRowHeight="14.25" customHeight="1" outlineLevelRow="6" outlineLevelCol="5"/>
  <cols>
    <col min="1" max="6" width="28.1416666666667" customWidth="1"/>
  </cols>
  <sheetData>
    <row r="1" customHeight="1" spans="1:6">
      <c r="A1" s="78"/>
      <c r="B1" s="78"/>
      <c r="C1" s="78"/>
      <c r="D1" s="78"/>
      <c r="E1" s="77"/>
      <c r="F1" s="185" t="s">
        <v>183</v>
      </c>
    </row>
    <row r="2" ht="41.25" customHeight="1" spans="1:6">
      <c r="A2" s="186" t="str">
        <f>"2025"&amp;"年一般公共预算“三公”经费支出预算表"</f>
        <v>2025年一般公共预算“三公”经费支出预算表</v>
      </c>
      <c r="B2" s="78"/>
      <c r="C2" s="78"/>
      <c r="D2" s="78"/>
      <c r="E2" s="77"/>
      <c r="F2" s="78"/>
    </row>
    <row r="3" customHeight="1" spans="1:6">
      <c r="A3" s="143" t="str">
        <f>"单位名称："&amp;"昆明市公安局晋宁分局"</f>
        <v>单位名称：昆明市公安局晋宁分局</v>
      </c>
      <c r="B3" s="187"/>
      <c r="D3" s="78"/>
      <c r="E3" s="77"/>
      <c r="F3" s="96" t="s">
        <v>1</v>
      </c>
    </row>
    <row r="4" ht="27" customHeight="1" spans="1:6">
      <c r="A4" s="82" t="s">
        <v>184</v>
      </c>
      <c r="B4" s="82" t="s">
        <v>185</v>
      </c>
      <c r="C4" s="84" t="s">
        <v>186</v>
      </c>
      <c r="D4" s="82"/>
      <c r="E4" s="83"/>
      <c r="F4" s="82" t="s">
        <v>187</v>
      </c>
    </row>
    <row r="5" ht="28.5" customHeight="1" spans="1:6">
      <c r="A5" s="188"/>
      <c r="B5" s="86"/>
      <c r="C5" s="83" t="s">
        <v>57</v>
      </c>
      <c r="D5" s="83" t="s">
        <v>188</v>
      </c>
      <c r="E5" s="83" t="s">
        <v>189</v>
      </c>
      <c r="F5" s="85"/>
    </row>
    <row r="6" ht="17.25" customHeight="1" spans="1:6">
      <c r="A6" s="88" t="s">
        <v>82</v>
      </c>
      <c r="B6" s="88" t="s">
        <v>83</v>
      </c>
      <c r="C6" s="88" t="s">
        <v>84</v>
      </c>
      <c r="D6" s="88" t="s">
        <v>85</v>
      </c>
      <c r="E6" s="88" t="s">
        <v>86</v>
      </c>
      <c r="F6" s="88" t="s">
        <v>87</v>
      </c>
    </row>
    <row r="7" ht="17.25" customHeight="1" spans="1:6">
      <c r="A7" s="111">
        <v>2560000</v>
      </c>
      <c r="B7" s="111"/>
      <c r="C7" s="111">
        <v>2550000</v>
      </c>
      <c r="D7" s="111">
        <v>300000</v>
      </c>
      <c r="E7" s="111">
        <v>2250000</v>
      </c>
      <c r="F7" s="111">
        <v>10000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5"/>
  <sheetViews>
    <sheetView showZeros="0" topLeftCell="G2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9"/>
      <c r="C1" s="175"/>
      <c r="E1" s="176"/>
      <c r="F1" s="176"/>
      <c r="G1" s="176"/>
      <c r="H1" s="176"/>
      <c r="I1" s="116"/>
      <c r="J1" s="116"/>
      <c r="K1" s="116"/>
      <c r="L1" s="116"/>
      <c r="M1" s="116"/>
      <c r="N1" s="116"/>
      <c r="R1" s="116"/>
      <c r="V1" s="175"/>
      <c r="X1" s="41" t="s">
        <v>190</v>
      </c>
    </row>
    <row r="2" ht="45.75" customHeight="1" spans="1:24">
      <c r="A2" s="98" t="str">
        <f>"2025"&amp;"年部门基本支出预算表"</f>
        <v>2025年部门基本支出预算表</v>
      </c>
      <c r="B2" s="42"/>
      <c r="C2" s="98"/>
      <c r="D2" s="98"/>
      <c r="E2" s="98"/>
      <c r="F2" s="98"/>
      <c r="G2" s="98"/>
      <c r="H2" s="98"/>
      <c r="I2" s="98"/>
      <c r="J2" s="98"/>
      <c r="K2" s="98"/>
      <c r="L2" s="98"/>
      <c r="M2" s="98"/>
      <c r="N2" s="98"/>
      <c r="O2" s="42"/>
      <c r="P2" s="42"/>
      <c r="Q2" s="42"/>
      <c r="R2" s="98"/>
      <c r="S2" s="98"/>
      <c r="T2" s="98"/>
      <c r="U2" s="98"/>
      <c r="V2" s="98"/>
      <c r="W2" s="98"/>
      <c r="X2" s="98"/>
    </row>
    <row r="3" ht="18.75" customHeight="1" spans="1:24">
      <c r="A3" s="43" t="str">
        <f>"单位名称："&amp;"昆明市公安局晋宁分局"</f>
        <v>单位名称：昆明市公安局晋宁分局</v>
      </c>
      <c r="B3" s="44"/>
      <c r="C3" s="177"/>
      <c r="D3" s="177"/>
      <c r="E3" s="177"/>
      <c r="F3" s="177"/>
      <c r="G3" s="177"/>
      <c r="H3" s="177"/>
      <c r="I3" s="118"/>
      <c r="J3" s="118"/>
      <c r="K3" s="118"/>
      <c r="L3" s="118"/>
      <c r="M3" s="118"/>
      <c r="N3" s="118"/>
      <c r="O3" s="45"/>
      <c r="P3" s="45"/>
      <c r="Q3" s="45"/>
      <c r="R3" s="118"/>
      <c r="V3" s="175"/>
      <c r="X3" s="41" t="s">
        <v>1</v>
      </c>
    </row>
    <row r="4" ht="18" customHeight="1" spans="1:24">
      <c r="A4" s="47" t="s">
        <v>191</v>
      </c>
      <c r="B4" s="47" t="s">
        <v>192</v>
      </c>
      <c r="C4" s="47" t="s">
        <v>193</v>
      </c>
      <c r="D4" s="47" t="s">
        <v>194</v>
      </c>
      <c r="E4" s="47" t="s">
        <v>195</v>
      </c>
      <c r="F4" s="47" t="s">
        <v>196</v>
      </c>
      <c r="G4" s="47" t="s">
        <v>197</v>
      </c>
      <c r="H4" s="47" t="s">
        <v>198</v>
      </c>
      <c r="I4" s="181" t="s">
        <v>199</v>
      </c>
      <c r="J4" s="113" t="s">
        <v>199</v>
      </c>
      <c r="K4" s="113"/>
      <c r="L4" s="113"/>
      <c r="M4" s="113"/>
      <c r="N4" s="113"/>
      <c r="O4" s="13"/>
      <c r="P4" s="13"/>
      <c r="Q4" s="13"/>
      <c r="R4" s="134" t="s">
        <v>61</v>
      </c>
      <c r="S4" s="113" t="s">
        <v>62</v>
      </c>
      <c r="T4" s="113"/>
      <c r="U4" s="113"/>
      <c r="V4" s="113"/>
      <c r="W4" s="113"/>
      <c r="X4" s="114"/>
    </row>
    <row r="5" ht="18" customHeight="1" spans="1:24">
      <c r="A5" s="49"/>
      <c r="B5" s="64"/>
      <c r="C5" s="162"/>
      <c r="D5" s="49"/>
      <c r="E5" s="49"/>
      <c r="F5" s="49"/>
      <c r="G5" s="49"/>
      <c r="H5" s="49"/>
      <c r="I5" s="160" t="s">
        <v>200</v>
      </c>
      <c r="J5" s="181" t="s">
        <v>58</v>
      </c>
      <c r="K5" s="113"/>
      <c r="L5" s="113"/>
      <c r="M5" s="113"/>
      <c r="N5" s="114"/>
      <c r="O5" s="12" t="s">
        <v>201</v>
      </c>
      <c r="P5" s="13"/>
      <c r="Q5" s="35"/>
      <c r="R5" s="47" t="s">
        <v>61</v>
      </c>
      <c r="S5" s="181" t="s">
        <v>62</v>
      </c>
      <c r="T5" s="134" t="s">
        <v>64</v>
      </c>
      <c r="U5" s="113" t="s">
        <v>62</v>
      </c>
      <c r="V5" s="134" t="s">
        <v>66</v>
      </c>
      <c r="W5" s="134" t="s">
        <v>67</v>
      </c>
      <c r="X5" s="184" t="s">
        <v>68</v>
      </c>
    </row>
    <row r="6" ht="19.5" customHeight="1" spans="1:24">
      <c r="A6" s="64"/>
      <c r="B6" s="64"/>
      <c r="C6" s="64"/>
      <c r="D6" s="64"/>
      <c r="E6" s="64"/>
      <c r="F6" s="64"/>
      <c r="G6" s="64"/>
      <c r="H6" s="64"/>
      <c r="I6" s="64"/>
      <c r="J6" s="182" t="s">
        <v>202</v>
      </c>
      <c r="K6" s="47" t="s">
        <v>203</v>
      </c>
      <c r="L6" s="47" t="s">
        <v>204</v>
      </c>
      <c r="M6" s="47" t="s">
        <v>205</v>
      </c>
      <c r="N6" s="47" t="s">
        <v>206</v>
      </c>
      <c r="O6" s="47" t="s">
        <v>58</v>
      </c>
      <c r="P6" s="47" t="s">
        <v>59</v>
      </c>
      <c r="Q6" s="47" t="s">
        <v>60</v>
      </c>
      <c r="R6" s="64"/>
      <c r="S6" s="47" t="s">
        <v>57</v>
      </c>
      <c r="T6" s="47" t="s">
        <v>64</v>
      </c>
      <c r="U6" s="47" t="s">
        <v>207</v>
      </c>
      <c r="V6" s="47" t="s">
        <v>66</v>
      </c>
      <c r="W6" s="47" t="s">
        <v>67</v>
      </c>
      <c r="X6" s="47" t="s">
        <v>68</v>
      </c>
    </row>
    <row r="7" ht="37.5" customHeight="1" spans="1:24">
      <c r="A7" s="178"/>
      <c r="B7" s="54"/>
      <c r="C7" s="178"/>
      <c r="D7" s="178"/>
      <c r="E7" s="178"/>
      <c r="F7" s="178"/>
      <c r="G7" s="178"/>
      <c r="H7" s="178"/>
      <c r="I7" s="178"/>
      <c r="J7" s="183" t="s">
        <v>57</v>
      </c>
      <c r="K7" s="52" t="s">
        <v>208</v>
      </c>
      <c r="L7" s="52" t="s">
        <v>204</v>
      </c>
      <c r="M7" s="52" t="s">
        <v>205</v>
      </c>
      <c r="N7" s="52" t="s">
        <v>206</v>
      </c>
      <c r="O7" s="52" t="s">
        <v>204</v>
      </c>
      <c r="P7" s="52" t="s">
        <v>205</v>
      </c>
      <c r="Q7" s="52" t="s">
        <v>206</v>
      </c>
      <c r="R7" s="52" t="s">
        <v>61</v>
      </c>
      <c r="S7" s="52" t="s">
        <v>57</v>
      </c>
      <c r="T7" s="52" t="s">
        <v>64</v>
      </c>
      <c r="U7" s="52" t="s">
        <v>207</v>
      </c>
      <c r="V7" s="52" t="s">
        <v>66</v>
      </c>
      <c r="W7" s="52" t="s">
        <v>67</v>
      </c>
      <c r="X7" s="52" t="s">
        <v>68</v>
      </c>
    </row>
    <row r="8" customHeight="1" spans="1:24">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ht="20.25" customHeight="1" spans="1:24">
      <c r="A9" s="21" t="s">
        <v>70</v>
      </c>
      <c r="B9" s="21" t="s">
        <v>70</v>
      </c>
      <c r="C9" s="21" t="s">
        <v>209</v>
      </c>
      <c r="D9" s="21" t="s">
        <v>210</v>
      </c>
      <c r="E9" s="21" t="s">
        <v>104</v>
      </c>
      <c r="F9" s="21" t="s">
        <v>105</v>
      </c>
      <c r="G9" s="21" t="s">
        <v>211</v>
      </c>
      <c r="H9" s="21" t="s">
        <v>212</v>
      </c>
      <c r="I9" s="111">
        <v>14818500</v>
      </c>
      <c r="J9" s="111">
        <v>14818500</v>
      </c>
      <c r="K9" s="111"/>
      <c r="L9" s="111"/>
      <c r="M9" s="111">
        <v>14818500</v>
      </c>
      <c r="N9" s="111"/>
      <c r="O9" s="111"/>
      <c r="P9" s="111"/>
      <c r="Q9" s="111"/>
      <c r="R9" s="111"/>
      <c r="S9" s="111"/>
      <c r="T9" s="111"/>
      <c r="U9" s="111"/>
      <c r="V9" s="111"/>
      <c r="W9" s="111"/>
      <c r="X9" s="111"/>
    </row>
    <row r="10" ht="20.25" customHeight="1" spans="1:24">
      <c r="A10" s="21" t="s">
        <v>70</v>
      </c>
      <c r="B10" s="21" t="s">
        <v>70</v>
      </c>
      <c r="C10" s="21" t="s">
        <v>209</v>
      </c>
      <c r="D10" s="21" t="s">
        <v>210</v>
      </c>
      <c r="E10" s="21" t="s">
        <v>104</v>
      </c>
      <c r="F10" s="21" t="s">
        <v>105</v>
      </c>
      <c r="G10" s="21" t="s">
        <v>213</v>
      </c>
      <c r="H10" s="21" t="s">
        <v>214</v>
      </c>
      <c r="I10" s="111">
        <v>31146852</v>
      </c>
      <c r="J10" s="111">
        <v>31146852</v>
      </c>
      <c r="K10" s="58"/>
      <c r="L10" s="58"/>
      <c r="M10" s="111">
        <v>31146852</v>
      </c>
      <c r="N10" s="58"/>
      <c r="O10" s="111"/>
      <c r="P10" s="111"/>
      <c r="Q10" s="111"/>
      <c r="R10" s="111"/>
      <c r="S10" s="111"/>
      <c r="T10" s="111"/>
      <c r="U10" s="111"/>
      <c r="V10" s="111"/>
      <c r="W10" s="111"/>
      <c r="X10" s="111"/>
    </row>
    <row r="11" ht="20.25" customHeight="1" spans="1:24">
      <c r="A11" s="21" t="s">
        <v>70</v>
      </c>
      <c r="B11" s="21" t="s">
        <v>70</v>
      </c>
      <c r="C11" s="21" t="s">
        <v>209</v>
      </c>
      <c r="D11" s="21" t="s">
        <v>210</v>
      </c>
      <c r="E11" s="21" t="s">
        <v>104</v>
      </c>
      <c r="F11" s="21" t="s">
        <v>105</v>
      </c>
      <c r="G11" s="21" t="s">
        <v>215</v>
      </c>
      <c r="H11" s="21" t="s">
        <v>216</v>
      </c>
      <c r="I11" s="111">
        <v>1234875</v>
      </c>
      <c r="J11" s="111">
        <v>1234875</v>
      </c>
      <c r="K11" s="58"/>
      <c r="L11" s="58"/>
      <c r="M11" s="111">
        <v>1234875</v>
      </c>
      <c r="N11" s="58"/>
      <c r="O11" s="111"/>
      <c r="P11" s="111"/>
      <c r="Q11" s="111"/>
      <c r="R11" s="111"/>
      <c r="S11" s="111"/>
      <c r="T11" s="111"/>
      <c r="U11" s="111"/>
      <c r="V11" s="111"/>
      <c r="W11" s="111"/>
      <c r="X11" s="111"/>
    </row>
    <row r="12" ht="20.25" customHeight="1" spans="1:24">
      <c r="A12" s="21" t="s">
        <v>70</v>
      </c>
      <c r="B12" s="21" t="s">
        <v>70</v>
      </c>
      <c r="C12" s="21" t="s">
        <v>217</v>
      </c>
      <c r="D12" s="21" t="s">
        <v>218</v>
      </c>
      <c r="E12" s="21" t="s">
        <v>120</v>
      </c>
      <c r="F12" s="21" t="s">
        <v>121</v>
      </c>
      <c r="G12" s="21" t="s">
        <v>219</v>
      </c>
      <c r="H12" s="21" t="s">
        <v>220</v>
      </c>
      <c r="I12" s="111">
        <v>7004142.72</v>
      </c>
      <c r="J12" s="111">
        <v>7004142.72</v>
      </c>
      <c r="K12" s="58"/>
      <c r="L12" s="58"/>
      <c r="M12" s="111">
        <v>7004142.72</v>
      </c>
      <c r="N12" s="58"/>
      <c r="O12" s="111"/>
      <c r="P12" s="111"/>
      <c r="Q12" s="111"/>
      <c r="R12" s="111"/>
      <c r="S12" s="111"/>
      <c r="T12" s="111"/>
      <c r="U12" s="111"/>
      <c r="V12" s="111"/>
      <c r="W12" s="111"/>
      <c r="X12" s="111"/>
    </row>
    <row r="13" ht="20.25" customHeight="1" spans="1:24">
      <c r="A13" s="21" t="s">
        <v>70</v>
      </c>
      <c r="B13" s="21" t="s">
        <v>70</v>
      </c>
      <c r="C13" s="21" t="s">
        <v>217</v>
      </c>
      <c r="D13" s="21" t="s">
        <v>218</v>
      </c>
      <c r="E13" s="21" t="s">
        <v>122</v>
      </c>
      <c r="F13" s="21" t="s">
        <v>123</v>
      </c>
      <c r="G13" s="21" t="s">
        <v>221</v>
      </c>
      <c r="H13" s="21" t="s">
        <v>222</v>
      </c>
      <c r="I13" s="111">
        <v>569000</v>
      </c>
      <c r="J13" s="111">
        <v>569000</v>
      </c>
      <c r="K13" s="58"/>
      <c r="L13" s="58"/>
      <c r="M13" s="111">
        <v>569000</v>
      </c>
      <c r="N13" s="58"/>
      <c r="O13" s="111"/>
      <c r="P13" s="111"/>
      <c r="Q13" s="111"/>
      <c r="R13" s="111"/>
      <c r="S13" s="111"/>
      <c r="T13" s="111"/>
      <c r="U13" s="111"/>
      <c r="V13" s="111"/>
      <c r="W13" s="111"/>
      <c r="X13" s="111"/>
    </row>
    <row r="14" ht="20.25" customHeight="1" spans="1:24">
      <c r="A14" s="21" t="s">
        <v>70</v>
      </c>
      <c r="B14" s="21" t="s">
        <v>70</v>
      </c>
      <c r="C14" s="21" t="s">
        <v>217</v>
      </c>
      <c r="D14" s="21" t="s">
        <v>218</v>
      </c>
      <c r="E14" s="21" t="s">
        <v>132</v>
      </c>
      <c r="F14" s="21" t="s">
        <v>133</v>
      </c>
      <c r="G14" s="21" t="s">
        <v>223</v>
      </c>
      <c r="H14" s="21" t="s">
        <v>224</v>
      </c>
      <c r="I14" s="111">
        <v>3458295.47</v>
      </c>
      <c r="J14" s="111">
        <v>3458295.47</v>
      </c>
      <c r="K14" s="58"/>
      <c r="L14" s="58"/>
      <c r="M14" s="111">
        <v>3458295.47</v>
      </c>
      <c r="N14" s="58"/>
      <c r="O14" s="111"/>
      <c r="P14" s="111"/>
      <c r="Q14" s="111"/>
      <c r="R14" s="111"/>
      <c r="S14" s="111"/>
      <c r="T14" s="111"/>
      <c r="U14" s="111"/>
      <c r="V14" s="111"/>
      <c r="W14" s="111"/>
      <c r="X14" s="111"/>
    </row>
    <row r="15" ht="20.25" customHeight="1" spans="1:24">
      <c r="A15" s="21" t="s">
        <v>70</v>
      </c>
      <c r="B15" s="21" t="s">
        <v>70</v>
      </c>
      <c r="C15" s="21" t="s">
        <v>217</v>
      </c>
      <c r="D15" s="21" t="s">
        <v>218</v>
      </c>
      <c r="E15" s="21" t="s">
        <v>134</v>
      </c>
      <c r="F15" s="21" t="s">
        <v>135</v>
      </c>
      <c r="G15" s="21" t="s">
        <v>225</v>
      </c>
      <c r="H15" s="21" t="s">
        <v>226</v>
      </c>
      <c r="I15" s="111">
        <v>448804</v>
      </c>
      <c r="J15" s="111">
        <v>448804</v>
      </c>
      <c r="K15" s="58"/>
      <c r="L15" s="58"/>
      <c r="M15" s="111">
        <v>448804</v>
      </c>
      <c r="N15" s="58"/>
      <c r="O15" s="111"/>
      <c r="P15" s="111"/>
      <c r="Q15" s="111"/>
      <c r="R15" s="111"/>
      <c r="S15" s="111"/>
      <c r="T15" s="111"/>
      <c r="U15" s="111"/>
      <c r="V15" s="111"/>
      <c r="W15" s="111"/>
      <c r="X15" s="111"/>
    </row>
    <row r="16" ht="20.25" customHeight="1" spans="1:24">
      <c r="A16" s="21" t="s">
        <v>70</v>
      </c>
      <c r="B16" s="21" t="s">
        <v>70</v>
      </c>
      <c r="C16" s="21" t="s">
        <v>217</v>
      </c>
      <c r="D16" s="21" t="s">
        <v>218</v>
      </c>
      <c r="E16" s="21" t="s">
        <v>134</v>
      </c>
      <c r="F16" s="21" t="s">
        <v>135</v>
      </c>
      <c r="G16" s="21" t="s">
        <v>225</v>
      </c>
      <c r="H16" s="21" t="s">
        <v>226</v>
      </c>
      <c r="I16" s="111">
        <v>2188794.6</v>
      </c>
      <c r="J16" s="111">
        <v>2188794.6</v>
      </c>
      <c r="K16" s="58"/>
      <c r="L16" s="58"/>
      <c r="M16" s="111">
        <v>2188794.6</v>
      </c>
      <c r="N16" s="58"/>
      <c r="O16" s="111"/>
      <c r="P16" s="111"/>
      <c r="Q16" s="111"/>
      <c r="R16" s="111"/>
      <c r="S16" s="111"/>
      <c r="T16" s="111"/>
      <c r="U16" s="111"/>
      <c r="V16" s="111"/>
      <c r="W16" s="111"/>
      <c r="X16" s="111"/>
    </row>
    <row r="17" ht="20.25" customHeight="1" spans="1:24">
      <c r="A17" s="21" t="s">
        <v>70</v>
      </c>
      <c r="B17" s="21" t="s">
        <v>70</v>
      </c>
      <c r="C17" s="21" t="s">
        <v>217</v>
      </c>
      <c r="D17" s="21" t="s">
        <v>218</v>
      </c>
      <c r="E17" s="21" t="s">
        <v>136</v>
      </c>
      <c r="F17" s="21" t="s">
        <v>137</v>
      </c>
      <c r="G17" s="21" t="s">
        <v>227</v>
      </c>
      <c r="H17" s="21" t="s">
        <v>228</v>
      </c>
      <c r="I17" s="111">
        <v>166900.56</v>
      </c>
      <c r="J17" s="111">
        <v>166900.56</v>
      </c>
      <c r="K17" s="58"/>
      <c r="L17" s="58"/>
      <c r="M17" s="111">
        <v>166900.56</v>
      </c>
      <c r="N17" s="58"/>
      <c r="O17" s="111"/>
      <c r="P17" s="111"/>
      <c r="Q17" s="111"/>
      <c r="R17" s="111"/>
      <c r="S17" s="111"/>
      <c r="T17" s="111"/>
      <c r="U17" s="111"/>
      <c r="V17" s="111"/>
      <c r="W17" s="111"/>
      <c r="X17" s="111"/>
    </row>
    <row r="18" ht="20.25" customHeight="1" spans="1:24">
      <c r="A18" s="21" t="s">
        <v>70</v>
      </c>
      <c r="B18" s="21" t="s">
        <v>70</v>
      </c>
      <c r="C18" s="21" t="s">
        <v>217</v>
      </c>
      <c r="D18" s="21" t="s">
        <v>218</v>
      </c>
      <c r="E18" s="21" t="s">
        <v>136</v>
      </c>
      <c r="F18" s="21" t="s">
        <v>137</v>
      </c>
      <c r="G18" s="21" t="s">
        <v>227</v>
      </c>
      <c r="H18" s="21" t="s">
        <v>228</v>
      </c>
      <c r="I18" s="111">
        <v>54772.32</v>
      </c>
      <c r="J18" s="111">
        <v>54772.32</v>
      </c>
      <c r="K18" s="58"/>
      <c r="L18" s="58"/>
      <c r="M18" s="111">
        <v>54772.32</v>
      </c>
      <c r="N18" s="58"/>
      <c r="O18" s="111"/>
      <c r="P18" s="111"/>
      <c r="Q18" s="111"/>
      <c r="R18" s="111"/>
      <c r="S18" s="111"/>
      <c r="T18" s="111"/>
      <c r="U18" s="111"/>
      <c r="V18" s="111"/>
      <c r="W18" s="111"/>
      <c r="X18" s="111"/>
    </row>
    <row r="19" ht="20.25" customHeight="1" spans="1:24">
      <c r="A19" s="21" t="s">
        <v>70</v>
      </c>
      <c r="B19" s="21" t="s">
        <v>70</v>
      </c>
      <c r="C19" s="21" t="s">
        <v>217</v>
      </c>
      <c r="D19" s="21" t="s">
        <v>218</v>
      </c>
      <c r="E19" s="21" t="s">
        <v>136</v>
      </c>
      <c r="F19" s="21" t="s">
        <v>137</v>
      </c>
      <c r="G19" s="21" t="s">
        <v>227</v>
      </c>
      <c r="H19" s="21" t="s">
        <v>228</v>
      </c>
      <c r="I19" s="111">
        <v>78796.61</v>
      </c>
      <c r="J19" s="111">
        <v>78796.61</v>
      </c>
      <c r="K19" s="58"/>
      <c r="L19" s="58"/>
      <c r="M19" s="111">
        <v>78796.61</v>
      </c>
      <c r="N19" s="58"/>
      <c r="O19" s="111"/>
      <c r="P19" s="111"/>
      <c r="Q19" s="111"/>
      <c r="R19" s="111"/>
      <c r="S19" s="111"/>
      <c r="T19" s="111"/>
      <c r="U19" s="111"/>
      <c r="V19" s="111"/>
      <c r="W19" s="111"/>
      <c r="X19" s="111"/>
    </row>
    <row r="20" ht="20.25" customHeight="1" spans="1:24">
      <c r="A20" s="21" t="s">
        <v>70</v>
      </c>
      <c r="B20" s="21" t="s">
        <v>70</v>
      </c>
      <c r="C20" s="21" t="s">
        <v>229</v>
      </c>
      <c r="D20" s="21" t="s">
        <v>230</v>
      </c>
      <c r="E20" s="21" t="s">
        <v>126</v>
      </c>
      <c r="F20" s="21" t="s">
        <v>127</v>
      </c>
      <c r="G20" s="21" t="s">
        <v>231</v>
      </c>
      <c r="H20" s="21" t="s">
        <v>232</v>
      </c>
      <c r="I20" s="111">
        <v>186000</v>
      </c>
      <c r="J20" s="111">
        <v>186000</v>
      </c>
      <c r="K20" s="58"/>
      <c r="L20" s="58"/>
      <c r="M20" s="111">
        <v>186000</v>
      </c>
      <c r="N20" s="58"/>
      <c r="O20" s="111"/>
      <c r="P20" s="111"/>
      <c r="Q20" s="111"/>
      <c r="R20" s="111"/>
      <c r="S20" s="111"/>
      <c r="T20" s="111"/>
      <c r="U20" s="111"/>
      <c r="V20" s="111"/>
      <c r="W20" s="111"/>
      <c r="X20" s="111"/>
    </row>
    <row r="21" ht="20.25" customHeight="1" spans="1:24">
      <c r="A21" s="21" t="s">
        <v>70</v>
      </c>
      <c r="B21" s="21" t="s">
        <v>70</v>
      </c>
      <c r="C21" s="21" t="s">
        <v>233</v>
      </c>
      <c r="D21" s="21" t="s">
        <v>234</v>
      </c>
      <c r="E21" s="21" t="s">
        <v>104</v>
      </c>
      <c r="F21" s="21" t="s">
        <v>105</v>
      </c>
      <c r="G21" s="21" t="s">
        <v>235</v>
      </c>
      <c r="H21" s="21" t="s">
        <v>236</v>
      </c>
      <c r="I21" s="111">
        <v>3031200</v>
      </c>
      <c r="J21" s="111">
        <v>3031200</v>
      </c>
      <c r="K21" s="58"/>
      <c r="L21" s="58"/>
      <c r="M21" s="111">
        <v>3031200</v>
      </c>
      <c r="N21" s="58"/>
      <c r="O21" s="111"/>
      <c r="P21" s="111"/>
      <c r="Q21" s="111"/>
      <c r="R21" s="111"/>
      <c r="S21" s="111"/>
      <c r="T21" s="111"/>
      <c r="U21" s="111"/>
      <c r="V21" s="111"/>
      <c r="W21" s="111"/>
      <c r="X21" s="111"/>
    </row>
    <row r="22" ht="20.25" customHeight="1" spans="1:24">
      <c r="A22" s="21" t="s">
        <v>70</v>
      </c>
      <c r="B22" s="21" t="s">
        <v>70</v>
      </c>
      <c r="C22" s="21" t="s">
        <v>237</v>
      </c>
      <c r="D22" s="21" t="s">
        <v>238</v>
      </c>
      <c r="E22" s="21" t="s">
        <v>104</v>
      </c>
      <c r="F22" s="21" t="s">
        <v>105</v>
      </c>
      <c r="G22" s="21" t="s">
        <v>239</v>
      </c>
      <c r="H22" s="21" t="s">
        <v>240</v>
      </c>
      <c r="I22" s="111">
        <v>200000</v>
      </c>
      <c r="J22" s="111">
        <v>200000</v>
      </c>
      <c r="K22" s="58"/>
      <c r="L22" s="58"/>
      <c r="M22" s="111">
        <v>200000</v>
      </c>
      <c r="N22" s="58"/>
      <c r="O22" s="111"/>
      <c r="P22" s="111"/>
      <c r="Q22" s="111"/>
      <c r="R22" s="111"/>
      <c r="S22" s="111"/>
      <c r="T22" s="111"/>
      <c r="U22" s="111"/>
      <c r="V22" s="111"/>
      <c r="W22" s="111"/>
      <c r="X22" s="111"/>
    </row>
    <row r="23" ht="20.25" customHeight="1" spans="1:24">
      <c r="A23" s="21" t="s">
        <v>70</v>
      </c>
      <c r="B23" s="21" t="s">
        <v>70</v>
      </c>
      <c r="C23" s="21" t="s">
        <v>237</v>
      </c>
      <c r="D23" s="21" t="s">
        <v>238</v>
      </c>
      <c r="E23" s="21" t="s">
        <v>104</v>
      </c>
      <c r="F23" s="21" t="s">
        <v>105</v>
      </c>
      <c r="G23" s="21" t="s">
        <v>239</v>
      </c>
      <c r="H23" s="21" t="s">
        <v>240</v>
      </c>
      <c r="I23" s="111">
        <v>9413072</v>
      </c>
      <c r="J23" s="111">
        <v>9413072</v>
      </c>
      <c r="K23" s="58"/>
      <c r="L23" s="58"/>
      <c r="M23" s="111">
        <v>9413072</v>
      </c>
      <c r="N23" s="58"/>
      <c r="O23" s="111"/>
      <c r="P23" s="111"/>
      <c r="Q23" s="111"/>
      <c r="R23" s="111"/>
      <c r="S23" s="111"/>
      <c r="T23" s="111"/>
      <c r="U23" s="111"/>
      <c r="V23" s="111"/>
      <c r="W23" s="111"/>
      <c r="X23" s="111"/>
    </row>
    <row r="24" ht="20.25" customHeight="1" spans="1:24">
      <c r="A24" s="21" t="s">
        <v>70</v>
      </c>
      <c r="B24" s="21" t="s">
        <v>70</v>
      </c>
      <c r="C24" s="21" t="s">
        <v>237</v>
      </c>
      <c r="D24" s="21" t="s">
        <v>238</v>
      </c>
      <c r="E24" s="21" t="s">
        <v>104</v>
      </c>
      <c r="F24" s="21" t="s">
        <v>105</v>
      </c>
      <c r="G24" s="21" t="s">
        <v>241</v>
      </c>
      <c r="H24" s="21" t="s">
        <v>242</v>
      </c>
      <c r="I24" s="111">
        <v>746928</v>
      </c>
      <c r="J24" s="111">
        <v>746928</v>
      </c>
      <c r="K24" s="58"/>
      <c r="L24" s="58"/>
      <c r="M24" s="111">
        <v>746928</v>
      </c>
      <c r="N24" s="58"/>
      <c r="O24" s="111"/>
      <c r="P24" s="111"/>
      <c r="Q24" s="111"/>
      <c r="R24" s="111"/>
      <c r="S24" s="111"/>
      <c r="T24" s="111"/>
      <c r="U24" s="111"/>
      <c r="V24" s="111"/>
      <c r="W24" s="111"/>
      <c r="X24" s="111"/>
    </row>
    <row r="25" ht="20.25" customHeight="1" spans="1:24">
      <c r="A25" s="21" t="s">
        <v>70</v>
      </c>
      <c r="B25" s="21" t="s">
        <v>70</v>
      </c>
      <c r="C25" s="21" t="s">
        <v>237</v>
      </c>
      <c r="D25" s="21" t="s">
        <v>238</v>
      </c>
      <c r="E25" s="21" t="s">
        <v>104</v>
      </c>
      <c r="F25" s="21" t="s">
        <v>105</v>
      </c>
      <c r="G25" s="21" t="s">
        <v>243</v>
      </c>
      <c r="H25" s="21" t="s">
        <v>244</v>
      </c>
      <c r="I25" s="111">
        <v>180000</v>
      </c>
      <c r="J25" s="111">
        <v>180000</v>
      </c>
      <c r="K25" s="58"/>
      <c r="L25" s="58"/>
      <c r="M25" s="111">
        <v>180000</v>
      </c>
      <c r="N25" s="58"/>
      <c r="O25" s="111"/>
      <c r="P25" s="111"/>
      <c r="Q25" s="111"/>
      <c r="R25" s="111"/>
      <c r="S25" s="111"/>
      <c r="T25" s="111"/>
      <c r="U25" s="111"/>
      <c r="V25" s="111"/>
      <c r="W25" s="111"/>
      <c r="X25" s="111"/>
    </row>
    <row r="26" ht="20.25" customHeight="1" spans="1:24">
      <c r="A26" s="21" t="s">
        <v>70</v>
      </c>
      <c r="B26" s="21" t="s">
        <v>70</v>
      </c>
      <c r="C26" s="21" t="s">
        <v>237</v>
      </c>
      <c r="D26" s="21" t="s">
        <v>238</v>
      </c>
      <c r="E26" s="21" t="s">
        <v>104</v>
      </c>
      <c r="F26" s="21" t="s">
        <v>105</v>
      </c>
      <c r="G26" s="21" t="s">
        <v>245</v>
      </c>
      <c r="H26" s="21" t="s">
        <v>246</v>
      </c>
      <c r="I26" s="111">
        <v>904400</v>
      </c>
      <c r="J26" s="111">
        <v>904400</v>
      </c>
      <c r="K26" s="58"/>
      <c r="L26" s="58"/>
      <c r="M26" s="111">
        <v>904400</v>
      </c>
      <c r="N26" s="58"/>
      <c r="O26" s="111"/>
      <c r="P26" s="111"/>
      <c r="Q26" s="111"/>
      <c r="R26" s="111"/>
      <c r="S26" s="111"/>
      <c r="T26" s="111"/>
      <c r="U26" s="111"/>
      <c r="V26" s="111"/>
      <c r="W26" s="111"/>
      <c r="X26" s="111"/>
    </row>
    <row r="27" ht="20.25" customHeight="1" spans="1:24">
      <c r="A27" s="21" t="s">
        <v>70</v>
      </c>
      <c r="B27" s="21" t="s">
        <v>70</v>
      </c>
      <c r="C27" s="21" t="s">
        <v>237</v>
      </c>
      <c r="D27" s="21" t="s">
        <v>238</v>
      </c>
      <c r="E27" s="21" t="s">
        <v>118</v>
      </c>
      <c r="F27" s="21" t="s">
        <v>119</v>
      </c>
      <c r="G27" s="21" t="s">
        <v>245</v>
      </c>
      <c r="H27" s="21" t="s">
        <v>246</v>
      </c>
      <c r="I27" s="111">
        <v>95400</v>
      </c>
      <c r="J27" s="111">
        <v>95400</v>
      </c>
      <c r="K27" s="58"/>
      <c r="L27" s="58"/>
      <c r="M27" s="111">
        <v>95400</v>
      </c>
      <c r="N27" s="58"/>
      <c r="O27" s="111"/>
      <c r="P27" s="111"/>
      <c r="Q27" s="111"/>
      <c r="R27" s="111"/>
      <c r="S27" s="111"/>
      <c r="T27" s="111"/>
      <c r="U27" s="111"/>
      <c r="V27" s="111"/>
      <c r="W27" s="111"/>
      <c r="X27" s="111"/>
    </row>
    <row r="28" ht="20.25" customHeight="1" spans="1:24">
      <c r="A28" s="21" t="s">
        <v>70</v>
      </c>
      <c r="B28" s="21" t="s">
        <v>70</v>
      </c>
      <c r="C28" s="21" t="s">
        <v>247</v>
      </c>
      <c r="D28" s="21" t="s">
        <v>143</v>
      </c>
      <c r="E28" s="21" t="s">
        <v>142</v>
      </c>
      <c r="F28" s="21" t="s">
        <v>143</v>
      </c>
      <c r="G28" s="21" t="s">
        <v>248</v>
      </c>
      <c r="H28" s="21" t="s">
        <v>143</v>
      </c>
      <c r="I28" s="111">
        <v>7287671.04</v>
      </c>
      <c r="J28" s="111">
        <v>7287671.04</v>
      </c>
      <c r="K28" s="58"/>
      <c r="L28" s="58"/>
      <c r="M28" s="111">
        <v>7287671.04</v>
      </c>
      <c r="N28" s="58"/>
      <c r="O28" s="111"/>
      <c r="P28" s="111"/>
      <c r="Q28" s="111"/>
      <c r="R28" s="111"/>
      <c r="S28" s="111"/>
      <c r="T28" s="111"/>
      <c r="U28" s="111"/>
      <c r="V28" s="111"/>
      <c r="W28" s="111"/>
      <c r="X28" s="111"/>
    </row>
    <row r="29" ht="20.25" customHeight="1" spans="1:24">
      <c r="A29" s="21" t="s">
        <v>70</v>
      </c>
      <c r="B29" s="21" t="s">
        <v>70</v>
      </c>
      <c r="C29" s="21" t="s">
        <v>249</v>
      </c>
      <c r="D29" s="21" t="s">
        <v>250</v>
      </c>
      <c r="E29" s="21" t="s">
        <v>104</v>
      </c>
      <c r="F29" s="21" t="s">
        <v>105</v>
      </c>
      <c r="G29" s="21" t="s">
        <v>251</v>
      </c>
      <c r="H29" s="21" t="s">
        <v>250</v>
      </c>
      <c r="I29" s="111">
        <v>1031615.04</v>
      </c>
      <c r="J29" s="111">
        <v>1031615.04</v>
      </c>
      <c r="K29" s="58"/>
      <c r="L29" s="58"/>
      <c r="M29" s="111">
        <v>1031615.04</v>
      </c>
      <c r="N29" s="58"/>
      <c r="O29" s="111"/>
      <c r="P29" s="111"/>
      <c r="Q29" s="111"/>
      <c r="R29" s="111"/>
      <c r="S29" s="111"/>
      <c r="T29" s="111"/>
      <c r="U29" s="111"/>
      <c r="V29" s="111"/>
      <c r="W29" s="111"/>
      <c r="X29" s="111"/>
    </row>
    <row r="30" ht="20.25" customHeight="1" spans="1:24">
      <c r="A30" s="21" t="s">
        <v>70</v>
      </c>
      <c r="B30" s="21" t="s">
        <v>70</v>
      </c>
      <c r="C30" s="21" t="s">
        <v>252</v>
      </c>
      <c r="D30" s="21" t="s">
        <v>253</v>
      </c>
      <c r="E30" s="21" t="s">
        <v>104</v>
      </c>
      <c r="F30" s="21" t="s">
        <v>105</v>
      </c>
      <c r="G30" s="21" t="s">
        <v>254</v>
      </c>
      <c r="H30" s="21" t="s">
        <v>255</v>
      </c>
      <c r="I30" s="111">
        <v>1760000</v>
      </c>
      <c r="J30" s="111">
        <v>1760000</v>
      </c>
      <c r="K30" s="58"/>
      <c r="L30" s="58"/>
      <c r="M30" s="111">
        <v>1760000</v>
      </c>
      <c r="N30" s="58"/>
      <c r="O30" s="111"/>
      <c r="P30" s="111"/>
      <c r="Q30" s="111"/>
      <c r="R30" s="111"/>
      <c r="S30" s="111"/>
      <c r="T30" s="111"/>
      <c r="U30" s="111"/>
      <c r="V30" s="111"/>
      <c r="W30" s="111"/>
      <c r="X30" s="111"/>
    </row>
    <row r="31" ht="20.25" customHeight="1" spans="1:24">
      <c r="A31" s="21" t="s">
        <v>70</v>
      </c>
      <c r="B31" s="21" t="s">
        <v>70</v>
      </c>
      <c r="C31" s="21" t="s">
        <v>252</v>
      </c>
      <c r="D31" s="21" t="s">
        <v>253</v>
      </c>
      <c r="E31" s="21" t="s">
        <v>104</v>
      </c>
      <c r="F31" s="21" t="s">
        <v>105</v>
      </c>
      <c r="G31" s="21" t="s">
        <v>254</v>
      </c>
      <c r="H31" s="21" t="s">
        <v>255</v>
      </c>
      <c r="I31" s="111">
        <v>490000</v>
      </c>
      <c r="J31" s="111">
        <v>490000</v>
      </c>
      <c r="K31" s="58"/>
      <c r="L31" s="58"/>
      <c r="M31" s="111">
        <v>490000</v>
      </c>
      <c r="N31" s="58"/>
      <c r="O31" s="111"/>
      <c r="P31" s="111"/>
      <c r="Q31" s="111"/>
      <c r="R31" s="111"/>
      <c r="S31" s="111"/>
      <c r="T31" s="111"/>
      <c r="U31" s="111"/>
      <c r="V31" s="111"/>
      <c r="W31" s="111"/>
      <c r="X31" s="111"/>
    </row>
    <row r="32" ht="20.25" customHeight="1" spans="1:24">
      <c r="A32" s="21" t="s">
        <v>70</v>
      </c>
      <c r="B32" s="21" t="s">
        <v>70</v>
      </c>
      <c r="C32" s="21" t="s">
        <v>252</v>
      </c>
      <c r="D32" s="21" t="s">
        <v>253</v>
      </c>
      <c r="E32" s="21" t="s">
        <v>104</v>
      </c>
      <c r="F32" s="21" t="s">
        <v>105</v>
      </c>
      <c r="G32" s="21" t="s">
        <v>256</v>
      </c>
      <c r="H32" s="21" t="s">
        <v>257</v>
      </c>
      <c r="I32" s="111">
        <v>300000</v>
      </c>
      <c r="J32" s="111">
        <v>300000</v>
      </c>
      <c r="K32" s="58"/>
      <c r="L32" s="58"/>
      <c r="M32" s="111">
        <v>300000</v>
      </c>
      <c r="N32" s="58"/>
      <c r="O32" s="111"/>
      <c r="P32" s="111"/>
      <c r="Q32" s="111"/>
      <c r="R32" s="111"/>
      <c r="S32" s="111"/>
      <c r="T32" s="111"/>
      <c r="U32" s="111"/>
      <c r="V32" s="111"/>
      <c r="W32" s="111"/>
      <c r="X32" s="111"/>
    </row>
    <row r="33" ht="20.25" customHeight="1" spans="1:24">
      <c r="A33" s="21" t="s">
        <v>70</v>
      </c>
      <c r="B33" s="21" t="s">
        <v>70</v>
      </c>
      <c r="C33" s="21" t="s">
        <v>258</v>
      </c>
      <c r="D33" s="21" t="s">
        <v>187</v>
      </c>
      <c r="E33" s="21" t="s">
        <v>104</v>
      </c>
      <c r="F33" s="21" t="s">
        <v>105</v>
      </c>
      <c r="G33" s="21" t="s">
        <v>259</v>
      </c>
      <c r="H33" s="21" t="s">
        <v>187</v>
      </c>
      <c r="I33" s="111">
        <v>10000</v>
      </c>
      <c r="J33" s="111">
        <v>10000</v>
      </c>
      <c r="K33" s="58"/>
      <c r="L33" s="58"/>
      <c r="M33" s="111">
        <v>10000</v>
      </c>
      <c r="N33" s="58"/>
      <c r="O33" s="111"/>
      <c r="P33" s="111"/>
      <c r="Q33" s="111"/>
      <c r="R33" s="111"/>
      <c r="S33" s="111"/>
      <c r="T33" s="111"/>
      <c r="U33" s="111"/>
      <c r="V33" s="111"/>
      <c r="W33" s="111"/>
      <c r="X33" s="111"/>
    </row>
    <row r="34" ht="20.25" customHeight="1" spans="1:24">
      <c r="A34" s="21" t="s">
        <v>70</v>
      </c>
      <c r="B34" s="21" t="s">
        <v>70</v>
      </c>
      <c r="C34" s="21" t="s">
        <v>260</v>
      </c>
      <c r="D34" s="21" t="s">
        <v>261</v>
      </c>
      <c r="E34" s="21" t="s">
        <v>118</v>
      </c>
      <c r="F34" s="21" t="s">
        <v>119</v>
      </c>
      <c r="G34" s="21" t="s">
        <v>231</v>
      </c>
      <c r="H34" s="21" t="s">
        <v>232</v>
      </c>
      <c r="I34" s="111">
        <v>1526400</v>
      </c>
      <c r="J34" s="111">
        <v>1526400</v>
      </c>
      <c r="K34" s="58"/>
      <c r="L34" s="58"/>
      <c r="M34" s="111">
        <v>1526400</v>
      </c>
      <c r="N34" s="58"/>
      <c r="O34" s="111"/>
      <c r="P34" s="111"/>
      <c r="Q34" s="111"/>
      <c r="R34" s="111"/>
      <c r="S34" s="111"/>
      <c r="T34" s="111"/>
      <c r="U34" s="111"/>
      <c r="V34" s="111"/>
      <c r="W34" s="111"/>
      <c r="X34" s="111"/>
    </row>
    <row r="35" ht="20.25" customHeight="1" spans="1:24">
      <c r="A35" s="21" t="s">
        <v>70</v>
      </c>
      <c r="B35" s="21" t="s">
        <v>70</v>
      </c>
      <c r="C35" s="21" t="s">
        <v>262</v>
      </c>
      <c r="D35" s="21" t="s">
        <v>263</v>
      </c>
      <c r="E35" s="21" t="s">
        <v>104</v>
      </c>
      <c r="F35" s="21" t="s">
        <v>105</v>
      </c>
      <c r="G35" s="21" t="s">
        <v>215</v>
      </c>
      <c r="H35" s="21" t="s">
        <v>216</v>
      </c>
      <c r="I35" s="111">
        <v>5615400</v>
      </c>
      <c r="J35" s="111">
        <v>5615400</v>
      </c>
      <c r="K35" s="58"/>
      <c r="L35" s="58"/>
      <c r="M35" s="111">
        <v>5615400</v>
      </c>
      <c r="N35" s="58"/>
      <c r="O35" s="111"/>
      <c r="P35" s="111"/>
      <c r="Q35" s="111"/>
      <c r="R35" s="111"/>
      <c r="S35" s="111"/>
      <c r="T35" s="111"/>
      <c r="U35" s="111"/>
      <c r="V35" s="111"/>
      <c r="W35" s="111"/>
      <c r="X35" s="111"/>
    </row>
    <row r="36" ht="20.25" customHeight="1" spans="1:24">
      <c r="A36" s="21" t="s">
        <v>70</v>
      </c>
      <c r="B36" s="21" t="s">
        <v>70</v>
      </c>
      <c r="C36" s="21" t="s">
        <v>262</v>
      </c>
      <c r="D36" s="21" t="s">
        <v>263</v>
      </c>
      <c r="E36" s="21" t="s">
        <v>104</v>
      </c>
      <c r="F36" s="21" t="s">
        <v>105</v>
      </c>
      <c r="G36" s="21" t="s">
        <v>215</v>
      </c>
      <c r="H36" s="21" t="s">
        <v>216</v>
      </c>
      <c r="I36" s="111">
        <v>3230000</v>
      </c>
      <c r="J36" s="111">
        <v>3230000</v>
      </c>
      <c r="K36" s="58"/>
      <c r="L36" s="58"/>
      <c r="M36" s="111">
        <v>3230000</v>
      </c>
      <c r="N36" s="58"/>
      <c r="O36" s="111"/>
      <c r="P36" s="111"/>
      <c r="Q36" s="111"/>
      <c r="R36" s="111"/>
      <c r="S36" s="111"/>
      <c r="T36" s="111"/>
      <c r="U36" s="111"/>
      <c r="V36" s="111"/>
      <c r="W36" s="111"/>
      <c r="X36" s="111"/>
    </row>
    <row r="37" ht="20.25" customHeight="1" spans="1:24">
      <c r="A37" s="21" t="s">
        <v>70</v>
      </c>
      <c r="B37" s="21" t="s">
        <v>70</v>
      </c>
      <c r="C37" s="21" t="s">
        <v>264</v>
      </c>
      <c r="D37" s="21" t="s">
        <v>265</v>
      </c>
      <c r="E37" s="21" t="s">
        <v>104</v>
      </c>
      <c r="F37" s="21" t="s">
        <v>105</v>
      </c>
      <c r="G37" s="21" t="s">
        <v>213</v>
      </c>
      <c r="H37" s="21" t="s">
        <v>214</v>
      </c>
      <c r="I37" s="111">
        <v>2769000</v>
      </c>
      <c r="J37" s="111">
        <v>2769000</v>
      </c>
      <c r="K37" s="58"/>
      <c r="L37" s="58"/>
      <c r="M37" s="111">
        <v>2769000</v>
      </c>
      <c r="N37" s="58"/>
      <c r="O37" s="111"/>
      <c r="P37" s="111"/>
      <c r="Q37" s="111"/>
      <c r="R37" s="111"/>
      <c r="S37" s="111"/>
      <c r="T37" s="111"/>
      <c r="U37" s="111"/>
      <c r="V37" s="111"/>
      <c r="W37" s="111"/>
      <c r="X37" s="111"/>
    </row>
    <row r="38" ht="20.25" customHeight="1" spans="1:24">
      <c r="A38" s="21" t="s">
        <v>70</v>
      </c>
      <c r="B38" s="21" t="s">
        <v>70</v>
      </c>
      <c r="C38" s="21" t="s">
        <v>266</v>
      </c>
      <c r="D38" s="21" t="s">
        <v>267</v>
      </c>
      <c r="E38" s="21" t="s">
        <v>106</v>
      </c>
      <c r="F38" s="21" t="s">
        <v>107</v>
      </c>
      <c r="G38" s="21" t="s">
        <v>231</v>
      </c>
      <c r="H38" s="21" t="s">
        <v>232</v>
      </c>
      <c r="I38" s="111">
        <v>1460000</v>
      </c>
      <c r="J38" s="111">
        <v>1460000</v>
      </c>
      <c r="K38" s="58"/>
      <c r="L38" s="58"/>
      <c r="M38" s="111">
        <v>1460000</v>
      </c>
      <c r="N38" s="58"/>
      <c r="O38" s="111"/>
      <c r="P38" s="111"/>
      <c r="Q38" s="111"/>
      <c r="R38" s="111"/>
      <c r="S38" s="111"/>
      <c r="T38" s="111"/>
      <c r="U38" s="111"/>
      <c r="V38" s="111"/>
      <c r="W38" s="111"/>
      <c r="X38" s="111"/>
    </row>
    <row r="39" ht="20.25" customHeight="1" spans="1:24">
      <c r="A39" s="21" t="s">
        <v>70</v>
      </c>
      <c r="B39" s="21" t="s">
        <v>70</v>
      </c>
      <c r="C39" s="21" t="s">
        <v>266</v>
      </c>
      <c r="D39" s="21" t="s">
        <v>267</v>
      </c>
      <c r="E39" s="21" t="s">
        <v>106</v>
      </c>
      <c r="F39" s="21" t="s">
        <v>107</v>
      </c>
      <c r="G39" s="21" t="s">
        <v>231</v>
      </c>
      <c r="H39" s="21" t="s">
        <v>232</v>
      </c>
      <c r="I39" s="111">
        <v>3937860</v>
      </c>
      <c r="J39" s="111">
        <v>3937860</v>
      </c>
      <c r="K39" s="58"/>
      <c r="L39" s="58"/>
      <c r="M39" s="111">
        <v>3937860</v>
      </c>
      <c r="N39" s="58"/>
      <c r="O39" s="111"/>
      <c r="P39" s="111"/>
      <c r="Q39" s="111"/>
      <c r="R39" s="111"/>
      <c r="S39" s="111"/>
      <c r="T39" s="111"/>
      <c r="U39" s="111"/>
      <c r="V39" s="111"/>
      <c r="W39" s="111"/>
      <c r="X39" s="111"/>
    </row>
    <row r="40" ht="20.25" customHeight="1" spans="1:24">
      <c r="A40" s="21" t="s">
        <v>70</v>
      </c>
      <c r="B40" s="21" t="s">
        <v>70</v>
      </c>
      <c r="C40" s="21" t="s">
        <v>268</v>
      </c>
      <c r="D40" s="21" t="s">
        <v>269</v>
      </c>
      <c r="E40" s="21" t="s">
        <v>104</v>
      </c>
      <c r="F40" s="21" t="s">
        <v>105</v>
      </c>
      <c r="G40" s="21" t="s">
        <v>270</v>
      </c>
      <c r="H40" s="21" t="s">
        <v>271</v>
      </c>
      <c r="I40" s="111">
        <v>360000</v>
      </c>
      <c r="J40" s="111">
        <v>360000</v>
      </c>
      <c r="K40" s="58"/>
      <c r="L40" s="58"/>
      <c r="M40" s="111">
        <v>360000</v>
      </c>
      <c r="N40" s="58"/>
      <c r="O40" s="111"/>
      <c r="P40" s="111"/>
      <c r="Q40" s="111"/>
      <c r="R40" s="111"/>
      <c r="S40" s="111"/>
      <c r="T40" s="111"/>
      <c r="U40" s="111"/>
      <c r="V40" s="111"/>
      <c r="W40" s="111"/>
      <c r="X40" s="111"/>
    </row>
    <row r="41" ht="20.25" customHeight="1" spans="1:24">
      <c r="A41" s="21" t="s">
        <v>70</v>
      </c>
      <c r="B41" s="21" t="s">
        <v>70</v>
      </c>
      <c r="C41" s="21" t="s">
        <v>268</v>
      </c>
      <c r="D41" s="21" t="s">
        <v>269</v>
      </c>
      <c r="E41" s="21" t="s">
        <v>104</v>
      </c>
      <c r="F41" s="21" t="s">
        <v>105</v>
      </c>
      <c r="G41" s="21" t="s">
        <v>270</v>
      </c>
      <c r="H41" s="21" t="s">
        <v>271</v>
      </c>
      <c r="I41" s="111">
        <v>1797600</v>
      </c>
      <c r="J41" s="111">
        <v>1797600</v>
      </c>
      <c r="K41" s="58"/>
      <c r="L41" s="58"/>
      <c r="M41" s="111">
        <v>1797600</v>
      </c>
      <c r="N41" s="58"/>
      <c r="O41" s="111"/>
      <c r="P41" s="111"/>
      <c r="Q41" s="111"/>
      <c r="R41" s="111"/>
      <c r="S41" s="111"/>
      <c r="T41" s="111"/>
      <c r="U41" s="111"/>
      <c r="V41" s="111"/>
      <c r="W41" s="111"/>
      <c r="X41" s="111"/>
    </row>
    <row r="42" ht="20.25" customHeight="1" spans="1:24">
      <c r="A42" s="21" t="s">
        <v>70</v>
      </c>
      <c r="B42" s="21" t="s">
        <v>70</v>
      </c>
      <c r="C42" s="21" t="s">
        <v>268</v>
      </c>
      <c r="D42" s="21" t="s">
        <v>269</v>
      </c>
      <c r="E42" s="21" t="s">
        <v>104</v>
      </c>
      <c r="F42" s="21" t="s">
        <v>105</v>
      </c>
      <c r="G42" s="21" t="s">
        <v>270</v>
      </c>
      <c r="H42" s="21" t="s">
        <v>271</v>
      </c>
      <c r="I42" s="111">
        <v>41786040</v>
      </c>
      <c r="J42" s="111">
        <v>41786040</v>
      </c>
      <c r="K42" s="58"/>
      <c r="L42" s="58"/>
      <c r="M42" s="111">
        <v>41786040</v>
      </c>
      <c r="N42" s="58"/>
      <c r="O42" s="111"/>
      <c r="P42" s="111"/>
      <c r="Q42" s="111"/>
      <c r="R42" s="111"/>
      <c r="S42" s="111"/>
      <c r="T42" s="111"/>
      <c r="U42" s="111"/>
      <c r="V42" s="111"/>
      <c r="W42" s="111"/>
      <c r="X42" s="111"/>
    </row>
    <row r="43" ht="20.25" customHeight="1" spans="1:24">
      <c r="A43" s="21" t="s">
        <v>70</v>
      </c>
      <c r="B43" s="21" t="s">
        <v>70</v>
      </c>
      <c r="C43" s="21" t="s">
        <v>268</v>
      </c>
      <c r="D43" s="21" t="s">
        <v>269</v>
      </c>
      <c r="E43" s="21" t="s">
        <v>104</v>
      </c>
      <c r="F43" s="21" t="s">
        <v>105</v>
      </c>
      <c r="G43" s="21" t="s">
        <v>270</v>
      </c>
      <c r="H43" s="21" t="s">
        <v>271</v>
      </c>
      <c r="I43" s="111">
        <v>122640</v>
      </c>
      <c r="J43" s="111">
        <v>122640</v>
      </c>
      <c r="K43" s="58"/>
      <c r="L43" s="58"/>
      <c r="M43" s="111">
        <v>122640</v>
      </c>
      <c r="N43" s="58"/>
      <c r="O43" s="111"/>
      <c r="P43" s="111"/>
      <c r="Q43" s="111"/>
      <c r="R43" s="111"/>
      <c r="S43" s="111"/>
      <c r="T43" s="111"/>
      <c r="U43" s="111"/>
      <c r="V43" s="111"/>
      <c r="W43" s="111"/>
      <c r="X43" s="111"/>
    </row>
    <row r="44" ht="20.25" customHeight="1" spans="1:24">
      <c r="A44" s="21" t="s">
        <v>70</v>
      </c>
      <c r="B44" s="21" t="s">
        <v>70</v>
      </c>
      <c r="C44" s="21" t="s">
        <v>268</v>
      </c>
      <c r="D44" s="21" t="s">
        <v>269</v>
      </c>
      <c r="E44" s="21" t="s">
        <v>104</v>
      </c>
      <c r="F44" s="21" t="s">
        <v>105</v>
      </c>
      <c r="G44" s="21" t="s">
        <v>270</v>
      </c>
      <c r="H44" s="21" t="s">
        <v>271</v>
      </c>
      <c r="I44" s="111">
        <v>8011320</v>
      </c>
      <c r="J44" s="111">
        <v>8011320</v>
      </c>
      <c r="K44" s="58"/>
      <c r="L44" s="58"/>
      <c r="M44" s="111">
        <v>8011320</v>
      </c>
      <c r="N44" s="58"/>
      <c r="O44" s="111"/>
      <c r="P44" s="111"/>
      <c r="Q44" s="111"/>
      <c r="R44" s="111"/>
      <c r="S44" s="111"/>
      <c r="T44" s="111"/>
      <c r="U44" s="111"/>
      <c r="V44" s="111"/>
      <c r="W44" s="111"/>
      <c r="X44" s="111"/>
    </row>
    <row r="45" ht="17.25" customHeight="1" spans="1:24">
      <c r="A45" s="67" t="s">
        <v>182</v>
      </c>
      <c r="B45" s="68"/>
      <c r="C45" s="179"/>
      <c r="D45" s="179"/>
      <c r="E45" s="179"/>
      <c r="F45" s="179"/>
      <c r="G45" s="179"/>
      <c r="H45" s="180"/>
      <c r="I45" s="111">
        <v>157422279.36</v>
      </c>
      <c r="J45" s="111">
        <v>157422279.36</v>
      </c>
      <c r="K45" s="111"/>
      <c r="L45" s="111"/>
      <c r="M45" s="111">
        <v>157422279.36</v>
      </c>
      <c r="N45" s="111"/>
      <c r="O45" s="111"/>
      <c r="P45" s="111"/>
      <c r="Q45" s="111"/>
      <c r="R45" s="111"/>
      <c r="S45" s="111"/>
      <c r="T45" s="111"/>
      <c r="U45" s="111"/>
      <c r="V45" s="111"/>
      <c r="W45" s="111"/>
      <c r="X45" s="111"/>
    </row>
  </sheetData>
  <mergeCells count="31">
    <mergeCell ref="A2:X2"/>
    <mergeCell ref="A3:H3"/>
    <mergeCell ref="I4:X4"/>
    <mergeCell ref="J5:N5"/>
    <mergeCell ref="O5:Q5"/>
    <mergeCell ref="S5:X5"/>
    <mergeCell ref="A45:H4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9"/>
      <c r="E1" s="40"/>
      <c r="F1" s="40"/>
      <c r="G1" s="40"/>
      <c r="H1" s="40"/>
      <c r="U1" s="169"/>
      <c r="W1" s="174" t="s">
        <v>272</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"单位名称："&amp;"昆明市公安局晋宁分局"</f>
        <v>单位名称：昆明市公安局晋宁分局</v>
      </c>
      <c r="B3" s="44"/>
      <c r="C3" s="44"/>
      <c r="D3" s="44"/>
      <c r="E3" s="44"/>
      <c r="F3" s="44"/>
      <c r="G3" s="44"/>
      <c r="H3" s="44"/>
      <c r="I3" s="45"/>
      <c r="J3" s="45"/>
      <c r="K3" s="45"/>
      <c r="L3" s="45"/>
      <c r="M3" s="45"/>
      <c r="N3" s="45"/>
      <c r="O3" s="45"/>
      <c r="P3" s="45"/>
      <c r="Q3" s="45"/>
      <c r="U3" s="169"/>
      <c r="W3" s="152" t="s">
        <v>1</v>
      </c>
    </row>
    <row r="4" ht="21.75" customHeight="1" spans="1:23">
      <c r="A4" s="47" t="s">
        <v>273</v>
      </c>
      <c r="B4" s="48" t="s">
        <v>193</v>
      </c>
      <c r="C4" s="47" t="s">
        <v>194</v>
      </c>
      <c r="D4" s="47" t="s">
        <v>274</v>
      </c>
      <c r="E4" s="48" t="s">
        <v>195</v>
      </c>
      <c r="F4" s="48" t="s">
        <v>196</v>
      </c>
      <c r="G4" s="48" t="s">
        <v>275</v>
      </c>
      <c r="H4" s="48" t="s">
        <v>276</v>
      </c>
      <c r="I4" s="63" t="s">
        <v>55</v>
      </c>
      <c r="J4" s="12" t="s">
        <v>277</v>
      </c>
      <c r="K4" s="13"/>
      <c r="L4" s="13"/>
      <c r="M4" s="35"/>
      <c r="N4" s="12" t="s">
        <v>201</v>
      </c>
      <c r="O4" s="13"/>
      <c r="P4" s="35"/>
      <c r="Q4" s="48" t="s">
        <v>61</v>
      </c>
      <c r="R4" s="12" t="s">
        <v>62</v>
      </c>
      <c r="S4" s="13"/>
      <c r="T4" s="13"/>
      <c r="U4" s="13"/>
      <c r="V4" s="13"/>
      <c r="W4" s="35"/>
    </row>
    <row r="5" ht="21.75" customHeight="1" spans="1:23">
      <c r="A5" s="49"/>
      <c r="B5" s="64"/>
      <c r="C5" s="49"/>
      <c r="D5" s="49"/>
      <c r="E5" s="50"/>
      <c r="F5" s="50"/>
      <c r="G5" s="50"/>
      <c r="H5" s="50"/>
      <c r="I5" s="64"/>
      <c r="J5" s="170" t="s">
        <v>58</v>
      </c>
      <c r="K5" s="171"/>
      <c r="L5" s="48" t="s">
        <v>59</v>
      </c>
      <c r="M5" s="48" t="s">
        <v>60</v>
      </c>
      <c r="N5" s="48" t="s">
        <v>58</v>
      </c>
      <c r="O5" s="48" t="s">
        <v>59</v>
      </c>
      <c r="P5" s="48" t="s">
        <v>60</v>
      </c>
      <c r="Q5" s="50"/>
      <c r="R5" s="48" t="s">
        <v>57</v>
      </c>
      <c r="S5" s="48" t="s">
        <v>64</v>
      </c>
      <c r="T5" s="48" t="s">
        <v>207</v>
      </c>
      <c r="U5" s="48" t="s">
        <v>66</v>
      </c>
      <c r="V5" s="48" t="s">
        <v>67</v>
      </c>
      <c r="W5" s="48" t="s">
        <v>68</v>
      </c>
    </row>
    <row r="6" ht="21" customHeight="1" spans="1:23">
      <c r="A6" s="64"/>
      <c r="B6" s="64"/>
      <c r="C6" s="64"/>
      <c r="D6" s="64"/>
      <c r="E6" s="64"/>
      <c r="F6" s="64"/>
      <c r="G6" s="64"/>
      <c r="H6" s="64"/>
      <c r="I6" s="64"/>
      <c r="J6" s="172" t="s">
        <v>57</v>
      </c>
      <c r="K6" s="173"/>
      <c r="L6" s="64"/>
      <c r="M6" s="64"/>
      <c r="N6" s="64"/>
      <c r="O6" s="64"/>
      <c r="P6" s="64"/>
      <c r="Q6" s="64"/>
      <c r="R6" s="64"/>
      <c r="S6" s="64"/>
      <c r="T6" s="64"/>
      <c r="U6" s="64"/>
      <c r="V6" s="64"/>
      <c r="W6" s="64"/>
    </row>
    <row r="7" ht="39.75" customHeight="1" spans="1:23">
      <c r="A7" s="52"/>
      <c r="B7" s="54"/>
      <c r="C7" s="52"/>
      <c r="D7" s="52"/>
      <c r="E7" s="53"/>
      <c r="F7" s="53"/>
      <c r="G7" s="53"/>
      <c r="H7" s="53"/>
      <c r="I7" s="54"/>
      <c r="J7" s="17" t="s">
        <v>57</v>
      </c>
      <c r="K7" s="17" t="s">
        <v>278</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71">
        <v>12</v>
      </c>
      <c r="M8" s="71">
        <v>13</v>
      </c>
      <c r="N8" s="71">
        <v>14</v>
      </c>
      <c r="O8" s="71">
        <v>15</v>
      </c>
      <c r="P8" s="71">
        <v>16</v>
      </c>
      <c r="Q8" s="71">
        <v>17</v>
      </c>
      <c r="R8" s="71">
        <v>18</v>
      </c>
      <c r="S8" s="71">
        <v>19</v>
      </c>
      <c r="T8" s="71">
        <v>20</v>
      </c>
      <c r="U8" s="55">
        <v>21</v>
      </c>
      <c r="V8" s="71">
        <v>22</v>
      </c>
      <c r="W8" s="55">
        <v>23</v>
      </c>
    </row>
    <row r="9" ht="21.75" customHeight="1" spans="1:23">
      <c r="A9" s="100" t="s">
        <v>279</v>
      </c>
      <c r="B9" s="100" t="s">
        <v>280</v>
      </c>
      <c r="C9" s="100" t="s">
        <v>281</v>
      </c>
      <c r="D9" s="100" t="s">
        <v>70</v>
      </c>
      <c r="E9" s="100" t="s">
        <v>108</v>
      </c>
      <c r="F9" s="100" t="s">
        <v>109</v>
      </c>
      <c r="G9" s="100" t="s">
        <v>243</v>
      </c>
      <c r="H9" s="100" t="s">
        <v>244</v>
      </c>
      <c r="I9" s="111">
        <v>3020831</v>
      </c>
      <c r="J9" s="111">
        <v>3020831</v>
      </c>
      <c r="K9" s="111">
        <v>3020831</v>
      </c>
      <c r="L9" s="111"/>
      <c r="M9" s="111"/>
      <c r="N9" s="111"/>
      <c r="O9" s="111"/>
      <c r="P9" s="111"/>
      <c r="Q9" s="111"/>
      <c r="R9" s="111"/>
      <c r="S9" s="111"/>
      <c r="T9" s="111"/>
      <c r="U9" s="111"/>
      <c r="V9" s="111"/>
      <c r="W9" s="111"/>
    </row>
    <row r="10" ht="21.75" customHeight="1" spans="1:23">
      <c r="A10" s="100" t="s">
        <v>279</v>
      </c>
      <c r="B10" s="100" t="s">
        <v>282</v>
      </c>
      <c r="C10" s="100" t="s">
        <v>283</v>
      </c>
      <c r="D10" s="100" t="s">
        <v>70</v>
      </c>
      <c r="E10" s="100" t="s">
        <v>110</v>
      </c>
      <c r="F10" s="100" t="s">
        <v>111</v>
      </c>
      <c r="G10" s="100" t="s">
        <v>284</v>
      </c>
      <c r="H10" s="100" t="s">
        <v>285</v>
      </c>
      <c r="I10" s="111">
        <v>742169</v>
      </c>
      <c r="J10" s="111">
        <v>742169</v>
      </c>
      <c r="K10" s="111">
        <v>742169</v>
      </c>
      <c r="L10" s="111"/>
      <c r="M10" s="111"/>
      <c r="N10" s="111"/>
      <c r="O10" s="111"/>
      <c r="P10" s="111"/>
      <c r="Q10" s="111"/>
      <c r="R10" s="111"/>
      <c r="S10" s="111"/>
      <c r="T10" s="111"/>
      <c r="U10" s="111"/>
      <c r="V10" s="111"/>
      <c r="W10" s="111"/>
    </row>
    <row r="11" ht="21.75" customHeight="1" spans="1:23">
      <c r="A11" s="100" t="s">
        <v>279</v>
      </c>
      <c r="B11" s="100" t="s">
        <v>286</v>
      </c>
      <c r="C11" s="100" t="s">
        <v>287</v>
      </c>
      <c r="D11" s="100" t="s">
        <v>70</v>
      </c>
      <c r="E11" s="100" t="s">
        <v>101</v>
      </c>
      <c r="F11" s="100" t="s">
        <v>100</v>
      </c>
      <c r="G11" s="100" t="s">
        <v>239</v>
      </c>
      <c r="H11" s="100" t="s">
        <v>240</v>
      </c>
      <c r="I11" s="111">
        <v>100000</v>
      </c>
      <c r="J11" s="111">
        <v>100000</v>
      </c>
      <c r="K11" s="111">
        <v>100000</v>
      </c>
      <c r="L11" s="111"/>
      <c r="M11" s="111"/>
      <c r="N11" s="111"/>
      <c r="O11" s="111"/>
      <c r="P11" s="111"/>
      <c r="Q11" s="111"/>
      <c r="R11" s="111"/>
      <c r="S11" s="111"/>
      <c r="T11" s="111"/>
      <c r="U11" s="111"/>
      <c r="V11" s="111"/>
      <c r="W11" s="111"/>
    </row>
    <row r="12" ht="21.75" customHeight="1" spans="1:23">
      <c r="A12" s="100" t="s">
        <v>279</v>
      </c>
      <c r="B12" s="100" t="s">
        <v>288</v>
      </c>
      <c r="C12" s="100" t="s">
        <v>289</v>
      </c>
      <c r="D12" s="100" t="s">
        <v>70</v>
      </c>
      <c r="E12" s="100" t="s">
        <v>112</v>
      </c>
      <c r="F12" s="100" t="s">
        <v>113</v>
      </c>
      <c r="G12" s="100" t="s">
        <v>239</v>
      </c>
      <c r="H12" s="100" t="s">
        <v>240</v>
      </c>
      <c r="I12" s="111">
        <v>169962.56</v>
      </c>
      <c r="J12" s="111"/>
      <c r="K12" s="111"/>
      <c r="L12" s="111"/>
      <c r="M12" s="111"/>
      <c r="N12" s="111"/>
      <c r="O12" s="111"/>
      <c r="P12" s="111"/>
      <c r="Q12" s="111"/>
      <c r="R12" s="111">
        <v>169962.56</v>
      </c>
      <c r="S12" s="111"/>
      <c r="T12" s="111"/>
      <c r="U12" s="111"/>
      <c r="V12" s="111"/>
      <c r="W12" s="111">
        <v>169962.56</v>
      </c>
    </row>
    <row r="13" ht="21.75" customHeight="1" spans="1:23">
      <c r="A13" s="100" t="s">
        <v>279</v>
      </c>
      <c r="B13" s="100" t="s">
        <v>290</v>
      </c>
      <c r="C13" s="100" t="s">
        <v>291</v>
      </c>
      <c r="D13" s="100" t="s">
        <v>70</v>
      </c>
      <c r="E13" s="100" t="s">
        <v>112</v>
      </c>
      <c r="F13" s="100" t="s">
        <v>113</v>
      </c>
      <c r="G13" s="100" t="s">
        <v>239</v>
      </c>
      <c r="H13" s="100" t="s">
        <v>240</v>
      </c>
      <c r="I13" s="111">
        <v>172230.68</v>
      </c>
      <c r="J13" s="111"/>
      <c r="K13" s="111"/>
      <c r="L13" s="111"/>
      <c r="M13" s="111"/>
      <c r="N13" s="111"/>
      <c r="O13" s="111"/>
      <c r="P13" s="111"/>
      <c r="Q13" s="111"/>
      <c r="R13" s="111">
        <v>172230.68</v>
      </c>
      <c r="S13" s="111"/>
      <c r="T13" s="111"/>
      <c r="U13" s="111"/>
      <c r="V13" s="111"/>
      <c r="W13" s="111">
        <v>172230.68</v>
      </c>
    </row>
    <row r="14" ht="21.75" customHeight="1" spans="1:23">
      <c r="A14" s="100" t="s">
        <v>279</v>
      </c>
      <c r="B14" s="100" t="s">
        <v>292</v>
      </c>
      <c r="C14" s="100" t="s">
        <v>293</v>
      </c>
      <c r="D14" s="100" t="s">
        <v>70</v>
      </c>
      <c r="E14" s="100" t="s">
        <v>112</v>
      </c>
      <c r="F14" s="100" t="s">
        <v>113</v>
      </c>
      <c r="G14" s="100" t="s">
        <v>239</v>
      </c>
      <c r="H14" s="100" t="s">
        <v>240</v>
      </c>
      <c r="I14" s="111">
        <v>15000</v>
      </c>
      <c r="J14" s="111"/>
      <c r="K14" s="111"/>
      <c r="L14" s="111"/>
      <c r="M14" s="111"/>
      <c r="N14" s="111"/>
      <c r="O14" s="111"/>
      <c r="P14" s="111"/>
      <c r="Q14" s="111"/>
      <c r="R14" s="111">
        <v>15000</v>
      </c>
      <c r="S14" s="111"/>
      <c r="T14" s="111"/>
      <c r="U14" s="111"/>
      <c r="V14" s="111"/>
      <c r="W14" s="111">
        <v>15000</v>
      </c>
    </row>
    <row r="15" ht="21.75" customHeight="1" spans="1:23">
      <c r="A15" s="100" t="s">
        <v>279</v>
      </c>
      <c r="B15" s="100" t="s">
        <v>294</v>
      </c>
      <c r="C15" s="100" t="s">
        <v>295</v>
      </c>
      <c r="D15" s="100" t="s">
        <v>70</v>
      </c>
      <c r="E15" s="100" t="s">
        <v>112</v>
      </c>
      <c r="F15" s="100" t="s">
        <v>113</v>
      </c>
      <c r="G15" s="100" t="s">
        <v>239</v>
      </c>
      <c r="H15" s="100" t="s">
        <v>240</v>
      </c>
      <c r="I15" s="111">
        <v>35694</v>
      </c>
      <c r="J15" s="111"/>
      <c r="K15" s="111"/>
      <c r="L15" s="111"/>
      <c r="M15" s="111"/>
      <c r="N15" s="111"/>
      <c r="O15" s="111"/>
      <c r="P15" s="111"/>
      <c r="Q15" s="111"/>
      <c r="R15" s="111">
        <v>35694</v>
      </c>
      <c r="S15" s="111"/>
      <c r="T15" s="111"/>
      <c r="U15" s="111"/>
      <c r="V15" s="111"/>
      <c r="W15" s="111">
        <v>35694</v>
      </c>
    </row>
    <row r="16" ht="21.75" customHeight="1" spans="1:23">
      <c r="A16" s="100" t="s">
        <v>279</v>
      </c>
      <c r="B16" s="100" t="s">
        <v>296</v>
      </c>
      <c r="C16" s="100" t="s">
        <v>297</v>
      </c>
      <c r="D16" s="100" t="s">
        <v>70</v>
      </c>
      <c r="E16" s="100" t="s">
        <v>112</v>
      </c>
      <c r="F16" s="100" t="s">
        <v>113</v>
      </c>
      <c r="G16" s="100" t="s">
        <v>239</v>
      </c>
      <c r="H16" s="100" t="s">
        <v>240</v>
      </c>
      <c r="I16" s="111">
        <v>235000</v>
      </c>
      <c r="J16" s="111"/>
      <c r="K16" s="111"/>
      <c r="L16" s="111"/>
      <c r="M16" s="111"/>
      <c r="N16" s="111"/>
      <c r="O16" s="111"/>
      <c r="P16" s="111"/>
      <c r="Q16" s="111"/>
      <c r="R16" s="111">
        <v>235000</v>
      </c>
      <c r="S16" s="111"/>
      <c r="T16" s="111"/>
      <c r="U16" s="111"/>
      <c r="V16" s="111"/>
      <c r="W16" s="111">
        <v>235000</v>
      </c>
    </row>
    <row r="17" ht="21.75" customHeight="1" spans="1:23">
      <c r="A17" s="100" t="s">
        <v>279</v>
      </c>
      <c r="B17" s="100" t="s">
        <v>298</v>
      </c>
      <c r="C17" s="100" t="s">
        <v>299</v>
      </c>
      <c r="D17" s="100" t="s">
        <v>70</v>
      </c>
      <c r="E17" s="100" t="s">
        <v>106</v>
      </c>
      <c r="F17" s="100" t="s">
        <v>107</v>
      </c>
      <c r="G17" s="100" t="s">
        <v>241</v>
      </c>
      <c r="H17" s="100" t="s">
        <v>242</v>
      </c>
      <c r="I17" s="111">
        <v>137000</v>
      </c>
      <c r="J17" s="111">
        <v>137000</v>
      </c>
      <c r="K17" s="111">
        <v>137000</v>
      </c>
      <c r="L17" s="111"/>
      <c r="M17" s="111"/>
      <c r="N17" s="111"/>
      <c r="O17" s="111"/>
      <c r="P17" s="111"/>
      <c r="Q17" s="111"/>
      <c r="R17" s="111"/>
      <c r="S17" s="111"/>
      <c r="T17" s="111"/>
      <c r="U17" s="111"/>
      <c r="V17" s="111"/>
      <c r="W17" s="111"/>
    </row>
    <row r="18" ht="21.75" customHeight="1" spans="1:23">
      <c r="A18" s="100" t="s">
        <v>279</v>
      </c>
      <c r="B18" s="100" t="s">
        <v>300</v>
      </c>
      <c r="C18" s="100" t="s">
        <v>301</v>
      </c>
      <c r="D18" s="100" t="s">
        <v>70</v>
      </c>
      <c r="E18" s="100" t="s">
        <v>112</v>
      </c>
      <c r="F18" s="100" t="s">
        <v>113</v>
      </c>
      <c r="G18" s="100" t="s">
        <v>239</v>
      </c>
      <c r="H18" s="100" t="s">
        <v>240</v>
      </c>
      <c r="I18" s="111">
        <v>63000</v>
      </c>
      <c r="J18" s="111"/>
      <c r="K18" s="111"/>
      <c r="L18" s="111"/>
      <c r="M18" s="111"/>
      <c r="N18" s="111"/>
      <c r="O18" s="111"/>
      <c r="P18" s="111"/>
      <c r="Q18" s="111"/>
      <c r="R18" s="111">
        <v>63000</v>
      </c>
      <c r="S18" s="111"/>
      <c r="T18" s="111"/>
      <c r="U18" s="111"/>
      <c r="V18" s="111"/>
      <c r="W18" s="111">
        <v>63000</v>
      </c>
    </row>
    <row r="19" ht="21.75" customHeight="1" spans="1:23">
      <c r="A19" s="100" t="s">
        <v>279</v>
      </c>
      <c r="B19" s="100" t="s">
        <v>302</v>
      </c>
      <c r="C19" s="100" t="s">
        <v>303</v>
      </c>
      <c r="D19" s="100" t="s">
        <v>70</v>
      </c>
      <c r="E19" s="100" t="s">
        <v>112</v>
      </c>
      <c r="F19" s="100" t="s">
        <v>113</v>
      </c>
      <c r="G19" s="100" t="s">
        <v>239</v>
      </c>
      <c r="H19" s="100" t="s">
        <v>240</v>
      </c>
      <c r="I19" s="111">
        <v>8286.25</v>
      </c>
      <c r="J19" s="111"/>
      <c r="K19" s="111"/>
      <c r="L19" s="111"/>
      <c r="M19" s="111"/>
      <c r="N19" s="111"/>
      <c r="O19" s="111"/>
      <c r="P19" s="111"/>
      <c r="Q19" s="111"/>
      <c r="R19" s="111">
        <v>8286.25</v>
      </c>
      <c r="S19" s="111"/>
      <c r="T19" s="111"/>
      <c r="U19" s="111"/>
      <c r="V19" s="111"/>
      <c r="W19" s="111">
        <v>8286.25</v>
      </c>
    </row>
    <row r="20" ht="18.75" customHeight="1" spans="1:23">
      <c r="A20" s="67" t="s">
        <v>182</v>
      </c>
      <c r="B20" s="68"/>
      <c r="C20" s="68"/>
      <c r="D20" s="68"/>
      <c r="E20" s="68"/>
      <c r="F20" s="68"/>
      <c r="G20" s="68"/>
      <c r="H20" s="69"/>
      <c r="I20" s="111">
        <v>4699173.49</v>
      </c>
      <c r="J20" s="111">
        <v>4000000</v>
      </c>
      <c r="K20" s="111">
        <v>4000000</v>
      </c>
      <c r="L20" s="111"/>
      <c r="M20" s="111"/>
      <c r="N20" s="111"/>
      <c r="O20" s="111"/>
      <c r="P20" s="111"/>
      <c r="Q20" s="111"/>
      <c r="R20" s="111">
        <v>699173.49</v>
      </c>
      <c r="S20" s="111"/>
      <c r="T20" s="111"/>
      <c r="U20" s="111"/>
      <c r="V20" s="111"/>
      <c r="W20" s="111">
        <v>699173.49</v>
      </c>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1"/>
  <sheetViews>
    <sheetView showZeros="0" topLeftCell="A11"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1" t="s">
        <v>304</v>
      </c>
    </row>
    <row r="2" ht="39.75" customHeight="1" spans="1:10">
      <c r="A2" s="97" t="str">
        <f>"2025"&amp;"年部门项目支出绩效目标表"</f>
        <v>2025年部门项目支出绩效目标表</v>
      </c>
      <c r="B2" s="42"/>
      <c r="C2" s="42"/>
      <c r="D2" s="42"/>
      <c r="E2" s="42"/>
      <c r="F2" s="98"/>
      <c r="G2" s="42"/>
      <c r="H2" s="98"/>
      <c r="I2" s="98"/>
      <c r="J2" s="42"/>
    </row>
    <row r="3" ht="17.25" customHeight="1" spans="1:1">
      <c r="A3" s="43" t="str">
        <f>"单位名称："&amp;"昆明市公安局晋宁分局"</f>
        <v>单位名称：昆明市公安局晋宁分局</v>
      </c>
    </row>
    <row r="4" ht="44.25" customHeight="1" spans="1:10">
      <c r="A4" s="17" t="s">
        <v>194</v>
      </c>
      <c r="B4" s="17" t="s">
        <v>305</v>
      </c>
      <c r="C4" s="17" t="s">
        <v>306</v>
      </c>
      <c r="D4" s="17" t="s">
        <v>307</v>
      </c>
      <c r="E4" s="17" t="s">
        <v>308</v>
      </c>
      <c r="F4" s="99" t="s">
        <v>309</v>
      </c>
      <c r="G4" s="17" t="s">
        <v>310</v>
      </c>
      <c r="H4" s="99" t="s">
        <v>311</v>
      </c>
      <c r="I4" s="99" t="s">
        <v>312</v>
      </c>
      <c r="J4" s="17" t="s">
        <v>313</v>
      </c>
    </row>
    <row r="5" ht="18.75" customHeight="1" spans="1:10">
      <c r="A5" s="167">
        <v>1</v>
      </c>
      <c r="B5" s="167">
        <v>2</v>
      </c>
      <c r="C5" s="167">
        <v>3</v>
      </c>
      <c r="D5" s="167">
        <v>4</v>
      </c>
      <c r="E5" s="167">
        <v>5</v>
      </c>
      <c r="F5" s="71">
        <v>6</v>
      </c>
      <c r="G5" s="167">
        <v>7</v>
      </c>
      <c r="H5" s="71">
        <v>8</v>
      </c>
      <c r="I5" s="71">
        <v>9</v>
      </c>
      <c r="J5" s="167">
        <v>10</v>
      </c>
    </row>
    <row r="6" ht="42" customHeight="1" spans="1:10">
      <c r="A6" s="18" t="s">
        <v>70</v>
      </c>
      <c r="B6" s="100"/>
      <c r="C6" s="100"/>
      <c r="D6" s="100"/>
      <c r="E6" s="33"/>
      <c r="F6" s="101"/>
      <c r="G6" s="33"/>
      <c r="H6" s="101"/>
      <c r="I6" s="101"/>
      <c r="J6" s="33"/>
    </row>
    <row r="7" ht="42" customHeight="1" spans="1:10">
      <c r="A7" s="168" t="s">
        <v>283</v>
      </c>
      <c r="B7" s="32" t="s">
        <v>314</v>
      </c>
      <c r="C7" s="32" t="s">
        <v>315</v>
      </c>
      <c r="D7" s="32" t="s">
        <v>316</v>
      </c>
      <c r="E7" s="18" t="s">
        <v>317</v>
      </c>
      <c r="F7" s="32" t="s">
        <v>318</v>
      </c>
      <c r="G7" s="18" t="s">
        <v>95</v>
      </c>
      <c r="H7" s="32" t="s">
        <v>319</v>
      </c>
      <c r="I7" s="32" t="s">
        <v>320</v>
      </c>
      <c r="J7" s="18" t="s">
        <v>321</v>
      </c>
    </row>
    <row r="8" ht="42" customHeight="1" spans="1:10">
      <c r="A8" s="168" t="s">
        <v>283</v>
      </c>
      <c r="B8" s="32" t="s">
        <v>314</v>
      </c>
      <c r="C8" s="32" t="s">
        <v>315</v>
      </c>
      <c r="D8" s="32" t="s">
        <v>322</v>
      </c>
      <c r="E8" s="18" t="s">
        <v>323</v>
      </c>
      <c r="F8" s="32" t="s">
        <v>318</v>
      </c>
      <c r="G8" s="18" t="s">
        <v>324</v>
      </c>
      <c r="H8" s="32" t="s">
        <v>325</v>
      </c>
      <c r="I8" s="32" t="s">
        <v>320</v>
      </c>
      <c r="J8" s="18" t="s">
        <v>326</v>
      </c>
    </row>
    <row r="9" ht="42" customHeight="1" spans="1:10">
      <c r="A9" s="168" t="s">
        <v>283</v>
      </c>
      <c r="B9" s="32" t="s">
        <v>314</v>
      </c>
      <c r="C9" s="32" t="s">
        <v>327</v>
      </c>
      <c r="D9" s="32" t="s">
        <v>328</v>
      </c>
      <c r="E9" s="18" t="s">
        <v>329</v>
      </c>
      <c r="F9" s="32" t="s">
        <v>318</v>
      </c>
      <c r="G9" s="18" t="s">
        <v>330</v>
      </c>
      <c r="H9" s="32" t="s">
        <v>331</v>
      </c>
      <c r="I9" s="32" t="s">
        <v>332</v>
      </c>
      <c r="J9" s="18" t="s">
        <v>333</v>
      </c>
    </row>
    <row r="10" ht="42" customHeight="1" spans="1:10">
      <c r="A10" s="168" t="s">
        <v>283</v>
      </c>
      <c r="B10" s="32" t="s">
        <v>314</v>
      </c>
      <c r="C10" s="32" t="s">
        <v>334</v>
      </c>
      <c r="D10" s="32" t="s">
        <v>335</v>
      </c>
      <c r="E10" s="18" t="s">
        <v>336</v>
      </c>
      <c r="F10" s="32" t="s">
        <v>337</v>
      </c>
      <c r="G10" s="18" t="s">
        <v>338</v>
      </c>
      <c r="H10" s="32" t="s">
        <v>325</v>
      </c>
      <c r="I10" s="32" t="s">
        <v>320</v>
      </c>
      <c r="J10" s="18" t="s">
        <v>339</v>
      </c>
    </row>
    <row r="11" ht="42" customHeight="1" spans="1:10">
      <c r="A11" s="168" t="s">
        <v>287</v>
      </c>
      <c r="B11" s="32" t="s">
        <v>340</v>
      </c>
      <c r="C11" s="32" t="s">
        <v>315</v>
      </c>
      <c r="D11" s="32" t="s">
        <v>316</v>
      </c>
      <c r="E11" s="18" t="s">
        <v>341</v>
      </c>
      <c r="F11" s="32" t="s">
        <v>337</v>
      </c>
      <c r="G11" s="18" t="s">
        <v>342</v>
      </c>
      <c r="H11" s="32" t="s">
        <v>343</v>
      </c>
      <c r="I11" s="32" t="s">
        <v>320</v>
      </c>
      <c r="J11" s="18" t="s">
        <v>344</v>
      </c>
    </row>
    <row r="12" ht="42" customHeight="1" spans="1:10">
      <c r="A12" s="168" t="s">
        <v>287</v>
      </c>
      <c r="B12" s="32" t="s">
        <v>340</v>
      </c>
      <c r="C12" s="32" t="s">
        <v>315</v>
      </c>
      <c r="D12" s="32" t="s">
        <v>316</v>
      </c>
      <c r="E12" s="18" t="s">
        <v>345</v>
      </c>
      <c r="F12" s="32" t="s">
        <v>346</v>
      </c>
      <c r="G12" s="18" t="s">
        <v>347</v>
      </c>
      <c r="H12" s="32" t="s">
        <v>348</v>
      </c>
      <c r="I12" s="32" t="s">
        <v>320</v>
      </c>
      <c r="J12" s="18" t="s">
        <v>349</v>
      </c>
    </row>
    <row r="13" ht="42" customHeight="1" spans="1:10">
      <c r="A13" s="168" t="s">
        <v>287</v>
      </c>
      <c r="B13" s="32" t="s">
        <v>340</v>
      </c>
      <c r="C13" s="32" t="s">
        <v>315</v>
      </c>
      <c r="D13" s="32" t="s">
        <v>322</v>
      </c>
      <c r="E13" s="18" t="s">
        <v>350</v>
      </c>
      <c r="F13" s="32" t="s">
        <v>337</v>
      </c>
      <c r="G13" s="18" t="s">
        <v>351</v>
      </c>
      <c r="H13" s="32" t="s">
        <v>325</v>
      </c>
      <c r="I13" s="32" t="s">
        <v>320</v>
      </c>
      <c r="J13" s="18" t="s">
        <v>352</v>
      </c>
    </row>
    <row r="14" ht="42" customHeight="1" spans="1:10">
      <c r="A14" s="168" t="s">
        <v>287</v>
      </c>
      <c r="B14" s="32" t="s">
        <v>340</v>
      </c>
      <c r="C14" s="32" t="s">
        <v>327</v>
      </c>
      <c r="D14" s="32" t="s">
        <v>328</v>
      </c>
      <c r="E14" s="18" t="s">
        <v>353</v>
      </c>
      <c r="F14" s="32" t="s">
        <v>318</v>
      </c>
      <c r="G14" s="18" t="s">
        <v>324</v>
      </c>
      <c r="H14" s="32" t="s">
        <v>325</v>
      </c>
      <c r="I14" s="32" t="s">
        <v>320</v>
      </c>
      <c r="J14" s="18" t="s">
        <v>354</v>
      </c>
    </row>
    <row r="15" ht="42" customHeight="1" spans="1:10">
      <c r="A15" s="168" t="s">
        <v>287</v>
      </c>
      <c r="B15" s="32" t="s">
        <v>340</v>
      </c>
      <c r="C15" s="32" t="s">
        <v>334</v>
      </c>
      <c r="D15" s="32" t="s">
        <v>335</v>
      </c>
      <c r="E15" s="18" t="s">
        <v>355</v>
      </c>
      <c r="F15" s="32" t="s">
        <v>356</v>
      </c>
      <c r="G15" s="18" t="s">
        <v>338</v>
      </c>
      <c r="H15" s="32" t="s">
        <v>325</v>
      </c>
      <c r="I15" s="32" t="s">
        <v>320</v>
      </c>
      <c r="J15" s="18" t="s">
        <v>355</v>
      </c>
    </row>
    <row r="16" ht="42" customHeight="1" spans="1:10">
      <c r="A16" s="168" t="s">
        <v>297</v>
      </c>
      <c r="B16" s="32" t="s">
        <v>357</v>
      </c>
      <c r="C16" s="32" t="s">
        <v>315</v>
      </c>
      <c r="D16" s="32" t="s">
        <v>316</v>
      </c>
      <c r="E16" s="18" t="s">
        <v>358</v>
      </c>
      <c r="F16" s="32" t="s">
        <v>337</v>
      </c>
      <c r="G16" s="18" t="s">
        <v>82</v>
      </c>
      <c r="H16" s="32" t="s">
        <v>359</v>
      </c>
      <c r="I16" s="32" t="s">
        <v>320</v>
      </c>
      <c r="J16" s="18" t="s">
        <v>360</v>
      </c>
    </row>
    <row r="17" ht="42" customHeight="1" spans="1:10">
      <c r="A17" s="168" t="s">
        <v>297</v>
      </c>
      <c r="B17" s="32" t="s">
        <v>357</v>
      </c>
      <c r="C17" s="32" t="s">
        <v>315</v>
      </c>
      <c r="D17" s="32" t="s">
        <v>322</v>
      </c>
      <c r="E17" s="18" t="s">
        <v>361</v>
      </c>
      <c r="F17" s="32" t="s">
        <v>337</v>
      </c>
      <c r="G17" s="18" t="s">
        <v>362</v>
      </c>
      <c r="H17" s="32" t="s">
        <v>325</v>
      </c>
      <c r="I17" s="32" t="s">
        <v>320</v>
      </c>
      <c r="J17" s="18" t="s">
        <v>363</v>
      </c>
    </row>
    <row r="18" ht="42" customHeight="1" spans="1:10">
      <c r="A18" s="168" t="s">
        <v>297</v>
      </c>
      <c r="B18" s="32" t="s">
        <v>357</v>
      </c>
      <c r="C18" s="32" t="s">
        <v>327</v>
      </c>
      <c r="D18" s="32" t="s">
        <v>328</v>
      </c>
      <c r="E18" s="18" t="s">
        <v>364</v>
      </c>
      <c r="F18" s="32" t="s">
        <v>318</v>
      </c>
      <c r="G18" s="18" t="s">
        <v>330</v>
      </c>
      <c r="H18" s="32" t="s">
        <v>331</v>
      </c>
      <c r="I18" s="32" t="s">
        <v>332</v>
      </c>
      <c r="J18" s="18" t="s">
        <v>364</v>
      </c>
    </row>
    <row r="19" ht="42" customHeight="1" spans="1:10">
      <c r="A19" s="168" t="s">
        <v>297</v>
      </c>
      <c r="B19" s="32" t="s">
        <v>357</v>
      </c>
      <c r="C19" s="32" t="s">
        <v>334</v>
      </c>
      <c r="D19" s="32" t="s">
        <v>335</v>
      </c>
      <c r="E19" s="18" t="s">
        <v>365</v>
      </c>
      <c r="F19" s="32" t="s">
        <v>337</v>
      </c>
      <c r="G19" s="18" t="s">
        <v>351</v>
      </c>
      <c r="H19" s="32" t="s">
        <v>325</v>
      </c>
      <c r="I19" s="32" t="s">
        <v>320</v>
      </c>
      <c r="J19" s="18" t="s">
        <v>366</v>
      </c>
    </row>
    <row r="20" ht="42" customHeight="1" spans="1:10">
      <c r="A20" s="168" t="s">
        <v>299</v>
      </c>
      <c r="B20" s="32" t="s">
        <v>367</v>
      </c>
      <c r="C20" s="32" t="s">
        <v>315</v>
      </c>
      <c r="D20" s="32" t="s">
        <v>316</v>
      </c>
      <c r="E20" s="18" t="s">
        <v>368</v>
      </c>
      <c r="F20" s="32" t="s">
        <v>318</v>
      </c>
      <c r="G20" s="18" t="s">
        <v>369</v>
      </c>
      <c r="H20" s="32" t="s">
        <v>370</v>
      </c>
      <c r="I20" s="32" t="s">
        <v>320</v>
      </c>
      <c r="J20" s="18" t="s">
        <v>368</v>
      </c>
    </row>
    <row r="21" ht="42" customHeight="1" spans="1:10">
      <c r="A21" s="168" t="s">
        <v>299</v>
      </c>
      <c r="B21" s="32" t="s">
        <v>367</v>
      </c>
      <c r="C21" s="32" t="s">
        <v>315</v>
      </c>
      <c r="D21" s="32" t="s">
        <v>322</v>
      </c>
      <c r="E21" s="18" t="s">
        <v>371</v>
      </c>
      <c r="F21" s="32" t="s">
        <v>318</v>
      </c>
      <c r="G21" s="18" t="s">
        <v>324</v>
      </c>
      <c r="H21" s="32" t="s">
        <v>325</v>
      </c>
      <c r="I21" s="32" t="s">
        <v>320</v>
      </c>
      <c r="J21" s="18" t="s">
        <v>372</v>
      </c>
    </row>
    <row r="22" ht="42" customHeight="1" spans="1:10">
      <c r="A22" s="168" t="s">
        <v>299</v>
      </c>
      <c r="B22" s="32" t="s">
        <v>367</v>
      </c>
      <c r="C22" s="32" t="s">
        <v>327</v>
      </c>
      <c r="D22" s="32" t="s">
        <v>328</v>
      </c>
      <c r="E22" s="18" t="s">
        <v>373</v>
      </c>
      <c r="F22" s="32" t="s">
        <v>337</v>
      </c>
      <c r="G22" s="18" t="s">
        <v>338</v>
      </c>
      <c r="H22" s="32" t="s">
        <v>325</v>
      </c>
      <c r="I22" s="32" t="s">
        <v>320</v>
      </c>
      <c r="J22" s="18" t="s">
        <v>374</v>
      </c>
    </row>
    <row r="23" ht="42" customHeight="1" spans="1:10">
      <c r="A23" s="168" t="s">
        <v>299</v>
      </c>
      <c r="B23" s="32" t="s">
        <v>367</v>
      </c>
      <c r="C23" s="32" t="s">
        <v>334</v>
      </c>
      <c r="D23" s="32" t="s">
        <v>335</v>
      </c>
      <c r="E23" s="18" t="s">
        <v>375</v>
      </c>
      <c r="F23" s="32" t="s">
        <v>337</v>
      </c>
      <c r="G23" s="18" t="s">
        <v>351</v>
      </c>
      <c r="H23" s="32" t="s">
        <v>325</v>
      </c>
      <c r="I23" s="32" t="s">
        <v>320</v>
      </c>
      <c r="J23" s="18" t="s">
        <v>375</v>
      </c>
    </row>
    <row r="24" ht="42" customHeight="1" spans="1:10">
      <c r="A24" s="168" t="s">
        <v>281</v>
      </c>
      <c r="B24" s="32" t="s">
        <v>376</v>
      </c>
      <c r="C24" s="32" t="s">
        <v>315</v>
      </c>
      <c r="D24" s="32" t="s">
        <v>316</v>
      </c>
      <c r="E24" s="18" t="s">
        <v>377</v>
      </c>
      <c r="F24" s="32" t="s">
        <v>337</v>
      </c>
      <c r="G24" s="18" t="s">
        <v>378</v>
      </c>
      <c r="H24" s="32" t="s">
        <v>348</v>
      </c>
      <c r="I24" s="32" t="s">
        <v>320</v>
      </c>
      <c r="J24" s="18" t="s">
        <v>379</v>
      </c>
    </row>
    <row r="25" ht="42" customHeight="1" spans="1:10">
      <c r="A25" s="168" t="s">
        <v>281</v>
      </c>
      <c r="B25" s="32" t="s">
        <v>376</v>
      </c>
      <c r="C25" s="32" t="s">
        <v>315</v>
      </c>
      <c r="D25" s="32" t="s">
        <v>380</v>
      </c>
      <c r="E25" s="18" t="s">
        <v>381</v>
      </c>
      <c r="F25" s="32" t="s">
        <v>318</v>
      </c>
      <c r="G25" s="18" t="s">
        <v>324</v>
      </c>
      <c r="H25" s="32" t="s">
        <v>325</v>
      </c>
      <c r="I25" s="32" t="s">
        <v>320</v>
      </c>
      <c r="J25" s="18" t="s">
        <v>382</v>
      </c>
    </row>
    <row r="26" ht="42" customHeight="1" spans="1:10">
      <c r="A26" s="168" t="s">
        <v>281</v>
      </c>
      <c r="B26" s="32" t="s">
        <v>376</v>
      </c>
      <c r="C26" s="32" t="s">
        <v>327</v>
      </c>
      <c r="D26" s="32" t="s">
        <v>328</v>
      </c>
      <c r="E26" s="18" t="s">
        <v>383</v>
      </c>
      <c r="F26" s="32" t="s">
        <v>337</v>
      </c>
      <c r="G26" s="18" t="s">
        <v>384</v>
      </c>
      <c r="H26" s="32" t="s">
        <v>325</v>
      </c>
      <c r="I26" s="32" t="s">
        <v>320</v>
      </c>
      <c r="J26" s="18" t="s">
        <v>385</v>
      </c>
    </row>
    <row r="27" ht="42" customHeight="1" spans="1:10">
      <c r="A27" s="168" t="s">
        <v>281</v>
      </c>
      <c r="B27" s="32" t="s">
        <v>376</v>
      </c>
      <c r="C27" s="32" t="s">
        <v>334</v>
      </c>
      <c r="D27" s="32" t="s">
        <v>335</v>
      </c>
      <c r="E27" s="18" t="s">
        <v>386</v>
      </c>
      <c r="F27" s="32" t="s">
        <v>337</v>
      </c>
      <c r="G27" s="18" t="s">
        <v>338</v>
      </c>
      <c r="H27" s="32" t="s">
        <v>325</v>
      </c>
      <c r="I27" s="32" t="s">
        <v>320</v>
      </c>
      <c r="J27" s="18" t="s">
        <v>386</v>
      </c>
    </row>
    <row r="28" ht="42" customHeight="1" spans="1:10">
      <c r="A28" s="168" t="s">
        <v>295</v>
      </c>
      <c r="B28" s="32" t="s">
        <v>387</v>
      </c>
      <c r="C28" s="32" t="s">
        <v>315</v>
      </c>
      <c r="D28" s="32" t="s">
        <v>316</v>
      </c>
      <c r="E28" s="18" t="s">
        <v>388</v>
      </c>
      <c r="F28" s="32" t="s">
        <v>318</v>
      </c>
      <c r="G28" s="18" t="s">
        <v>82</v>
      </c>
      <c r="H28" s="32" t="s">
        <v>359</v>
      </c>
      <c r="I28" s="32" t="s">
        <v>320</v>
      </c>
      <c r="J28" s="18" t="s">
        <v>389</v>
      </c>
    </row>
    <row r="29" ht="42" customHeight="1" spans="1:10">
      <c r="A29" s="168" t="s">
        <v>295</v>
      </c>
      <c r="B29" s="32" t="s">
        <v>387</v>
      </c>
      <c r="C29" s="32" t="s">
        <v>315</v>
      </c>
      <c r="D29" s="32" t="s">
        <v>322</v>
      </c>
      <c r="E29" s="18" t="s">
        <v>390</v>
      </c>
      <c r="F29" s="32" t="s">
        <v>337</v>
      </c>
      <c r="G29" s="18" t="s">
        <v>84</v>
      </c>
      <c r="H29" s="32" t="s">
        <v>348</v>
      </c>
      <c r="I29" s="32" t="s">
        <v>320</v>
      </c>
      <c r="J29" s="18" t="s">
        <v>391</v>
      </c>
    </row>
    <row r="30" ht="42" customHeight="1" spans="1:10">
      <c r="A30" s="168" t="s">
        <v>295</v>
      </c>
      <c r="B30" s="32" t="s">
        <v>387</v>
      </c>
      <c r="C30" s="32" t="s">
        <v>327</v>
      </c>
      <c r="D30" s="32" t="s">
        <v>328</v>
      </c>
      <c r="E30" s="18" t="s">
        <v>392</v>
      </c>
      <c r="F30" s="32" t="s">
        <v>318</v>
      </c>
      <c r="G30" s="18" t="s">
        <v>393</v>
      </c>
      <c r="H30" s="32" t="s">
        <v>331</v>
      </c>
      <c r="I30" s="32" t="s">
        <v>332</v>
      </c>
      <c r="J30" s="18" t="s">
        <v>394</v>
      </c>
    </row>
    <row r="31" ht="42" customHeight="1" spans="1:10">
      <c r="A31" s="168" t="s">
        <v>295</v>
      </c>
      <c r="B31" s="32" t="s">
        <v>387</v>
      </c>
      <c r="C31" s="32" t="s">
        <v>334</v>
      </c>
      <c r="D31" s="32" t="s">
        <v>335</v>
      </c>
      <c r="E31" s="18" t="s">
        <v>395</v>
      </c>
      <c r="F31" s="32" t="s">
        <v>337</v>
      </c>
      <c r="G31" s="18" t="s">
        <v>338</v>
      </c>
      <c r="H31" s="32" t="s">
        <v>325</v>
      </c>
      <c r="I31" s="32" t="s">
        <v>320</v>
      </c>
      <c r="J31" s="18" t="s">
        <v>396</v>
      </c>
    </row>
    <row r="32" ht="42" customHeight="1" spans="1:10">
      <c r="A32" s="168" t="s">
        <v>291</v>
      </c>
      <c r="B32" s="32" t="s">
        <v>397</v>
      </c>
      <c r="C32" s="32" t="s">
        <v>315</v>
      </c>
      <c r="D32" s="32" t="s">
        <v>316</v>
      </c>
      <c r="E32" s="18" t="s">
        <v>398</v>
      </c>
      <c r="F32" s="32" t="s">
        <v>337</v>
      </c>
      <c r="G32" s="18" t="s">
        <v>91</v>
      </c>
      <c r="H32" s="32" t="s">
        <v>399</v>
      </c>
      <c r="I32" s="32" t="s">
        <v>320</v>
      </c>
      <c r="J32" s="18" t="s">
        <v>400</v>
      </c>
    </row>
    <row r="33" ht="42" customHeight="1" spans="1:10">
      <c r="A33" s="168" t="s">
        <v>291</v>
      </c>
      <c r="B33" s="32" t="s">
        <v>397</v>
      </c>
      <c r="C33" s="32" t="s">
        <v>315</v>
      </c>
      <c r="D33" s="32" t="s">
        <v>322</v>
      </c>
      <c r="E33" s="18" t="s">
        <v>401</v>
      </c>
      <c r="F33" s="32" t="s">
        <v>346</v>
      </c>
      <c r="G33" s="18" t="s">
        <v>402</v>
      </c>
      <c r="H33" s="32" t="s">
        <v>331</v>
      </c>
      <c r="I33" s="32" t="s">
        <v>320</v>
      </c>
      <c r="J33" s="18" t="s">
        <v>403</v>
      </c>
    </row>
    <row r="34" ht="42" customHeight="1" spans="1:10">
      <c r="A34" s="168" t="s">
        <v>291</v>
      </c>
      <c r="B34" s="32" t="s">
        <v>397</v>
      </c>
      <c r="C34" s="32" t="s">
        <v>327</v>
      </c>
      <c r="D34" s="32" t="s">
        <v>328</v>
      </c>
      <c r="E34" s="18" t="s">
        <v>404</v>
      </c>
      <c r="F34" s="32" t="s">
        <v>318</v>
      </c>
      <c r="G34" s="18" t="s">
        <v>405</v>
      </c>
      <c r="H34" s="32" t="s">
        <v>331</v>
      </c>
      <c r="I34" s="32" t="s">
        <v>332</v>
      </c>
      <c r="J34" s="18" t="s">
        <v>406</v>
      </c>
    </row>
    <row r="35" ht="42" customHeight="1" spans="1:10">
      <c r="A35" s="168" t="s">
        <v>291</v>
      </c>
      <c r="B35" s="32" t="s">
        <v>397</v>
      </c>
      <c r="C35" s="32" t="s">
        <v>334</v>
      </c>
      <c r="D35" s="32" t="s">
        <v>335</v>
      </c>
      <c r="E35" s="18" t="s">
        <v>336</v>
      </c>
      <c r="F35" s="32" t="s">
        <v>337</v>
      </c>
      <c r="G35" s="18" t="s">
        <v>407</v>
      </c>
      <c r="H35" s="32" t="s">
        <v>325</v>
      </c>
      <c r="I35" s="32" t="s">
        <v>320</v>
      </c>
      <c r="J35" s="18" t="s">
        <v>408</v>
      </c>
    </row>
    <row r="36" ht="42" customHeight="1" spans="1:10">
      <c r="A36" s="168" t="s">
        <v>303</v>
      </c>
      <c r="B36" s="32" t="s">
        <v>409</v>
      </c>
      <c r="C36" s="32" t="s">
        <v>315</v>
      </c>
      <c r="D36" s="32" t="s">
        <v>316</v>
      </c>
      <c r="E36" s="18" t="s">
        <v>410</v>
      </c>
      <c r="F36" s="32" t="s">
        <v>337</v>
      </c>
      <c r="G36" s="18" t="s">
        <v>324</v>
      </c>
      <c r="H36" s="32" t="s">
        <v>325</v>
      </c>
      <c r="I36" s="32" t="s">
        <v>320</v>
      </c>
      <c r="J36" s="18" t="s">
        <v>410</v>
      </c>
    </row>
    <row r="37" ht="42" customHeight="1" spans="1:10">
      <c r="A37" s="168" t="s">
        <v>303</v>
      </c>
      <c r="B37" s="32" t="s">
        <v>409</v>
      </c>
      <c r="C37" s="32" t="s">
        <v>327</v>
      </c>
      <c r="D37" s="32" t="s">
        <v>328</v>
      </c>
      <c r="E37" s="18" t="s">
        <v>411</v>
      </c>
      <c r="F37" s="32" t="s">
        <v>318</v>
      </c>
      <c r="G37" s="18" t="s">
        <v>412</v>
      </c>
      <c r="H37" s="32" t="s">
        <v>331</v>
      </c>
      <c r="I37" s="32" t="s">
        <v>332</v>
      </c>
      <c r="J37" s="18" t="s">
        <v>413</v>
      </c>
    </row>
    <row r="38" ht="42" customHeight="1" spans="1:10">
      <c r="A38" s="168" t="s">
        <v>303</v>
      </c>
      <c r="B38" s="32" t="s">
        <v>409</v>
      </c>
      <c r="C38" s="32" t="s">
        <v>334</v>
      </c>
      <c r="D38" s="32" t="s">
        <v>335</v>
      </c>
      <c r="E38" s="18" t="s">
        <v>414</v>
      </c>
      <c r="F38" s="32" t="s">
        <v>337</v>
      </c>
      <c r="G38" s="18" t="s">
        <v>415</v>
      </c>
      <c r="H38" s="32" t="s">
        <v>325</v>
      </c>
      <c r="I38" s="32" t="s">
        <v>320</v>
      </c>
      <c r="J38" s="18" t="s">
        <v>414</v>
      </c>
    </row>
    <row r="39" ht="42" customHeight="1" spans="1:10">
      <c r="A39" s="168" t="s">
        <v>301</v>
      </c>
      <c r="B39" s="32" t="s">
        <v>416</v>
      </c>
      <c r="C39" s="32" t="s">
        <v>315</v>
      </c>
      <c r="D39" s="32" t="s">
        <v>316</v>
      </c>
      <c r="E39" s="18" t="s">
        <v>417</v>
      </c>
      <c r="F39" s="32" t="s">
        <v>337</v>
      </c>
      <c r="G39" s="18" t="s">
        <v>418</v>
      </c>
      <c r="H39" s="32" t="s">
        <v>325</v>
      </c>
      <c r="I39" s="32" t="s">
        <v>320</v>
      </c>
      <c r="J39" s="18" t="s">
        <v>419</v>
      </c>
    </row>
    <row r="40" ht="42" customHeight="1" spans="1:10">
      <c r="A40" s="168" t="s">
        <v>301</v>
      </c>
      <c r="B40" s="32" t="s">
        <v>416</v>
      </c>
      <c r="C40" s="32" t="s">
        <v>327</v>
      </c>
      <c r="D40" s="32" t="s">
        <v>328</v>
      </c>
      <c r="E40" s="18" t="s">
        <v>411</v>
      </c>
      <c r="F40" s="32" t="s">
        <v>318</v>
      </c>
      <c r="G40" s="18" t="s">
        <v>420</v>
      </c>
      <c r="H40" s="32" t="s">
        <v>331</v>
      </c>
      <c r="I40" s="32" t="s">
        <v>332</v>
      </c>
      <c r="J40" s="18" t="s">
        <v>413</v>
      </c>
    </row>
    <row r="41" ht="42" customHeight="1" spans="1:10">
      <c r="A41" s="168" t="s">
        <v>301</v>
      </c>
      <c r="B41" s="32" t="s">
        <v>416</v>
      </c>
      <c r="C41" s="32" t="s">
        <v>334</v>
      </c>
      <c r="D41" s="32" t="s">
        <v>335</v>
      </c>
      <c r="E41" s="18" t="s">
        <v>414</v>
      </c>
      <c r="F41" s="32" t="s">
        <v>337</v>
      </c>
      <c r="G41" s="18" t="s">
        <v>407</v>
      </c>
      <c r="H41" s="32" t="s">
        <v>325</v>
      </c>
      <c r="I41" s="32" t="s">
        <v>320</v>
      </c>
      <c r="J41" s="18" t="s">
        <v>414</v>
      </c>
    </row>
    <row r="42" ht="42" customHeight="1" spans="1:10">
      <c r="A42" s="168" t="s">
        <v>293</v>
      </c>
      <c r="B42" s="32" t="s">
        <v>421</v>
      </c>
      <c r="C42" s="32" t="s">
        <v>315</v>
      </c>
      <c r="D42" s="32" t="s">
        <v>316</v>
      </c>
      <c r="E42" s="18" t="s">
        <v>422</v>
      </c>
      <c r="F42" s="32" t="s">
        <v>337</v>
      </c>
      <c r="G42" s="18" t="s">
        <v>351</v>
      </c>
      <c r="H42" s="32" t="s">
        <v>348</v>
      </c>
      <c r="I42" s="32" t="s">
        <v>320</v>
      </c>
      <c r="J42" s="18" t="s">
        <v>423</v>
      </c>
    </row>
    <row r="43" ht="42" customHeight="1" spans="1:10">
      <c r="A43" s="168" t="s">
        <v>293</v>
      </c>
      <c r="B43" s="32" t="s">
        <v>421</v>
      </c>
      <c r="C43" s="32" t="s">
        <v>315</v>
      </c>
      <c r="D43" s="32" t="s">
        <v>322</v>
      </c>
      <c r="E43" s="18" t="s">
        <v>424</v>
      </c>
      <c r="F43" s="32" t="s">
        <v>318</v>
      </c>
      <c r="G43" s="18" t="s">
        <v>324</v>
      </c>
      <c r="H43" s="32" t="s">
        <v>325</v>
      </c>
      <c r="I43" s="32" t="s">
        <v>320</v>
      </c>
      <c r="J43" s="18" t="s">
        <v>425</v>
      </c>
    </row>
    <row r="44" ht="42" customHeight="1" spans="1:10">
      <c r="A44" s="168" t="s">
        <v>293</v>
      </c>
      <c r="B44" s="32" t="s">
        <v>421</v>
      </c>
      <c r="C44" s="32" t="s">
        <v>327</v>
      </c>
      <c r="D44" s="32" t="s">
        <v>328</v>
      </c>
      <c r="E44" s="18" t="s">
        <v>426</v>
      </c>
      <c r="F44" s="32" t="s">
        <v>318</v>
      </c>
      <c r="G44" s="18" t="s">
        <v>427</v>
      </c>
      <c r="H44" s="32" t="s">
        <v>331</v>
      </c>
      <c r="I44" s="32" t="s">
        <v>332</v>
      </c>
      <c r="J44" s="18" t="s">
        <v>426</v>
      </c>
    </row>
    <row r="45" ht="42" customHeight="1" spans="1:10">
      <c r="A45" s="168" t="s">
        <v>293</v>
      </c>
      <c r="B45" s="32" t="s">
        <v>421</v>
      </c>
      <c r="C45" s="32" t="s">
        <v>334</v>
      </c>
      <c r="D45" s="32" t="s">
        <v>335</v>
      </c>
      <c r="E45" s="18" t="s">
        <v>428</v>
      </c>
      <c r="F45" s="32" t="s">
        <v>337</v>
      </c>
      <c r="G45" s="18" t="s">
        <v>351</v>
      </c>
      <c r="H45" s="32" t="s">
        <v>325</v>
      </c>
      <c r="I45" s="32" t="s">
        <v>320</v>
      </c>
      <c r="J45" s="18" t="s">
        <v>429</v>
      </c>
    </row>
    <row r="46" ht="42" customHeight="1" spans="1:10">
      <c r="A46" s="168" t="s">
        <v>289</v>
      </c>
      <c r="B46" s="32" t="s">
        <v>430</v>
      </c>
      <c r="C46" s="32" t="s">
        <v>315</v>
      </c>
      <c r="D46" s="32" t="s">
        <v>316</v>
      </c>
      <c r="E46" s="18" t="s">
        <v>431</v>
      </c>
      <c r="F46" s="32" t="s">
        <v>337</v>
      </c>
      <c r="G46" s="18" t="s">
        <v>324</v>
      </c>
      <c r="H46" s="32" t="s">
        <v>348</v>
      </c>
      <c r="I46" s="32" t="s">
        <v>320</v>
      </c>
      <c r="J46" s="18" t="s">
        <v>432</v>
      </c>
    </row>
    <row r="47" ht="42" customHeight="1" spans="1:10">
      <c r="A47" s="168" t="s">
        <v>289</v>
      </c>
      <c r="B47" s="32" t="s">
        <v>430</v>
      </c>
      <c r="C47" s="32" t="s">
        <v>315</v>
      </c>
      <c r="D47" s="32" t="s">
        <v>316</v>
      </c>
      <c r="E47" s="18" t="s">
        <v>433</v>
      </c>
      <c r="F47" s="32" t="s">
        <v>318</v>
      </c>
      <c r="G47" s="18" t="s">
        <v>83</v>
      </c>
      <c r="H47" s="32" t="s">
        <v>319</v>
      </c>
      <c r="I47" s="32" t="s">
        <v>320</v>
      </c>
      <c r="J47" s="18" t="s">
        <v>434</v>
      </c>
    </row>
    <row r="48" ht="42" customHeight="1" spans="1:10">
      <c r="A48" s="168" t="s">
        <v>289</v>
      </c>
      <c r="B48" s="32" t="s">
        <v>430</v>
      </c>
      <c r="C48" s="32" t="s">
        <v>315</v>
      </c>
      <c r="D48" s="32" t="s">
        <v>322</v>
      </c>
      <c r="E48" s="18" t="s">
        <v>435</v>
      </c>
      <c r="F48" s="32" t="s">
        <v>337</v>
      </c>
      <c r="G48" s="18" t="s">
        <v>351</v>
      </c>
      <c r="H48" s="32" t="s">
        <v>325</v>
      </c>
      <c r="I48" s="32" t="s">
        <v>320</v>
      </c>
      <c r="J48" s="18" t="s">
        <v>436</v>
      </c>
    </row>
    <row r="49" ht="42" customHeight="1" spans="1:10">
      <c r="A49" s="168" t="s">
        <v>289</v>
      </c>
      <c r="B49" s="32" t="s">
        <v>430</v>
      </c>
      <c r="C49" s="32" t="s">
        <v>315</v>
      </c>
      <c r="D49" s="32" t="s">
        <v>322</v>
      </c>
      <c r="E49" s="18" t="s">
        <v>437</v>
      </c>
      <c r="F49" s="32" t="s">
        <v>337</v>
      </c>
      <c r="G49" s="18" t="s">
        <v>324</v>
      </c>
      <c r="H49" s="32" t="s">
        <v>325</v>
      </c>
      <c r="I49" s="32" t="s">
        <v>320</v>
      </c>
      <c r="J49" s="18" t="s">
        <v>438</v>
      </c>
    </row>
    <row r="50" ht="42" customHeight="1" spans="1:10">
      <c r="A50" s="168" t="s">
        <v>289</v>
      </c>
      <c r="B50" s="32" t="s">
        <v>430</v>
      </c>
      <c r="C50" s="32" t="s">
        <v>327</v>
      </c>
      <c r="D50" s="32" t="s">
        <v>328</v>
      </c>
      <c r="E50" s="18" t="s">
        <v>439</v>
      </c>
      <c r="F50" s="32" t="s">
        <v>318</v>
      </c>
      <c r="G50" s="18" t="s">
        <v>440</v>
      </c>
      <c r="H50" s="32" t="s">
        <v>331</v>
      </c>
      <c r="I50" s="32" t="s">
        <v>332</v>
      </c>
      <c r="J50" s="18" t="s">
        <v>441</v>
      </c>
    </row>
    <row r="51" ht="42" customHeight="1" spans="1:10">
      <c r="A51" s="168" t="s">
        <v>289</v>
      </c>
      <c r="B51" s="32" t="s">
        <v>430</v>
      </c>
      <c r="C51" s="32" t="s">
        <v>334</v>
      </c>
      <c r="D51" s="32" t="s">
        <v>335</v>
      </c>
      <c r="E51" s="18" t="s">
        <v>414</v>
      </c>
      <c r="F51" s="32" t="s">
        <v>337</v>
      </c>
      <c r="G51" s="18" t="s">
        <v>338</v>
      </c>
      <c r="H51" s="32" t="s">
        <v>325</v>
      </c>
      <c r="I51" s="32" t="s">
        <v>320</v>
      </c>
      <c r="J51" s="18" t="s">
        <v>414</v>
      </c>
    </row>
  </sheetData>
  <mergeCells count="24">
    <mergeCell ref="A2:J2"/>
    <mergeCell ref="A3:H3"/>
    <mergeCell ref="A7:A10"/>
    <mergeCell ref="A11:A15"/>
    <mergeCell ref="A16:A19"/>
    <mergeCell ref="A20:A23"/>
    <mergeCell ref="A24:A27"/>
    <mergeCell ref="A28:A31"/>
    <mergeCell ref="A32:A35"/>
    <mergeCell ref="A36:A38"/>
    <mergeCell ref="A39:A41"/>
    <mergeCell ref="A42:A45"/>
    <mergeCell ref="A46:A51"/>
    <mergeCell ref="B7:B10"/>
    <mergeCell ref="B11:B15"/>
    <mergeCell ref="B16:B19"/>
    <mergeCell ref="B20:B23"/>
    <mergeCell ref="B24:B27"/>
    <mergeCell ref="B28:B31"/>
    <mergeCell ref="B32:B35"/>
    <mergeCell ref="B36:B38"/>
    <mergeCell ref="B39:B41"/>
    <mergeCell ref="B42:B45"/>
    <mergeCell ref="B46:B5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2025-03-17T05:53:04Z</dcterms:created>
  <dcterms:modified xsi:type="dcterms:W3CDTF">2025-03-17T06:07:36Z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E404F0ACC9614C6F9379528E5DAC1E37_12</vt:lpwstr>
  </property>
  <property fmtid="{D5CDD505-2E9C-101B-9397-08002B2CF9AE}" pid="3" name="KSOProductBuildVer">
    <vt:lpwstr>2052-12.1.0.20305</vt:lpwstr>
  </property>
</Properties>
</file>