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4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<sst xmlns="http://schemas.openxmlformats.org/spreadsheetml/2006/main" count="937" uniqueCount="403">
  <si>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</si>
  <si>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</si>
  <si>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</si>
  <si>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</si>
  <si>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</si>
  <si>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</si>
  <si>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</si>
  <si>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</si>
  <si>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</si>
  <si>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</si>
  <si>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</si>
  <si>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</si>
  <si>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</si>
  <si>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</si>
  <si>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</si>
  <si>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</si>
  <si>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</si>
  <si>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</si>
  <si>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</si>
  <si>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</si>
  <si>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</si>
  <si>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</si>
  <si>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</si>
  <si>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</si>
  <si>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</si>
  <si>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</si>
  <si>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</si>
  <si>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</si>
  <si>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</si>
  <si>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</si>
  <si>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</si>
  <si>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</si>
  <si>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</si>
  <si>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</si>
  <si>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</si>
  <si>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</si>
  <si>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</si>
  <si>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</si>
  <si>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</si>
  <si>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</si>
  <si>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</si>
  <si>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</si>
  <si>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</si>
  <si>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</si>
  <si>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</si>
  <si>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</si>
  <si>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</si>
  <si>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</si>
  <si>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</si>
  <si>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</si>
  <si>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</si>
  <si>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</si>
  <si>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</si>
  <si>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</si>
  <si>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</si>
  <si>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</si>
  <si>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</si>
  <si>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</si>
  <si>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</si>
  <si>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</si>
  <si>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</si>
  <si>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</si>
  <si>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</si>
  <si>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</si>
  <si>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</si>
  <si>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</si>
  <si>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</si>
  <si>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</si>
  <si>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</si>
  <si>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昆明市晋宁区六街镇中心幼儿园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</si>
  <si>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</si>
  <si>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</si>
  <si>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</si>
  <si>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</si>
  <si>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</si>
  <si>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</si>
  <si>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</si>
  <si>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</si>
  <si>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</si>
  <si>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</si>
  <si>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</si>
  <si>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</si>
  <si>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</si>
  <si>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</si>
  <si>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</si>
  <si>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</si>
  <si>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</si>
  <si>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</si>
  <si>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</si>
  <si>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</si>
  <si>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</si>
  <si>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</si>
  <si>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</si>
  <si>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</si>
  <si>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</si>
  <si>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</si>
  <si>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</si>
  <si>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</si>
  <si>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</si>
  <si>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</si>
  <si>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</si>
  <si>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</si>
  <si>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</si>
  <si>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</si>
  <si>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</si>
  <si>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</si>
  <si>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</si>
  <si>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</si>
  <si>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</si>
  <si>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</si>
  <si>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</si>
  <si>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</si>
  <si>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</si>
  <si>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</si>
  <si>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</si>
  <si>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</si>
  <si>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</si>
  <si>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</si>
  <si>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</si>
  <si>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</si>
  <si>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</si>
  <si>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</si>
  <si>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</si>
  <si>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</si>
  <si>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</si>
  <si>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</si>
  <si>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</si>
  <si>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</si>
  <si>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</si>
  <si>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</si>
  <si>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</si>
  <si>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</si>
  <si>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</si>
  <si>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</si>
  <si>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</si>
  <si>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</si>
  <si>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</si>
  <si>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</si>
  <si>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</si>
  <si>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</si>
  <si>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</si>
  <si>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</si>
  <si>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</si>
  <si>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</si>
  <si>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</si>
  <si>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</si>
  <si>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</si>
  <si>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</si>
  <si>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</si>
  <si>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</si>
  <si>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</si>
  <si>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</si>
  <si>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</si>
  <si>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</si>
  <si>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</si>
  <si>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</si>
  <si>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</si>
  <si>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</si>
  <si>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</si>
  <si>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</si>
  <si>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</si>
  <si>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</si>
  <si>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</si>
  <si>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</si>
  <si>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</si>
  <si>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</si>
  <si>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</si>
  <si>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</si>
  <si>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</si>
  <si>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</si>
  <si>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</si>
  <si>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单位名称：昆明市晋宁区六街镇中心幼儿园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</si>
  <si>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</si>
  <si>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</si>
  <si>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</si>
  <si>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</si>
  <si>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</si>
  <si>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</si>
  <si>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</si>
  <si>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</si>
  <si>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</si>
  <si>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</si>
  <si>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</si>
  <si>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</si>
  <si>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</si>
  <si>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</si>
  <si>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</si>
  <si>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</si>
  <si>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</si>
  <si>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</si>
  <si>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</si>
  <si>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530122210000000002434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</si>
  <si>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</si>
  <si>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</si>
  <si>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</si>
  <si>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</si>
  <si>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</si>
  <si>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</si>
  <si>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</si>
  <si>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</si>
  <si>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</si>
  <si>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530122210000000002435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</si>
  <si>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</si>
  <si>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</si>
  <si>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</si>
  <si>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</si>
  <si>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</si>
  <si>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</si>
  <si>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</si>
  <si>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</si>
  <si>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</si>
  <si>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530122210000000002437</t>
  </si>
  <si>
    <t>30217</t>
  </si>
  <si>
    <t>530122210000000002439</t>
  </si>
  <si>
    <t>工会经费</t>
  </si>
  <si>
    <t>30228</t>
  </si>
  <si>
    <t>530122210000000002440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</si>
  <si>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</si>
  <si>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</si>
  <si>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</si>
  <si>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</si>
  <si>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</si>
  <si>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</si>
  <si>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</si>
  <si>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</si>
  <si>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</si>
  <si>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530122210000000003317</t>
  </si>
  <si>
    <t>30113</t>
  </si>
  <si>
    <t>530122231100001491991</t>
  </si>
  <si>
    <t>其他事业人员支出工资</t>
  </si>
  <si>
    <t>530122231100001491993</t>
  </si>
  <si>
    <t>事业人员绩效奖励</t>
  </si>
  <si>
    <t>530122241100002235564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</si>
  <si>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</si>
  <si>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</si>
  <si>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</si>
  <si>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</si>
  <si>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</si>
  <si>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</si>
  <si>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</si>
  <si>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</si>
  <si>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</si>
  <si>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</si>
  <si>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</si>
  <si>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530122241100002807307</t>
  </si>
  <si>
    <t>学前教育发展资金</t>
  </si>
  <si>
    <t>30226</t>
  </si>
  <si>
    <t>劳务费</t>
  </si>
  <si>
    <t>31005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</si>
  <si>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</si>
  <si>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</si>
  <si>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</si>
  <si>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</si>
  <si>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</si>
  <si>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</si>
  <si>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</si>
  <si>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</si>
  <si>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</si>
  <si>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</si>
  <si>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</si>
  <si>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合理规划使用保教费，确保保教费专项资金能够正常运转，不应资金短缺而影响学校正常的教育教学秩序。</t>
  </si>
  <si>
    <t>产出指标</t>
  </si>
  <si>
    <t>数量指标</t>
  </si>
  <si>
    <t>获补对象数</t>
  </si>
  <si>
    <t>=</t>
  </si>
  <si>
    <t>380</t>
  </si>
  <si>
    <t>元/人*月</t>
  </si>
  <si>
    <t>定量指标</t>
  </si>
  <si>
    <t>反映2024学年度各级各类收费通告</t>
  </si>
  <si>
    <t>质量指标</t>
  </si>
  <si>
    <t>获补覆盖率</t>
  </si>
  <si>
    <t>&gt;=</t>
  </si>
  <si>
    <t>100</t>
  </si>
  <si>
    <t>%</t>
  </si>
  <si>
    <t>时效指标</t>
  </si>
  <si>
    <t>发放及时率</t>
  </si>
  <si>
    <t>反映发放单位及时发放补助资金的情况。</t>
  </si>
  <si>
    <t>效益指标</t>
  </si>
  <si>
    <t>社会效益</t>
  </si>
  <si>
    <t>经营状况改善</t>
  </si>
  <si>
    <t>是</t>
  </si>
  <si>
    <t>是/否</t>
  </si>
  <si>
    <t>定性指标</t>
  </si>
  <si>
    <t>反映补助促进受助企业经营状况改善的情况。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</si>
  <si>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</si>
  <si>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</si>
  <si>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</si>
  <si>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</si>
  <si>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</si>
  <si>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</si>
  <si>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</si>
  <si>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</si>
  <si>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</si>
  <si>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</si>
  <si>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</si>
  <si>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</si>
  <si>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</si>
  <si>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</si>
  <si>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</si>
  <si>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</si>
  <si>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</si>
  <si>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</si>
  <si>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</si>
  <si>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
2.因没有符合政府集中采购目录和限额标准范围内的支出项目，我单位无部门采购预算相关内容，该表以空表进行公开。</t>
  </si>
  <si>
    <t xml:space="preserve">      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</si>
  <si>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</si>
  <si>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</si>
  <si>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</si>
  <si>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</si>
  <si>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</si>
  <si>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</si>
  <si>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</si>
  <si>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</si>
  <si>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</si>
  <si>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</si>
  <si>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</si>
  <si>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</si>
  <si>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</si>
  <si>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</si>
  <si>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</si>
  <si>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</si>
  <si>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</si>
  <si>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</si>
  <si>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</si>
  <si>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</si>
  <si>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</si>
  <si>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</si>
  <si>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</si>
  <si>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</si>
  <si>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台式电脑</t>
  </si>
  <si>
    <t>元</t>
  </si>
  <si>
    <t>A02010108 便携式计算机</t>
  </si>
  <si>
    <t>笔记本电脑</t>
  </si>
  <si>
    <t>A02019900 其他信息化设备</t>
  </si>
  <si>
    <t>监控设备</t>
  </si>
  <si>
    <t>A02020100 复印机</t>
  </si>
  <si>
    <t>彩色复印机</t>
  </si>
  <si>
    <t>A02020800 触控一体机</t>
  </si>
  <si>
    <t>教学一体机</t>
  </si>
  <si>
    <t>A02021001 A3黑白打印机</t>
  </si>
  <si>
    <t>A3打印机</t>
  </si>
  <si>
    <t>A02021003 A4黑白打印机</t>
  </si>
  <si>
    <t>A4黑白打印机</t>
  </si>
  <si>
    <t>A02021103 LED显示屏</t>
  </si>
  <si>
    <t>LED图文显示屏</t>
  </si>
  <si>
    <t>A02021301 碎纸机</t>
  </si>
  <si>
    <t>碎纸机</t>
  </si>
  <si>
    <t>A02061999 其他照明设备</t>
  </si>
  <si>
    <t>教室护眼灯</t>
  </si>
  <si>
    <t>A02091399 其他组合音像设备</t>
  </si>
  <si>
    <t>校园广播设备</t>
  </si>
  <si>
    <t>A04 图书和档案</t>
  </si>
  <si>
    <t>A04010105 儿童图画书及涂色书</t>
  </si>
  <si>
    <t>儿童图书</t>
  </si>
  <si>
    <t>A05 家具和用品</t>
  </si>
  <si>
    <t>A05010201 办公桌</t>
  </si>
  <si>
    <t>教师办公桌</t>
  </si>
  <si>
    <t>A05010301 办公椅</t>
  </si>
  <si>
    <t>教师办公椅</t>
  </si>
  <si>
    <t>A05010599 其他柜类</t>
  </si>
  <si>
    <t>儿童书包柜（带门）</t>
  </si>
  <si>
    <t>儿童图书柜</t>
  </si>
  <si>
    <t>儿童书包柜（不带门）</t>
  </si>
  <si>
    <t>A05019900 其他家具</t>
  </si>
  <si>
    <t>儿童实木6人桌</t>
  </si>
  <si>
    <t>儿童笑脸椅</t>
  </si>
  <si>
    <t>A05029900 其他用具</t>
  </si>
  <si>
    <t>沙池遮阳设备</t>
  </si>
  <si>
    <t>儿童户外大型玩具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</si>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</sst>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;\-#,##0;;@"/>
    <numFmt numFmtId="177" formatCode="#,##0.00;\-#,##0.00;;@"/>
    <numFmt numFmtId="178" formatCode="yyyy/mm/dd\ hh:mm:ss"/>
    <numFmt numFmtId="179" formatCode="[$-10804]#,##0.00;\-#,##0.00;\ "/>
    <numFmt numFmtId="180" formatCode="hh:mm:ss"/>
    <numFmt numFmtId="43" formatCode="_ * #,##0.00_ ;_ * \-#,##0.00_ ;_ * &quot;-&quot;??_ ;_ @_ "/>
    <numFmt numFmtId="181" formatCode="yyyy/mm/dd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1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9" fillId="0" borderId="1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1" fontId="29" fillId="0" borderId="17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1" fillId="13" borderId="29" applyNumberFormat="0" applyAlignment="0" applyProtection="0">
      <alignment vertical="center"/>
    </xf>
    <xf numFmtId="0" fontId="36" fillId="13" borderId="27" applyNumberFormat="0" applyAlignment="0" applyProtection="0">
      <alignment vertical="center"/>
    </xf>
    <xf numFmtId="0" fontId="48" fillId="33" borderId="32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0" fontId="29" fillId="0" borderId="17">
      <alignment horizontal="right" vertical="center"/>
    </xf>
    <xf numFmtId="0" fontId="32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7" fontId="29" fillId="0" borderId="17">
      <alignment horizontal="right" vertical="center"/>
    </xf>
    <xf numFmtId="49" fontId="29" fillId="0" borderId="17">
      <alignment horizontal="left" vertical="center" wrapText="1"/>
    </xf>
    <xf numFmtId="177" fontId="29" fillId="0" borderId="17">
      <alignment horizontal="right" vertical="center"/>
    </xf>
    <xf numFmtId="180" fontId="29" fillId="0" borderId="17">
      <alignment horizontal="right" vertical="center"/>
    </xf>
    <xf numFmtId="176" fontId="29" fillId="0" borderId="17">
      <alignment horizontal="right" vertical="center"/>
    </xf>
    <xf numFmtId="0" fontId="40" fillId="0" borderId="0"/>
    <xf numFmtId="0" fontId="29" fillId="0" borderId="0">
      <alignment vertical="top"/>
      <protection locked="0"/>
    </xf>
  </cellStyleXfs>
  <cellXfs count="297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79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9" fillId="0" borderId="0" xfId="0" applyFont="1" applyFill="1" applyBorder="1" applyAlignment="1"/>
    <xf numFmtId="0" fontId="7" fillId="0" borderId="0" xfId="5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7" fontId="15" fillId="0" borderId="17" xfId="54" applyFont="1" applyAlignment="1">
      <alignment horizontal="left" vertical="center"/>
    </xf>
    <xf numFmtId="177" fontId="15" fillId="0" borderId="17" xfId="54" applyFont="1">
      <alignment horizontal="right" vertical="center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177" fontId="15" fillId="0" borderId="17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4" fontId="5" fillId="0" borderId="17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0" fontId="12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77" fontId="15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176" fontId="15" fillId="0" borderId="17" xfId="56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left" vertical="center" wrapText="1"/>
    </xf>
    <xf numFmtId="3" fontId="5" fillId="0" borderId="22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>
      <alignment horizontal="left" vertical="center" wrapText="1"/>
    </xf>
    <xf numFmtId="177" fontId="20" fillId="0" borderId="0" xfId="0" applyNumberFormat="1" applyFont="1" applyBorder="1" applyAlignment="1">
      <alignment horizontal="left" vertical="center" wrapText="1"/>
    </xf>
    <xf numFmtId="0" fontId="21" fillId="0" borderId="0" xfId="58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49" fontId="21" fillId="0" borderId="0" xfId="58" applyNumberFormat="1" applyFont="1" applyFill="1" applyAlignment="1" applyProtection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49" fontId="15" fillId="0" borderId="17" xfId="53" applyFont="1" applyAlignment="1">
      <alignment horizontal="left" vertical="center" wrapText="1" indent="1"/>
    </xf>
    <xf numFmtId="49" fontId="15" fillId="0" borderId="17" xfId="53" applyFont="1">
      <alignment horizontal="left" vertical="center" wrapText="1"/>
    </xf>
    <xf numFmtId="0" fontId="12" fillId="0" borderId="0" xfId="0" applyFont="1" applyFill="1" applyBorder="1" applyAlignment="1">
      <alignment vertical="top"/>
    </xf>
    <xf numFmtId="0" fontId="5" fillId="2" borderId="14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2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177" fontId="27" fillId="0" borderId="17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49" fontId="15" fillId="0" borderId="17" xfId="53" applyFont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D7" sqref="D7:D37"/>
    </sheetView>
  </sheetViews>
  <sheetFormatPr defaultColWidth="8.575" defaultRowHeight="12.75" customHeight="1" outlineLevelCol="3"/>
  <cols>
    <col min="1" max="4" width="41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5"/>
      <c r="B2" s="95"/>
      <c r="C2" s="95"/>
      <c r="D2" s="110" t="s">
        <v>0</v>
      </c>
    </row>
    <row r="3" ht="41.25" customHeight="1" spans="1:1">
      <c r="A3" s="91" t="str">
        <f>"2025"&amp;"年部门财务收支预算总表"</f>
        <v>2025年部门财务收支预算总表</v>
      </c>
    </row>
    <row r="4" ht="17.25" customHeight="1" spans="1:4">
      <c r="A4" s="6" t="str">
        <f>"单位名称："&amp;"昆明市晋宁区六街镇中心幼儿园"</f>
        <v>单位名称：昆明市晋宁区六街镇中心幼儿园</v>
      </c>
      <c r="B4" s="7"/>
      <c r="D4" s="217" t="s">
        <v>1</v>
      </c>
    </row>
    <row r="5" ht="23.25" customHeight="1" spans="1:4">
      <c r="A5" s="261" t="s">
        <v>2</v>
      </c>
      <c r="B5" s="262"/>
      <c r="C5" s="261" t="s">
        <v>3</v>
      </c>
      <c r="D5" s="262"/>
    </row>
    <row r="6" ht="24" customHeight="1" spans="1:4">
      <c r="A6" s="261" t="s">
        <v>4</v>
      </c>
      <c r="B6" s="261" t="s">
        <v>5</v>
      </c>
      <c r="C6" s="261" t="s">
        <v>6</v>
      </c>
      <c r="D6" s="261" t="s">
        <v>5</v>
      </c>
    </row>
    <row r="7" ht="17.25" customHeight="1" spans="1:4">
      <c r="A7" s="263" t="s">
        <v>7</v>
      </c>
      <c r="B7" s="73">
        <v>3833903.78</v>
      </c>
      <c r="C7" s="263" t="s">
        <v>8</v>
      </c>
      <c r="D7" s="70"/>
    </row>
    <row r="8" ht="17.25" customHeight="1" spans="1:4">
      <c r="A8" s="263" t="s">
        <v>9</v>
      </c>
      <c r="B8" s="73"/>
      <c r="C8" s="263" t="s">
        <v>10</v>
      </c>
      <c r="D8" s="70"/>
    </row>
    <row r="9" ht="17.25" customHeight="1" spans="1:4">
      <c r="A9" s="263" t="s">
        <v>11</v>
      </c>
      <c r="B9" s="73"/>
      <c r="C9" s="296" t="s">
        <v>12</v>
      </c>
      <c r="D9" s="70"/>
    </row>
    <row r="10" ht="17.25" customHeight="1" spans="1:4">
      <c r="A10" s="263" t="s">
        <v>13</v>
      </c>
      <c r="B10" s="73"/>
      <c r="C10" s="296" t="s">
        <v>14</v>
      </c>
      <c r="D10" s="70"/>
    </row>
    <row r="11" ht="17.25" customHeight="1" spans="1:4">
      <c r="A11" s="263" t="s">
        <v>15</v>
      </c>
      <c r="B11" s="73"/>
      <c r="C11" s="296" t="s">
        <v>16</v>
      </c>
      <c r="D11" s="70">
        <v>3350504.9</v>
      </c>
    </row>
    <row r="12" ht="17.25" customHeight="1" spans="1:4">
      <c r="A12" s="263" t="s">
        <v>17</v>
      </c>
      <c r="B12" s="73"/>
      <c r="C12" s="296" t="s">
        <v>18</v>
      </c>
      <c r="D12" s="70"/>
    </row>
    <row r="13" ht="17.25" customHeight="1" spans="1:4">
      <c r="A13" s="263" t="s">
        <v>19</v>
      </c>
      <c r="B13" s="73"/>
      <c r="C13" s="79" t="s">
        <v>20</v>
      </c>
      <c r="D13" s="70"/>
    </row>
    <row r="14" ht="17.25" customHeight="1" spans="1:4">
      <c r="A14" s="263" t="s">
        <v>21</v>
      </c>
      <c r="B14" s="73"/>
      <c r="C14" s="79" t="s">
        <v>22</v>
      </c>
      <c r="D14" s="70">
        <v>181735.68</v>
      </c>
    </row>
    <row r="15" ht="17.25" customHeight="1" spans="1:4">
      <c r="A15" s="263" t="s">
        <v>23</v>
      </c>
      <c r="B15" s="73"/>
      <c r="C15" s="79" t="s">
        <v>24</v>
      </c>
      <c r="D15" s="70">
        <v>130321.44</v>
      </c>
    </row>
    <row r="16" ht="17.25" customHeight="1" spans="1:4">
      <c r="A16" s="263" t="s">
        <v>25</v>
      </c>
      <c r="B16" s="73"/>
      <c r="C16" s="79" t="s">
        <v>26</v>
      </c>
      <c r="D16" s="70"/>
    </row>
    <row r="17" ht="17.25" customHeight="1" spans="1:4">
      <c r="A17" s="230"/>
      <c r="B17" s="73"/>
      <c r="C17" s="79" t="s">
        <v>27</v>
      </c>
      <c r="D17" s="70"/>
    </row>
    <row r="18" ht="17.25" customHeight="1" spans="1:4">
      <c r="A18" s="264"/>
      <c r="B18" s="73"/>
      <c r="C18" s="79" t="s">
        <v>28</v>
      </c>
      <c r="D18" s="70"/>
    </row>
    <row r="19" ht="17.25" customHeight="1" spans="1:4">
      <c r="A19" s="264"/>
      <c r="B19" s="73"/>
      <c r="C19" s="79" t="s">
        <v>29</v>
      </c>
      <c r="D19" s="70"/>
    </row>
    <row r="20" ht="17.25" customHeight="1" spans="1:4">
      <c r="A20" s="264"/>
      <c r="B20" s="73"/>
      <c r="C20" s="79" t="s">
        <v>30</v>
      </c>
      <c r="D20" s="70"/>
    </row>
    <row r="21" ht="17.25" customHeight="1" spans="1:4">
      <c r="A21" s="264"/>
      <c r="B21" s="73"/>
      <c r="C21" s="79" t="s">
        <v>31</v>
      </c>
      <c r="D21" s="70"/>
    </row>
    <row r="22" ht="17.25" customHeight="1" spans="1:4">
      <c r="A22" s="264"/>
      <c r="B22" s="73"/>
      <c r="C22" s="79" t="s">
        <v>32</v>
      </c>
      <c r="D22" s="70"/>
    </row>
    <row r="23" ht="17.25" customHeight="1" spans="1:4">
      <c r="A23" s="264"/>
      <c r="B23" s="73"/>
      <c r="C23" s="79" t="s">
        <v>33</v>
      </c>
      <c r="D23" s="70"/>
    </row>
    <row r="24" ht="17.25" customHeight="1" spans="1:4">
      <c r="A24" s="264"/>
      <c r="B24" s="73"/>
      <c r="C24" s="79" t="s">
        <v>34</v>
      </c>
      <c r="D24" s="70"/>
    </row>
    <row r="25" ht="17.25" customHeight="1" spans="1:4">
      <c r="A25" s="264"/>
      <c r="B25" s="73"/>
      <c r="C25" s="79" t="s">
        <v>35</v>
      </c>
      <c r="D25" s="70">
        <v>171341.76</v>
      </c>
    </row>
    <row r="26" ht="17.25" customHeight="1" spans="1:4">
      <c r="A26" s="264"/>
      <c r="B26" s="73"/>
      <c r="C26" s="79" t="s">
        <v>36</v>
      </c>
      <c r="D26" s="70"/>
    </row>
    <row r="27" ht="17.25" customHeight="1" spans="1:4">
      <c r="A27" s="264"/>
      <c r="B27" s="73"/>
      <c r="C27" s="230" t="s">
        <v>37</v>
      </c>
      <c r="D27" s="70"/>
    </row>
    <row r="28" ht="17.25" customHeight="1" spans="1:4">
      <c r="A28" s="264"/>
      <c r="B28" s="73"/>
      <c r="C28" s="79" t="s">
        <v>38</v>
      </c>
      <c r="D28" s="70"/>
    </row>
    <row r="29" ht="16.5" customHeight="1" spans="1:4">
      <c r="A29" s="264"/>
      <c r="B29" s="73"/>
      <c r="C29" s="79" t="s">
        <v>39</v>
      </c>
      <c r="D29" s="70"/>
    </row>
    <row r="30" ht="16.5" customHeight="1" spans="1:4">
      <c r="A30" s="264"/>
      <c r="B30" s="73"/>
      <c r="C30" s="230" t="s">
        <v>40</v>
      </c>
      <c r="D30" s="70"/>
    </row>
    <row r="31" ht="17.25" customHeight="1" spans="1:4">
      <c r="A31" s="264"/>
      <c r="B31" s="73"/>
      <c r="C31" s="230" t="s">
        <v>41</v>
      </c>
      <c r="D31" s="70"/>
    </row>
    <row r="32" ht="17.25" customHeight="1" spans="1:4">
      <c r="A32" s="264"/>
      <c r="B32" s="73"/>
      <c r="C32" s="79" t="s">
        <v>42</v>
      </c>
      <c r="D32" s="70"/>
    </row>
    <row r="33" ht="16.5" customHeight="1" spans="1:4">
      <c r="A33" s="264" t="s">
        <v>43</v>
      </c>
      <c r="B33" s="73">
        <v>3833903.78</v>
      </c>
      <c r="C33" s="264" t="s">
        <v>44</v>
      </c>
      <c r="D33" s="70">
        <v>3833903.78</v>
      </c>
    </row>
    <row r="34" ht="16.5" customHeight="1" spans="1:4">
      <c r="A34" s="230" t="s">
        <v>45</v>
      </c>
      <c r="B34" s="73"/>
      <c r="C34" s="230" t="s">
        <v>46</v>
      </c>
      <c r="D34" s="70"/>
    </row>
    <row r="35" ht="16.5" customHeight="1" spans="1:4">
      <c r="A35" s="79" t="s">
        <v>47</v>
      </c>
      <c r="B35" s="73"/>
      <c r="C35" s="79" t="s">
        <v>47</v>
      </c>
      <c r="D35" s="161"/>
    </row>
    <row r="36" ht="16.5" customHeight="1" spans="1:4">
      <c r="A36" s="79" t="s">
        <v>48</v>
      </c>
      <c r="B36" s="73"/>
      <c r="C36" s="79" t="s">
        <v>49</v>
      </c>
      <c r="D36" s="161"/>
    </row>
    <row r="37" ht="16.5" customHeight="1" spans="1:4">
      <c r="A37" s="265" t="s">
        <v>50</v>
      </c>
      <c r="B37" s="73">
        <v>3833903.78</v>
      </c>
      <c r="C37" s="265" t="s">
        <v>51</v>
      </c>
      <c r="D37" s="70">
        <v>3833903.78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G18" sqref="G18"/>
    </sheetView>
  </sheetViews>
  <sheetFormatPr defaultColWidth="8.575" defaultRowHeight="12.75" customHeight="1"/>
  <cols>
    <col min="1" max="1" width="15.8916666666667" style="48" customWidth="1"/>
    <col min="2" max="2" width="35" style="48" customWidth="1"/>
    <col min="3" max="19" width="22" style="48" customWidth="1"/>
    <col min="20" max="16384" width="8.575" style="48"/>
  </cols>
  <sheetData>
    <row r="1" customHeight="1" spans="1:19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ht="17.25" customHeight="1" spans="1:1">
      <c r="A2" s="110" t="s">
        <v>52</v>
      </c>
    </row>
    <row r="3" ht="41.25" customHeight="1" spans="1:1">
      <c r="A3" s="91" t="str">
        <f>"2025"&amp;"年部门收入预算表"</f>
        <v>2025年部门收入预算表</v>
      </c>
    </row>
    <row r="4" ht="17.25" customHeight="1" spans="1:19">
      <c r="A4" s="6" t="str">
        <f>"单位名称："&amp;"昆明市晋宁区六街镇中心幼儿园"</f>
        <v>单位名称：昆明市晋宁区六街镇中心幼儿园</v>
      </c>
      <c r="B4" s="7"/>
      <c r="S4" s="95" t="s">
        <v>1</v>
      </c>
    </row>
    <row r="5" ht="21.75" customHeight="1" spans="1:19">
      <c r="A5" s="282" t="s">
        <v>53</v>
      </c>
      <c r="B5" s="283" t="s">
        <v>54</v>
      </c>
      <c r="C5" s="283" t="s">
        <v>55</v>
      </c>
      <c r="D5" s="284" t="s">
        <v>56</v>
      </c>
      <c r="E5" s="284"/>
      <c r="F5" s="284"/>
      <c r="G5" s="284"/>
      <c r="H5" s="284"/>
      <c r="I5" s="204"/>
      <c r="J5" s="284"/>
      <c r="K5" s="284"/>
      <c r="L5" s="284"/>
      <c r="M5" s="284"/>
      <c r="N5" s="291"/>
      <c r="O5" s="284" t="s">
        <v>45</v>
      </c>
      <c r="P5" s="284"/>
      <c r="Q5" s="284"/>
      <c r="R5" s="284"/>
      <c r="S5" s="291"/>
    </row>
    <row r="6" ht="27" customHeight="1" spans="1:19">
      <c r="A6" s="285"/>
      <c r="B6" s="286"/>
      <c r="C6" s="286"/>
      <c r="D6" s="286" t="s">
        <v>57</v>
      </c>
      <c r="E6" s="286" t="s">
        <v>58</v>
      </c>
      <c r="F6" s="286" t="s">
        <v>59</v>
      </c>
      <c r="G6" s="286" t="s">
        <v>60</v>
      </c>
      <c r="H6" s="286" t="s">
        <v>61</v>
      </c>
      <c r="I6" s="292" t="s">
        <v>62</v>
      </c>
      <c r="J6" s="293"/>
      <c r="K6" s="293"/>
      <c r="L6" s="293"/>
      <c r="M6" s="293"/>
      <c r="N6" s="294"/>
      <c r="O6" s="286" t="s">
        <v>57</v>
      </c>
      <c r="P6" s="286" t="s">
        <v>58</v>
      </c>
      <c r="Q6" s="286" t="s">
        <v>59</v>
      </c>
      <c r="R6" s="286" t="s">
        <v>60</v>
      </c>
      <c r="S6" s="286" t="s">
        <v>63</v>
      </c>
    </row>
    <row r="7" ht="30" customHeight="1" spans="1:19">
      <c r="A7" s="287"/>
      <c r="B7" s="288"/>
      <c r="C7" s="289"/>
      <c r="D7" s="289"/>
      <c r="E7" s="289"/>
      <c r="F7" s="289"/>
      <c r="G7" s="289"/>
      <c r="H7" s="289"/>
      <c r="I7" s="116" t="s">
        <v>57</v>
      </c>
      <c r="J7" s="294" t="s">
        <v>64</v>
      </c>
      <c r="K7" s="294" t="s">
        <v>65</v>
      </c>
      <c r="L7" s="294" t="s">
        <v>66</v>
      </c>
      <c r="M7" s="294" t="s">
        <v>67</v>
      </c>
      <c r="N7" s="294" t="s">
        <v>68</v>
      </c>
      <c r="O7" s="295"/>
      <c r="P7" s="295"/>
      <c r="Q7" s="295"/>
      <c r="R7" s="295"/>
      <c r="S7" s="289"/>
    </row>
    <row r="8" ht="15" customHeight="1" spans="1:19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16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</row>
    <row r="9" s="47" customFormat="1" ht="18" customHeight="1" spans="1:19">
      <c r="A9" s="71">
        <v>105043</v>
      </c>
      <c r="B9" s="71" t="s">
        <v>69</v>
      </c>
      <c r="C9" s="247">
        <v>3833903.78</v>
      </c>
      <c r="D9" s="247">
        <v>3833903.78</v>
      </c>
      <c r="E9" s="247">
        <v>3833903.78</v>
      </c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</row>
    <row r="10" s="47" customFormat="1" ht="18" customHeight="1" spans="1:19">
      <c r="A10" s="290" t="s">
        <v>55</v>
      </c>
      <c r="B10" s="290"/>
      <c r="C10" s="247">
        <v>3833903.78</v>
      </c>
      <c r="D10" s="247">
        <v>3833903.78</v>
      </c>
      <c r="E10" s="247">
        <v>3833903.78</v>
      </c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6" activePane="bottomLeft" state="frozen"/>
      <selection/>
      <selection pane="bottomLeft" activeCell="J8" sqref="J8:O22"/>
    </sheetView>
  </sheetViews>
  <sheetFormatPr defaultColWidth="8.575" defaultRowHeight="12.75" customHeight="1"/>
  <cols>
    <col min="1" max="1" width="14.2833333333333" style="48" customWidth="1"/>
    <col min="2" max="2" width="37.575" style="48" customWidth="1"/>
    <col min="3" max="8" width="24.575" style="48" customWidth="1"/>
    <col min="9" max="9" width="26.7166666666667" style="48" customWidth="1"/>
    <col min="10" max="11" width="24.425" style="48" customWidth="1"/>
    <col min="12" max="15" width="24.575" style="48" customWidth="1"/>
    <col min="16" max="16384" width="8.575" style="48"/>
  </cols>
  <sheetData>
    <row r="1" customHeigh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17.25" customHeight="1" spans="1:1">
      <c r="A2" s="95" t="s">
        <v>70</v>
      </c>
    </row>
    <row r="3" ht="41.25" customHeight="1" spans="1:1">
      <c r="A3" s="91" t="str">
        <f>"2025"&amp;"年部门支出预算表"</f>
        <v>2025年部门支出预算表</v>
      </c>
    </row>
    <row r="4" ht="17.25" customHeight="1" spans="1:15">
      <c r="A4" s="6" t="str">
        <f>"单位名称："&amp;"昆明市晋宁区六街镇中心幼儿园"</f>
        <v>单位名称：昆明市晋宁区六街镇中心幼儿园</v>
      </c>
      <c r="B4" s="7"/>
      <c r="O4" s="95" t="s">
        <v>1</v>
      </c>
    </row>
    <row r="5" ht="27" customHeight="1" spans="1:15">
      <c r="A5" s="267" t="s">
        <v>71</v>
      </c>
      <c r="B5" s="267" t="s">
        <v>72</v>
      </c>
      <c r="C5" s="267" t="s">
        <v>55</v>
      </c>
      <c r="D5" s="268" t="s">
        <v>58</v>
      </c>
      <c r="E5" s="269"/>
      <c r="F5" s="270"/>
      <c r="G5" s="271" t="s">
        <v>59</v>
      </c>
      <c r="H5" s="271" t="s">
        <v>60</v>
      </c>
      <c r="I5" s="271" t="s">
        <v>73</v>
      </c>
      <c r="J5" s="268" t="s">
        <v>62</v>
      </c>
      <c r="K5" s="269"/>
      <c r="L5" s="269"/>
      <c r="M5" s="269"/>
      <c r="N5" s="280"/>
      <c r="O5" s="281"/>
    </row>
    <row r="6" ht="42" customHeight="1" spans="1:15">
      <c r="A6" s="272"/>
      <c r="B6" s="272"/>
      <c r="C6" s="273"/>
      <c r="D6" s="274" t="s">
        <v>57</v>
      </c>
      <c r="E6" s="274" t="s">
        <v>74</v>
      </c>
      <c r="F6" s="274" t="s">
        <v>75</v>
      </c>
      <c r="G6" s="273"/>
      <c r="H6" s="273"/>
      <c r="I6" s="272"/>
      <c r="J6" s="274" t="s">
        <v>57</v>
      </c>
      <c r="K6" s="261" t="s">
        <v>76</v>
      </c>
      <c r="L6" s="261" t="s">
        <v>77</v>
      </c>
      <c r="M6" s="261" t="s">
        <v>78</v>
      </c>
      <c r="N6" s="261" t="s">
        <v>79</v>
      </c>
      <c r="O6" s="261" t="s">
        <v>80</v>
      </c>
    </row>
    <row r="7" ht="18" customHeight="1" spans="1:15">
      <c r="A7" s="99" t="s">
        <v>81</v>
      </c>
      <c r="B7" s="99" t="s">
        <v>82</v>
      </c>
      <c r="C7" s="99" t="s">
        <v>83</v>
      </c>
      <c r="D7" s="103" t="s">
        <v>84</v>
      </c>
      <c r="E7" s="103" t="s">
        <v>85</v>
      </c>
      <c r="F7" s="103" t="s">
        <v>86</v>
      </c>
      <c r="G7" s="103" t="s">
        <v>87</v>
      </c>
      <c r="H7" s="103" t="s">
        <v>88</v>
      </c>
      <c r="I7" s="103" t="s">
        <v>89</v>
      </c>
      <c r="J7" s="103" t="s">
        <v>90</v>
      </c>
      <c r="K7" s="103" t="s">
        <v>91</v>
      </c>
      <c r="L7" s="103" t="s">
        <v>92</v>
      </c>
      <c r="M7" s="103" t="s">
        <v>93</v>
      </c>
      <c r="N7" s="99" t="s">
        <v>94</v>
      </c>
      <c r="O7" s="103" t="s">
        <v>95</v>
      </c>
    </row>
    <row r="8" s="47" customFormat="1" ht="21" customHeight="1" spans="1:15">
      <c r="A8" s="275" t="s">
        <v>96</v>
      </c>
      <c r="B8" s="275" t="s">
        <v>97</v>
      </c>
      <c r="C8" s="246">
        <v>3350504.9</v>
      </c>
      <c r="D8" s="247">
        <v>3350504.9</v>
      </c>
      <c r="E8" s="247">
        <v>2639144.9</v>
      </c>
      <c r="F8" s="247">
        <v>711360</v>
      </c>
      <c r="G8" s="247"/>
      <c r="H8" s="247"/>
      <c r="I8" s="247"/>
      <c r="J8" s="247"/>
      <c r="K8" s="247"/>
      <c r="L8" s="247"/>
      <c r="M8" s="247"/>
      <c r="N8" s="246"/>
      <c r="O8" s="246"/>
    </row>
    <row r="9" s="47" customFormat="1" ht="21" customHeight="1" spans="1:15">
      <c r="A9" s="276" t="s">
        <v>98</v>
      </c>
      <c r="B9" s="276" t="s">
        <v>99</v>
      </c>
      <c r="C9" s="246">
        <v>3350504.9</v>
      </c>
      <c r="D9" s="247">
        <v>3350504.9</v>
      </c>
      <c r="E9" s="247">
        <v>2639144.9</v>
      </c>
      <c r="F9" s="247">
        <v>711360</v>
      </c>
      <c r="G9" s="247"/>
      <c r="H9" s="247"/>
      <c r="I9" s="247"/>
      <c r="J9" s="247"/>
      <c r="K9" s="247"/>
      <c r="L9" s="247"/>
      <c r="M9" s="247"/>
      <c r="N9" s="246"/>
      <c r="O9" s="246"/>
    </row>
    <row r="10" s="47" customFormat="1" ht="21" customHeight="1" spans="1:15">
      <c r="A10" s="277" t="s">
        <v>100</v>
      </c>
      <c r="B10" s="277" t="s">
        <v>101</v>
      </c>
      <c r="C10" s="246">
        <v>3350504.9</v>
      </c>
      <c r="D10" s="247">
        <v>3350504.9</v>
      </c>
      <c r="E10" s="247">
        <v>2639144.9</v>
      </c>
      <c r="F10" s="247">
        <v>711360</v>
      </c>
      <c r="G10" s="247"/>
      <c r="H10" s="247"/>
      <c r="I10" s="247"/>
      <c r="J10" s="247"/>
      <c r="K10" s="247"/>
      <c r="L10" s="247"/>
      <c r="M10" s="247"/>
      <c r="N10" s="246"/>
      <c r="O10" s="246"/>
    </row>
    <row r="11" s="47" customFormat="1" ht="21" customHeight="1" spans="1:15">
      <c r="A11" s="275" t="s">
        <v>102</v>
      </c>
      <c r="B11" s="275" t="s">
        <v>103</v>
      </c>
      <c r="C11" s="246">
        <v>181735.68</v>
      </c>
      <c r="D11" s="247">
        <v>181735.68</v>
      </c>
      <c r="E11" s="247">
        <v>181735.68</v>
      </c>
      <c r="F11" s="247"/>
      <c r="G11" s="247"/>
      <c r="H11" s="247"/>
      <c r="I11" s="247"/>
      <c r="J11" s="247"/>
      <c r="K11" s="247"/>
      <c r="L11" s="247"/>
      <c r="M11" s="247"/>
      <c r="N11" s="246"/>
      <c r="O11" s="246"/>
    </row>
    <row r="12" s="47" customFormat="1" ht="21" customHeight="1" spans="1:15">
      <c r="A12" s="276" t="s">
        <v>104</v>
      </c>
      <c r="B12" s="276" t="s">
        <v>105</v>
      </c>
      <c r="C12" s="246">
        <v>181735.68</v>
      </c>
      <c r="D12" s="247">
        <v>181735.68</v>
      </c>
      <c r="E12" s="247">
        <v>181735.68</v>
      </c>
      <c r="F12" s="247"/>
      <c r="G12" s="247"/>
      <c r="H12" s="247"/>
      <c r="I12" s="247"/>
      <c r="J12" s="247"/>
      <c r="K12" s="247"/>
      <c r="L12" s="247"/>
      <c r="M12" s="247"/>
      <c r="N12" s="246"/>
      <c r="O12" s="246"/>
    </row>
    <row r="13" s="47" customFormat="1" ht="21" customHeight="1" spans="1:15">
      <c r="A13" s="277" t="s">
        <v>106</v>
      </c>
      <c r="B13" s="277" t="s">
        <v>107</v>
      </c>
      <c r="C13" s="246">
        <v>181735.68</v>
      </c>
      <c r="D13" s="247">
        <v>181735.68</v>
      </c>
      <c r="E13" s="247">
        <v>181735.68</v>
      </c>
      <c r="F13" s="247"/>
      <c r="G13" s="247"/>
      <c r="H13" s="247"/>
      <c r="I13" s="247"/>
      <c r="J13" s="247"/>
      <c r="K13" s="247"/>
      <c r="L13" s="247"/>
      <c r="M13" s="247"/>
      <c r="N13" s="246"/>
      <c r="O13" s="246"/>
    </row>
    <row r="14" s="47" customFormat="1" ht="21" customHeight="1" spans="1:15">
      <c r="A14" s="275" t="s">
        <v>108</v>
      </c>
      <c r="B14" s="275" t="s">
        <v>109</v>
      </c>
      <c r="C14" s="246">
        <v>130321.44</v>
      </c>
      <c r="D14" s="247">
        <v>130321.44</v>
      </c>
      <c r="E14" s="247">
        <v>130321.44</v>
      </c>
      <c r="F14" s="247"/>
      <c r="G14" s="247"/>
      <c r="H14" s="247"/>
      <c r="I14" s="247"/>
      <c r="J14" s="247"/>
      <c r="K14" s="247"/>
      <c r="L14" s="247"/>
      <c r="M14" s="247"/>
      <c r="N14" s="246"/>
      <c r="O14" s="246"/>
    </row>
    <row r="15" s="47" customFormat="1" ht="21" customHeight="1" spans="1:15">
      <c r="A15" s="276" t="s">
        <v>110</v>
      </c>
      <c r="B15" s="276" t="s">
        <v>111</v>
      </c>
      <c r="C15" s="246">
        <v>130321.44</v>
      </c>
      <c r="D15" s="247">
        <v>130321.44</v>
      </c>
      <c r="E15" s="247">
        <v>130321.44</v>
      </c>
      <c r="F15" s="247"/>
      <c r="G15" s="247"/>
      <c r="H15" s="247"/>
      <c r="I15" s="247"/>
      <c r="J15" s="247"/>
      <c r="K15" s="247"/>
      <c r="L15" s="247"/>
      <c r="M15" s="247"/>
      <c r="N15" s="246"/>
      <c r="O15" s="246"/>
    </row>
    <row r="16" s="47" customFormat="1" ht="21" customHeight="1" spans="1:15">
      <c r="A16" s="277" t="s">
        <v>112</v>
      </c>
      <c r="B16" s="277" t="s">
        <v>113</v>
      </c>
      <c r="C16" s="246">
        <v>74563.99</v>
      </c>
      <c r="D16" s="247">
        <v>74563.99</v>
      </c>
      <c r="E16" s="247">
        <v>74563.99</v>
      </c>
      <c r="F16" s="247"/>
      <c r="G16" s="247"/>
      <c r="H16" s="247"/>
      <c r="I16" s="247"/>
      <c r="J16" s="247"/>
      <c r="K16" s="247"/>
      <c r="L16" s="247"/>
      <c r="M16" s="247"/>
      <c r="N16" s="246"/>
      <c r="O16" s="246"/>
    </row>
    <row r="17" s="47" customFormat="1" ht="21" customHeight="1" spans="1:15">
      <c r="A17" s="277" t="s">
        <v>114</v>
      </c>
      <c r="B17" s="277" t="s">
        <v>115</v>
      </c>
      <c r="C17" s="246">
        <v>47192.4</v>
      </c>
      <c r="D17" s="247">
        <v>47192.4</v>
      </c>
      <c r="E17" s="247">
        <v>47192.4</v>
      </c>
      <c r="F17" s="247"/>
      <c r="G17" s="247"/>
      <c r="H17" s="247"/>
      <c r="I17" s="247"/>
      <c r="J17" s="247"/>
      <c r="K17" s="247"/>
      <c r="L17" s="247"/>
      <c r="M17" s="247"/>
      <c r="N17" s="246"/>
      <c r="O17" s="246"/>
    </row>
    <row r="18" s="47" customFormat="1" ht="21" customHeight="1" spans="1:15">
      <c r="A18" s="277" t="s">
        <v>116</v>
      </c>
      <c r="B18" s="277" t="s">
        <v>117</v>
      </c>
      <c r="C18" s="246">
        <v>8565.05</v>
      </c>
      <c r="D18" s="247">
        <v>8565.05</v>
      </c>
      <c r="E18" s="247">
        <v>8565.05</v>
      </c>
      <c r="F18" s="247"/>
      <c r="G18" s="247"/>
      <c r="H18" s="247"/>
      <c r="I18" s="247"/>
      <c r="J18" s="247"/>
      <c r="K18" s="247"/>
      <c r="L18" s="247"/>
      <c r="M18" s="247"/>
      <c r="N18" s="246"/>
      <c r="O18" s="246"/>
    </row>
    <row r="19" s="47" customFormat="1" ht="21" customHeight="1" spans="1:15">
      <c r="A19" s="275" t="s">
        <v>118</v>
      </c>
      <c r="B19" s="275" t="s">
        <v>119</v>
      </c>
      <c r="C19" s="246">
        <v>171341.76</v>
      </c>
      <c r="D19" s="247">
        <v>171341.76</v>
      </c>
      <c r="E19" s="247">
        <v>171341.76</v>
      </c>
      <c r="F19" s="247"/>
      <c r="G19" s="247"/>
      <c r="H19" s="247"/>
      <c r="I19" s="247"/>
      <c r="J19" s="247"/>
      <c r="K19" s="247"/>
      <c r="L19" s="247"/>
      <c r="M19" s="247"/>
      <c r="N19" s="246"/>
      <c r="O19" s="246"/>
    </row>
    <row r="20" s="47" customFormat="1" ht="21" customHeight="1" spans="1:15">
      <c r="A20" s="276" t="s">
        <v>120</v>
      </c>
      <c r="B20" s="276" t="s">
        <v>121</v>
      </c>
      <c r="C20" s="246">
        <v>171341.76</v>
      </c>
      <c r="D20" s="247">
        <v>171341.76</v>
      </c>
      <c r="E20" s="247">
        <v>171341.76</v>
      </c>
      <c r="F20" s="247"/>
      <c r="G20" s="247"/>
      <c r="H20" s="247"/>
      <c r="I20" s="247"/>
      <c r="J20" s="247"/>
      <c r="K20" s="247"/>
      <c r="L20" s="247"/>
      <c r="M20" s="247"/>
      <c r="N20" s="246"/>
      <c r="O20" s="246"/>
    </row>
    <row r="21" s="47" customFormat="1" ht="21" customHeight="1" spans="1:15">
      <c r="A21" s="277" t="s">
        <v>122</v>
      </c>
      <c r="B21" s="277" t="s">
        <v>123</v>
      </c>
      <c r="C21" s="246">
        <v>171341.76</v>
      </c>
      <c r="D21" s="247">
        <v>171341.76</v>
      </c>
      <c r="E21" s="247">
        <v>171341.76</v>
      </c>
      <c r="F21" s="247"/>
      <c r="G21" s="247"/>
      <c r="H21" s="247"/>
      <c r="I21" s="247"/>
      <c r="J21" s="247"/>
      <c r="K21" s="247"/>
      <c r="L21" s="247"/>
      <c r="M21" s="247"/>
      <c r="N21" s="246"/>
      <c r="O21" s="246"/>
    </row>
    <row r="22" s="47" customFormat="1" ht="21" customHeight="1" spans="1:15">
      <c r="A22" s="278" t="s">
        <v>55</v>
      </c>
      <c r="B22" s="279"/>
      <c r="C22" s="247">
        <v>3833903.78</v>
      </c>
      <c r="D22" s="247">
        <v>3833903.78</v>
      </c>
      <c r="E22" s="247">
        <v>3122543.78</v>
      </c>
      <c r="F22" s="247">
        <v>711360</v>
      </c>
      <c r="G22" s="247"/>
      <c r="H22" s="247"/>
      <c r="I22" s="247"/>
      <c r="J22" s="247"/>
      <c r="K22" s="247"/>
      <c r="L22" s="247"/>
      <c r="M22" s="247"/>
      <c r="N22" s="247"/>
      <c r="O22" s="247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0" sqref="B20"/>
    </sheetView>
  </sheetViews>
  <sheetFormatPr defaultColWidth="8.575" defaultRowHeight="12.75" customHeight="1" outlineLevelCol="3"/>
  <cols>
    <col min="1" max="4" width="35.575" style="48" customWidth="1"/>
    <col min="5" max="16384" width="8.575" style="48"/>
  </cols>
  <sheetData>
    <row r="1" customHeight="1" spans="1:4">
      <c r="A1" s="49"/>
      <c r="B1" s="49"/>
      <c r="C1" s="49"/>
      <c r="D1" s="49"/>
    </row>
    <row r="2" ht="15" customHeight="1" spans="1:4">
      <c r="A2" s="92"/>
      <c r="B2" s="95"/>
      <c r="C2" s="95"/>
      <c r="D2" s="95" t="s">
        <v>124</v>
      </c>
    </row>
    <row r="3" ht="41.25" customHeight="1" spans="1:1">
      <c r="A3" s="91" t="str">
        <f>"2025"&amp;"年部门财政拨款收支预算总表"</f>
        <v>2025年部门财政拨款收支预算总表</v>
      </c>
    </row>
    <row r="4" ht="17.25" customHeight="1" spans="1:4">
      <c r="A4" s="6" t="str">
        <f>"单位名称："&amp;"昆明市晋宁区六街镇中心幼儿园"</f>
        <v>单位名称：昆明市晋宁区六街镇中心幼儿园</v>
      </c>
      <c r="B4" s="7"/>
      <c r="D4" s="95" t="s">
        <v>1</v>
      </c>
    </row>
    <row r="5" ht="17.25" customHeight="1" spans="1:4">
      <c r="A5" s="261" t="s">
        <v>2</v>
      </c>
      <c r="B5" s="262"/>
      <c r="C5" s="261" t="s">
        <v>3</v>
      </c>
      <c r="D5" s="262"/>
    </row>
    <row r="6" ht="18.75" customHeight="1" spans="1:4">
      <c r="A6" s="261" t="s">
        <v>4</v>
      </c>
      <c r="B6" s="261" t="s">
        <v>5</v>
      </c>
      <c r="C6" s="261" t="s">
        <v>6</v>
      </c>
      <c r="D6" s="261" t="s">
        <v>5</v>
      </c>
    </row>
    <row r="7" ht="16.5" customHeight="1" spans="1:4">
      <c r="A7" s="263" t="s">
        <v>125</v>
      </c>
      <c r="B7" s="73">
        <v>3833903.78</v>
      </c>
      <c r="C7" s="263" t="s">
        <v>126</v>
      </c>
      <c r="D7" s="73">
        <v>3833903.78</v>
      </c>
    </row>
    <row r="8" ht="16.5" customHeight="1" spans="1:4">
      <c r="A8" s="263" t="s">
        <v>127</v>
      </c>
      <c r="B8" s="73">
        <v>3833903.78</v>
      </c>
      <c r="C8" s="263" t="s">
        <v>128</v>
      </c>
      <c r="D8" s="73"/>
    </row>
    <row r="9" ht="16.5" customHeight="1" spans="1:4">
      <c r="A9" s="263" t="s">
        <v>129</v>
      </c>
      <c r="B9" s="73"/>
      <c r="C9" s="263" t="s">
        <v>130</v>
      </c>
      <c r="D9" s="73"/>
    </row>
    <row r="10" ht="16.5" customHeight="1" spans="1:4">
      <c r="A10" s="263" t="s">
        <v>131</v>
      </c>
      <c r="B10" s="73"/>
      <c r="C10" s="263" t="s">
        <v>132</v>
      </c>
      <c r="D10" s="73"/>
    </row>
    <row r="11" ht="16.5" customHeight="1" spans="1:4">
      <c r="A11" s="263" t="s">
        <v>133</v>
      </c>
      <c r="B11" s="73"/>
      <c r="C11" s="263" t="s">
        <v>134</v>
      </c>
      <c r="D11" s="73"/>
    </row>
    <row r="12" ht="16.5" customHeight="1" spans="1:4">
      <c r="A12" s="263" t="s">
        <v>127</v>
      </c>
      <c r="B12" s="73"/>
      <c r="C12" s="263" t="s">
        <v>135</v>
      </c>
      <c r="D12" s="73">
        <v>3350504.9</v>
      </c>
    </row>
    <row r="13" ht="16.5" customHeight="1" spans="1:4">
      <c r="A13" s="230" t="s">
        <v>129</v>
      </c>
      <c r="B13" s="73"/>
      <c r="C13" s="115" t="s">
        <v>136</v>
      </c>
      <c r="D13" s="73"/>
    </row>
    <row r="14" ht="16.5" customHeight="1" spans="1:4">
      <c r="A14" s="230" t="s">
        <v>131</v>
      </c>
      <c r="B14" s="73"/>
      <c r="C14" s="115" t="s">
        <v>137</v>
      </c>
      <c r="D14" s="73"/>
    </row>
    <row r="15" ht="16.5" customHeight="1" spans="1:4">
      <c r="A15" s="264"/>
      <c r="B15" s="73"/>
      <c r="C15" s="115" t="s">
        <v>138</v>
      </c>
      <c r="D15" s="73">
        <v>181735.68</v>
      </c>
    </row>
    <row r="16" ht="16.5" customHeight="1" spans="1:4">
      <c r="A16" s="264"/>
      <c r="B16" s="73"/>
      <c r="C16" s="115" t="s">
        <v>139</v>
      </c>
      <c r="D16" s="73">
        <v>130321.44</v>
      </c>
    </row>
    <row r="17" ht="16.5" customHeight="1" spans="1:4">
      <c r="A17" s="264"/>
      <c r="B17" s="73"/>
      <c r="C17" s="115" t="s">
        <v>140</v>
      </c>
      <c r="D17" s="73"/>
    </row>
    <row r="18" ht="16.5" customHeight="1" spans="1:4">
      <c r="A18" s="264"/>
      <c r="B18" s="73"/>
      <c r="C18" s="115" t="s">
        <v>141</v>
      </c>
      <c r="D18" s="73"/>
    </row>
    <row r="19" ht="16.5" customHeight="1" spans="1:4">
      <c r="A19" s="264"/>
      <c r="B19" s="73"/>
      <c r="C19" s="115" t="s">
        <v>142</v>
      </c>
      <c r="D19" s="73"/>
    </row>
    <row r="20" ht="16.5" customHeight="1" spans="1:4">
      <c r="A20" s="264"/>
      <c r="B20" s="73"/>
      <c r="C20" s="115" t="s">
        <v>143</v>
      </c>
      <c r="D20" s="73"/>
    </row>
    <row r="21" ht="16.5" customHeight="1" spans="1:4">
      <c r="A21" s="264"/>
      <c r="B21" s="73"/>
      <c r="C21" s="115" t="s">
        <v>144</v>
      </c>
      <c r="D21" s="73"/>
    </row>
    <row r="22" ht="16.5" customHeight="1" spans="1:4">
      <c r="A22" s="264"/>
      <c r="B22" s="73"/>
      <c r="C22" s="115" t="s">
        <v>145</v>
      </c>
      <c r="D22" s="73"/>
    </row>
    <row r="23" ht="16.5" customHeight="1" spans="1:4">
      <c r="A23" s="264"/>
      <c r="B23" s="73"/>
      <c r="C23" s="115" t="s">
        <v>146</v>
      </c>
      <c r="D23" s="73"/>
    </row>
    <row r="24" ht="16.5" customHeight="1" spans="1:4">
      <c r="A24" s="264"/>
      <c r="B24" s="73"/>
      <c r="C24" s="115" t="s">
        <v>147</v>
      </c>
      <c r="D24" s="73"/>
    </row>
    <row r="25" ht="16.5" customHeight="1" spans="1:4">
      <c r="A25" s="264"/>
      <c r="B25" s="73"/>
      <c r="C25" s="115" t="s">
        <v>148</v>
      </c>
      <c r="D25" s="73"/>
    </row>
    <row r="26" ht="16.5" customHeight="1" spans="1:4">
      <c r="A26" s="264"/>
      <c r="B26" s="73"/>
      <c r="C26" s="115" t="s">
        <v>149</v>
      </c>
      <c r="D26" s="73">
        <v>171341.76</v>
      </c>
    </row>
    <row r="27" ht="16.5" customHeight="1" spans="1:4">
      <c r="A27" s="264"/>
      <c r="B27" s="73"/>
      <c r="C27" s="115" t="s">
        <v>150</v>
      </c>
      <c r="D27" s="73"/>
    </row>
    <row r="28" ht="16.5" customHeight="1" spans="1:4">
      <c r="A28" s="264"/>
      <c r="B28" s="73"/>
      <c r="C28" s="115" t="s">
        <v>151</v>
      </c>
      <c r="D28" s="73"/>
    </row>
    <row r="29" ht="16.5" customHeight="1" spans="1:4">
      <c r="A29" s="264"/>
      <c r="B29" s="73"/>
      <c r="C29" s="115" t="s">
        <v>152</v>
      </c>
      <c r="D29" s="73"/>
    </row>
    <row r="30" ht="16.5" customHeight="1" spans="1:4">
      <c r="A30" s="264"/>
      <c r="B30" s="73"/>
      <c r="C30" s="115" t="s">
        <v>153</v>
      </c>
      <c r="D30" s="73"/>
    </row>
    <row r="31" ht="16.5" customHeight="1" spans="1:4">
      <c r="A31" s="264"/>
      <c r="B31" s="73"/>
      <c r="C31" s="115" t="s">
        <v>154</v>
      </c>
      <c r="D31" s="73"/>
    </row>
    <row r="32" ht="16.5" customHeight="1" spans="1:4">
      <c r="A32" s="264"/>
      <c r="B32" s="73"/>
      <c r="C32" s="230" t="s">
        <v>155</v>
      </c>
      <c r="D32" s="73"/>
    </row>
    <row r="33" ht="16.5" customHeight="1" spans="1:4">
      <c r="A33" s="264"/>
      <c r="B33" s="73">
        <v>3833903.78</v>
      </c>
      <c r="C33" s="230" t="s">
        <v>156</v>
      </c>
      <c r="D33" s="73">
        <v>3833903.78</v>
      </c>
    </row>
    <row r="34" ht="16.5" customHeight="1" spans="1:4">
      <c r="A34" s="264"/>
      <c r="B34" s="73"/>
      <c r="C34" s="78" t="s">
        <v>157</v>
      </c>
      <c r="D34" s="73"/>
    </row>
    <row r="35" ht="15" customHeight="1" spans="1:4">
      <c r="A35" s="265" t="s">
        <v>50</v>
      </c>
      <c r="B35" s="266">
        <v>3833903.78</v>
      </c>
      <c r="C35" s="265" t="s">
        <v>51</v>
      </c>
      <c r="D35" s="266">
        <v>3833903.78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5" activePane="bottomLeft" state="frozen"/>
      <selection/>
      <selection pane="bottomLeft" activeCell="C16" sqref="C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9"/>
      <c r="B1" s="129"/>
      <c r="C1" s="129"/>
      <c r="D1" s="129"/>
      <c r="E1" s="129"/>
      <c r="F1" s="129"/>
      <c r="G1" s="129"/>
    </row>
    <row r="2" customHeight="1" spans="4:7">
      <c r="D2" s="218"/>
      <c r="F2" s="248"/>
      <c r="G2" s="249" t="s">
        <v>158</v>
      </c>
    </row>
    <row r="3" ht="41.25" customHeight="1" spans="1:7">
      <c r="A3" s="250" t="str">
        <f>"2025"&amp;"年一般公共预算支出预算表（按功能科目分类）"</f>
        <v>2025年一般公共预算支出预算表（按功能科目分类）</v>
      </c>
      <c r="B3" s="250"/>
      <c r="C3" s="250"/>
      <c r="D3" s="250"/>
      <c r="E3" s="250"/>
      <c r="F3" s="250"/>
      <c r="G3" s="250"/>
    </row>
    <row r="4" ht="18" customHeight="1" spans="1:7">
      <c r="A4" s="6" t="str">
        <f>"单位名称："&amp;"昆明市晋宁区六街镇中心幼儿园"</f>
        <v>单位名称：昆明市晋宁区六街镇中心幼儿园</v>
      </c>
      <c r="B4" s="7"/>
      <c r="F4" s="251"/>
      <c r="G4" s="249" t="s">
        <v>1</v>
      </c>
    </row>
    <row r="5" ht="20.25" customHeight="1" spans="1:7">
      <c r="A5" s="252" t="s">
        <v>159</v>
      </c>
      <c r="B5" s="253"/>
      <c r="C5" s="235" t="s">
        <v>55</v>
      </c>
      <c r="D5" s="233" t="s">
        <v>74</v>
      </c>
      <c r="E5" s="234"/>
      <c r="F5" s="240"/>
      <c r="G5" s="254" t="s">
        <v>75</v>
      </c>
    </row>
    <row r="6" ht="20.25" customHeight="1" spans="1:7">
      <c r="A6" s="255" t="s">
        <v>71</v>
      </c>
      <c r="B6" s="255" t="s">
        <v>72</v>
      </c>
      <c r="C6" s="146"/>
      <c r="D6" s="256" t="s">
        <v>57</v>
      </c>
      <c r="E6" s="256" t="s">
        <v>160</v>
      </c>
      <c r="F6" s="256" t="s">
        <v>161</v>
      </c>
      <c r="G6" s="257"/>
    </row>
    <row r="7" ht="15" customHeight="1" spans="1:7">
      <c r="A7" s="258" t="s">
        <v>81</v>
      </c>
      <c r="B7" s="258" t="s">
        <v>82</v>
      </c>
      <c r="C7" s="258" t="s">
        <v>83</v>
      </c>
      <c r="D7" s="258" t="s">
        <v>84</v>
      </c>
      <c r="E7" s="258" t="s">
        <v>85</v>
      </c>
      <c r="F7" s="258" t="s">
        <v>86</v>
      </c>
      <c r="G7" s="258" t="s">
        <v>87</v>
      </c>
    </row>
    <row r="8" s="47" customFormat="1" ht="18" customHeight="1" spans="1:7">
      <c r="A8" s="78" t="s">
        <v>96</v>
      </c>
      <c r="B8" s="78" t="s">
        <v>97</v>
      </c>
      <c r="C8" s="81">
        <v>3350504.9</v>
      </c>
      <c r="D8" s="80">
        <v>2639144.9</v>
      </c>
      <c r="E8" s="80">
        <v>2431067.94</v>
      </c>
      <c r="F8" s="80">
        <v>208076.96</v>
      </c>
      <c r="G8" s="80">
        <v>711360</v>
      </c>
    </row>
    <row r="9" s="47" customFormat="1" ht="18" customHeight="1" spans="1:7">
      <c r="A9" s="259" t="s">
        <v>98</v>
      </c>
      <c r="B9" s="259" t="s">
        <v>99</v>
      </c>
      <c r="C9" s="81">
        <v>3350504.9</v>
      </c>
      <c r="D9" s="80">
        <v>2639144.9</v>
      </c>
      <c r="E9" s="80">
        <v>2431067.94</v>
      </c>
      <c r="F9" s="80">
        <v>208076.96</v>
      </c>
      <c r="G9" s="80">
        <v>711360</v>
      </c>
    </row>
    <row r="10" s="47" customFormat="1" ht="18" customHeight="1" spans="1:7">
      <c r="A10" s="260" t="s">
        <v>100</v>
      </c>
      <c r="B10" s="260" t="s">
        <v>101</v>
      </c>
      <c r="C10" s="81">
        <v>3350504.9</v>
      </c>
      <c r="D10" s="80">
        <v>2639144.9</v>
      </c>
      <c r="E10" s="80">
        <v>2431067.94</v>
      </c>
      <c r="F10" s="80">
        <v>208076.96</v>
      </c>
      <c r="G10" s="80">
        <v>711360</v>
      </c>
    </row>
    <row r="11" s="47" customFormat="1" ht="18" customHeight="1" spans="1:7">
      <c r="A11" s="78" t="s">
        <v>102</v>
      </c>
      <c r="B11" s="78" t="s">
        <v>103</v>
      </c>
      <c r="C11" s="81">
        <v>181735.68</v>
      </c>
      <c r="D11" s="80">
        <v>181735.68</v>
      </c>
      <c r="E11" s="80">
        <v>181735.68</v>
      </c>
      <c r="F11" s="80"/>
      <c r="G11" s="80"/>
    </row>
    <row r="12" s="47" customFormat="1" ht="18" customHeight="1" spans="1:7">
      <c r="A12" s="259" t="s">
        <v>104</v>
      </c>
      <c r="B12" s="259" t="s">
        <v>105</v>
      </c>
      <c r="C12" s="81">
        <v>181735.68</v>
      </c>
      <c r="D12" s="80">
        <v>181735.68</v>
      </c>
      <c r="E12" s="80">
        <v>181735.68</v>
      </c>
      <c r="F12" s="80"/>
      <c r="G12" s="80"/>
    </row>
    <row r="13" s="47" customFormat="1" ht="18" customHeight="1" spans="1:7">
      <c r="A13" s="260" t="s">
        <v>106</v>
      </c>
      <c r="B13" s="260" t="s">
        <v>107</v>
      </c>
      <c r="C13" s="81">
        <v>181735.68</v>
      </c>
      <c r="D13" s="80">
        <v>181735.68</v>
      </c>
      <c r="E13" s="80">
        <v>181735.68</v>
      </c>
      <c r="F13" s="80"/>
      <c r="G13" s="80"/>
    </row>
    <row r="14" s="47" customFormat="1" ht="18" customHeight="1" spans="1:7">
      <c r="A14" s="78" t="s">
        <v>108</v>
      </c>
      <c r="B14" s="78" t="s">
        <v>109</v>
      </c>
      <c r="C14" s="81">
        <v>130321.44</v>
      </c>
      <c r="D14" s="80">
        <v>130321.44</v>
      </c>
      <c r="E14" s="80">
        <v>130321.44</v>
      </c>
      <c r="F14" s="80"/>
      <c r="G14" s="80"/>
    </row>
    <row r="15" s="47" customFormat="1" ht="18" customHeight="1" spans="1:7">
      <c r="A15" s="259" t="s">
        <v>110</v>
      </c>
      <c r="B15" s="259" t="s">
        <v>111</v>
      </c>
      <c r="C15" s="81">
        <v>130321.44</v>
      </c>
      <c r="D15" s="80">
        <v>130321.44</v>
      </c>
      <c r="E15" s="80">
        <v>130321.44</v>
      </c>
      <c r="F15" s="80"/>
      <c r="G15" s="80"/>
    </row>
    <row r="16" s="47" customFormat="1" ht="18" customHeight="1" spans="1:7">
      <c r="A16" s="260" t="s">
        <v>112</v>
      </c>
      <c r="B16" s="260" t="s">
        <v>113</v>
      </c>
      <c r="C16" s="81">
        <v>74563.99</v>
      </c>
      <c r="D16" s="80">
        <v>74563.99</v>
      </c>
      <c r="E16" s="80">
        <v>74563.99</v>
      </c>
      <c r="F16" s="80"/>
      <c r="G16" s="80"/>
    </row>
    <row r="17" s="47" customFormat="1" ht="18" customHeight="1" spans="1:7">
      <c r="A17" s="260" t="s">
        <v>114</v>
      </c>
      <c r="B17" s="260" t="s">
        <v>115</v>
      </c>
      <c r="C17" s="81">
        <v>47192.4</v>
      </c>
      <c r="D17" s="80">
        <v>47192.4</v>
      </c>
      <c r="E17" s="80">
        <v>47192.4</v>
      </c>
      <c r="F17" s="80"/>
      <c r="G17" s="80"/>
    </row>
    <row r="18" s="47" customFormat="1" ht="18" customHeight="1" spans="1:7">
      <c r="A18" s="260" t="s">
        <v>116</v>
      </c>
      <c r="B18" s="260" t="s">
        <v>117</v>
      </c>
      <c r="C18" s="81">
        <v>8565.05</v>
      </c>
      <c r="D18" s="80">
        <v>8565.05</v>
      </c>
      <c r="E18" s="80">
        <v>8565.05</v>
      </c>
      <c r="F18" s="80"/>
      <c r="G18" s="80"/>
    </row>
    <row r="19" s="47" customFormat="1" ht="18" customHeight="1" spans="1:7">
      <c r="A19" s="78" t="s">
        <v>118</v>
      </c>
      <c r="B19" s="78" t="s">
        <v>119</v>
      </c>
      <c r="C19" s="81">
        <v>171341.76</v>
      </c>
      <c r="D19" s="80">
        <v>171341.76</v>
      </c>
      <c r="E19" s="80">
        <v>171341.76</v>
      </c>
      <c r="F19" s="80"/>
      <c r="G19" s="80"/>
    </row>
    <row r="20" s="47" customFormat="1" ht="18" customHeight="1" spans="1:7">
      <c r="A20" s="259" t="s">
        <v>120</v>
      </c>
      <c r="B20" s="259" t="s">
        <v>121</v>
      </c>
      <c r="C20" s="81">
        <v>171341.76</v>
      </c>
      <c r="D20" s="80">
        <v>171341.76</v>
      </c>
      <c r="E20" s="80">
        <v>171341.76</v>
      </c>
      <c r="F20" s="80"/>
      <c r="G20" s="80"/>
    </row>
    <row r="21" s="47" customFormat="1" ht="18" customHeight="1" spans="1:7">
      <c r="A21" s="260" t="s">
        <v>122</v>
      </c>
      <c r="B21" s="260" t="s">
        <v>123</v>
      </c>
      <c r="C21" s="81">
        <v>171341.76</v>
      </c>
      <c r="D21" s="80">
        <v>171341.76</v>
      </c>
      <c r="E21" s="80">
        <v>171341.76</v>
      </c>
      <c r="F21" s="80"/>
      <c r="G21" s="80"/>
    </row>
    <row r="22" s="47" customFormat="1" ht="18" customHeight="1" spans="1:7">
      <c r="A22" s="68" t="s">
        <v>162</v>
      </c>
      <c r="B22" s="68" t="s">
        <v>162</v>
      </c>
      <c r="C22" s="81">
        <v>3833903.78</v>
      </c>
      <c r="D22" s="80">
        <v>3122543.78</v>
      </c>
      <c r="E22" s="81">
        <v>2914466.82</v>
      </c>
      <c r="F22" s="81">
        <v>208076.96</v>
      </c>
      <c r="G22" s="81">
        <v>711360</v>
      </c>
    </row>
  </sheetData>
  <mergeCells count="7">
    <mergeCell ref="A3:G3"/>
    <mergeCell ref="A4:B4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10.425" defaultRowHeight="14.25" customHeight="1" outlineLevelRow="7" outlineLevelCol="5"/>
  <cols>
    <col min="1" max="6" width="28.1416666666667" style="48" customWidth="1"/>
    <col min="7" max="16384" width="10.425" style="48"/>
  </cols>
  <sheetData>
    <row r="1" customHeight="1" spans="1:6">
      <c r="A1" s="49"/>
      <c r="B1" s="49"/>
      <c r="C1" s="49"/>
      <c r="D1" s="49"/>
      <c r="E1" s="49"/>
      <c r="F1" s="49"/>
    </row>
    <row r="2" customHeight="1" spans="1:6">
      <c r="A2" s="93"/>
      <c r="B2" s="93"/>
      <c r="C2" s="93"/>
      <c r="D2" s="93"/>
      <c r="E2" s="92"/>
      <c r="F2" s="242" t="s">
        <v>163</v>
      </c>
    </row>
    <row r="3" ht="41.25" customHeight="1" spans="1:6">
      <c r="A3" s="243" t="str">
        <f>"2025"&amp;"年一般公共预算“三公”经费支出预算表"</f>
        <v>2025年一般公共预算“三公”经费支出预算表</v>
      </c>
      <c r="B3" s="93"/>
      <c r="C3" s="93"/>
      <c r="D3" s="93"/>
      <c r="E3" s="92"/>
      <c r="F3" s="93"/>
    </row>
    <row r="4" customHeight="1" spans="1:6">
      <c r="A4" s="6" t="str">
        <f>"单位名称："&amp;"昆明市晋宁区六街镇中心幼儿园"</f>
        <v>单位名称：昆明市晋宁区六街镇中心幼儿园</v>
      </c>
      <c r="B4" s="7"/>
      <c r="D4" s="93"/>
      <c r="E4" s="92"/>
      <c r="F4" s="110" t="s">
        <v>1</v>
      </c>
    </row>
    <row r="5" ht="27" customHeight="1" spans="1:6">
      <c r="A5" s="96" t="s">
        <v>164</v>
      </c>
      <c r="B5" s="96" t="s">
        <v>165</v>
      </c>
      <c r="C5" s="96" t="s">
        <v>166</v>
      </c>
      <c r="D5" s="96"/>
      <c r="E5" s="86"/>
      <c r="F5" s="96" t="s">
        <v>167</v>
      </c>
    </row>
    <row r="6" ht="28.5" customHeight="1" spans="1:6">
      <c r="A6" s="244"/>
      <c r="B6" s="98"/>
      <c r="C6" s="86" t="s">
        <v>57</v>
      </c>
      <c r="D6" s="86" t="s">
        <v>168</v>
      </c>
      <c r="E6" s="86" t="s">
        <v>169</v>
      </c>
      <c r="F6" s="97"/>
    </row>
    <row r="7" ht="17.25" customHeight="1" spans="1:6">
      <c r="A7" s="103" t="s">
        <v>81</v>
      </c>
      <c r="B7" s="103" t="s">
        <v>82</v>
      </c>
      <c r="C7" s="103" t="s">
        <v>83</v>
      </c>
      <c r="D7" s="103" t="s">
        <v>84</v>
      </c>
      <c r="E7" s="103" t="s">
        <v>85</v>
      </c>
      <c r="F7" s="103" t="s">
        <v>86</v>
      </c>
    </row>
    <row r="8" s="47" customFormat="1" ht="17.25" customHeight="1" spans="1:6">
      <c r="A8" s="245">
        <v>5000</v>
      </c>
      <c r="B8" s="246"/>
      <c r="C8" s="247"/>
      <c r="D8" s="247"/>
      <c r="E8" s="247"/>
      <c r="F8" s="247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workbookViewId="0">
      <pane ySplit="1" topLeftCell="A8" activePane="bottomLeft" state="frozen"/>
      <selection/>
      <selection pane="bottomLeft" activeCell="B38" sqref="B38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ht="13.5" customHeight="1" spans="2:24">
      <c r="B2" s="218"/>
      <c r="C2" s="219"/>
      <c r="E2" s="220"/>
      <c r="F2" s="220"/>
      <c r="G2" s="220"/>
      <c r="H2" s="220"/>
      <c r="I2" s="131"/>
      <c r="J2" s="131"/>
      <c r="K2" s="131"/>
      <c r="L2" s="131"/>
      <c r="M2" s="131"/>
      <c r="N2" s="131"/>
      <c r="R2" s="131"/>
      <c r="V2" s="219"/>
      <c r="X2" s="188" t="s">
        <v>170</v>
      </c>
    </row>
    <row r="3" ht="45.75" customHeight="1" spans="1:24">
      <c r="A3" s="133" t="str">
        <f>"2025"&amp;"年部门基本支出预算表"</f>
        <v>2025年部门基本支出预算表</v>
      </c>
      <c r="B3" s="169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69"/>
      <c r="P3" s="169"/>
      <c r="Q3" s="169"/>
      <c r="R3" s="133"/>
      <c r="S3" s="133"/>
      <c r="T3" s="133"/>
      <c r="U3" s="133"/>
      <c r="V3" s="133"/>
      <c r="W3" s="133"/>
      <c r="X3" s="133"/>
    </row>
    <row r="4" ht="18.75" customHeight="1" spans="1:24">
      <c r="A4" s="221" t="s">
        <v>171</v>
      </c>
      <c r="B4" s="222"/>
      <c r="C4" s="223"/>
      <c r="D4" s="223"/>
      <c r="E4" s="223"/>
      <c r="F4" s="223"/>
      <c r="G4" s="223"/>
      <c r="H4" s="223"/>
      <c r="I4" s="171"/>
      <c r="J4" s="171"/>
      <c r="K4" s="171"/>
      <c r="L4" s="171"/>
      <c r="M4" s="171"/>
      <c r="N4" s="171"/>
      <c r="O4" s="172"/>
      <c r="P4" s="172"/>
      <c r="Q4" s="172"/>
      <c r="R4" s="171"/>
      <c r="V4" s="219"/>
      <c r="X4" s="188" t="s">
        <v>1</v>
      </c>
    </row>
    <row r="5" ht="18" customHeight="1" spans="1:24">
      <c r="A5" s="224" t="s">
        <v>172</v>
      </c>
      <c r="B5" s="224" t="s">
        <v>173</v>
      </c>
      <c r="C5" s="224" t="s">
        <v>174</v>
      </c>
      <c r="D5" s="224" t="s">
        <v>175</v>
      </c>
      <c r="E5" s="224" t="s">
        <v>176</v>
      </c>
      <c r="F5" s="224" t="s">
        <v>177</v>
      </c>
      <c r="G5" s="224" t="s">
        <v>178</v>
      </c>
      <c r="H5" s="224" t="s">
        <v>179</v>
      </c>
      <c r="I5" s="233" t="s">
        <v>180</v>
      </c>
      <c r="J5" s="165" t="s">
        <v>180</v>
      </c>
      <c r="K5" s="165"/>
      <c r="L5" s="165"/>
      <c r="M5" s="165"/>
      <c r="N5" s="165"/>
      <c r="O5" s="234"/>
      <c r="P5" s="234"/>
      <c r="Q5" s="234"/>
      <c r="R5" s="157" t="s">
        <v>61</v>
      </c>
      <c r="S5" s="165" t="s">
        <v>62</v>
      </c>
      <c r="T5" s="165"/>
      <c r="U5" s="165"/>
      <c r="V5" s="165"/>
      <c r="W5" s="165"/>
      <c r="X5" s="166"/>
    </row>
    <row r="6" ht="18" customHeight="1" spans="1:24">
      <c r="A6" s="225"/>
      <c r="B6" s="226"/>
      <c r="C6" s="227"/>
      <c r="D6" s="225"/>
      <c r="E6" s="225"/>
      <c r="F6" s="225"/>
      <c r="G6" s="225"/>
      <c r="H6" s="225"/>
      <c r="I6" s="235" t="s">
        <v>181</v>
      </c>
      <c r="J6" s="233" t="s">
        <v>58</v>
      </c>
      <c r="K6" s="165"/>
      <c r="L6" s="165"/>
      <c r="M6" s="165"/>
      <c r="N6" s="166"/>
      <c r="O6" s="236" t="s">
        <v>182</v>
      </c>
      <c r="P6" s="234"/>
      <c r="Q6" s="240"/>
      <c r="R6" s="224" t="s">
        <v>61</v>
      </c>
      <c r="S6" s="233" t="s">
        <v>62</v>
      </c>
      <c r="T6" s="157" t="s">
        <v>64</v>
      </c>
      <c r="U6" s="165" t="s">
        <v>62</v>
      </c>
      <c r="V6" s="157" t="s">
        <v>66</v>
      </c>
      <c r="W6" s="157" t="s">
        <v>67</v>
      </c>
      <c r="X6" s="241" t="s">
        <v>68</v>
      </c>
    </row>
    <row r="7" ht="19.5" customHeight="1" spans="1:24">
      <c r="A7" s="226"/>
      <c r="B7" s="226"/>
      <c r="C7" s="226"/>
      <c r="D7" s="226"/>
      <c r="E7" s="226"/>
      <c r="F7" s="226"/>
      <c r="G7" s="226"/>
      <c r="H7" s="226"/>
      <c r="I7" s="226"/>
      <c r="J7" s="237" t="s">
        <v>183</v>
      </c>
      <c r="K7" s="224" t="s">
        <v>184</v>
      </c>
      <c r="L7" s="224" t="s">
        <v>185</v>
      </c>
      <c r="M7" s="224" t="s">
        <v>186</v>
      </c>
      <c r="N7" s="224" t="s">
        <v>187</v>
      </c>
      <c r="O7" s="224" t="s">
        <v>58</v>
      </c>
      <c r="P7" s="224" t="s">
        <v>59</v>
      </c>
      <c r="Q7" s="224" t="s">
        <v>60</v>
      </c>
      <c r="R7" s="226"/>
      <c r="S7" s="224" t="s">
        <v>57</v>
      </c>
      <c r="T7" s="224" t="s">
        <v>64</v>
      </c>
      <c r="U7" s="224" t="s">
        <v>188</v>
      </c>
      <c r="V7" s="224" t="s">
        <v>66</v>
      </c>
      <c r="W7" s="224" t="s">
        <v>67</v>
      </c>
      <c r="X7" s="224" t="s">
        <v>68</v>
      </c>
    </row>
    <row r="8" ht="37.5" customHeight="1" spans="1:24">
      <c r="A8" s="228"/>
      <c r="B8" s="146"/>
      <c r="C8" s="228"/>
      <c r="D8" s="228"/>
      <c r="E8" s="228"/>
      <c r="F8" s="228"/>
      <c r="G8" s="228"/>
      <c r="H8" s="228"/>
      <c r="I8" s="228"/>
      <c r="J8" s="238" t="s">
        <v>57</v>
      </c>
      <c r="K8" s="239" t="s">
        <v>189</v>
      </c>
      <c r="L8" s="239" t="s">
        <v>185</v>
      </c>
      <c r="M8" s="239" t="s">
        <v>186</v>
      </c>
      <c r="N8" s="239" t="s">
        <v>187</v>
      </c>
      <c r="O8" s="239" t="s">
        <v>185</v>
      </c>
      <c r="P8" s="239" t="s">
        <v>186</v>
      </c>
      <c r="Q8" s="239" t="s">
        <v>187</v>
      </c>
      <c r="R8" s="239" t="s">
        <v>61</v>
      </c>
      <c r="S8" s="239" t="s">
        <v>57</v>
      </c>
      <c r="T8" s="239" t="s">
        <v>64</v>
      </c>
      <c r="U8" s="239" t="s">
        <v>188</v>
      </c>
      <c r="V8" s="239" t="s">
        <v>66</v>
      </c>
      <c r="W8" s="239" t="s">
        <v>67</v>
      </c>
      <c r="X8" s="239" t="s">
        <v>68</v>
      </c>
    </row>
    <row r="9" customHeight="1" spans="1:24">
      <c r="A9" s="229">
        <v>1</v>
      </c>
      <c r="B9" s="229">
        <v>2</v>
      </c>
      <c r="C9" s="229">
        <v>3</v>
      </c>
      <c r="D9" s="229">
        <v>4</v>
      </c>
      <c r="E9" s="229">
        <v>5</v>
      </c>
      <c r="F9" s="229">
        <v>6</v>
      </c>
      <c r="G9" s="229">
        <v>7</v>
      </c>
      <c r="H9" s="229">
        <v>8</v>
      </c>
      <c r="I9" s="229">
        <v>9</v>
      </c>
      <c r="J9" s="229">
        <v>10</v>
      </c>
      <c r="K9" s="229">
        <v>11</v>
      </c>
      <c r="L9" s="229">
        <v>12</v>
      </c>
      <c r="M9" s="229">
        <v>13</v>
      </c>
      <c r="N9" s="229">
        <v>14</v>
      </c>
      <c r="O9" s="229">
        <v>15</v>
      </c>
      <c r="P9" s="229">
        <v>16</v>
      </c>
      <c r="Q9" s="229">
        <v>17</v>
      </c>
      <c r="R9" s="229">
        <v>18</v>
      </c>
      <c r="S9" s="229">
        <v>19</v>
      </c>
      <c r="T9" s="229">
        <v>20</v>
      </c>
      <c r="U9" s="229">
        <v>21</v>
      </c>
      <c r="V9" s="229">
        <v>22</v>
      </c>
      <c r="W9" s="229">
        <v>23</v>
      </c>
      <c r="X9" s="229">
        <v>24</v>
      </c>
    </row>
    <row r="10" s="47" customFormat="1" ht="20.25" customHeight="1" spans="1:24">
      <c r="A10" s="230" t="s">
        <v>190</v>
      </c>
      <c r="B10" s="230" t="s">
        <v>69</v>
      </c>
      <c r="C10" s="230" t="s">
        <v>191</v>
      </c>
      <c r="D10" s="230" t="s">
        <v>192</v>
      </c>
      <c r="E10" s="230" t="s">
        <v>100</v>
      </c>
      <c r="F10" s="230" t="s">
        <v>101</v>
      </c>
      <c r="G10" s="230" t="s">
        <v>193</v>
      </c>
      <c r="H10" s="230" t="s">
        <v>194</v>
      </c>
      <c r="I10" s="70">
        <v>343356</v>
      </c>
      <c r="J10" s="70">
        <v>343356</v>
      </c>
      <c r="K10" s="70"/>
      <c r="L10" s="70"/>
      <c r="M10" s="73">
        <v>343356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="47" customFormat="1" ht="20.25" customHeight="1" spans="1:24">
      <c r="A11" s="230" t="s">
        <v>190</v>
      </c>
      <c r="B11" s="230" t="s">
        <v>69</v>
      </c>
      <c r="C11" s="230" t="s">
        <v>191</v>
      </c>
      <c r="D11" s="230" t="s">
        <v>192</v>
      </c>
      <c r="E11" s="230" t="s">
        <v>100</v>
      </c>
      <c r="F11" s="230" t="s">
        <v>101</v>
      </c>
      <c r="G11" s="230" t="s">
        <v>195</v>
      </c>
      <c r="H11" s="230" t="s">
        <v>196</v>
      </c>
      <c r="I11" s="70">
        <v>28596</v>
      </c>
      <c r="J11" s="70">
        <v>28596</v>
      </c>
      <c r="K11" s="210"/>
      <c r="L11" s="210"/>
      <c r="M11" s="73">
        <v>28596</v>
      </c>
      <c r="N11" s="21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="47" customFormat="1" ht="20.25" customHeight="1" spans="1:24">
      <c r="A12" s="230" t="s">
        <v>190</v>
      </c>
      <c r="B12" s="230" t="s">
        <v>69</v>
      </c>
      <c r="C12" s="230" t="s">
        <v>191</v>
      </c>
      <c r="D12" s="230" t="s">
        <v>192</v>
      </c>
      <c r="E12" s="230" t="s">
        <v>100</v>
      </c>
      <c r="F12" s="230" t="s">
        <v>101</v>
      </c>
      <c r="G12" s="230" t="s">
        <v>195</v>
      </c>
      <c r="H12" s="230" t="s">
        <v>196</v>
      </c>
      <c r="I12" s="70">
        <v>60000</v>
      </c>
      <c r="J12" s="70">
        <v>60000</v>
      </c>
      <c r="K12" s="210"/>
      <c r="L12" s="210"/>
      <c r="M12" s="73">
        <v>60000</v>
      </c>
      <c r="N12" s="21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="47" customFormat="1" ht="20.25" customHeight="1" spans="1:24">
      <c r="A13" s="230" t="s">
        <v>190</v>
      </c>
      <c r="B13" s="230" t="s">
        <v>69</v>
      </c>
      <c r="C13" s="230" t="s">
        <v>191</v>
      </c>
      <c r="D13" s="230" t="s">
        <v>192</v>
      </c>
      <c r="E13" s="230" t="s">
        <v>100</v>
      </c>
      <c r="F13" s="230" t="s">
        <v>101</v>
      </c>
      <c r="G13" s="230" t="s">
        <v>195</v>
      </c>
      <c r="H13" s="230" t="s">
        <v>196</v>
      </c>
      <c r="I13" s="70">
        <v>97920</v>
      </c>
      <c r="J13" s="70">
        <v>97920</v>
      </c>
      <c r="K13" s="210"/>
      <c r="L13" s="210"/>
      <c r="M13" s="73">
        <v>97920</v>
      </c>
      <c r="N13" s="21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="47" customFormat="1" ht="20.25" customHeight="1" spans="1:24">
      <c r="A14" s="230" t="s">
        <v>190</v>
      </c>
      <c r="B14" s="230" t="s">
        <v>69</v>
      </c>
      <c r="C14" s="230" t="s">
        <v>191</v>
      </c>
      <c r="D14" s="230" t="s">
        <v>192</v>
      </c>
      <c r="E14" s="230" t="s">
        <v>100</v>
      </c>
      <c r="F14" s="230" t="s">
        <v>101</v>
      </c>
      <c r="G14" s="230" t="s">
        <v>197</v>
      </c>
      <c r="H14" s="230" t="s">
        <v>198</v>
      </c>
      <c r="I14" s="70">
        <v>28613</v>
      </c>
      <c r="J14" s="70">
        <v>28613</v>
      </c>
      <c r="K14" s="210"/>
      <c r="L14" s="210"/>
      <c r="M14" s="73">
        <v>28613</v>
      </c>
      <c r="N14" s="21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="47" customFormat="1" ht="20.25" customHeight="1" spans="1:24">
      <c r="A15" s="230" t="s">
        <v>190</v>
      </c>
      <c r="B15" s="230" t="s">
        <v>69</v>
      </c>
      <c r="C15" s="230" t="s">
        <v>191</v>
      </c>
      <c r="D15" s="230" t="s">
        <v>192</v>
      </c>
      <c r="E15" s="230" t="s">
        <v>100</v>
      </c>
      <c r="F15" s="230" t="s">
        <v>101</v>
      </c>
      <c r="G15" s="230" t="s">
        <v>199</v>
      </c>
      <c r="H15" s="230" t="s">
        <v>200</v>
      </c>
      <c r="I15" s="70">
        <v>200736</v>
      </c>
      <c r="J15" s="70">
        <v>200736</v>
      </c>
      <c r="K15" s="210"/>
      <c r="L15" s="210"/>
      <c r="M15" s="73">
        <v>200736</v>
      </c>
      <c r="N15" s="21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="47" customFormat="1" ht="20.25" customHeight="1" spans="1:24">
      <c r="A16" s="230" t="s">
        <v>190</v>
      </c>
      <c r="B16" s="230" t="s">
        <v>69</v>
      </c>
      <c r="C16" s="230" t="s">
        <v>191</v>
      </c>
      <c r="D16" s="230" t="s">
        <v>192</v>
      </c>
      <c r="E16" s="230" t="s">
        <v>100</v>
      </c>
      <c r="F16" s="230" t="s">
        <v>101</v>
      </c>
      <c r="G16" s="230" t="s">
        <v>199</v>
      </c>
      <c r="H16" s="230" t="s">
        <v>200</v>
      </c>
      <c r="I16" s="70">
        <v>93660</v>
      </c>
      <c r="J16" s="70">
        <v>93660</v>
      </c>
      <c r="K16" s="210"/>
      <c r="L16" s="210"/>
      <c r="M16" s="73">
        <v>93660</v>
      </c>
      <c r="N16" s="21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="47" customFormat="1" ht="20.25" customHeight="1" spans="1:24">
      <c r="A17" s="230" t="s">
        <v>190</v>
      </c>
      <c r="B17" s="230" t="s">
        <v>69</v>
      </c>
      <c r="C17" s="230" t="s">
        <v>191</v>
      </c>
      <c r="D17" s="230" t="s">
        <v>192</v>
      </c>
      <c r="E17" s="230" t="s">
        <v>100</v>
      </c>
      <c r="F17" s="230" t="s">
        <v>101</v>
      </c>
      <c r="G17" s="230" t="s">
        <v>199</v>
      </c>
      <c r="H17" s="230" t="s">
        <v>200</v>
      </c>
      <c r="I17" s="70">
        <v>179580</v>
      </c>
      <c r="J17" s="70">
        <v>179580</v>
      </c>
      <c r="K17" s="210"/>
      <c r="L17" s="210"/>
      <c r="M17" s="73">
        <v>179580</v>
      </c>
      <c r="N17" s="21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="47" customFormat="1" ht="20.25" customHeight="1" spans="1:24">
      <c r="A18" s="230" t="s">
        <v>190</v>
      </c>
      <c r="B18" s="230" t="s">
        <v>69</v>
      </c>
      <c r="C18" s="230" t="s">
        <v>201</v>
      </c>
      <c r="D18" s="230" t="s">
        <v>202</v>
      </c>
      <c r="E18" s="230" t="s">
        <v>106</v>
      </c>
      <c r="F18" s="230" t="s">
        <v>107</v>
      </c>
      <c r="G18" s="230" t="s">
        <v>203</v>
      </c>
      <c r="H18" s="230" t="s">
        <v>204</v>
      </c>
      <c r="I18" s="70">
        <v>181735.68</v>
      </c>
      <c r="J18" s="70">
        <v>181735.68</v>
      </c>
      <c r="K18" s="210"/>
      <c r="L18" s="210"/>
      <c r="M18" s="73">
        <v>181735.68</v>
      </c>
      <c r="N18" s="21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="47" customFormat="1" ht="20.25" customHeight="1" spans="1:24">
      <c r="A19" s="230" t="s">
        <v>190</v>
      </c>
      <c r="B19" s="230" t="s">
        <v>69</v>
      </c>
      <c r="C19" s="230" t="s">
        <v>201</v>
      </c>
      <c r="D19" s="230" t="s">
        <v>202</v>
      </c>
      <c r="E19" s="230" t="s">
        <v>112</v>
      </c>
      <c r="F19" s="230" t="s">
        <v>113</v>
      </c>
      <c r="G19" s="230" t="s">
        <v>205</v>
      </c>
      <c r="H19" s="230" t="s">
        <v>206</v>
      </c>
      <c r="I19" s="70">
        <v>74563.99</v>
      </c>
      <c r="J19" s="70">
        <v>74563.99</v>
      </c>
      <c r="K19" s="210"/>
      <c r="L19" s="210"/>
      <c r="M19" s="73">
        <v>74563.99</v>
      </c>
      <c r="N19" s="21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="47" customFormat="1" ht="20.25" customHeight="1" spans="1:24">
      <c r="A20" s="230" t="s">
        <v>190</v>
      </c>
      <c r="B20" s="230" t="s">
        <v>69</v>
      </c>
      <c r="C20" s="230" t="s">
        <v>201</v>
      </c>
      <c r="D20" s="230" t="s">
        <v>202</v>
      </c>
      <c r="E20" s="230" t="s">
        <v>114</v>
      </c>
      <c r="F20" s="230" t="s">
        <v>115</v>
      </c>
      <c r="G20" s="230" t="s">
        <v>207</v>
      </c>
      <c r="H20" s="230" t="s">
        <v>208</v>
      </c>
      <c r="I20" s="70">
        <v>47192.4</v>
      </c>
      <c r="J20" s="70">
        <v>47192.4</v>
      </c>
      <c r="K20" s="210"/>
      <c r="L20" s="210"/>
      <c r="M20" s="73">
        <v>47192.4</v>
      </c>
      <c r="N20" s="21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="47" customFormat="1" ht="20.25" customHeight="1" spans="1:24">
      <c r="A21" s="230" t="s">
        <v>190</v>
      </c>
      <c r="B21" s="230" t="s">
        <v>69</v>
      </c>
      <c r="C21" s="230" t="s">
        <v>201</v>
      </c>
      <c r="D21" s="230" t="s">
        <v>202</v>
      </c>
      <c r="E21" s="230" t="s">
        <v>100</v>
      </c>
      <c r="F21" s="230" t="s">
        <v>101</v>
      </c>
      <c r="G21" s="230" t="s">
        <v>209</v>
      </c>
      <c r="H21" s="230" t="s">
        <v>210</v>
      </c>
      <c r="I21" s="70">
        <v>6606.94</v>
      </c>
      <c r="J21" s="70">
        <v>6606.94</v>
      </c>
      <c r="K21" s="210"/>
      <c r="L21" s="210"/>
      <c r="M21" s="73">
        <v>6606.94</v>
      </c>
      <c r="N21" s="21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="47" customFormat="1" ht="20.25" customHeight="1" spans="1:24">
      <c r="A22" s="230" t="s">
        <v>190</v>
      </c>
      <c r="B22" s="230" t="s">
        <v>69</v>
      </c>
      <c r="C22" s="230" t="s">
        <v>201</v>
      </c>
      <c r="D22" s="230" t="s">
        <v>202</v>
      </c>
      <c r="E22" s="230" t="s">
        <v>116</v>
      </c>
      <c r="F22" s="230" t="s">
        <v>117</v>
      </c>
      <c r="G22" s="230" t="s">
        <v>209</v>
      </c>
      <c r="H22" s="230" t="s">
        <v>210</v>
      </c>
      <c r="I22" s="70">
        <v>5167.2</v>
      </c>
      <c r="J22" s="70">
        <v>5167.2</v>
      </c>
      <c r="K22" s="210"/>
      <c r="L22" s="210"/>
      <c r="M22" s="73">
        <v>5167.2</v>
      </c>
      <c r="N22" s="21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="47" customFormat="1" ht="20.25" customHeight="1" spans="1:24">
      <c r="A23" s="230" t="s">
        <v>190</v>
      </c>
      <c r="B23" s="230" t="s">
        <v>69</v>
      </c>
      <c r="C23" s="230" t="s">
        <v>201</v>
      </c>
      <c r="D23" s="230" t="s">
        <v>202</v>
      </c>
      <c r="E23" s="230" t="s">
        <v>116</v>
      </c>
      <c r="F23" s="230" t="s">
        <v>117</v>
      </c>
      <c r="G23" s="230" t="s">
        <v>209</v>
      </c>
      <c r="H23" s="230" t="s">
        <v>210</v>
      </c>
      <c r="I23" s="70">
        <v>3397.85</v>
      </c>
      <c r="J23" s="70">
        <v>3397.85</v>
      </c>
      <c r="K23" s="210"/>
      <c r="L23" s="210"/>
      <c r="M23" s="73">
        <v>3397.85</v>
      </c>
      <c r="N23" s="21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="47" customFormat="1" ht="20.25" customHeight="1" spans="1:24">
      <c r="A24" s="230" t="s">
        <v>190</v>
      </c>
      <c r="B24" s="230" t="s">
        <v>69</v>
      </c>
      <c r="C24" s="230" t="s">
        <v>211</v>
      </c>
      <c r="D24" s="230" t="s">
        <v>167</v>
      </c>
      <c r="E24" s="230" t="s">
        <v>100</v>
      </c>
      <c r="F24" s="230" t="s">
        <v>101</v>
      </c>
      <c r="G24" s="230" t="s">
        <v>212</v>
      </c>
      <c r="H24" s="230" t="s">
        <v>167</v>
      </c>
      <c r="I24" s="70">
        <v>5000</v>
      </c>
      <c r="J24" s="70">
        <v>5000</v>
      </c>
      <c r="K24" s="210"/>
      <c r="L24" s="210"/>
      <c r="M24" s="73">
        <v>5000</v>
      </c>
      <c r="N24" s="21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="47" customFormat="1" ht="20.25" customHeight="1" spans="1:24">
      <c r="A25" s="230" t="s">
        <v>190</v>
      </c>
      <c r="B25" s="230" t="s">
        <v>69</v>
      </c>
      <c r="C25" s="230" t="s">
        <v>213</v>
      </c>
      <c r="D25" s="230" t="s">
        <v>214</v>
      </c>
      <c r="E25" s="230" t="s">
        <v>100</v>
      </c>
      <c r="F25" s="230" t="s">
        <v>101</v>
      </c>
      <c r="G25" s="230" t="s">
        <v>215</v>
      </c>
      <c r="H25" s="230" t="s">
        <v>214</v>
      </c>
      <c r="I25" s="70">
        <v>23676.96</v>
      </c>
      <c r="J25" s="70">
        <v>23676.96</v>
      </c>
      <c r="K25" s="210"/>
      <c r="L25" s="210"/>
      <c r="M25" s="73">
        <v>23676.96</v>
      </c>
      <c r="N25" s="21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="47" customFormat="1" ht="20.25" customHeight="1" spans="1:24">
      <c r="A26" s="230" t="s">
        <v>190</v>
      </c>
      <c r="B26" s="230" t="s">
        <v>69</v>
      </c>
      <c r="C26" s="230" t="s">
        <v>216</v>
      </c>
      <c r="D26" s="230" t="s">
        <v>217</v>
      </c>
      <c r="E26" s="230" t="s">
        <v>100</v>
      </c>
      <c r="F26" s="230" t="s">
        <v>101</v>
      </c>
      <c r="G26" s="230" t="s">
        <v>218</v>
      </c>
      <c r="H26" s="230" t="s">
        <v>219</v>
      </c>
      <c r="I26" s="70">
        <v>148800</v>
      </c>
      <c r="J26" s="70">
        <v>148800</v>
      </c>
      <c r="K26" s="210"/>
      <c r="L26" s="210"/>
      <c r="M26" s="73">
        <v>148800</v>
      </c>
      <c r="N26" s="21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="47" customFormat="1" ht="20.25" customHeight="1" spans="1:24">
      <c r="A27" s="230" t="s">
        <v>190</v>
      </c>
      <c r="B27" s="230" t="s">
        <v>69</v>
      </c>
      <c r="C27" s="230" t="s">
        <v>216</v>
      </c>
      <c r="D27" s="230" t="s">
        <v>217</v>
      </c>
      <c r="E27" s="230" t="s">
        <v>100</v>
      </c>
      <c r="F27" s="230" t="s">
        <v>101</v>
      </c>
      <c r="G27" s="230" t="s">
        <v>220</v>
      </c>
      <c r="H27" s="230" t="s">
        <v>221</v>
      </c>
      <c r="I27" s="70">
        <v>2000</v>
      </c>
      <c r="J27" s="70">
        <v>2000</v>
      </c>
      <c r="K27" s="210"/>
      <c r="L27" s="210"/>
      <c r="M27" s="73">
        <v>2000</v>
      </c>
      <c r="N27" s="21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="47" customFormat="1" ht="20.25" customHeight="1" spans="1:24">
      <c r="A28" s="230" t="s">
        <v>190</v>
      </c>
      <c r="B28" s="230" t="s">
        <v>69</v>
      </c>
      <c r="C28" s="230" t="s">
        <v>216</v>
      </c>
      <c r="D28" s="230" t="s">
        <v>217</v>
      </c>
      <c r="E28" s="230" t="s">
        <v>100</v>
      </c>
      <c r="F28" s="230" t="s">
        <v>101</v>
      </c>
      <c r="G28" s="230" t="s">
        <v>222</v>
      </c>
      <c r="H28" s="230" t="s">
        <v>223</v>
      </c>
      <c r="I28" s="70">
        <v>600</v>
      </c>
      <c r="J28" s="70">
        <v>600</v>
      </c>
      <c r="K28" s="210"/>
      <c r="L28" s="210"/>
      <c r="M28" s="73">
        <v>600</v>
      </c>
      <c r="N28" s="21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="47" customFormat="1" ht="20.25" customHeight="1" spans="1:24">
      <c r="A29" s="230" t="s">
        <v>190</v>
      </c>
      <c r="B29" s="230" t="s">
        <v>69</v>
      </c>
      <c r="C29" s="230" t="s">
        <v>216</v>
      </c>
      <c r="D29" s="230" t="s">
        <v>217</v>
      </c>
      <c r="E29" s="230" t="s">
        <v>100</v>
      </c>
      <c r="F29" s="230" t="s">
        <v>101</v>
      </c>
      <c r="G29" s="230" t="s">
        <v>224</v>
      </c>
      <c r="H29" s="230" t="s">
        <v>225</v>
      </c>
      <c r="I29" s="70">
        <v>28000</v>
      </c>
      <c r="J29" s="70">
        <v>28000</v>
      </c>
      <c r="K29" s="210"/>
      <c r="L29" s="210"/>
      <c r="M29" s="73">
        <v>28000</v>
      </c>
      <c r="N29" s="210"/>
      <c r="O29" s="70"/>
      <c r="P29" s="70"/>
      <c r="Q29" s="70"/>
      <c r="R29" s="70"/>
      <c r="S29" s="70"/>
      <c r="T29" s="70"/>
      <c r="U29" s="70"/>
      <c r="V29" s="70"/>
      <c r="W29" s="70"/>
      <c r="X29" s="70"/>
    </row>
    <row r="30" s="47" customFormat="1" ht="20.25" customHeight="1" spans="1:24">
      <c r="A30" s="230" t="s">
        <v>190</v>
      </c>
      <c r="B30" s="230" t="s">
        <v>69</v>
      </c>
      <c r="C30" s="230" t="s">
        <v>226</v>
      </c>
      <c r="D30" s="230" t="s">
        <v>123</v>
      </c>
      <c r="E30" s="230" t="s">
        <v>122</v>
      </c>
      <c r="F30" s="230" t="s">
        <v>123</v>
      </c>
      <c r="G30" s="230" t="s">
        <v>227</v>
      </c>
      <c r="H30" s="230" t="s">
        <v>123</v>
      </c>
      <c r="I30" s="70">
        <v>171341.76</v>
      </c>
      <c r="J30" s="70">
        <v>171341.76</v>
      </c>
      <c r="K30" s="210"/>
      <c r="L30" s="210"/>
      <c r="M30" s="73">
        <v>171341.76</v>
      </c>
      <c r="N30" s="21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="47" customFormat="1" ht="20.25" customHeight="1" spans="1:24">
      <c r="A31" s="230" t="s">
        <v>190</v>
      </c>
      <c r="B31" s="230" t="s">
        <v>69</v>
      </c>
      <c r="C31" s="230" t="s">
        <v>228</v>
      </c>
      <c r="D31" s="230" t="s">
        <v>229</v>
      </c>
      <c r="E31" s="230" t="s">
        <v>100</v>
      </c>
      <c r="F31" s="230" t="s">
        <v>101</v>
      </c>
      <c r="G31" s="230" t="s">
        <v>195</v>
      </c>
      <c r="H31" s="230" t="s">
        <v>196</v>
      </c>
      <c r="I31" s="70">
        <v>18000</v>
      </c>
      <c r="J31" s="70">
        <v>18000</v>
      </c>
      <c r="K31" s="210"/>
      <c r="L31" s="210"/>
      <c r="M31" s="73">
        <v>18000</v>
      </c>
      <c r="N31" s="21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="47" customFormat="1" ht="20.25" customHeight="1" spans="1:24">
      <c r="A32" s="230" t="s">
        <v>190</v>
      </c>
      <c r="B32" s="230" t="s">
        <v>69</v>
      </c>
      <c r="C32" s="230" t="s">
        <v>230</v>
      </c>
      <c r="D32" s="230" t="s">
        <v>231</v>
      </c>
      <c r="E32" s="230" t="s">
        <v>100</v>
      </c>
      <c r="F32" s="230" t="s">
        <v>101</v>
      </c>
      <c r="G32" s="230" t="s">
        <v>197</v>
      </c>
      <c r="H32" s="230" t="s">
        <v>198</v>
      </c>
      <c r="I32" s="70">
        <v>90000</v>
      </c>
      <c r="J32" s="70">
        <v>90000</v>
      </c>
      <c r="K32" s="210"/>
      <c r="L32" s="210"/>
      <c r="M32" s="73">
        <v>90000</v>
      </c>
      <c r="N32" s="210"/>
      <c r="O32" s="70"/>
      <c r="P32" s="70"/>
      <c r="Q32" s="70"/>
      <c r="R32" s="70"/>
      <c r="S32" s="70"/>
      <c r="T32" s="70"/>
      <c r="U32" s="70"/>
      <c r="V32" s="70"/>
      <c r="W32" s="70"/>
      <c r="X32" s="70"/>
    </row>
    <row r="33" s="47" customFormat="1" ht="20.25" customHeight="1" spans="1:24">
      <c r="A33" s="230" t="s">
        <v>190</v>
      </c>
      <c r="B33" s="230" t="s">
        <v>69</v>
      </c>
      <c r="C33" s="230" t="s">
        <v>230</v>
      </c>
      <c r="D33" s="230">
        <v>3833903.78</v>
      </c>
      <c r="E33" s="230" t="s">
        <v>100</v>
      </c>
      <c r="F33" s="230" t="s">
        <v>101</v>
      </c>
      <c r="G33" s="230" t="s">
        <v>199</v>
      </c>
      <c r="H33" s="230" t="s">
        <v>200</v>
      </c>
      <c r="I33" s="70">
        <v>96000</v>
      </c>
      <c r="J33" s="70">
        <v>96000</v>
      </c>
      <c r="K33" s="210"/>
      <c r="L33" s="210"/>
      <c r="M33" s="73">
        <v>96000</v>
      </c>
      <c r="N33" s="210"/>
      <c r="O33" s="70"/>
      <c r="P33" s="70"/>
      <c r="Q33" s="70"/>
      <c r="R33" s="70"/>
      <c r="S33" s="70"/>
      <c r="T33" s="70"/>
      <c r="U33" s="70"/>
      <c r="V33" s="70"/>
      <c r="W33" s="70"/>
      <c r="X33" s="70"/>
    </row>
    <row r="34" s="47" customFormat="1" ht="20.25" customHeight="1" spans="1:24">
      <c r="A34" s="230" t="s">
        <v>190</v>
      </c>
      <c r="B34" s="230" t="s">
        <v>69</v>
      </c>
      <c r="C34" s="230" t="s">
        <v>230</v>
      </c>
      <c r="D34" s="230" t="s">
        <v>231</v>
      </c>
      <c r="E34" s="230" t="s">
        <v>100</v>
      </c>
      <c r="F34" s="230" t="s">
        <v>101</v>
      </c>
      <c r="G34" s="230" t="s">
        <v>199</v>
      </c>
      <c r="H34" s="230" t="s">
        <v>200</v>
      </c>
      <c r="I34" s="70">
        <v>84000</v>
      </c>
      <c r="J34" s="70">
        <v>84000</v>
      </c>
      <c r="K34" s="210"/>
      <c r="L34" s="210"/>
      <c r="M34" s="73">
        <v>84000</v>
      </c>
      <c r="N34" s="210"/>
      <c r="O34" s="70"/>
      <c r="P34" s="70"/>
      <c r="Q34" s="70"/>
      <c r="R34" s="70"/>
      <c r="S34" s="70"/>
      <c r="T34" s="70"/>
      <c r="U34" s="70"/>
      <c r="V34" s="70"/>
      <c r="W34" s="70"/>
      <c r="X34" s="70"/>
    </row>
    <row r="35" s="47" customFormat="1" ht="20.25" customHeight="1" spans="1:24">
      <c r="A35" s="230" t="s">
        <v>190</v>
      </c>
      <c r="B35" s="230" t="s">
        <v>69</v>
      </c>
      <c r="C35" s="230" t="s">
        <v>232</v>
      </c>
      <c r="D35" s="230" t="s">
        <v>233</v>
      </c>
      <c r="E35" s="230" t="s">
        <v>100</v>
      </c>
      <c r="F35" s="230" t="s">
        <v>101</v>
      </c>
      <c r="G35" s="230" t="s">
        <v>234</v>
      </c>
      <c r="H35" s="230" t="s">
        <v>235</v>
      </c>
      <c r="I35" s="70">
        <v>1104000</v>
      </c>
      <c r="J35" s="70">
        <v>1104000</v>
      </c>
      <c r="K35" s="210"/>
      <c r="L35" s="210"/>
      <c r="M35" s="73">
        <v>1104000</v>
      </c>
      <c r="N35" s="21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="47" customFormat="1" ht="17.25" customHeight="1" spans="1:24">
      <c r="A36" s="82" t="s">
        <v>162</v>
      </c>
      <c r="B36" s="83"/>
      <c r="C36" s="231"/>
      <c r="D36" s="231"/>
      <c r="E36" s="231"/>
      <c r="F36" s="231"/>
      <c r="G36" s="231"/>
      <c r="H36" s="232"/>
      <c r="I36" s="70">
        <v>3122543.78</v>
      </c>
      <c r="J36" s="70">
        <v>3122543.78</v>
      </c>
      <c r="K36" s="70"/>
      <c r="L36" s="70"/>
      <c r="M36" s="73">
        <v>3122543.78</v>
      </c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/>
  <cols>
    <col min="1" max="1" width="10.2833333333333" style="48" customWidth="1"/>
    <col min="2" max="2" width="13.425" style="48" customWidth="1"/>
    <col min="3" max="3" width="32.85" style="48" customWidth="1"/>
    <col min="4" max="4" width="23.85" style="48" customWidth="1"/>
    <col min="5" max="5" width="11.1416666666667" style="48" customWidth="1"/>
    <col min="6" max="6" width="17.7166666666667" style="48" customWidth="1"/>
    <col min="7" max="7" width="9.85" style="48" customWidth="1"/>
    <col min="8" max="8" width="17.7166666666667" style="48" customWidth="1"/>
    <col min="9" max="13" width="20" style="48" customWidth="1"/>
    <col min="14" max="14" width="12.2833333333333" style="48" customWidth="1"/>
    <col min="15" max="15" width="12.7" style="48" customWidth="1"/>
    <col min="16" max="16" width="11.1416666666667" style="48" customWidth="1"/>
    <col min="17" max="21" width="19.85" style="48" customWidth="1"/>
    <col min="22" max="22" width="20" style="48" customWidth="1"/>
    <col min="23" max="23" width="19.85" style="48" customWidth="1"/>
    <col min="24" max="16384" width="9.14166666666667" style="48"/>
  </cols>
  <sheetData>
    <row r="1" customHeight="1" spans="1:2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ht="13.5" customHeight="1" spans="2:23">
      <c r="B2" s="211"/>
      <c r="E2" s="50"/>
      <c r="F2" s="50"/>
      <c r="G2" s="50"/>
      <c r="H2" s="50"/>
      <c r="U2" s="211"/>
      <c r="W2" s="217" t="s">
        <v>236</v>
      </c>
    </row>
    <row r="3" ht="46.5" customHeight="1" spans="1:23">
      <c r="A3" s="52" t="str">
        <f>"2025"&amp;"年部门项目支出预算表"</f>
        <v>2025年部门项目支出预算表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3.5" customHeight="1" spans="1:23">
      <c r="A4" s="53" t="s">
        <v>171</v>
      </c>
      <c r="B4" s="54"/>
      <c r="C4" s="54"/>
      <c r="D4" s="54"/>
      <c r="E4" s="54"/>
      <c r="F4" s="54"/>
      <c r="G4" s="54"/>
      <c r="H4" s="54"/>
      <c r="I4" s="55"/>
      <c r="J4" s="55"/>
      <c r="K4" s="55"/>
      <c r="L4" s="55"/>
      <c r="M4" s="55"/>
      <c r="N4" s="55"/>
      <c r="O4" s="55"/>
      <c r="P4" s="55"/>
      <c r="Q4" s="55"/>
      <c r="U4" s="211"/>
      <c r="W4" s="194" t="s">
        <v>1</v>
      </c>
    </row>
    <row r="5" ht="21.75" customHeight="1" spans="1:23">
      <c r="A5" s="57" t="s">
        <v>237</v>
      </c>
      <c r="B5" s="58" t="s">
        <v>174</v>
      </c>
      <c r="C5" s="57" t="s">
        <v>175</v>
      </c>
      <c r="D5" s="57" t="s">
        <v>238</v>
      </c>
      <c r="E5" s="58" t="s">
        <v>176</v>
      </c>
      <c r="F5" s="58" t="s">
        <v>177</v>
      </c>
      <c r="G5" s="58" t="s">
        <v>239</v>
      </c>
      <c r="H5" s="58" t="s">
        <v>240</v>
      </c>
      <c r="I5" s="64" t="s">
        <v>55</v>
      </c>
      <c r="J5" s="59" t="s">
        <v>241</v>
      </c>
      <c r="K5" s="60"/>
      <c r="L5" s="60"/>
      <c r="M5" s="61"/>
      <c r="N5" s="59" t="s">
        <v>182</v>
      </c>
      <c r="O5" s="60"/>
      <c r="P5" s="61"/>
      <c r="Q5" s="58" t="s">
        <v>61</v>
      </c>
      <c r="R5" s="59" t="s">
        <v>62</v>
      </c>
      <c r="S5" s="60"/>
      <c r="T5" s="60"/>
      <c r="U5" s="60"/>
      <c r="V5" s="60"/>
      <c r="W5" s="61"/>
    </row>
    <row r="6" ht="21.75" customHeight="1" spans="1:23">
      <c r="A6" s="62"/>
      <c r="B6" s="77"/>
      <c r="C6" s="62"/>
      <c r="D6" s="62"/>
      <c r="E6" s="63"/>
      <c r="F6" s="63"/>
      <c r="G6" s="63"/>
      <c r="H6" s="63"/>
      <c r="I6" s="77"/>
      <c r="J6" s="213" t="s">
        <v>58</v>
      </c>
      <c r="K6" s="214"/>
      <c r="L6" s="58" t="s">
        <v>59</v>
      </c>
      <c r="M6" s="58" t="s">
        <v>60</v>
      </c>
      <c r="N6" s="58" t="s">
        <v>58</v>
      </c>
      <c r="O6" s="58" t="s">
        <v>59</v>
      </c>
      <c r="P6" s="58" t="s">
        <v>60</v>
      </c>
      <c r="Q6" s="63"/>
      <c r="R6" s="58" t="s">
        <v>57</v>
      </c>
      <c r="S6" s="58" t="s">
        <v>64</v>
      </c>
      <c r="T6" s="58" t="s">
        <v>188</v>
      </c>
      <c r="U6" s="58" t="s">
        <v>66</v>
      </c>
      <c r="V6" s="58" t="s">
        <v>67</v>
      </c>
      <c r="W6" s="58" t="s">
        <v>68</v>
      </c>
    </row>
    <row r="7" ht="21" customHeight="1" spans="1:23">
      <c r="A7" s="77"/>
      <c r="B7" s="77"/>
      <c r="C7" s="77"/>
      <c r="D7" s="77"/>
      <c r="E7" s="77"/>
      <c r="F7" s="77"/>
      <c r="G7" s="77"/>
      <c r="H7" s="77"/>
      <c r="I7" s="77"/>
      <c r="J7" s="215" t="s">
        <v>57</v>
      </c>
      <c r="K7" s="21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ht="39.75" customHeight="1" spans="1:23">
      <c r="A8" s="65"/>
      <c r="B8" s="67"/>
      <c r="C8" s="65"/>
      <c r="D8" s="65"/>
      <c r="E8" s="66"/>
      <c r="F8" s="66"/>
      <c r="G8" s="66"/>
      <c r="H8" s="66"/>
      <c r="I8" s="67"/>
      <c r="J8" s="113" t="s">
        <v>57</v>
      </c>
      <c r="K8" s="113" t="s">
        <v>242</v>
      </c>
      <c r="L8" s="66"/>
      <c r="M8" s="66"/>
      <c r="N8" s="66"/>
      <c r="O8" s="66"/>
      <c r="P8" s="66"/>
      <c r="Q8" s="66"/>
      <c r="R8" s="66"/>
      <c r="S8" s="66"/>
      <c r="T8" s="66"/>
      <c r="U8" s="67"/>
      <c r="V8" s="66"/>
      <c r="W8" s="66"/>
    </row>
    <row r="9" ht="15" customHeight="1" spans="1:23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68">
        <v>21</v>
      </c>
      <c r="V9" s="86">
        <v>22</v>
      </c>
      <c r="W9" s="68">
        <v>23</v>
      </c>
    </row>
    <row r="10" s="47" customFormat="1" ht="21.75" customHeight="1" spans="1:23">
      <c r="A10" s="115" t="s">
        <v>243</v>
      </c>
      <c r="B10" s="115" t="s">
        <v>244</v>
      </c>
      <c r="C10" s="115" t="s">
        <v>245</v>
      </c>
      <c r="D10" s="115" t="s">
        <v>69</v>
      </c>
      <c r="E10" s="115" t="s">
        <v>100</v>
      </c>
      <c r="F10" s="115" t="s">
        <v>101</v>
      </c>
      <c r="G10" s="115" t="s">
        <v>218</v>
      </c>
      <c r="H10" s="115" t="s">
        <v>219</v>
      </c>
      <c r="I10" s="70">
        <v>221771.42</v>
      </c>
      <c r="J10" s="70">
        <v>221771.42</v>
      </c>
      <c r="K10" s="73">
        <v>221771.42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="47" customFormat="1" ht="21.75" customHeight="1" spans="1:23">
      <c r="A11" s="115" t="s">
        <v>243</v>
      </c>
      <c r="B11" s="115" t="s">
        <v>244</v>
      </c>
      <c r="C11" s="115" t="s">
        <v>245</v>
      </c>
      <c r="D11" s="115" t="s">
        <v>69</v>
      </c>
      <c r="E11" s="115" t="s">
        <v>100</v>
      </c>
      <c r="F11" s="115" t="s">
        <v>101</v>
      </c>
      <c r="G11" s="115" t="s">
        <v>246</v>
      </c>
      <c r="H11" s="115" t="s">
        <v>247</v>
      </c>
      <c r="I11" s="70">
        <v>380000</v>
      </c>
      <c r="J11" s="70">
        <v>380000</v>
      </c>
      <c r="K11" s="73">
        <v>380000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s="47" customFormat="1" ht="21.75" customHeight="1" spans="1:23">
      <c r="A12" s="115" t="s">
        <v>243</v>
      </c>
      <c r="B12" s="115" t="s">
        <v>244</v>
      </c>
      <c r="C12" s="115" t="s">
        <v>245</v>
      </c>
      <c r="D12" s="115" t="s">
        <v>69</v>
      </c>
      <c r="E12" s="115" t="s">
        <v>100</v>
      </c>
      <c r="F12" s="115" t="s">
        <v>101</v>
      </c>
      <c r="G12" s="115" t="s">
        <v>248</v>
      </c>
      <c r="H12" s="115" t="s">
        <v>249</v>
      </c>
      <c r="I12" s="70">
        <v>109588.58</v>
      </c>
      <c r="J12" s="70">
        <v>109588.58</v>
      </c>
      <c r="K12" s="73">
        <v>109588.58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="47" customFormat="1" ht="18.75" customHeight="1" spans="1:23">
      <c r="A13" s="82" t="s">
        <v>162</v>
      </c>
      <c r="B13" s="83"/>
      <c r="C13" s="83"/>
      <c r="D13" s="83"/>
      <c r="E13" s="83"/>
      <c r="F13" s="83"/>
      <c r="G13" s="83"/>
      <c r="H13" s="212"/>
      <c r="I13" s="70">
        <v>711360</v>
      </c>
      <c r="J13" s="70">
        <v>711360</v>
      </c>
      <c r="K13" s="73">
        <v>711360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2" customHeight="1"/>
  <cols>
    <col min="1" max="1" width="34.2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8" customHeight="1" spans="10:10">
      <c r="J2" s="51" t="s">
        <v>250</v>
      </c>
    </row>
    <row r="3" ht="39.75" customHeight="1" spans="1:10">
      <c r="A3" s="111" t="str">
        <f>"2025"&amp;"年部门项目支出绩效目标表"</f>
        <v>2025年部门项目支出绩效目标表</v>
      </c>
      <c r="B3" s="52"/>
      <c r="C3" s="52"/>
      <c r="D3" s="52"/>
      <c r="E3" s="52"/>
      <c r="F3" s="112"/>
      <c r="G3" s="52"/>
      <c r="H3" s="112"/>
      <c r="I3" s="112"/>
      <c r="J3" s="52"/>
    </row>
    <row r="4" ht="17.25" customHeight="1" spans="1:1">
      <c r="A4" s="53" t="s">
        <v>171</v>
      </c>
    </row>
    <row r="5" ht="44.25" customHeight="1" spans="1:10">
      <c r="A5" s="113" t="s">
        <v>175</v>
      </c>
      <c r="B5" s="113" t="s">
        <v>251</v>
      </c>
      <c r="C5" s="113" t="s">
        <v>252</v>
      </c>
      <c r="D5" s="113" t="s">
        <v>253</v>
      </c>
      <c r="E5" s="113" t="s">
        <v>254</v>
      </c>
      <c r="F5" s="114" t="s">
        <v>255</v>
      </c>
      <c r="G5" s="113" t="s">
        <v>256</v>
      </c>
      <c r="H5" s="114" t="s">
        <v>257</v>
      </c>
      <c r="I5" s="114" t="s">
        <v>258</v>
      </c>
      <c r="J5" s="113" t="s">
        <v>259</v>
      </c>
    </row>
    <row r="6" ht="18.75" customHeight="1" spans="1:10">
      <c r="A6" s="207">
        <v>1</v>
      </c>
      <c r="B6" s="207">
        <v>2</v>
      </c>
      <c r="C6" s="207">
        <v>3</v>
      </c>
      <c r="D6" s="207">
        <v>4</v>
      </c>
      <c r="E6" s="207">
        <v>5</v>
      </c>
      <c r="F6" s="86">
        <v>6</v>
      </c>
      <c r="G6" s="207">
        <v>7</v>
      </c>
      <c r="H6" s="86">
        <v>8</v>
      </c>
      <c r="I6" s="86">
        <v>9</v>
      </c>
      <c r="J6" s="207">
        <v>10</v>
      </c>
    </row>
    <row r="7" s="47" customFormat="1" ht="27.75" customHeight="1" spans="1:10">
      <c r="A7" s="78" t="s">
        <v>69</v>
      </c>
      <c r="B7" s="115"/>
      <c r="C7" s="115"/>
      <c r="D7" s="115"/>
      <c r="E7" s="99"/>
      <c r="F7" s="208"/>
      <c r="G7" s="99"/>
      <c r="H7" s="208"/>
      <c r="I7" s="208"/>
      <c r="J7" s="99"/>
    </row>
    <row r="8" s="47" customFormat="1" ht="30" customHeight="1" spans="1:10">
      <c r="A8" s="209" t="s">
        <v>245</v>
      </c>
      <c r="B8" s="210" t="s">
        <v>260</v>
      </c>
      <c r="C8" s="210" t="s">
        <v>261</v>
      </c>
      <c r="D8" s="210" t="s">
        <v>262</v>
      </c>
      <c r="E8" s="210" t="s">
        <v>263</v>
      </c>
      <c r="F8" s="210" t="s">
        <v>264</v>
      </c>
      <c r="G8" s="210" t="s">
        <v>265</v>
      </c>
      <c r="H8" s="210" t="s">
        <v>266</v>
      </c>
      <c r="I8" s="210" t="s">
        <v>267</v>
      </c>
      <c r="J8" s="210" t="s">
        <v>268</v>
      </c>
    </row>
    <row r="9" s="47" customFormat="1" ht="30" customHeight="1" spans="1:10">
      <c r="A9" s="209"/>
      <c r="B9" s="210"/>
      <c r="C9" s="210" t="s">
        <v>261</v>
      </c>
      <c r="D9" s="210" t="s">
        <v>269</v>
      </c>
      <c r="E9" s="210" t="s">
        <v>270</v>
      </c>
      <c r="F9" s="210" t="s">
        <v>271</v>
      </c>
      <c r="G9" s="210" t="s">
        <v>272</v>
      </c>
      <c r="H9" s="210" t="s">
        <v>273</v>
      </c>
      <c r="I9" s="210" t="s">
        <v>267</v>
      </c>
      <c r="J9" s="210" t="s">
        <v>270</v>
      </c>
    </row>
    <row r="10" s="47" customFormat="1" ht="30" customHeight="1" spans="1:10">
      <c r="A10" s="209"/>
      <c r="B10" s="210"/>
      <c r="C10" s="210" t="s">
        <v>261</v>
      </c>
      <c r="D10" s="210" t="s">
        <v>274</v>
      </c>
      <c r="E10" s="210" t="s">
        <v>275</v>
      </c>
      <c r="F10" s="210" t="s">
        <v>264</v>
      </c>
      <c r="G10" s="210" t="s">
        <v>272</v>
      </c>
      <c r="H10" s="210" t="s">
        <v>273</v>
      </c>
      <c r="I10" s="210" t="s">
        <v>267</v>
      </c>
      <c r="J10" s="210" t="s">
        <v>276</v>
      </c>
    </row>
    <row r="11" s="47" customFormat="1" ht="30" customHeight="1" spans="1:10">
      <c r="A11" s="209"/>
      <c r="B11" s="210"/>
      <c r="C11" s="210" t="s">
        <v>277</v>
      </c>
      <c r="D11" s="210" t="s">
        <v>278</v>
      </c>
      <c r="E11" s="210" t="s">
        <v>279</v>
      </c>
      <c r="F11" s="210" t="s">
        <v>264</v>
      </c>
      <c r="G11" s="210" t="s">
        <v>280</v>
      </c>
      <c r="H11" s="210" t="s">
        <v>281</v>
      </c>
      <c r="I11" s="210" t="s">
        <v>282</v>
      </c>
      <c r="J11" s="210" t="s">
        <v>283</v>
      </c>
    </row>
    <row r="12" s="47" customFormat="1" ht="30" customHeight="1" spans="1:10">
      <c r="A12" s="209"/>
      <c r="B12" s="210"/>
      <c r="C12" s="210" t="s">
        <v>284</v>
      </c>
      <c r="D12" s="210" t="s">
        <v>285</v>
      </c>
      <c r="E12" s="210" t="s">
        <v>286</v>
      </c>
      <c r="F12" s="210" t="s">
        <v>271</v>
      </c>
      <c r="G12" s="210" t="s">
        <v>272</v>
      </c>
      <c r="H12" s="210" t="s">
        <v>273</v>
      </c>
      <c r="I12" s="210" t="s">
        <v>267</v>
      </c>
      <c r="J12" s="210" t="s">
        <v>287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8" customWidth="1"/>
    <col min="2" max="2" width="20.7166666666667" style="48" customWidth="1"/>
    <col min="3" max="3" width="32.1416666666667" style="48" customWidth="1"/>
    <col min="4" max="4" width="27.7166666666667" style="48" customWidth="1"/>
    <col min="5" max="6" width="36.7" style="48" customWidth="1"/>
    <col min="7" max="16384" width="9.14166666666667" style="48"/>
  </cols>
  <sheetData>
    <row r="1" customHeight="1" spans="1:6">
      <c r="A1" s="49"/>
      <c r="B1" s="49"/>
      <c r="C1" s="49"/>
      <c r="D1" s="49"/>
      <c r="E1" s="49"/>
      <c r="F1" s="49"/>
    </row>
    <row r="2" ht="12" customHeight="1" spans="1:6">
      <c r="A2" s="191">
        <v>1</v>
      </c>
      <c r="B2" s="192">
        <v>0</v>
      </c>
      <c r="C2" s="191">
        <v>1</v>
      </c>
      <c r="D2" s="193"/>
      <c r="E2" s="193"/>
      <c r="F2" s="194" t="s">
        <v>288</v>
      </c>
    </row>
    <row r="3" ht="42" customHeight="1" spans="1:6">
      <c r="A3" s="195" t="str">
        <f>"2025"&amp;"年部门政府性基金预算支出预算表"</f>
        <v>2025年部门政府性基金预算支出预算表</v>
      </c>
      <c r="B3" s="195" t="s">
        <v>289</v>
      </c>
      <c r="C3" s="196"/>
      <c r="D3" s="197"/>
      <c r="E3" s="197"/>
      <c r="F3" s="197"/>
    </row>
    <row r="4" ht="13.5" customHeight="1" spans="1:6">
      <c r="A4" s="53" t="s">
        <v>171</v>
      </c>
      <c r="B4" s="53"/>
      <c r="C4" s="191"/>
      <c r="D4" s="193"/>
      <c r="E4" s="193"/>
      <c r="F4" s="194" t="s">
        <v>1</v>
      </c>
    </row>
    <row r="5" ht="19.5" customHeight="1" spans="1:6">
      <c r="A5" s="198" t="s">
        <v>173</v>
      </c>
      <c r="B5" s="199" t="s">
        <v>71</v>
      </c>
      <c r="C5" s="198" t="s">
        <v>72</v>
      </c>
      <c r="D5" s="59" t="s">
        <v>290</v>
      </c>
      <c r="E5" s="60"/>
      <c r="F5" s="61"/>
    </row>
    <row r="6" ht="18.75" customHeight="1" spans="1:6">
      <c r="A6" s="200"/>
      <c r="B6" s="201"/>
      <c r="C6" s="200"/>
      <c r="D6" s="64" t="s">
        <v>55</v>
      </c>
      <c r="E6" s="59" t="s">
        <v>74</v>
      </c>
      <c r="F6" s="64" t="s">
        <v>75</v>
      </c>
    </row>
    <row r="7" ht="18.75" customHeight="1" spans="1:6">
      <c r="A7" s="114">
        <v>1</v>
      </c>
      <c r="B7" s="202" t="s">
        <v>82</v>
      </c>
      <c r="C7" s="114">
        <v>3</v>
      </c>
      <c r="D7" s="203">
        <v>4</v>
      </c>
      <c r="E7" s="203">
        <v>5</v>
      </c>
      <c r="F7" s="203">
        <v>6</v>
      </c>
    </row>
    <row r="8" ht="21" customHeight="1" spans="1:6">
      <c r="A8" s="79"/>
      <c r="B8" s="79"/>
      <c r="C8" s="79"/>
      <c r="D8" s="73"/>
      <c r="E8" s="73"/>
      <c r="F8" s="73"/>
    </row>
    <row r="9" ht="21" customHeight="1" spans="1:6">
      <c r="A9" s="79"/>
      <c r="B9" s="79"/>
      <c r="C9" s="79"/>
      <c r="D9" s="73"/>
      <c r="E9" s="73"/>
      <c r="F9" s="73"/>
    </row>
    <row r="10" ht="18.75" customHeight="1" spans="1:6">
      <c r="A10" s="204" t="s">
        <v>162</v>
      </c>
      <c r="B10" s="204" t="s">
        <v>162</v>
      </c>
      <c r="C10" s="205" t="s">
        <v>162</v>
      </c>
      <c r="D10" s="73"/>
      <c r="E10" s="73"/>
      <c r="F10" s="73"/>
    </row>
    <row r="11" ht="31" customHeight="1" spans="1:6">
      <c r="A11" s="206" t="s">
        <v>291</v>
      </c>
      <c r="B11" s="206"/>
      <c r="C11" s="206"/>
      <c r="D11" s="206"/>
      <c r="E11" s="206"/>
      <c r="F11" s="206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ht="15.75" customHeight="1" spans="2:19">
      <c r="B2" s="131"/>
      <c r="C2" s="131"/>
      <c r="R2" s="188"/>
      <c r="S2" s="188" t="s">
        <v>292</v>
      </c>
    </row>
    <row r="3" ht="41.25" customHeight="1" spans="1:19">
      <c r="A3" s="132" t="str">
        <f>"2025"&amp;"年部门政府采购预算表"</f>
        <v>2025年部门政府采购预算表</v>
      </c>
      <c r="B3" s="133"/>
      <c r="C3" s="133"/>
      <c r="D3" s="169"/>
      <c r="E3" s="169"/>
      <c r="F3" s="169"/>
      <c r="G3" s="169"/>
      <c r="H3" s="169"/>
      <c r="I3" s="169"/>
      <c r="J3" s="169"/>
      <c r="K3" s="169"/>
      <c r="L3" s="169"/>
      <c r="M3" s="133"/>
      <c r="N3" s="169"/>
      <c r="O3" s="169"/>
      <c r="P3" s="133"/>
      <c r="Q3" s="169"/>
      <c r="R3" s="133"/>
      <c r="S3" s="133"/>
    </row>
    <row r="4" ht="18.75" customHeight="1" spans="1:19">
      <c r="A4" s="170" t="s">
        <v>171</v>
      </c>
      <c r="B4" s="171"/>
      <c r="C4" s="171"/>
      <c r="D4" s="172"/>
      <c r="E4" s="172"/>
      <c r="F4" s="172"/>
      <c r="G4" s="172"/>
      <c r="H4" s="172"/>
      <c r="I4" s="172"/>
      <c r="J4" s="172"/>
      <c r="K4" s="172"/>
      <c r="L4" s="172"/>
      <c r="R4" s="189"/>
      <c r="S4" s="190" t="s">
        <v>1</v>
      </c>
    </row>
    <row r="5" ht="15.75" customHeight="1" spans="1:19">
      <c r="A5" s="137" t="s">
        <v>172</v>
      </c>
      <c r="B5" s="138" t="s">
        <v>173</v>
      </c>
      <c r="C5" s="138" t="s">
        <v>293</v>
      </c>
      <c r="D5" s="139" t="s">
        <v>294</v>
      </c>
      <c r="E5" s="139" t="s">
        <v>295</v>
      </c>
      <c r="F5" s="139" t="s">
        <v>296</v>
      </c>
      <c r="G5" s="139" t="s">
        <v>297</v>
      </c>
      <c r="H5" s="139" t="s">
        <v>298</v>
      </c>
      <c r="I5" s="156" t="s">
        <v>180</v>
      </c>
      <c r="J5" s="156"/>
      <c r="K5" s="156"/>
      <c r="L5" s="156"/>
      <c r="M5" s="157"/>
      <c r="N5" s="156"/>
      <c r="O5" s="156"/>
      <c r="P5" s="165"/>
      <c r="Q5" s="156"/>
      <c r="R5" s="157"/>
      <c r="S5" s="166"/>
    </row>
    <row r="6" ht="17.25" customHeight="1" spans="1:19">
      <c r="A6" s="140"/>
      <c r="B6" s="141"/>
      <c r="C6" s="141"/>
      <c r="D6" s="142"/>
      <c r="E6" s="142"/>
      <c r="F6" s="142"/>
      <c r="G6" s="142"/>
      <c r="H6" s="142"/>
      <c r="I6" s="142" t="s">
        <v>55</v>
      </c>
      <c r="J6" s="142" t="s">
        <v>58</v>
      </c>
      <c r="K6" s="142" t="s">
        <v>299</v>
      </c>
      <c r="L6" s="142" t="s">
        <v>300</v>
      </c>
      <c r="M6" s="158" t="s">
        <v>301</v>
      </c>
      <c r="N6" s="159" t="s">
        <v>302</v>
      </c>
      <c r="O6" s="159"/>
      <c r="P6" s="167"/>
      <c r="Q6" s="159"/>
      <c r="R6" s="168"/>
      <c r="S6" s="144"/>
    </row>
    <row r="7" ht="54" customHeight="1" spans="1:19">
      <c r="A7" s="143"/>
      <c r="B7" s="144"/>
      <c r="C7" s="144"/>
      <c r="D7" s="145"/>
      <c r="E7" s="145"/>
      <c r="F7" s="145"/>
      <c r="G7" s="145"/>
      <c r="H7" s="145"/>
      <c r="I7" s="145"/>
      <c r="J7" s="145" t="s">
        <v>57</v>
      </c>
      <c r="K7" s="145"/>
      <c r="L7" s="145"/>
      <c r="M7" s="160"/>
      <c r="N7" s="145" t="s">
        <v>57</v>
      </c>
      <c r="O7" s="145" t="s">
        <v>64</v>
      </c>
      <c r="P7" s="144" t="s">
        <v>65</v>
      </c>
      <c r="Q7" s="145" t="s">
        <v>66</v>
      </c>
      <c r="R7" s="160" t="s">
        <v>67</v>
      </c>
      <c r="S7" s="144" t="s">
        <v>68</v>
      </c>
    </row>
    <row r="8" ht="18" customHeight="1" spans="1:19">
      <c r="A8" s="173">
        <v>1</v>
      </c>
      <c r="B8" s="173" t="s">
        <v>82</v>
      </c>
      <c r="C8" s="174">
        <v>3</v>
      </c>
      <c r="D8" s="174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</row>
    <row r="9" s="47" customFormat="1" ht="21" customHeight="1" spans="1:19">
      <c r="A9" s="175"/>
      <c r="B9" s="176"/>
      <c r="C9" s="176"/>
      <c r="D9" s="177"/>
      <c r="E9" s="177"/>
      <c r="F9" s="177"/>
      <c r="G9" s="178"/>
      <c r="H9" s="70"/>
      <c r="I9" s="70"/>
      <c r="J9" s="70"/>
      <c r="K9" s="70"/>
      <c r="L9" s="70"/>
      <c r="M9" s="70"/>
      <c r="N9" s="70"/>
      <c r="O9" s="70"/>
      <c r="P9" s="73"/>
      <c r="Q9" s="73"/>
      <c r="R9" s="70"/>
      <c r="S9" s="70"/>
    </row>
    <row r="10" s="47" customFormat="1" ht="21" customHeight="1" spans="1:19">
      <c r="A10" s="179" t="s">
        <v>162</v>
      </c>
      <c r="B10" s="180"/>
      <c r="C10" s="180"/>
      <c r="D10" s="181"/>
      <c r="E10" s="181"/>
      <c r="F10" s="181"/>
      <c r="G10" s="182"/>
      <c r="H10" s="70"/>
      <c r="I10" s="70"/>
      <c r="J10" s="70"/>
      <c r="K10" s="70"/>
      <c r="L10" s="70"/>
      <c r="M10" s="70"/>
      <c r="N10" s="70"/>
      <c r="O10" s="70"/>
      <c r="P10" s="73"/>
      <c r="Q10" s="73"/>
      <c r="R10" s="70"/>
      <c r="S10" s="70"/>
    </row>
    <row r="11" ht="36" customHeight="1" spans="1:19">
      <c r="A11" s="183" t="s">
        <v>303</v>
      </c>
      <c r="B11" s="184"/>
      <c r="C11" s="184"/>
      <c r="D11" s="183"/>
      <c r="E11" s="183"/>
      <c r="F11" s="183"/>
      <c r="G11" s="185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customHeight="1" spans="1:17">
      <c r="A12" s="187" t="s">
        <v>304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E16" sqref="E16"/>
    </sheetView>
  </sheetViews>
  <sheetFormatPr defaultColWidth="20.625" defaultRowHeight="14.25" customHeight="1"/>
  <cols>
    <col min="1" max="16384" width="20.625" customWidth="1"/>
  </cols>
  <sheetData>
    <row r="1" customHeight="1" spans="1:20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ht="16.5" customHeight="1" spans="1:20">
      <c r="A2" s="130"/>
      <c r="B2" s="131"/>
      <c r="C2" s="131"/>
      <c r="D2" s="131"/>
      <c r="E2" s="131"/>
      <c r="F2" s="131"/>
      <c r="G2" s="131"/>
      <c r="H2" s="130"/>
      <c r="I2" s="130"/>
      <c r="J2" s="130"/>
      <c r="K2" s="130"/>
      <c r="L2" s="130"/>
      <c r="M2" s="130"/>
      <c r="N2" s="153"/>
      <c r="O2" s="130"/>
      <c r="P2" s="130"/>
      <c r="Q2" s="131"/>
      <c r="R2" s="130"/>
      <c r="S2" s="163"/>
      <c r="T2" s="163" t="s">
        <v>305</v>
      </c>
    </row>
    <row r="3" ht="41.25" customHeight="1" spans="1:20">
      <c r="A3" s="132" t="str">
        <f>"2025"&amp;"年部门政府购买服务预算表"</f>
        <v>2025年部门政府购买服务预算表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54"/>
      <c r="O3" s="134"/>
      <c r="P3" s="134"/>
      <c r="Q3" s="133"/>
      <c r="R3" s="134"/>
      <c r="S3" s="154"/>
      <c r="T3" s="133"/>
    </row>
    <row r="4" ht="22.5" customHeight="1" spans="1:20">
      <c r="A4" s="6" t="str">
        <f>"单位名称："&amp;"昆明市晋宁区六街镇中心幼儿园"</f>
        <v>单位名称：昆明市晋宁区六街镇中心幼儿园</v>
      </c>
      <c r="B4" s="7"/>
      <c r="C4" s="135"/>
      <c r="D4" s="135"/>
      <c r="E4" s="135"/>
      <c r="F4" s="135"/>
      <c r="G4" s="135"/>
      <c r="H4" s="136"/>
      <c r="I4" s="136"/>
      <c r="J4" s="155"/>
      <c r="K4" s="155"/>
      <c r="L4" s="155"/>
      <c r="M4" s="155"/>
      <c r="N4" s="153"/>
      <c r="O4" s="130"/>
      <c r="P4" s="130"/>
      <c r="Q4" s="131"/>
      <c r="R4" s="130"/>
      <c r="S4" s="164"/>
      <c r="T4" s="163" t="s">
        <v>1</v>
      </c>
    </row>
    <row r="5" ht="24" customHeight="1" spans="1:20">
      <c r="A5" s="137" t="s">
        <v>172</v>
      </c>
      <c r="B5" s="138" t="s">
        <v>173</v>
      </c>
      <c r="C5" s="138" t="s">
        <v>293</v>
      </c>
      <c r="D5" s="138" t="s">
        <v>306</v>
      </c>
      <c r="E5" s="138" t="s">
        <v>307</v>
      </c>
      <c r="F5" s="138" t="s">
        <v>308</v>
      </c>
      <c r="G5" s="138" t="s">
        <v>309</v>
      </c>
      <c r="H5" s="139" t="s">
        <v>310</v>
      </c>
      <c r="I5" s="139" t="s">
        <v>311</v>
      </c>
      <c r="J5" s="156" t="s">
        <v>180</v>
      </c>
      <c r="K5" s="156"/>
      <c r="L5" s="156"/>
      <c r="M5" s="156"/>
      <c r="N5" s="157"/>
      <c r="O5" s="156"/>
      <c r="P5" s="156"/>
      <c r="Q5" s="165"/>
      <c r="R5" s="156"/>
      <c r="S5" s="157"/>
      <c r="T5" s="166"/>
    </row>
    <row r="6" ht="24" customHeight="1" spans="1:20">
      <c r="A6" s="140"/>
      <c r="B6" s="141"/>
      <c r="C6" s="141"/>
      <c r="D6" s="141"/>
      <c r="E6" s="141"/>
      <c r="F6" s="141"/>
      <c r="G6" s="141"/>
      <c r="H6" s="142"/>
      <c r="I6" s="142"/>
      <c r="J6" s="142" t="s">
        <v>55</v>
      </c>
      <c r="K6" s="142" t="s">
        <v>58</v>
      </c>
      <c r="L6" s="142" t="s">
        <v>299</v>
      </c>
      <c r="M6" s="142" t="s">
        <v>300</v>
      </c>
      <c r="N6" s="158" t="s">
        <v>301</v>
      </c>
      <c r="O6" s="159" t="s">
        <v>302</v>
      </c>
      <c r="P6" s="159"/>
      <c r="Q6" s="167"/>
      <c r="R6" s="159"/>
      <c r="S6" s="168"/>
      <c r="T6" s="144"/>
    </row>
    <row r="7" ht="54" customHeight="1" spans="1:20">
      <c r="A7" s="143"/>
      <c r="B7" s="144"/>
      <c r="C7" s="144"/>
      <c r="D7" s="144"/>
      <c r="E7" s="144"/>
      <c r="F7" s="144"/>
      <c r="G7" s="144"/>
      <c r="H7" s="145"/>
      <c r="I7" s="145"/>
      <c r="J7" s="145"/>
      <c r="K7" s="145" t="s">
        <v>57</v>
      </c>
      <c r="L7" s="145"/>
      <c r="M7" s="145"/>
      <c r="N7" s="160"/>
      <c r="O7" s="145" t="s">
        <v>57</v>
      </c>
      <c r="P7" s="145" t="s">
        <v>64</v>
      </c>
      <c r="Q7" s="144" t="s">
        <v>65</v>
      </c>
      <c r="R7" s="145" t="s">
        <v>66</v>
      </c>
      <c r="S7" s="160" t="s">
        <v>67</v>
      </c>
      <c r="T7" s="144" t="s">
        <v>68</v>
      </c>
    </row>
    <row r="8" ht="17.25" customHeight="1" spans="1:20">
      <c r="A8" s="146">
        <v>1</v>
      </c>
      <c r="B8" s="144">
        <v>2</v>
      </c>
      <c r="C8" s="146">
        <v>3</v>
      </c>
      <c r="D8" s="146">
        <v>4</v>
      </c>
      <c r="E8" s="144">
        <v>5</v>
      </c>
      <c r="F8" s="146">
        <v>6</v>
      </c>
      <c r="G8" s="146">
        <v>7</v>
      </c>
      <c r="H8" s="144">
        <v>8</v>
      </c>
      <c r="I8" s="146">
        <v>9</v>
      </c>
      <c r="J8" s="146">
        <v>10</v>
      </c>
      <c r="K8" s="144">
        <v>11</v>
      </c>
      <c r="L8" s="146">
        <v>12</v>
      </c>
      <c r="M8" s="146">
        <v>13</v>
      </c>
      <c r="N8" s="144">
        <v>14</v>
      </c>
      <c r="O8" s="146">
        <v>15</v>
      </c>
      <c r="P8" s="146">
        <v>16</v>
      </c>
      <c r="Q8" s="144">
        <v>17</v>
      </c>
      <c r="R8" s="146">
        <v>18</v>
      </c>
      <c r="S8" s="146">
        <v>19</v>
      </c>
      <c r="T8" s="146">
        <v>20</v>
      </c>
    </row>
    <row r="9" ht="21" customHeight="1" spans="1:20">
      <c r="A9" s="147"/>
      <c r="B9" s="148"/>
      <c r="C9" s="148"/>
      <c r="D9" s="148"/>
      <c r="E9" s="148"/>
      <c r="F9" s="148"/>
      <c r="G9" s="148"/>
      <c r="H9" s="149"/>
      <c r="I9" s="149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</row>
    <row r="10" ht="21" customHeight="1" spans="1:20">
      <c r="A10" s="150" t="s">
        <v>162</v>
      </c>
      <c r="B10" s="151"/>
      <c r="C10" s="151"/>
      <c r="D10" s="151"/>
      <c r="E10" s="151"/>
      <c r="F10" s="151"/>
      <c r="G10" s="151"/>
      <c r="H10" s="15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</row>
    <row r="11" customHeight="1" spans="1:18">
      <c r="A11" s="117" t="s">
        <v>312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</sheetData>
  <mergeCells count="19">
    <mergeCell ref="A3:T3"/>
    <mergeCell ref="A4:B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5" defaultRowHeight="14.25" customHeight="1" outlineLevelCol="4"/>
  <cols>
    <col min="1" max="1" width="44.25" style="48" customWidth="1"/>
    <col min="2" max="5" width="20" style="48" customWidth="1"/>
    <col min="6" max="16384" width="9.15" style="48"/>
  </cols>
  <sheetData>
    <row r="1" s="48" customFormat="1" customHeight="1" spans="1:5">
      <c r="A1" s="49"/>
      <c r="B1" s="49"/>
      <c r="C1" s="49"/>
      <c r="D1" s="49"/>
      <c r="E1" s="49"/>
    </row>
    <row r="2" s="48" customFormat="1" ht="17.25" customHeight="1" spans="4:5">
      <c r="D2" s="119"/>
      <c r="E2" s="51" t="s">
        <v>313</v>
      </c>
    </row>
    <row r="3" s="48" customFormat="1" ht="41.25" customHeight="1" spans="1:5">
      <c r="A3" s="120" t="str">
        <f>"2025"&amp;"年对下转移支付预算表"</f>
        <v>2025年对下转移支付预算表</v>
      </c>
      <c r="B3" s="52"/>
      <c r="C3" s="52"/>
      <c r="D3" s="52"/>
      <c r="E3" s="112"/>
    </row>
    <row r="4" s="48" customFormat="1" ht="18" customHeight="1" spans="1:5">
      <c r="A4" s="121" t="s">
        <v>171</v>
      </c>
      <c r="B4" s="122"/>
      <c r="C4" s="122"/>
      <c r="D4" s="123"/>
      <c r="E4" s="56" t="s">
        <v>1</v>
      </c>
    </row>
    <row r="5" s="48" customFormat="1" ht="19.5" customHeight="1" spans="1:5">
      <c r="A5" s="64" t="s">
        <v>314</v>
      </c>
      <c r="B5" s="59" t="s">
        <v>180</v>
      </c>
      <c r="C5" s="60"/>
      <c r="D5" s="60"/>
      <c r="E5" s="124" t="s">
        <v>315</v>
      </c>
    </row>
    <row r="6" s="48" customFormat="1" ht="40.5" customHeight="1" spans="1:5">
      <c r="A6" s="67"/>
      <c r="B6" s="77" t="s">
        <v>55</v>
      </c>
      <c r="C6" s="58" t="s">
        <v>58</v>
      </c>
      <c r="D6" s="125" t="s">
        <v>299</v>
      </c>
      <c r="E6" s="124"/>
    </row>
    <row r="7" s="48" customFormat="1" ht="19.5" customHeight="1" spans="1:5">
      <c r="A7" s="68">
        <v>1</v>
      </c>
      <c r="B7" s="68">
        <v>2</v>
      </c>
      <c r="C7" s="68">
        <v>3</v>
      </c>
      <c r="D7" s="126">
        <v>4</v>
      </c>
      <c r="E7" s="127">
        <v>24</v>
      </c>
    </row>
    <row r="8" s="48" customFormat="1" ht="19.5" customHeight="1" spans="1:5">
      <c r="A8" s="78"/>
      <c r="B8" s="73"/>
      <c r="C8" s="73"/>
      <c r="D8" s="73"/>
      <c r="E8" s="73"/>
    </row>
    <row r="9" s="48" customFormat="1" ht="19.5" customHeight="1" spans="1:5">
      <c r="A9" s="115"/>
      <c r="B9" s="73"/>
      <c r="C9" s="73"/>
      <c r="D9" s="73"/>
      <c r="E9" s="73"/>
    </row>
    <row r="10" s="48" customFormat="1" ht="34" customHeight="1" spans="1:1">
      <c r="A10" s="128" t="s">
        <v>316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8" customWidth="1"/>
    <col min="2" max="2" width="29" style="48" customWidth="1"/>
    <col min="3" max="5" width="23.575" style="48" customWidth="1"/>
    <col min="6" max="6" width="11.2833333333333" style="48" customWidth="1"/>
    <col min="7" max="7" width="25.1416666666667" style="48" customWidth="1"/>
    <col min="8" max="8" width="15.575" style="48" customWidth="1"/>
    <col min="9" max="9" width="13.425" style="48" customWidth="1"/>
    <col min="10" max="10" width="18.85" style="48" customWidth="1"/>
    <col min="11" max="16384" width="9.14166666666667" style="48"/>
  </cols>
  <sheetData>
    <row r="1" customHeight="1" spans="1:10">
      <c r="A1" s="49"/>
      <c r="B1" s="49"/>
      <c r="C1" s="49"/>
      <c r="D1" s="49"/>
      <c r="E1" s="49"/>
      <c r="F1" s="49"/>
      <c r="G1" s="49"/>
      <c r="H1" s="49"/>
      <c r="I1" s="49"/>
      <c r="J1" s="49"/>
    </row>
    <row r="2" ht="16.5" customHeight="1" spans="10:10">
      <c r="J2" s="51" t="s">
        <v>317</v>
      </c>
    </row>
    <row r="3" ht="41.25" customHeight="1" spans="1:10">
      <c r="A3" s="111" t="str">
        <f>"2025"&amp;"年对下转移支付绩效目标表"</f>
        <v>2025年对下转移支付绩效目标表</v>
      </c>
      <c r="B3" s="52"/>
      <c r="C3" s="52"/>
      <c r="D3" s="52"/>
      <c r="E3" s="52"/>
      <c r="F3" s="112"/>
      <c r="G3" s="52"/>
      <c r="H3" s="112"/>
      <c r="I3" s="112"/>
      <c r="J3" s="52"/>
    </row>
    <row r="4" ht="17.25" customHeight="1" spans="1:1">
      <c r="A4" s="53" t="s">
        <v>171</v>
      </c>
    </row>
    <row r="5" ht="44.25" customHeight="1" spans="1:10">
      <c r="A5" s="113" t="s">
        <v>314</v>
      </c>
      <c r="B5" s="113" t="s">
        <v>251</v>
      </c>
      <c r="C5" s="113" t="s">
        <v>252</v>
      </c>
      <c r="D5" s="113" t="s">
        <v>253</v>
      </c>
      <c r="E5" s="113" t="s">
        <v>254</v>
      </c>
      <c r="F5" s="114" t="s">
        <v>255</v>
      </c>
      <c r="G5" s="113" t="s">
        <v>256</v>
      </c>
      <c r="H5" s="114" t="s">
        <v>257</v>
      </c>
      <c r="I5" s="114" t="s">
        <v>258</v>
      </c>
      <c r="J5" s="113" t="s">
        <v>259</v>
      </c>
    </row>
    <row r="6" ht="14.25" customHeight="1" spans="1:10">
      <c r="A6" s="113">
        <v>1</v>
      </c>
      <c r="B6" s="113">
        <v>2</v>
      </c>
      <c r="C6" s="113">
        <v>3</v>
      </c>
      <c r="D6" s="113">
        <v>4</v>
      </c>
      <c r="E6" s="113">
        <v>5</v>
      </c>
      <c r="F6" s="114">
        <v>6</v>
      </c>
      <c r="G6" s="113">
        <v>7</v>
      </c>
      <c r="H6" s="114">
        <v>8</v>
      </c>
      <c r="I6" s="114">
        <v>9</v>
      </c>
      <c r="J6" s="113">
        <v>10</v>
      </c>
    </row>
    <row r="7" ht="42" customHeight="1" spans="1:10">
      <c r="A7" s="78"/>
      <c r="B7" s="115"/>
      <c r="C7" s="115"/>
      <c r="D7" s="115"/>
      <c r="E7" s="99"/>
      <c r="F7" s="116"/>
      <c r="G7" s="99"/>
      <c r="H7" s="116"/>
      <c r="I7" s="116"/>
      <c r="J7" s="99"/>
    </row>
    <row r="8" ht="42" customHeight="1" spans="1:10">
      <c r="A8" s="78"/>
      <c r="B8" s="79"/>
      <c r="C8" s="79"/>
      <c r="D8" s="79"/>
      <c r="E8" s="78"/>
      <c r="F8" s="79"/>
      <c r="G8" s="78"/>
      <c r="H8" s="79"/>
      <c r="I8" s="79"/>
      <c r="J8" s="78"/>
    </row>
    <row r="9" ht="45" customHeight="1" spans="1:3">
      <c r="A9" s="117" t="s">
        <v>318</v>
      </c>
      <c r="B9" s="118"/>
      <c r="C9" s="11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9"/>
  <sheetViews>
    <sheetView showZeros="0" workbookViewId="0">
      <pane ySplit="1" topLeftCell="A13" activePane="bottomLeft" state="frozen"/>
      <selection/>
      <selection pane="bottomLeft" activeCell="H28" sqref="H28"/>
    </sheetView>
  </sheetViews>
  <sheetFormatPr defaultColWidth="10.425" defaultRowHeight="14.25" customHeight="1"/>
  <cols>
    <col min="1" max="3" width="33.7" style="48" customWidth="1"/>
    <col min="4" max="4" width="45.575" style="48" customWidth="1"/>
    <col min="5" max="5" width="27.575" style="48" customWidth="1"/>
    <col min="6" max="6" width="21.7166666666667" style="48" customWidth="1"/>
    <col min="7" max="9" width="26.2833333333333" style="48" customWidth="1"/>
    <col min="10" max="16384" width="10.425" style="48"/>
  </cols>
  <sheetData>
    <row r="1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customHeight="1" spans="1:9">
      <c r="A2" s="88" t="s">
        <v>319</v>
      </c>
      <c r="B2" s="89"/>
      <c r="C2" s="89"/>
      <c r="D2" s="90"/>
      <c r="E2" s="90"/>
      <c r="F2" s="90"/>
      <c r="G2" s="89"/>
      <c r="H2" s="89"/>
      <c r="I2" s="90"/>
    </row>
    <row r="3" ht="41.25" customHeight="1" spans="1:9">
      <c r="A3" s="91" t="str">
        <f>"2025"&amp;"年新增资产配置预算表"</f>
        <v>2025年新增资产配置预算表</v>
      </c>
      <c r="B3" s="92"/>
      <c r="C3" s="92"/>
      <c r="D3" s="93"/>
      <c r="E3" s="93"/>
      <c r="F3" s="93"/>
      <c r="G3" s="92"/>
      <c r="H3" s="92"/>
      <c r="I3" s="93"/>
    </row>
    <row r="4" customHeight="1" spans="1:9">
      <c r="A4" s="6" t="s">
        <v>171</v>
      </c>
      <c r="B4" s="94"/>
      <c r="C4" s="94"/>
      <c r="D4" s="95"/>
      <c r="F4" s="93"/>
      <c r="G4" s="92"/>
      <c r="H4" s="92"/>
      <c r="I4" s="110" t="s">
        <v>1</v>
      </c>
    </row>
    <row r="5" ht="28.5" customHeight="1" spans="1:9">
      <c r="A5" s="96" t="s">
        <v>172</v>
      </c>
      <c r="B5" s="86" t="s">
        <v>173</v>
      </c>
      <c r="C5" s="96" t="s">
        <v>320</v>
      </c>
      <c r="D5" s="96" t="s">
        <v>321</v>
      </c>
      <c r="E5" s="96" t="s">
        <v>322</v>
      </c>
      <c r="F5" s="96" t="s">
        <v>323</v>
      </c>
      <c r="G5" s="86" t="s">
        <v>324</v>
      </c>
      <c r="H5" s="86"/>
      <c r="I5" s="96"/>
    </row>
    <row r="6" ht="21" customHeight="1" spans="1:9">
      <c r="A6" s="96"/>
      <c r="B6" s="97"/>
      <c r="C6" s="97"/>
      <c r="D6" s="98"/>
      <c r="E6" s="97"/>
      <c r="F6" s="97"/>
      <c r="G6" s="86" t="s">
        <v>297</v>
      </c>
      <c r="H6" s="86" t="s">
        <v>325</v>
      </c>
      <c r="I6" s="86" t="s">
        <v>326</v>
      </c>
    </row>
    <row r="7" ht="17.25" customHeight="1" spans="1:9">
      <c r="A7" s="99" t="s">
        <v>81</v>
      </c>
      <c r="B7" s="100"/>
      <c r="C7" s="101" t="s">
        <v>82</v>
      </c>
      <c r="D7" s="99" t="s">
        <v>83</v>
      </c>
      <c r="E7" s="102" t="s">
        <v>84</v>
      </c>
      <c r="F7" s="99" t="s">
        <v>85</v>
      </c>
      <c r="G7" s="101" t="s">
        <v>86</v>
      </c>
      <c r="H7" s="103" t="s">
        <v>87</v>
      </c>
      <c r="I7" s="102" t="s">
        <v>88</v>
      </c>
    </row>
    <row r="8" ht="17.25" customHeight="1" spans="1:9">
      <c r="A8" s="99" t="s">
        <v>190</v>
      </c>
      <c r="B8" s="100" t="s">
        <v>69</v>
      </c>
      <c r="C8" s="101" t="s">
        <v>327</v>
      </c>
      <c r="D8" s="99" t="s">
        <v>328</v>
      </c>
      <c r="E8" s="102" t="s">
        <v>329</v>
      </c>
      <c r="F8" s="99" t="s">
        <v>330</v>
      </c>
      <c r="G8" s="101">
        <v>8</v>
      </c>
      <c r="H8" s="103">
        <v>5000</v>
      </c>
      <c r="I8" s="102">
        <v>40000</v>
      </c>
    </row>
    <row r="9" ht="17.25" customHeight="1" spans="1:9">
      <c r="A9" s="99" t="s">
        <v>190</v>
      </c>
      <c r="B9" s="100" t="s">
        <v>69</v>
      </c>
      <c r="C9" s="101" t="s">
        <v>327</v>
      </c>
      <c r="D9" s="99" t="s">
        <v>331</v>
      </c>
      <c r="E9" s="102" t="s">
        <v>332</v>
      </c>
      <c r="F9" s="99" t="s">
        <v>330</v>
      </c>
      <c r="G9" s="101">
        <v>4</v>
      </c>
      <c r="H9" s="103">
        <v>7000</v>
      </c>
      <c r="I9" s="102">
        <v>28000</v>
      </c>
    </row>
    <row r="10" ht="17.25" customHeight="1" spans="1:9">
      <c r="A10" s="99" t="s">
        <v>190</v>
      </c>
      <c r="B10" s="100" t="s">
        <v>69</v>
      </c>
      <c r="C10" s="101" t="s">
        <v>327</v>
      </c>
      <c r="D10" s="99" t="s">
        <v>333</v>
      </c>
      <c r="E10" s="102" t="s">
        <v>334</v>
      </c>
      <c r="F10" s="99" t="s">
        <v>330</v>
      </c>
      <c r="G10" s="101">
        <v>1</v>
      </c>
      <c r="H10" s="103">
        <v>46050</v>
      </c>
      <c r="I10" s="102">
        <v>46050</v>
      </c>
    </row>
    <row r="11" ht="17.25" customHeight="1" spans="1:9">
      <c r="A11" s="99" t="s">
        <v>190</v>
      </c>
      <c r="B11" s="100" t="s">
        <v>69</v>
      </c>
      <c r="C11" s="101" t="s">
        <v>327</v>
      </c>
      <c r="D11" s="99" t="s">
        <v>335</v>
      </c>
      <c r="E11" s="102" t="s">
        <v>336</v>
      </c>
      <c r="F11" s="99" t="s">
        <v>330</v>
      </c>
      <c r="G11" s="101">
        <v>1</v>
      </c>
      <c r="H11" s="103">
        <v>40000</v>
      </c>
      <c r="I11" s="102">
        <v>40000</v>
      </c>
    </row>
    <row r="12" ht="17.25" customHeight="1" spans="1:9">
      <c r="A12" s="99" t="s">
        <v>190</v>
      </c>
      <c r="B12" s="100" t="s">
        <v>69</v>
      </c>
      <c r="C12" s="101" t="s">
        <v>327</v>
      </c>
      <c r="D12" s="99" t="s">
        <v>337</v>
      </c>
      <c r="E12" s="102" t="s">
        <v>338</v>
      </c>
      <c r="F12" s="99" t="s">
        <v>330</v>
      </c>
      <c r="G12" s="101">
        <v>2</v>
      </c>
      <c r="H12" s="103">
        <v>10000</v>
      </c>
      <c r="I12" s="102">
        <v>20000</v>
      </c>
    </row>
    <row r="13" ht="17.25" customHeight="1" spans="1:9">
      <c r="A13" s="99" t="s">
        <v>190</v>
      </c>
      <c r="B13" s="100" t="s">
        <v>69</v>
      </c>
      <c r="C13" s="101" t="s">
        <v>327</v>
      </c>
      <c r="D13" s="99" t="s">
        <v>339</v>
      </c>
      <c r="E13" s="102" t="s">
        <v>340</v>
      </c>
      <c r="F13" s="99" t="s">
        <v>330</v>
      </c>
      <c r="G13" s="101">
        <v>1</v>
      </c>
      <c r="H13" s="103">
        <v>7600</v>
      </c>
      <c r="I13" s="102">
        <v>7600</v>
      </c>
    </row>
    <row r="14" ht="17.25" customHeight="1" spans="1:9">
      <c r="A14" s="99" t="s">
        <v>190</v>
      </c>
      <c r="B14" s="100" t="s">
        <v>69</v>
      </c>
      <c r="C14" s="101" t="s">
        <v>327</v>
      </c>
      <c r="D14" s="99" t="s">
        <v>341</v>
      </c>
      <c r="E14" s="102" t="s">
        <v>342</v>
      </c>
      <c r="F14" s="99" t="s">
        <v>330</v>
      </c>
      <c r="G14" s="101">
        <v>2</v>
      </c>
      <c r="H14" s="103">
        <v>1200</v>
      </c>
      <c r="I14" s="102">
        <v>2400</v>
      </c>
    </row>
    <row r="15" ht="17.25" customHeight="1" spans="1:9">
      <c r="A15" s="99" t="s">
        <v>190</v>
      </c>
      <c r="B15" s="100" t="s">
        <v>69</v>
      </c>
      <c r="C15" s="101" t="s">
        <v>327</v>
      </c>
      <c r="D15" s="99" t="s">
        <v>343</v>
      </c>
      <c r="E15" s="102" t="s">
        <v>344</v>
      </c>
      <c r="F15" s="99" t="s">
        <v>330</v>
      </c>
      <c r="G15" s="101">
        <v>1</v>
      </c>
      <c r="H15" s="103">
        <v>400000</v>
      </c>
      <c r="I15" s="102">
        <v>400000</v>
      </c>
    </row>
    <row r="16" ht="17.25" customHeight="1" spans="1:9">
      <c r="A16" s="99" t="s">
        <v>190</v>
      </c>
      <c r="B16" s="100" t="s">
        <v>69</v>
      </c>
      <c r="C16" s="101" t="s">
        <v>327</v>
      </c>
      <c r="D16" s="99" t="s">
        <v>345</v>
      </c>
      <c r="E16" s="102" t="s">
        <v>346</v>
      </c>
      <c r="F16" s="99" t="s">
        <v>330</v>
      </c>
      <c r="G16" s="101">
        <v>1</v>
      </c>
      <c r="H16" s="103">
        <v>800</v>
      </c>
      <c r="I16" s="102">
        <v>800</v>
      </c>
    </row>
    <row r="17" ht="17.25" customHeight="1" spans="1:9">
      <c r="A17" s="99" t="s">
        <v>190</v>
      </c>
      <c r="B17" s="100" t="s">
        <v>69</v>
      </c>
      <c r="C17" s="101" t="s">
        <v>327</v>
      </c>
      <c r="D17" s="99" t="s">
        <v>347</v>
      </c>
      <c r="E17" s="102" t="s">
        <v>348</v>
      </c>
      <c r="F17" s="99" t="s">
        <v>330</v>
      </c>
      <c r="G17" s="101">
        <v>80</v>
      </c>
      <c r="H17" s="103">
        <v>1062.5</v>
      </c>
      <c r="I17" s="102">
        <v>85000</v>
      </c>
    </row>
    <row r="18" ht="17.25" customHeight="1" spans="1:9">
      <c r="A18" s="99" t="s">
        <v>190</v>
      </c>
      <c r="B18" s="100" t="s">
        <v>69</v>
      </c>
      <c r="C18" s="101" t="s">
        <v>327</v>
      </c>
      <c r="D18" s="99" t="s">
        <v>349</v>
      </c>
      <c r="E18" s="102" t="s">
        <v>350</v>
      </c>
      <c r="F18" s="99" t="s">
        <v>330</v>
      </c>
      <c r="G18" s="101">
        <v>1</v>
      </c>
      <c r="H18" s="103">
        <v>90000</v>
      </c>
      <c r="I18" s="102">
        <v>90000</v>
      </c>
    </row>
    <row r="19" ht="17.25" customHeight="1" spans="1:9">
      <c r="A19" s="99" t="s">
        <v>190</v>
      </c>
      <c r="B19" s="100" t="s">
        <v>69</v>
      </c>
      <c r="C19" s="101" t="s">
        <v>351</v>
      </c>
      <c r="D19" s="99" t="s">
        <v>352</v>
      </c>
      <c r="E19" s="102" t="s">
        <v>353</v>
      </c>
      <c r="F19" s="99" t="s">
        <v>330</v>
      </c>
      <c r="G19" s="101">
        <v>3600</v>
      </c>
      <c r="H19" s="103">
        <v>30</v>
      </c>
      <c r="I19" s="102">
        <v>108000</v>
      </c>
    </row>
    <row r="20" ht="17.25" customHeight="1" spans="1:9">
      <c r="A20" s="99" t="s">
        <v>190</v>
      </c>
      <c r="B20" s="100" t="s">
        <v>69</v>
      </c>
      <c r="C20" s="101" t="s">
        <v>354</v>
      </c>
      <c r="D20" s="99" t="s">
        <v>355</v>
      </c>
      <c r="E20" s="102" t="s">
        <v>356</v>
      </c>
      <c r="F20" s="99" t="s">
        <v>330</v>
      </c>
      <c r="G20" s="101">
        <v>10</v>
      </c>
      <c r="H20" s="103">
        <v>1200</v>
      </c>
      <c r="I20" s="102">
        <v>12000</v>
      </c>
    </row>
    <row r="21" ht="17.25" customHeight="1" spans="1:9">
      <c r="A21" s="99" t="s">
        <v>190</v>
      </c>
      <c r="B21" s="100" t="s">
        <v>69</v>
      </c>
      <c r="C21" s="101" t="s">
        <v>354</v>
      </c>
      <c r="D21" s="99" t="s">
        <v>357</v>
      </c>
      <c r="E21" s="102" t="s">
        <v>358</v>
      </c>
      <c r="F21" s="99" t="s">
        <v>330</v>
      </c>
      <c r="G21" s="101">
        <v>10</v>
      </c>
      <c r="H21" s="103">
        <v>500</v>
      </c>
      <c r="I21" s="102">
        <v>5000</v>
      </c>
    </row>
    <row r="22" ht="17.25" customHeight="1" spans="1:9">
      <c r="A22" s="99" t="s">
        <v>190</v>
      </c>
      <c r="B22" s="100" t="s">
        <v>69</v>
      </c>
      <c r="C22" s="101" t="s">
        <v>354</v>
      </c>
      <c r="D22" s="99" t="s">
        <v>359</v>
      </c>
      <c r="E22" s="102" t="s">
        <v>360</v>
      </c>
      <c r="F22" s="99" t="s">
        <v>330</v>
      </c>
      <c r="G22" s="101">
        <v>36</v>
      </c>
      <c r="H22" s="103">
        <v>1450</v>
      </c>
      <c r="I22" s="102">
        <v>52200</v>
      </c>
    </row>
    <row r="23" ht="17.25" customHeight="1" spans="1:9">
      <c r="A23" s="99" t="s">
        <v>190</v>
      </c>
      <c r="B23" s="100" t="s">
        <v>69</v>
      </c>
      <c r="C23" s="101" t="s">
        <v>354</v>
      </c>
      <c r="D23" s="99" t="s">
        <v>359</v>
      </c>
      <c r="E23" s="102" t="s">
        <v>361</v>
      </c>
      <c r="F23" s="99" t="s">
        <v>330</v>
      </c>
      <c r="G23" s="101">
        <v>45</v>
      </c>
      <c r="H23" s="103">
        <v>680</v>
      </c>
      <c r="I23" s="102">
        <v>30600</v>
      </c>
    </row>
    <row r="24" ht="17.25" customHeight="1" spans="1:9">
      <c r="A24" s="99" t="s">
        <v>190</v>
      </c>
      <c r="B24" s="100" t="s">
        <v>69</v>
      </c>
      <c r="C24" s="101" t="s">
        <v>354</v>
      </c>
      <c r="D24" s="99" t="s">
        <v>359</v>
      </c>
      <c r="E24" s="102" t="s">
        <v>362</v>
      </c>
      <c r="F24" s="99" t="s">
        <v>330</v>
      </c>
      <c r="G24" s="101">
        <v>36</v>
      </c>
      <c r="H24" s="103">
        <v>750</v>
      </c>
      <c r="I24" s="102">
        <v>27000</v>
      </c>
    </row>
    <row r="25" ht="17.25" customHeight="1" spans="1:9">
      <c r="A25" s="99" t="s">
        <v>190</v>
      </c>
      <c r="B25" s="100" t="s">
        <v>69</v>
      </c>
      <c r="C25" s="101" t="s">
        <v>354</v>
      </c>
      <c r="D25" s="99" t="s">
        <v>363</v>
      </c>
      <c r="E25" s="102" t="s">
        <v>364</v>
      </c>
      <c r="F25" s="99" t="s">
        <v>330</v>
      </c>
      <c r="G25" s="101">
        <v>72</v>
      </c>
      <c r="H25" s="103">
        <v>400</v>
      </c>
      <c r="I25" s="102">
        <v>28800</v>
      </c>
    </row>
    <row r="26" ht="17.25" customHeight="1" spans="1:9">
      <c r="A26" s="99" t="s">
        <v>190</v>
      </c>
      <c r="B26" s="100" t="s">
        <v>69</v>
      </c>
      <c r="C26" s="101" t="s">
        <v>354</v>
      </c>
      <c r="D26" s="99" t="s">
        <v>363</v>
      </c>
      <c r="E26" s="102" t="s">
        <v>365</v>
      </c>
      <c r="F26" s="99" t="s">
        <v>330</v>
      </c>
      <c r="G26" s="101">
        <v>432</v>
      </c>
      <c r="H26" s="103">
        <v>95</v>
      </c>
      <c r="I26" s="102">
        <v>41040</v>
      </c>
    </row>
    <row r="27" ht="17.25" customHeight="1" spans="1:9">
      <c r="A27" s="99" t="s">
        <v>190</v>
      </c>
      <c r="B27" s="100" t="s">
        <v>69</v>
      </c>
      <c r="C27" s="101" t="s">
        <v>354</v>
      </c>
      <c r="D27" s="99" t="s">
        <v>366</v>
      </c>
      <c r="E27" s="102" t="s">
        <v>367</v>
      </c>
      <c r="F27" s="99" t="s">
        <v>330</v>
      </c>
      <c r="G27" s="101">
        <v>1</v>
      </c>
      <c r="H27" s="103">
        <v>250000</v>
      </c>
      <c r="I27" s="102">
        <v>250000</v>
      </c>
    </row>
    <row r="28" ht="17.25" customHeight="1" spans="1:9">
      <c r="A28" s="99" t="s">
        <v>190</v>
      </c>
      <c r="B28" s="100" t="s">
        <v>69</v>
      </c>
      <c r="C28" s="101" t="s">
        <v>354</v>
      </c>
      <c r="D28" s="99" t="s">
        <v>366</v>
      </c>
      <c r="E28" s="102" t="s">
        <v>368</v>
      </c>
      <c r="F28" s="99" t="s">
        <v>330</v>
      </c>
      <c r="G28" s="101">
        <v>1</v>
      </c>
      <c r="H28" s="103">
        <v>500000</v>
      </c>
      <c r="I28" s="102">
        <v>500000</v>
      </c>
    </row>
    <row r="29" ht="19.5" customHeight="1" spans="1:9">
      <c r="A29" s="104" t="s">
        <v>55</v>
      </c>
      <c r="B29" s="105"/>
      <c r="C29" s="105"/>
      <c r="D29" s="106"/>
      <c r="E29" s="107"/>
      <c r="F29" s="107"/>
      <c r="G29" s="108">
        <v>4345</v>
      </c>
      <c r="H29" s="109">
        <v>1363817.5</v>
      </c>
      <c r="I29" s="109">
        <v>1814490</v>
      </c>
    </row>
  </sheetData>
  <mergeCells count="11">
    <mergeCell ref="A2:I2"/>
    <mergeCell ref="A3:I3"/>
    <mergeCell ref="A4:C4"/>
    <mergeCell ref="G5:I5"/>
    <mergeCell ref="A29:F2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4166666666667" defaultRowHeight="14.25" customHeight="1"/>
  <cols>
    <col min="1" max="1" width="19.2833333333333" style="48" customWidth="1"/>
    <col min="2" max="2" width="33.85" style="48" customWidth="1"/>
    <col min="3" max="3" width="23.85" style="48" customWidth="1"/>
    <col min="4" max="4" width="11.1416666666667" style="48" customWidth="1"/>
    <col min="5" max="5" width="17.7166666666667" style="48" customWidth="1"/>
    <col min="6" max="6" width="9.85" style="48" customWidth="1"/>
    <col min="7" max="7" width="17.7166666666667" style="48" customWidth="1"/>
    <col min="8" max="11" width="23.1416666666667" style="48" customWidth="1"/>
    <col min="12" max="16384" width="9.14166666666667" style="48"/>
  </cols>
  <sheetData>
    <row r="1" customHeight="1" spans="1:1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customHeight="1" spans="4:11">
      <c r="D2" s="50"/>
      <c r="E2" s="50"/>
      <c r="F2" s="50"/>
      <c r="G2" s="50"/>
      <c r="K2" s="51" t="s">
        <v>369</v>
      </c>
    </row>
    <row r="3" ht="41.25" customHeight="1" spans="1:11">
      <c r="A3" s="52" t="str">
        <f>"2025"&amp;"年上级转移支付补助项目支出预算表"</f>
        <v>2025年上级转移支付补助项目支出预算表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13.5" customHeight="1" spans="1:11">
      <c r="A4" s="53" t="s">
        <v>171</v>
      </c>
      <c r="B4" s="54"/>
      <c r="C4" s="54"/>
      <c r="D4" s="54"/>
      <c r="E4" s="54"/>
      <c r="F4" s="54"/>
      <c r="G4" s="54"/>
      <c r="H4" s="55"/>
      <c r="I4" s="55"/>
      <c r="J4" s="55"/>
      <c r="K4" s="56" t="s">
        <v>1</v>
      </c>
    </row>
    <row r="5" ht="21.75" customHeight="1" spans="1:11">
      <c r="A5" s="57" t="s">
        <v>237</v>
      </c>
      <c r="B5" s="57" t="s">
        <v>175</v>
      </c>
      <c r="C5" s="57" t="s">
        <v>238</v>
      </c>
      <c r="D5" s="58" t="s">
        <v>176</v>
      </c>
      <c r="E5" s="58" t="s">
        <v>177</v>
      </c>
      <c r="F5" s="58" t="s">
        <v>239</v>
      </c>
      <c r="G5" s="58" t="s">
        <v>240</v>
      </c>
      <c r="H5" s="64" t="s">
        <v>55</v>
      </c>
      <c r="I5" s="59" t="s">
        <v>370</v>
      </c>
      <c r="J5" s="60"/>
      <c r="K5" s="61"/>
    </row>
    <row r="6" ht="21.75" customHeight="1" spans="1:11">
      <c r="A6" s="62"/>
      <c r="B6" s="62"/>
      <c r="C6" s="62"/>
      <c r="D6" s="63"/>
      <c r="E6" s="63"/>
      <c r="F6" s="63"/>
      <c r="G6" s="63"/>
      <c r="H6" s="77"/>
      <c r="I6" s="58" t="s">
        <v>58</v>
      </c>
      <c r="J6" s="58" t="s">
        <v>59</v>
      </c>
      <c r="K6" s="58" t="s">
        <v>60</v>
      </c>
    </row>
    <row r="7" ht="40.5" customHeight="1" spans="1:11">
      <c r="A7" s="65"/>
      <c r="B7" s="65"/>
      <c r="C7" s="65"/>
      <c r="D7" s="66"/>
      <c r="E7" s="66"/>
      <c r="F7" s="66"/>
      <c r="G7" s="66"/>
      <c r="H7" s="67"/>
      <c r="I7" s="66" t="s">
        <v>57</v>
      </c>
      <c r="J7" s="66"/>
      <c r="K7" s="66"/>
    </row>
    <row r="8" ht="15" customHeight="1" spans="1:1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86">
        <v>10</v>
      </c>
      <c r="K8" s="86">
        <v>11</v>
      </c>
    </row>
    <row r="9" ht="18.75" customHeight="1" spans="1:11">
      <c r="A9" s="78"/>
      <c r="B9" s="79"/>
      <c r="C9" s="78"/>
      <c r="D9" s="78"/>
      <c r="E9" s="78"/>
      <c r="F9" s="78"/>
      <c r="G9" s="78"/>
      <c r="H9" s="80"/>
      <c r="I9" s="87"/>
      <c r="J9" s="87"/>
      <c r="K9" s="80"/>
    </row>
    <row r="10" ht="18.75" customHeight="1" spans="1:11">
      <c r="A10" s="79"/>
      <c r="B10" s="79"/>
      <c r="C10" s="79"/>
      <c r="D10" s="79"/>
      <c r="E10" s="79"/>
      <c r="F10" s="79"/>
      <c r="G10" s="79"/>
      <c r="H10" s="81"/>
      <c r="I10" s="81"/>
      <c r="J10" s="81"/>
      <c r="K10" s="80"/>
    </row>
    <row r="11" ht="18.75" customHeight="1" spans="1:11">
      <c r="A11" s="82" t="s">
        <v>162</v>
      </c>
      <c r="B11" s="83"/>
      <c r="C11" s="83"/>
      <c r="D11" s="83"/>
      <c r="E11" s="83"/>
      <c r="F11" s="83"/>
      <c r="G11" s="84"/>
      <c r="H11" s="81"/>
      <c r="I11" s="81"/>
      <c r="J11" s="81"/>
      <c r="K11" s="80"/>
    </row>
    <row r="12" customHeight="1" spans="1:1">
      <c r="A12" s="85" t="s">
        <v>371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 outlineLevelCol="6"/>
  <cols>
    <col min="1" max="1" width="35.2833333333333" style="48" customWidth="1"/>
    <col min="2" max="4" width="28" style="48" customWidth="1"/>
    <col min="5" max="7" width="23.85" style="48" customWidth="1"/>
    <col min="8" max="16384" width="9.14166666666667" style="48"/>
  </cols>
  <sheetData>
    <row r="1" customHeight="1" spans="1:7">
      <c r="A1" s="49"/>
      <c r="B1" s="49"/>
      <c r="C1" s="49"/>
      <c r="D1" s="49"/>
      <c r="E1" s="49"/>
      <c r="F1" s="49"/>
      <c r="G1" s="49"/>
    </row>
    <row r="2" ht="13.5" customHeight="1" spans="4:7">
      <c r="D2" s="50"/>
      <c r="G2" s="51" t="s">
        <v>372</v>
      </c>
    </row>
    <row r="3" ht="41.25" customHeight="1" spans="1:7">
      <c r="A3" s="52" t="str">
        <f>"2025"&amp;"年部门项目中期规划预算表"</f>
        <v>2025年部门项目中期规划预算表</v>
      </c>
      <c r="B3" s="52"/>
      <c r="C3" s="52"/>
      <c r="D3" s="52"/>
      <c r="E3" s="52"/>
      <c r="F3" s="52"/>
      <c r="G3" s="52"/>
    </row>
    <row r="4" ht="13.5" customHeight="1" spans="1:7">
      <c r="A4" s="53" t="s">
        <v>171</v>
      </c>
      <c r="B4" s="54"/>
      <c r="C4" s="54"/>
      <c r="D4" s="54"/>
      <c r="E4" s="55"/>
      <c r="F4" s="55"/>
      <c r="G4" s="56" t="s">
        <v>1</v>
      </c>
    </row>
    <row r="5" ht="21.75" customHeight="1" spans="1:7">
      <c r="A5" s="57" t="s">
        <v>238</v>
      </c>
      <c r="B5" s="57" t="s">
        <v>237</v>
      </c>
      <c r="C5" s="57" t="s">
        <v>175</v>
      </c>
      <c r="D5" s="58" t="s">
        <v>373</v>
      </c>
      <c r="E5" s="59" t="s">
        <v>58</v>
      </c>
      <c r="F5" s="60"/>
      <c r="G5" s="61"/>
    </row>
    <row r="6" ht="21.75" customHeight="1" spans="1:7">
      <c r="A6" s="62"/>
      <c r="B6" s="62"/>
      <c r="C6" s="62"/>
      <c r="D6" s="63"/>
      <c r="E6" s="64" t="str">
        <f>"2025"&amp;"年"</f>
        <v>2025年</v>
      </c>
      <c r="F6" s="58" t="str">
        <f>("2025"+1)&amp;"年"</f>
        <v>2026年</v>
      </c>
      <c r="G6" s="58" t="str">
        <f>("2025"+2)&amp;"年"</f>
        <v>2027年</v>
      </c>
    </row>
    <row r="7" ht="40.5" customHeight="1" spans="1:7">
      <c r="A7" s="65"/>
      <c r="B7" s="65"/>
      <c r="C7" s="65"/>
      <c r="D7" s="66"/>
      <c r="E7" s="67"/>
      <c r="F7" s="66" t="s">
        <v>57</v>
      </c>
      <c r="G7" s="66"/>
    </row>
    <row r="8" ht="15" customHeight="1" spans="1:7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</row>
    <row r="9" s="47" customFormat="1" customHeight="1" spans="1:7">
      <c r="A9" s="69" t="s">
        <v>69</v>
      </c>
      <c r="B9" s="70"/>
      <c r="C9" s="70"/>
      <c r="D9" s="70"/>
      <c r="E9" s="70">
        <v>711360</v>
      </c>
      <c r="F9" s="70"/>
      <c r="G9" s="70"/>
    </row>
    <row r="10" s="47" customFormat="1" ht="17.25" customHeight="1" spans="1:7">
      <c r="A10" s="71"/>
      <c r="B10" s="72" t="s">
        <v>374</v>
      </c>
      <c r="C10" s="72" t="s">
        <v>245</v>
      </c>
      <c r="D10" s="71" t="s">
        <v>375</v>
      </c>
      <c r="E10" s="73">
        <v>711360</v>
      </c>
      <c r="F10" s="73"/>
      <c r="G10" s="73"/>
    </row>
    <row r="11" s="47" customFormat="1" ht="18.75" customHeight="1" spans="1:7">
      <c r="A11" s="74" t="s">
        <v>55</v>
      </c>
      <c r="B11" s="75" t="s">
        <v>376</v>
      </c>
      <c r="C11" s="75"/>
      <c r="D11" s="76"/>
      <c r="E11" s="73">
        <v>711360</v>
      </c>
      <c r="F11" s="73"/>
      <c r="G11" s="7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4" workbookViewId="0">
      <selection activeCell="A33" sqref="A33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377</v>
      </c>
      <c r="J1" s="4"/>
    </row>
    <row r="2" s="2" customFormat="1" ht="47.1" customHeight="1" spans="1:10">
      <c r="A2" s="5" t="s">
        <v>378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tr">
        <f>"单位名称："&amp;"昆明市晋宁区六街镇中心幼儿园"</f>
        <v>单位名称：昆明市晋宁区六街镇中心幼儿园</v>
      </c>
      <c r="B3" s="7"/>
      <c r="C3" s="8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379</v>
      </c>
      <c r="B4" s="11"/>
      <c r="C4" s="12"/>
      <c r="D4" s="12"/>
      <c r="E4" s="13"/>
      <c r="F4" s="14" t="s">
        <v>380</v>
      </c>
      <c r="G4" s="11"/>
      <c r="H4" s="12"/>
      <c r="I4" s="13"/>
      <c r="J4" s="4"/>
    </row>
    <row r="5" s="1" customFormat="1" ht="17.25" customHeight="1" spans="1:10">
      <c r="A5" s="15"/>
      <c r="B5" s="14" t="s">
        <v>381</v>
      </c>
      <c r="C5" s="12"/>
      <c r="D5" s="12"/>
      <c r="E5" s="12"/>
      <c r="F5" s="12"/>
      <c r="G5" s="12"/>
      <c r="H5" s="13"/>
      <c r="I5" s="10" t="s">
        <v>382</v>
      </c>
      <c r="J5" s="4"/>
    </row>
    <row r="6" s="1" customFormat="1" ht="67.15" customHeight="1" spans="1:10">
      <c r="A6" s="10" t="s">
        <v>383</v>
      </c>
      <c r="B6" s="10" t="s">
        <v>384</v>
      </c>
      <c r="C6" s="16"/>
      <c r="D6" s="17"/>
      <c r="E6" s="17"/>
      <c r="F6" s="17"/>
      <c r="G6" s="17"/>
      <c r="H6" s="18"/>
      <c r="I6" s="44" t="s">
        <v>385</v>
      </c>
      <c r="J6" s="4"/>
    </row>
    <row r="7" s="1" customFormat="1" ht="70.5" customHeight="1" spans="1:10">
      <c r="A7" s="19"/>
      <c r="B7" s="10" t="s">
        <v>386</v>
      </c>
      <c r="C7" s="16"/>
      <c r="D7" s="17"/>
      <c r="E7" s="17"/>
      <c r="F7" s="17"/>
      <c r="G7" s="17"/>
      <c r="H7" s="18"/>
      <c r="I7" s="45" t="s">
        <v>387</v>
      </c>
      <c r="J7" s="4"/>
    </row>
    <row r="8" s="1" customFormat="1" ht="70.7" customHeight="1" spans="1:10">
      <c r="A8" s="10" t="s">
        <v>388</v>
      </c>
      <c r="B8" s="10" t="s">
        <v>389</v>
      </c>
      <c r="C8" s="16"/>
      <c r="D8" s="17"/>
      <c r="E8" s="17"/>
      <c r="F8" s="17"/>
      <c r="G8" s="17"/>
      <c r="H8" s="18"/>
      <c r="I8" s="46" t="s">
        <v>390</v>
      </c>
      <c r="J8" s="4"/>
    </row>
    <row r="9" s="1" customFormat="1" ht="17.85" customHeight="1" spans="1:10">
      <c r="A9" s="20"/>
      <c r="B9" s="21" t="s">
        <v>391</v>
      </c>
      <c r="C9" s="22"/>
      <c r="D9" s="22" t="s">
        <v>392</v>
      </c>
      <c r="E9" s="23"/>
      <c r="F9" s="22" t="s">
        <v>393</v>
      </c>
      <c r="G9" s="22"/>
      <c r="H9" s="22"/>
      <c r="I9" s="33" t="s">
        <v>382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394</v>
      </c>
      <c r="G10" s="10" t="s">
        <v>395</v>
      </c>
      <c r="H10" s="10" t="s">
        <v>396</v>
      </c>
      <c r="I10" s="25"/>
      <c r="J10" s="4"/>
    </row>
    <row r="11" s="1" customFormat="1" ht="23.85" customHeight="1" spans="1:10">
      <c r="A11" s="26" t="s">
        <v>397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398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398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398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398</v>
      </c>
      <c r="J15" s="4"/>
    </row>
    <row r="16" s="1" customFormat="1" ht="409.5" hidden="1" customHeight="1" spans="1:10">
      <c r="A16" s="30" t="s">
        <v>399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252</v>
      </c>
      <c r="C18" s="37" t="s">
        <v>253</v>
      </c>
      <c r="D18" s="37" t="s">
        <v>254</v>
      </c>
      <c r="E18" s="37" t="s">
        <v>256</v>
      </c>
      <c r="F18" s="38" t="s">
        <v>400</v>
      </c>
      <c r="G18" s="38"/>
      <c r="H18" s="38"/>
      <c r="I18" s="37" t="s">
        <v>401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402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2025-03-17T06:01:30Z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BDBD28B06AB24A63B06FD5E96B9ADD90_13</vt:lpwstr>
  </property>
  <property fmtid="{D5CDD505-2E9C-101B-9397-08002B2CF9AE}" pid="3" name="KSOProductBuildVer">
    <vt:lpwstr>2052-11.8.6.8722</vt:lpwstr>
  </property>
</Properties>
</file>