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4"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7" r:id="rId13"/>
    <sheet name="对下转移支付绩效目标表09-2" sheetId="18" r:id="rId14"/>
    <sheet name="新增资产配置表10" sheetId="13" r:id="rId15"/>
    <sheet name="上级转移支付补助项目支出预算表11" sheetId="14" r:id="rId16"/>
    <sheet name="部门项目中期规划预算表12" sheetId="15" r:id="rId17"/>
    <sheet name="部门整体支出绩效目标表13 " sheetId="16"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<sst xmlns="http://schemas.openxmlformats.org/spreadsheetml/2006/main" count="1660" uniqueCount="576">
  <si>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</si>
  <si>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</si>
  <si>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</si>
  <si>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</si>
  <si>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</si>
  <si>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</si>
  <si>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</si>
  <si>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</si>
  <si>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</si>
  <si>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</si>
  <si>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</si>
  <si>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</si>
  <si>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</si>
  <si>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</si>
  <si>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</si>
  <si>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</si>
  <si>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</si>
  <si>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</si>
  <si>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</si>
  <si>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</si>
  <si>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</si>
  <si>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</si>
  <si>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</si>
  <si>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</si>
  <si>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</si>
  <si>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</si>
  <si>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</si>
  <si>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</si>
  <si>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</si>
  <si>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</si>
  <si>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</si>
  <si>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</si>
  <si>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</si>
  <si>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</si>
  <si>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</si>
  <si>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</si>
  <si>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</si>
  <si>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</si>
  <si>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</si>
  <si>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</si>
  <si>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</si>
  <si>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</si>
  <si>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</si>
  <si>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</si>
  <si>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</si>
  <si>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</si>
  <si>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</si>
  <si>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</si>
  <si>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</si>
  <si>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</si>
  <si>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</si>
  <si>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</si>
  <si>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</si>
  <si>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</si>
  <si>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</si>
  <si>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</si>
  <si>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</si>
  <si>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</si>
  <si>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</si>
  <si>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</si>
  <si>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</si>
  <si>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</si>
  <si>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</si>
  <si>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</si>
  <si>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</si>
  <si>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</si>
  <si>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</si>
  <si>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</si>
  <si>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301</t>
  </si>
  <si>
    <t>中国共产党昆明市晋宁区委员会办公室</t>
  </si>
  <si>
    <t>301001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</si>
  <si>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</si>
  <si>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</si>
  <si>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</si>
  <si>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</si>
  <si>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</si>
  <si>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</si>
  <si>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</si>
  <si>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</si>
  <si>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</si>
  <si>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</si>
  <si>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</si>
  <si>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</si>
  <si>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</si>
  <si>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</si>
  <si>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</si>
  <si>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</si>
  <si>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</si>
  <si>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</si>
  <si>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</si>
  <si>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</si>
  <si>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</si>
  <si>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</si>
  <si>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</si>
  <si>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</si>
  <si>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</si>
  <si>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</si>
  <si>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</si>
  <si>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</si>
  <si>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20131</t>
  </si>
  <si>
    <t>党委办公厅（室）及相关机构事务</t>
  </si>
  <si>
    <t>2013101</t>
  </si>
  <si>
    <t>行政运行</t>
  </si>
  <si>
    <t>2013199</t>
  </si>
  <si>
    <t>其他党委办公厅（室）及相关机构事务支出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</si>
  <si>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</si>
  <si>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</si>
  <si>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</si>
  <si>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</si>
  <si>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</si>
  <si>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</si>
  <si>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</si>
  <si>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</si>
  <si>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</si>
  <si>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</si>
  <si>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</si>
  <si>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</si>
  <si>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</si>
  <si>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</si>
  <si>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</si>
  <si>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</si>
  <si>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</si>
  <si>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</si>
  <si>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</si>
  <si>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</si>
  <si>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</si>
  <si>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</si>
  <si>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</si>
  <si>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</si>
  <si>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</si>
  <si>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</si>
  <si>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</si>
  <si>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</si>
  <si>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</si>
  <si>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</si>
  <si>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</si>
  <si>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</si>
  <si>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</si>
  <si>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</si>
  <si>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</si>
  <si>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</si>
  <si>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</si>
  <si>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</si>
  <si>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</si>
  <si>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</si>
  <si>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</si>
  <si>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</si>
  <si>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</si>
  <si>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</si>
  <si>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</si>
  <si>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</si>
  <si>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</si>
  <si>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</si>
  <si>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</si>
  <si>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</si>
  <si>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</si>
  <si>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</si>
  <si>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</si>
  <si>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</si>
  <si>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</si>
  <si>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</si>
  <si>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</si>
  <si>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</si>
  <si>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</si>
  <si>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</si>
  <si>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</si>
  <si>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</si>
  <si>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</si>
  <si>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</si>
  <si>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</si>
  <si>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</si>
  <si>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</si>
  <si>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</si>
  <si>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</si>
  <si>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r>
      <rPr>
        <sz val="10"/>
        <color rgb="FF000000"/>
        <rFont val="宋体"/>
        <charset val="134"/>
      </rPr>
      <t>预算</t>
    </r>
    <r>
      <rPr>
        <sz val="10"/>
        <color rgb="FF000000"/>
        <rFont val="Arial"/>
        <charset val="134"/>
      </rPr>
      <t>03</t>
    </r>
    <r>
      <rPr>
        <sz val="10"/>
        <color rgb="FF000000"/>
        <rFont val="宋体"/>
        <charset val="134"/>
      </rPr>
      <t>表</t>
    </r>
  </si>
  <si>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</si>
  <si>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</si>
  <si>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</si>
  <si>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</si>
  <si>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</si>
  <si>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</si>
  <si>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</si>
  <si>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</si>
  <si>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</si>
  <si>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</si>
  <si>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</si>
  <si>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</si>
  <si>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</si>
  <si>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</si>
  <si>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</si>
  <si>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</si>
  <si>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</si>
  <si>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</si>
  <si>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</si>
  <si>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</si>
  <si>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</si>
  <si>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</si>
  <si>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</si>
  <si>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</si>
  <si>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</si>
  <si>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530122210000000001492</t>
  </si>
  <si>
    <t>行政人员支出工资</t>
  </si>
  <si>
    <t>30101</t>
  </si>
  <si>
    <t>基本工资</t>
  </si>
  <si>
    <t>30102</t>
  </si>
  <si>
    <t>津贴补贴</t>
  </si>
  <si>
    <t>30103</t>
  </si>
  <si>
    <t>奖金</t>
  </si>
  <si>
    <t>530122210000000001493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</si>
  <si>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</si>
  <si>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</si>
  <si>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</si>
  <si>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</si>
  <si>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</si>
  <si>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</si>
  <si>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</si>
  <si>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</si>
  <si>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</si>
  <si>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</si>
  <si>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</si>
  <si>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530122210000000001494</t>
  </si>
  <si>
    <t>对个人和家庭的补助</t>
  </si>
  <si>
    <t>30305</t>
  </si>
  <si>
    <t>生活补助</t>
  </si>
  <si>
    <t>530122210000000001496</t>
  </si>
  <si>
    <t>公车购置及运维费</t>
  </si>
  <si>
    <t>30231</t>
  </si>
  <si>
    <t>公务用车运行维护费</t>
  </si>
  <si>
    <t>530122210000000001497</t>
  </si>
  <si>
    <t>30217</t>
  </si>
  <si>
    <t>530122210000000001498</t>
  </si>
  <si>
    <t>公务交通补贴</t>
  </si>
  <si>
    <t>30239</t>
  </si>
  <si>
    <t>其他交通费用</t>
  </si>
  <si>
    <t>530122210000000001499</t>
  </si>
  <si>
    <t>工会经费</t>
  </si>
  <si>
    <t>30228</t>
  </si>
  <si>
    <t>530122210000000001500</t>
  </si>
  <si>
    <t>一般公用经费</t>
  </si>
  <si>
    <t>30201</t>
  </si>
  <si>
    <t>办公费</t>
  </si>
  <si>
    <t>30211</t>
  </si>
  <si>
    <t>差旅费</t>
  </si>
  <si>
    <t>30215</t>
  </si>
  <si>
    <t>会议费</t>
  </si>
  <si>
    <t>30227</t>
  </si>
  <si>
    <t>委托业务费</t>
  </si>
  <si>
    <t>30229</t>
  </si>
  <si>
    <t>福利费</t>
  </si>
  <si>
    <t>530122210000000002918</t>
  </si>
  <si>
    <t>30113</t>
  </si>
  <si>
    <t>530122231100001215593</t>
  </si>
  <si>
    <t>离退休人员支出</t>
  </si>
  <si>
    <t>530122231100001422634</t>
  </si>
  <si>
    <t>其他财政补助人员生活补助</t>
  </si>
  <si>
    <t>530122231100001422657</t>
  </si>
  <si>
    <t>行政人员绩效奖励</t>
  </si>
  <si>
    <t>530122241100002233415</t>
  </si>
  <si>
    <t>其他人员支出</t>
  </si>
  <si>
    <t>30199</t>
  </si>
  <si>
    <t>其他工资福利支出</t>
  </si>
  <si>
    <t>预算05-1表</t>
  </si>
  <si>
    <t>项目分类</t>
  </si>
  <si>
    <t>项目单位</t>
  </si>
  <si>
    <t>经济科目编码</t>
  </si>
  <si>
    <t>经济科目名称</t>
  </si>
  <si>
    <t>本年拨款</t>
  </si>
  <si>
    <t>其中：本次下达</t>
  </si>
  <si>
    <t>事业发展类</t>
  </si>
  <si>
    <t>530122210000000001510</t>
  </si>
  <si>
    <t>区委办工作专项经费</t>
  </si>
  <si>
    <t>530122210000000001980</t>
  </si>
  <si>
    <t>区委办信息咨询专项经费</t>
  </si>
  <si>
    <t>530122210000000002046</t>
  </si>
  <si>
    <t>区委办“三位一体”工作专项经费</t>
  </si>
  <si>
    <t>530122210000000002284</t>
  </si>
  <si>
    <t>督查业务系统维护专项经费</t>
  </si>
  <si>
    <t>530122210000000002850</t>
  </si>
  <si>
    <t>县党政机要综合信息网管理维护专项资金</t>
  </si>
  <si>
    <t>530122210000000002881</t>
  </si>
  <si>
    <t>督查督办专项经费</t>
  </si>
  <si>
    <t>530122210000000002944</t>
  </si>
  <si>
    <t>云南电子政务内网晋宁节点运行维护专项经费</t>
  </si>
  <si>
    <t>530122210000000003016</t>
  </si>
  <si>
    <t>保密业务平台涉密系统维护专项经费</t>
  </si>
  <si>
    <t>530122221100000838466</t>
  </si>
  <si>
    <t>政研室课题经费</t>
  </si>
  <si>
    <t>530122221100000838689</t>
  </si>
  <si>
    <t>异地专业化实训培养干部服务保障经费</t>
  </si>
  <si>
    <t>530122251100003633025</t>
  </si>
  <si>
    <t>通讯设备专项经费</t>
  </si>
  <si>
    <t>530122251100004092392</t>
  </si>
  <si>
    <t>信创工作专项经费</t>
  </si>
  <si>
    <t>31002</t>
  </si>
  <si>
    <t>办公设备购置</t>
  </si>
  <si>
    <t>预算05-2表</t>
  </si>
  <si>
    <t>项目年度绩效目标</t>
  </si>
  <si>
    <t>一级指标</t>
  </si>
  <si>
    <t>二级指标</t>
  </si>
  <si>
    <t>三级指标</t>
  </si>
  <si>
    <t>指标性质</t>
  </si>
  <si>
    <t>指标值</t>
  </si>
  <si>
    <t>度量单位</t>
  </si>
  <si>
    <t>指标属性</t>
  </si>
  <si>
    <t>指标内容</t>
  </si>
  <si>
    <t>根据上年度经费支出情况以及2025年工作安排，此项工作经费用于云南省电子政务内网晋宁节点网络畅通、系统维护、机房维护、打印机维修、电脑维护等支出。确保云南省电子政务内网晋宁节点正常运行使用，每季度维护不少于一次。</t>
  </si>
  <si>
    <t>产出指标</t>
  </si>
  <si>
    <t>数量指标</t>
  </si>
  <si>
    <t>接收传输中央、省、市、区文件</t>
  </si>
  <si>
    <t>&gt;=</t>
  </si>
  <si>
    <t>200</t>
  </si>
  <si>
    <t>次</t>
  </si>
  <si>
    <t>定量指标</t>
  </si>
  <si>
    <t>确保中央、省、市文件及时接收传送办理</t>
  </si>
  <si>
    <t>云南省电子政务内网晋宁节点及各使用单位网络畅通、系统维护</t>
  </si>
  <si>
    <t>确保云南省电子政务内网晋宁节点设备运行正常，每月维护不少于一次。</t>
  </si>
  <si>
    <t>检查业务开展次数</t>
  </si>
  <si>
    <t>确保云南省电子政务内网晋宁节点正常、安全使用，每季度检查不少于一次。</t>
  </si>
  <si>
    <t>效益指标</t>
  </si>
  <si>
    <t>社会效益</t>
  </si>
  <si>
    <t>区级与上级加密视频会议系统安全畅通，提高工作效率。</t>
  </si>
  <si>
    <t>98</t>
  </si>
  <si>
    <t>%</t>
  </si>
  <si>
    <t>确保区级与上级加密视频会议系统安全畅通，保障正常工作业务开展。</t>
  </si>
  <si>
    <t>区级电子政务内网工作正常开展，确保上级指示、政令安全畅通，我区涉及使用单位网络畅通，提高工作效率。</t>
  </si>
  <si>
    <t>根据上年度经费支出情况以及2021年工作安排，确保云南省电子政务内网晋宁节点正常运行使用。</t>
  </si>
  <si>
    <t>满意度指标</t>
  </si>
  <si>
    <t>服务对象满意度</t>
  </si>
  <si>
    <t>接入云南省电子政务内网各单位</t>
  </si>
  <si>
    <t>确保区级与上级加密视频会议系统安全畅通、区级电子政务内网工作正常开展，提高工作效率。</t>
  </si>
  <si>
    <t>根据上年度区委办经费支出情况以及2025年工作安排，此项工作经费用于昆明市督查工作管理系统维护费用、共享维护、打印机维修、电脑维护费等支出。确保区委办督查工作正常开展，每季度维护不少于一次。</t>
  </si>
  <si>
    <t>督查业务系统维护次数</t>
  </si>
  <si>
    <t>确保区委办督查工作正常开展，每季度维护不少于一次。</t>
  </si>
  <si>
    <t>督查业务开展次数</t>
  </si>
  <si>
    <t>确保区委办督查工作正常开展，每月开展督查工作不少于一次。</t>
  </si>
  <si>
    <t>区委办督查工作正常开展，提高各项工作质量</t>
  </si>
  <si>
    <t>根据根据上年度区委办经费支出情况以及2021年工作安排，为了保证区委办督查工作正常开展。</t>
  </si>
  <si>
    <t>使用督查业务系统的各级各单位</t>
  </si>
  <si>
    <t>为认真抓好党的十九届四中全会、全国组织工作会议及2020年全国、省、市组织部长会议精神的贯彻落实，积极探索拓展高素质专业化年轻干部培养路径，突出干部实践锻炼和专业训练，提高干部执行力和治理能力，主动对标晋宁融入昆明主城建设后对干部队伍提出的全新素质能力要求，晋宁区委结合全区干部队伍建设和工作实际需要。</t>
  </si>
  <si>
    <t>异地专业化实训次数</t>
  </si>
  <si>
    <t>=</t>
  </si>
  <si>
    <t>时效指标</t>
  </si>
  <si>
    <t>异地专业化实训时间</t>
  </si>
  <si>
    <t>&lt;=</t>
  </si>
  <si>
    <t>月</t>
  </si>
  <si>
    <t>提高年轻干部执行力和治理能力</t>
  </si>
  <si>
    <t>90</t>
  </si>
  <si>
    <t>参加异地专业化实训人员满意度</t>
  </si>
  <si>
    <t>95</t>
  </si>
  <si>
    <t>中共昆明市晋宁区委政策研究室申报的政研室课题经费，是根据晋宁区财政局工作安排，此项工作经费包含市级下发的课题调研经费、课题结题经费、课题开题经费等。不存在项目的可行性论证、项目前期论证、项目方案。此项资金用于市级课题开展各项经费，根据项目的进度和需要支付。</t>
  </si>
  <si>
    <t>课题数量</t>
  </si>
  <si>
    <t>个</t>
  </si>
  <si>
    <t>研究课题数量</t>
  </si>
  <si>
    <t>可持续影响</t>
  </si>
  <si>
    <t>通过开展课题研究，促进全区的发展</t>
  </si>
  <si>
    <t>晋宁区课题研究的相关单位满意度</t>
  </si>
  <si>
    <t>督查督办工作主要是区委目督办对上级交办督办件、全区重点工作、重大决策、重点领域的工作进行督查督办及开展督查督办专题会、培训会等，确保全区重点工作能按时按量完成。</t>
  </si>
  <si>
    <t>对全区重点工作督查督办次数</t>
  </si>
  <si>
    <t>对全区重点工作督查督办次数全年不少于12次。</t>
  </si>
  <si>
    <t>对全区重点决策督查督办次数</t>
  </si>
  <si>
    <t>对全区重点决策督查督办次数全年不少于12次。</t>
  </si>
  <si>
    <t>对全区河道治理督查督办次数</t>
  </si>
  <si>
    <t>对全区河道治理督查督办次数全年不少于12次。</t>
  </si>
  <si>
    <t>对滇池治理督查督办次数</t>
  </si>
  <si>
    <t>对滇池治理督查督办次数 全年不少于10次。</t>
  </si>
  <si>
    <t>召开督查督办专题会议</t>
  </si>
  <si>
    <t>召开督查督办专题会议全年不少于12次。</t>
  </si>
  <si>
    <t>召开督查督办培训会</t>
  </si>
  <si>
    <t>召开督查督办培训会 全年不少于4次。</t>
  </si>
  <si>
    <t>通过督查督办工作开展，确保重点工作完成</t>
  </si>
  <si>
    <t>通过督查督办工作开展，确保重点工作完成率在98%以上。</t>
  </si>
  <si>
    <t>全区各级各单位</t>
  </si>
  <si>
    <t>通过督查督办工作开展，全区各级各单位对区委督查督办工作的满意度。</t>
  </si>
  <si>
    <t>根据根据上年度区委办经费支出情况以及2025年工作安排，此项工作经费用于购买信息咨询服务和聘用法律顾问费用，为领导决策提供有力保障。</t>
  </si>
  <si>
    <t>提供《每日经济》信息</t>
  </si>
  <si>
    <t>提供《每日经济》信息，全年不少于200次</t>
  </si>
  <si>
    <t>提供《城市开发参考》信息</t>
  </si>
  <si>
    <t>提供《城市开发参考》信息，每月一次。</t>
  </si>
  <si>
    <t>提供《地方政策追踪与观察》《城市问题研究》信息</t>
  </si>
  <si>
    <t>50</t>
  </si>
  <si>
    <t>提供《地方政策追踪与观察》《城市问题研究》信息，全年不少于50次。</t>
  </si>
  <si>
    <t>提供法律咨询</t>
  </si>
  <si>
    <t>提供法律咨询全年不少于10次。</t>
  </si>
  <si>
    <t>《信息服务合同》期限</t>
  </si>
  <si>
    <t>年</t>
  </si>
  <si>
    <t>《信息服务合同》期限2021年8月17日至2022年8月16日</t>
  </si>
  <si>
    <t>《聘请法律顾问协议》期限</t>
  </si>
  <si>
    <t>《聘请法律顾问协议》期限2021年6月25日至2022年6月24日。</t>
  </si>
  <si>
    <t>通过购买信息咨询服务，为领导决策提供有力保障</t>
  </si>
  <si>
    <t>《信息服务合同》《聘请法律顾问协议》提供的服务内容</t>
  </si>
  <si>
    <t>中共昆明市晋宁区委办公室干部职工</t>
  </si>
  <si>
    <t>确保信息咨询服务及时、有效的提供</t>
  </si>
  <si>
    <t>提供党政机要综合信息网络管理维护服务，确保党政机要综合信息网络的正常使用，确保中央、省、市指示政令安全畅通。</t>
  </si>
  <si>
    <t>中央、省、市指示政令接收、传达，区级重大事项上报。</t>
  </si>
  <si>
    <t>400</t>
  </si>
  <si>
    <t>份</t>
  </si>
  <si>
    <t>中央、省、市各类指示政令接收、办理及时，无错漏办；区级重大事项上报及时，无延误。</t>
  </si>
  <si>
    <t>设备日常维护保养</t>
  </si>
  <si>
    <t>300</t>
  </si>
  <si>
    <t>做好设备维护保养，确保设备完好，通信安全畅通。</t>
  </si>
  <si>
    <t>100</t>
  </si>
  <si>
    <t>确保中央、省、市各类指示政令第一时间接收、传达、落实，区级重大事项及时上报。</t>
  </si>
  <si>
    <t>通过党政机要综合信息网络的使用， 确保中央、省、市各类指示政令第一时间接收、传达、落实，区级重大事项第一时间上报。</t>
  </si>
  <si>
    <t>确保中央、省、市各类指示政令第一时间接收、传达、落实，确保区级重大事项及时上报。</t>
  </si>
  <si>
    <t>区四班子领导，副县级以上领导，区级重点单位及领导，区各单位及领导。</t>
  </si>
  <si>
    <t>确保上级指示政令安全、畅通，确保区级重大事项及时上报。</t>
  </si>
  <si>
    <t>上级文件要求2025年将开展项目建设工作，明确需要“县（市、区）配套经费预算3.46万元”。</t>
  </si>
  <si>
    <t>接收传输中央、省、市、区文件，确保上级指示、政令安全畅通，提高工作效率。</t>
  </si>
  <si>
    <t>成本指标</t>
  </si>
  <si>
    <t>社会成本指标</t>
  </si>
  <si>
    <t>领导满意度、区级相关部门满意度大于等于98%不扣分。</t>
  </si>
  <si>
    <t>文件传输办理</t>
  </si>
  <si>
    <t>文件办理服务领导、服务区级相关部门安全、及时、高效。</t>
  </si>
  <si>
    <t>文件办理安全、及时、高效</t>
  </si>
  <si>
    <t>文件办理安全、及时、高效。</t>
  </si>
  <si>
    <t>根据中央、省、市相关工作要求，2025年度晋宁区需采购信创计算机设备873台，共需要资金509.94万元，其中中央补贴352.4万元，区财政支付157.54万元。</t>
  </si>
  <si>
    <t>晋宁区采购信创计算机数量</t>
  </si>
  <si>
    <t>853</t>
  </si>
  <si>
    <t>台</t>
  </si>
  <si>
    <t>晋宁区需采购信创计算机设备数量</t>
  </si>
  <si>
    <t>晋宁区采购信创计算机单位</t>
  </si>
  <si>
    <t>20</t>
  </si>
  <si>
    <t>家</t>
  </si>
  <si>
    <t>完成采购信创计算机时间</t>
  </si>
  <si>
    <t>01</t>
  </si>
  <si>
    <t>经济成本指标</t>
  </si>
  <si>
    <t>1575400</t>
  </si>
  <si>
    <t>元</t>
  </si>
  <si>
    <t>晋宁区采购信创计算机区级财政配套资金</t>
  </si>
  <si>
    <t>促进全区各单位信创计算机普及率</t>
  </si>
  <si>
    <t>全区各单位信创计算机普及率</t>
  </si>
  <si>
    <t>购买信创计算机单位满意度</t>
  </si>
  <si>
    <t>根据根据上年度区委办经费支出情况以及2025年工作安排，确保区委办工作正常开展。在2025年开展支部日常活动及主题党日全年不少于12次；开展区委办消防检查，全年不少于6次；开展森林防火检查督查，全年不少于20次；开展定点扶贫工作，全年不少于1次；区委办公楼维护不少于6次。</t>
  </si>
  <si>
    <t>开展区委办消防检查次数</t>
  </si>
  <si>
    <t>开展区委办消防检查次数全年不少于6次。</t>
  </si>
  <si>
    <t>开展森林防火检查督查次数</t>
  </si>
  <si>
    <t>开展森林防火检查督查次数全年不少于20次。</t>
  </si>
  <si>
    <t>开展困难户走访工作次数</t>
  </si>
  <si>
    <t>开展困难户走访工作次数全年不少于4次。</t>
  </si>
  <si>
    <t>开展支部日常活动及主题党日次数</t>
  </si>
  <si>
    <t>开展支部日常活动及主题党日全年不少于12次。</t>
  </si>
  <si>
    <t>区委办公楼维护次数</t>
  </si>
  <si>
    <t>区委办公楼维护不少于6次。</t>
  </si>
  <si>
    <t>通过对区委办工作专项经费的安排使用，确保区委办会议、办文、车辆、后勤等各项工作正常开展</t>
  </si>
  <si>
    <t>中共昆明市晋宁区委办公室及各项工作联系村组</t>
  </si>
  <si>
    <t>中共昆明市晋宁区委办公室及各项工作联系村组对各项工作的满意度</t>
  </si>
  <si>
    <t>区委机关老年协会</t>
  </si>
  <si>
    <t>区委机关老年协会对各项工作的满意度</t>
  </si>
  <si>
    <t>中共昆明市晋宁区委办公室支部党员</t>
  </si>
  <si>
    <t>中共昆明市晋宁区委办公室支部党员对支部活动满意度</t>
  </si>
  <si>
    <t>根据昆办通【2017】13号和昆办通【2017】55号来开展工作，上述两个文件为涉密文件，不能提供。此项资金用于晋宁区保密业务平台涉密系统维护，根据项目的进度和需要支付。</t>
  </si>
  <si>
    <t>确保上级文件及时接收办理</t>
  </si>
  <si>
    <t>保密检查工具维护更新</t>
  </si>
  <si>
    <t>套</t>
  </si>
  <si>
    <t>确保检查工具状态良好，保障检查工作正常开展。</t>
  </si>
  <si>
    <t>晋宁区保密业务平台涉密系统维护</t>
  </si>
  <si>
    <t>确保晋宁区保密业务平台涉密系统正常运行使用，每季度维护不少于一次。</t>
  </si>
  <si>
    <t>检查开展次数</t>
  </si>
  <si>
    <t>确保晋宁区保密业务平台涉密系统正常运行使用，每月检查不少于一次。</t>
  </si>
  <si>
    <t>确保晋宁区保密业务平台涉密系统正常运行使用</t>
  </si>
  <si>
    <t>根据上年度经费支出情况以及2021年工作安排 ，确保晋宁区保密业务平台涉密系统正常运行使用。</t>
  </si>
  <si>
    <t>晋宁区保密业务平台涉密系统使用单位满意度</t>
  </si>
  <si>
    <t>根据上年度区委办经费支出情况以及2025年工作安排，此项工作经费用于设备维护、通讯、网络服务等支出。全年每季度不少于一次设备维护；区委办机要件、保密件传输，全年不少于10次。</t>
  </si>
  <si>
    <t>区委办“三位一体”设备维护次数</t>
  </si>
  <si>
    <t>每季度不少于一次设备维护。</t>
  </si>
  <si>
    <t>区委办机要件、保密件传输次数</t>
  </si>
  <si>
    <t>区委办机要件、保密件传输，全年不少于10次</t>
  </si>
  <si>
    <t>质量指标</t>
  </si>
  <si>
    <t>确保区委办机要件传输、保密件等“三位一体”工作正常开展</t>
  </si>
  <si>
    <t>区委办机要件传输、保密件等“三位一体”工作正常开展</t>
  </si>
  <si>
    <t>通过对区委办机要件传输、保密件等“三位一体”工作专项经费的安排使用，确保区委办机要件传输、保密件等“三位一体”工作正常开展</t>
  </si>
  <si>
    <t>　 全区各级各单位</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</si>
  <si>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</si>
  <si>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</si>
  <si>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</si>
  <si>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</si>
  <si>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</si>
  <si>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</si>
  <si>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</si>
  <si>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</si>
  <si>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</si>
  <si>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</si>
  <si>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</si>
  <si>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</si>
  <si>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</si>
  <si>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</si>
  <si>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</si>
  <si>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</si>
  <si>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公务用车加油费</t>
  </si>
  <si>
    <t>车辆加油、添加燃料服务</t>
  </si>
  <si>
    <t>公务用车维修和保养费</t>
  </si>
  <si>
    <t>车辆维修和保养服务</t>
  </si>
  <si>
    <t>公务用车保险费</t>
  </si>
  <si>
    <t>机动车保险服务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</si>
  <si>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</si>
  <si>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</si>
  <si>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</si>
  <si>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</si>
  <si>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</si>
  <si>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</si>
  <si>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</si>
  <si>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</si>
  <si>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</si>
  <si>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</si>
  <si>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单位名称：中国共产党昆明市晋宁区委员会办公</t>
  </si>
  <si>
    <t>单位名称（项目）</t>
  </si>
  <si>
    <t>地区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</si>
  <si>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</si>
  <si>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</si>
  <si>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</si>
  <si>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</si>
  <si>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</si>
  <si>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</si>
  <si>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</si>
  <si>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</si>
  <si>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</si>
  <si>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</si>
  <si>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</si>
  <si>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</si>
  <si>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</si>
  <si>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</si>
  <si>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</si>
  <si>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预算12表</t>
  </si>
  <si>
    <t>项目级次</t>
  </si>
  <si>
    <t>313 事业发展类</t>
  </si>
  <si>
    <t>本级</t>
  </si>
  <si>
    <t/>
  </si>
  <si>
    <t>预算13表</t>
  </si>
  <si>
    <t>部门编码</t>
  </si>
  <si>
    <t>部门名称</t>
  </si>
  <si>
    <t>内容</t>
  </si>
  <si>
    <t>说明</t>
  </si>
  <si>
    <t>部门总体目标</t>
  </si>
  <si>
    <t>部门职责</t>
  </si>
  <si>
    <t>中共昆明市晋宁区委办公室是区委的综合工作部门。围绕区委的工作部署以及区委领导的要求开展工作，为区委领导科学决策、部署和指导工作，发挥参谋作用。收集反馈信息、了解、掌握和综合、报送重要情况。协助区委领导督促检查中央和省、市、区委重大决策、重要工作部署的贯彻落实；检查区委领导和上级领导机关批示事项及交办事项的办理和落实。承担区委部分文件的起草、校核，承办报送区委的请示；负责公文处理、文印、传递和有关文电管理及文书档案工作；承担区委党务公开工作和区委规范性文件合法合规性审查职责。承担区委及区委领导文稿的起草、修改；开展调查研究，做好分析与综合。负责区委重要会议和活动的安排、组织、服务以及协调、联络工作；负责安排重要来宾的公务接待等工作。负责区委值班工作以及重大紧急信息报送、重大紧急事件处置协调调度。对全区重大问题、重点项目、重要工作进行督查。负责统一管理区委机要和保密局。负责统一管理全区档案工作。负责区委国家安全委员会办公室的日常工作，协调落实区委国际安全委员会各项工作部署。完成区委和上级部门交办的其他任务。</t>
  </si>
  <si>
    <t>根据三定方案归纳</t>
  </si>
  <si>
    <t>中共昆明市晋宁区委员会办公室作为区委的综合办事机构，围绕党的中心工作和中央、省委、市委、区委的工作部署以及区委领导的要求开展工作，负责区委各种会议的安排，组织和会务工作，负责区委领导的重要公务活动的组织安排、协调和联系工作等。各项目经费均根据工作性质，按年初的目标计划、任务申请，预计在规定时期内完成各项目标任务。在2025年做好区委部分文件的起草、校核，承办报送区委的请示，公文处理、文印、传递和有关文电管理，承区委领导文稿的起草、修改，开展调查研究，做好分析与综合，区委各种会议的安排，组织和会务工作，区委领导的重要公务活动的组织安排、协调和联系等多方面的工作。</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</si>
  <si>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</si>
  <si>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</si>
  <si>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</si>
  <si>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</si>
  <si>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</si>
  <si>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</si>
  <si>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</si>
  <si>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</si>
  <si>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</si>
  <si>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</si>
  <si>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</si>
  <si>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机构正常运转经费</t>
  </si>
  <si>
    <t>用于支付本单位单位职工的工资奖金、社保缴费、住房公积金单位缴费、公用经费、会议费、公车运行维护费、公务接待费、差旅费、福利费、工会费、编外人员工资等日常运转费用。</t>
  </si>
  <si>
    <t>区委办经费</t>
  </si>
  <si>
    <t>用于区委办工作经费、信息咨询费、区委办机要件传输、保密件等“三位一体”专项经费、督查业务系统维护费、督查督办专项经费、信创工作专项经费、全年省市县三级党政机要综合信息网络运行维护、云南省电子政务内网晋宁节点运行维护、保密业务平台涉密系统维护、通讯设备专用资金。</t>
  </si>
  <si>
    <t>三、部门整体支出绩效指标</t>
  </si>
  <si>
    <t>绩效指标</t>
  </si>
  <si>
    <t>评（扣）分标准</t>
  </si>
  <si>
    <t>绩效指标设定依据及指标值数据来源</t>
  </si>
  <si>
    <t xml:space="preserve">二级指标 </t>
  </si>
  <si>
    <t>运转经费</t>
  </si>
  <si>
    <t>40</t>
  </si>
  <si>
    <t>人</t>
  </si>
  <si>
    <t>保障机构正常运转</t>
  </si>
  <si>
    <t>本单位实有人数40人，保障本单位工作运转及职工工资福利待遇。</t>
  </si>
  <si>
    <t>9685939.24</t>
  </si>
  <si>
    <t>2025年预算机构运转成本9685939.24元。</t>
  </si>
  <si>
    <t>制度建立作用</t>
  </si>
  <si>
    <t>96</t>
  </si>
  <si>
    <t>制度建立情况</t>
  </si>
  <si>
    <t>建立好的制度机制，持续发挥激励、约束作用，让好的作风得到弘扬</t>
  </si>
  <si>
    <t>推动社会经济发展</t>
  </si>
  <si>
    <t>各级政府机关部门</t>
  </si>
  <si>
    <t>各级政府机关部门满意度</t>
  </si>
  <si>
    <t>协调各级政府机关部门工作</t>
  </si>
  <si>
    <t>提高服务质量</t>
  </si>
  <si>
    <t>区委办干部职工</t>
  </si>
  <si>
    <t>区委办干部职工满意度</t>
  </si>
  <si>
    <t>为区委办干部职工提供保障、提供服务。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</si>
</sst>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b/>
      <sz val="12"/>
      <color theme="1"/>
      <name val="宋体"/>
      <charset val="134"/>
      <scheme val="minor"/>
    </font>
    <font>
      <sz val="11"/>
      <color theme="1"/>
      <name val="宋体"/>
      <charset val="134"/>
    </font>
    <font>
      <b/>
      <sz val="12"/>
      <color rgb="FF000000"/>
      <name val="宋体"/>
      <charset val="134"/>
    </font>
    <font>
      <sz val="10"/>
      <color rgb="FFFFFFFF"/>
      <name val="宋体"/>
      <charset val="134"/>
    </font>
    <font>
      <b/>
      <sz val="21"/>
      <color rgb="FF000000"/>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5" borderId="18" applyNumberFormat="0" applyAlignment="0" applyProtection="0">
      <alignment vertical="center"/>
    </xf>
    <xf numFmtId="0" fontId="31" fillId="6" borderId="19" applyNumberFormat="0" applyAlignment="0" applyProtection="0">
      <alignment vertical="center"/>
    </xf>
    <xf numFmtId="0" fontId="32" fillId="6" borderId="18" applyNumberFormat="0" applyAlignment="0" applyProtection="0">
      <alignment vertical="center"/>
    </xf>
    <xf numFmtId="0" fontId="33" fillId="7"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176" fontId="41" fillId="0" borderId="1">
      <alignment horizontal="right" vertical="center"/>
    </xf>
    <xf numFmtId="177" fontId="41" fillId="0" borderId="1">
      <alignment horizontal="right" vertical="center"/>
    </xf>
    <xf numFmtId="10" fontId="41" fillId="0" borderId="1">
      <alignment horizontal="right" vertical="center"/>
    </xf>
    <xf numFmtId="178" fontId="41" fillId="0" borderId="1">
      <alignment horizontal="right" vertical="center"/>
    </xf>
    <xf numFmtId="49" fontId="41" fillId="0" borderId="1">
      <alignment horizontal="left" vertical="center" wrapText="1"/>
    </xf>
    <xf numFmtId="178" fontId="41" fillId="0" borderId="1">
      <alignment horizontal="right" vertical="center"/>
    </xf>
    <xf numFmtId="179" fontId="41" fillId="0" borderId="1">
      <alignment horizontal="right" vertical="center"/>
    </xf>
    <xf numFmtId="180" fontId="41" fillId="0" borderId="1">
      <alignment horizontal="right" vertical="center"/>
    </xf>
  </cellStyleXfs>
  <cellXfs count="253">
    <xf numFmtId="0" fontId="0" fillId="0" borderId="0" xfId="0"/>
    <xf numFmtId="0" fontId="1" fillId="2" borderId="0" xfId="0" applyFont="1" applyFill="1" applyAlignment="1">
      <alignment horizontal="center" vertical="center"/>
    </xf>
    <xf numFmtId="0" fontId="1" fillId="3" borderId="0" xfId="0" applyFont="1" applyFill="1" applyAlignment="1">
      <alignment horizontal="center" vertical="center"/>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Font="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xf numFmtId="0" fontId="3" fillId="0" borderId="0" xfId="0" applyFont="1" applyAlignment="1" applyProtection="1">
      <alignment horizontal="right" vertical="center"/>
      <protection locked="0"/>
    </xf>
    <xf numFmtId="0" fontId="9" fillId="0" borderId="0" xfId="0" applyFont="1" applyAlignment="1">
      <alignment horizontal="center" vertical="center"/>
    </xf>
    <xf numFmtId="0" fontId="2"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3" fillId="0" borderId="0" xfId="0" applyFont="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178" fontId="7" fillId="0" borderId="1" xfId="54" applyFont="1" applyAlignment="1">
      <alignment horizontal="left" vertical="center"/>
    </xf>
    <xf numFmtId="178" fontId="7" fillId="0" borderId="1" xfId="54" applyFont="1">
      <alignment horizontal="right" vertical="center"/>
    </xf>
    <xf numFmtId="0" fontId="2" fillId="2" borderId="1" xfId="0" applyFont="1" applyFill="1" applyBorder="1" applyAlignment="1" applyProtection="1">
      <alignment horizontal="left" vertical="center"/>
      <protection locked="0"/>
    </xf>
    <xf numFmtId="178" fontId="7" fillId="0" borderId="1"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0" fillId="0" borderId="1" xfId="0" applyBorder="1"/>
    <xf numFmtId="0" fontId="3" fillId="0" borderId="1" xfId="0" applyFont="1" applyBorder="1" applyAlignment="1" applyProtection="1">
      <alignment horizontal="center" vertical="center" wrapText="1"/>
      <protection locked="0"/>
    </xf>
    <xf numFmtId="0" fontId="0" fillId="0" borderId="0" xfId="0" applyAlignment="1">
      <alignment horizontal="left"/>
    </xf>
    <xf numFmtId="0" fontId="3" fillId="0" borderId="1" xfId="0" applyFont="1" applyBorder="1" applyAlignment="1" applyProtection="1">
      <alignment horizontal="center" vertical="center"/>
      <protection locked="0"/>
    </xf>
    <xf numFmtId="0" fontId="2" fillId="2" borderId="0" xfId="0" applyFont="1" applyFill="1" applyAlignment="1" applyProtection="1">
      <alignment horizontal="right" vertical="top" wrapText="1"/>
      <protection locked="0"/>
    </xf>
    <xf numFmtId="0" fontId="10" fillId="0" borderId="0" xfId="0" applyFont="1" applyAlignment="1" applyProtection="1">
      <alignment vertical="top"/>
      <protection locked="0"/>
    </xf>
    <xf numFmtId="0" fontId="10" fillId="0" borderId="0" xfId="0" applyFont="1" applyAlignment="1">
      <alignment vertical="top"/>
    </xf>
    <xf numFmtId="0" fontId="11" fillId="2" borderId="0" xfId="0" applyFont="1" applyFill="1" applyAlignment="1" applyProtection="1">
      <alignment horizontal="center" vertical="center" wrapText="1"/>
      <protection locked="0"/>
    </xf>
    <xf numFmtId="0" fontId="10" fillId="0" borderId="0" xfId="0" applyFont="1" applyProtection="1">
      <protection locked="0"/>
    </xf>
    <xf numFmtId="0" fontId="10" fillId="0" borderId="0" xfId="0" applyFont="1"/>
    <xf numFmtId="0" fontId="2" fillId="2" borderId="0" xfId="0" applyFont="1" applyFill="1" applyAlignment="1" applyProtection="1">
      <alignment horizontal="left" vertical="center" wrapText="1"/>
      <protection locked="0"/>
    </xf>
    <xf numFmtId="0" fontId="3" fillId="2" borderId="0" xfId="0" applyFont="1" applyFill="1" applyAlignment="1" applyProtection="1">
      <alignment horizontal="right" vertical="center"/>
      <protection locked="0"/>
    </xf>
    <xf numFmtId="0" fontId="3" fillId="2" borderId="0" xfId="0" applyFont="1" applyFill="1" applyAlignment="1" applyProtection="1">
      <alignment horizontal="right"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0" fillId="0" borderId="0" xfId="0" applyFont="1" applyFill="1" applyBorder="1"/>
    <xf numFmtId="0" fontId="1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wrapText="1"/>
      <protection locked="0"/>
    </xf>
    <xf numFmtId="0" fontId="13" fillId="0" borderId="0" xfId="0" applyFont="1" applyFill="1" applyBorder="1" applyAlignment="1">
      <alignment horizontal="left" vertical="center"/>
    </xf>
    <xf numFmtId="0" fontId="0" fillId="0" borderId="0" xfId="0" applyFont="1" applyFill="1" applyBorder="1" applyAlignment="1"/>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protection locked="0"/>
    </xf>
    <xf numFmtId="0" fontId="14" fillId="0" borderId="0" xfId="0" applyFont="1" applyFill="1" applyBorder="1" applyAlignment="1"/>
    <xf numFmtId="0" fontId="3" fillId="0" borderId="0" xfId="0" applyFont="1" applyFill="1" applyBorder="1" applyAlignment="1">
      <alignment horizontal="right" vertical="center"/>
    </xf>
    <xf numFmtId="0" fontId="1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wrapText="1"/>
    </xf>
    <xf numFmtId="0" fontId="3" fillId="0" borderId="0" xfId="0" applyFont="1" applyFill="1" applyBorder="1" applyAlignment="1">
      <alignment horizontal="right" wrapText="1"/>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178" fontId="2" fillId="0" borderId="1" xfId="0" applyNumberFormat="1" applyFont="1" applyFill="1" applyBorder="1" applyAlignment="1">
      <alignment horizontal="right" vertical="center"/>
    </xf>
    <xf numFmtId="0" fontId="15" fillId="0" borderId="0" xfId="0" applyFont="1" applyFill="1" applyBorder="1" applyAlignment="1">
      <alignment horizontal="center" vertical="center"/>
    </xf>
    <xf numFmtId="0" fontId="3" fillId="0" borderId="0" xfId="0" applyFont="1" applyAlignment="1">
      <alignment wrapText="1"/>
    </xf>
    <xf numFmtId="0" fontId="3" fillId="0" borderId="0" xfId="0" applyFont="1" applyProtection="1">
      <protection locked="0"/>
    </xf>
    <xf numFmtId="0" fontId="12" fillId="0" borderId="0" xfId="0" applyFont="1" applyAlignment="1">
      <alignment horizontal="center" vertical="center" wrapText="1"/>
    </xf>
    <xf numFmtId="0" fontId="9" fillId="0" borderId="0" xfId="0" applyFont="1" applyAlignment="1" applyProtection="1">
      <alignment horizontal="center" vertical="center"/>
      <protection locked="0"/>
    </xf>
    <xf numFmtId="0" fontId="9"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applyProtection="1">
      <protection locked="0"/>
    </xf>
    <xf numFmtId="0" fontId="5" fillId="0" borderId="0" xfId="0" applyFont="1" applyAlignment="1">
      <alignment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2" fillId="0" borderId="0" xfId="0" applyFont="1" applyAlignment="1">
      <alignment horizontal="left" vertical="center"/>
    </xf>
    <xf numFmtId="180" fontId="7" fillId="0" borderId="1" xfId="56" applyFont="1" applyAlignment="1">
      <alignment horizontal="center" vertical="center"/>
    </xf>
    <xf numFmtId="180" fontId="7"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7" fillId="0" borderId="0" xfId="0" applyNumberFormat="1" applyFont="1" applyBorder="1" applyAlignment="1">
      <alignment horizontal="left" vertical="center"/>
    </xf>
    <xf numFmtId="0" fontId="2" fillId="0" borderId="0" xfId="0" applyFont="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Alignment="1" applyProtection="1">
      <alignment horizontal="right"/>
      <protection locked="0"/>
    </xf>
    <xf numFmtId="0" fontId="2" fillId="0" borderId="0" xfId="0" applyFont="1" applyAlignment="1">
      <alignment horizontal="right"/>
    </xf>
    <xf numFmtId="0" fontId="16" fillId="0" borderId="0" xfId="0" applyFont="1" applyAlignment="1" applyProtection="1">
      <alignment horizontal="right"/>
      <protection locked="0"/>
    </xf>
    <xf numFmtId="49" fontId="16" fillId="0" borderId="0" xfId="0" applyNumberFormat="1" applyFont="1" applyProtection="1">
      <protection locked="0"/>
    </xf>
    <xf numFmtId="0" fontId="3" fillId="0" borderId="0" xfId="0" applyFont="1" applyAlignment="1">
      <alignment horizontal="right"/>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0" applyFont="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12" fillId="0" borderId="0" xfId="0" applyFont="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49" fontId="7" fillId="0" borderId="1" xfId="53" applyFont="1" applyAlignment="1">
      <alignment horizontal="left" vertical="center" wrapText="1" indent="2"/>
    </xf>
    <xf numFmtId="0" fontId="3" fillId="0" borderId="0" xfId="0" applyFont="1" applyAlignment="1">
      <alignment vertical="top"/>
    </xf>
    <xf numFmtId="0" fontId="5" fillId="0" borderId="6"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pplyProtection="1">
      <alignment vertical="top"/>
      <protection locked="0"/>
    </xf>
    <xf numFmtId="49" fontId="3" fillId="0" borderId="0" xfId="0" applyNumberFormat="1" applyFont="1" applyProtection="1">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8" fillId="0" borderId="0" xfId="0" applyFont="1" applyAlignment="1">
      <alignment horizontal="center" vertical="center"/>
    </xf>
    <xf numFmtId="0" fontId="3" fillId="2" borderId="0" xfId="0" applyFont="1" applyFill="1" applyAlignment="1" applyProtection="1">
      <alignment horizontal="left" vertical="center" wrapText="1"/>
      <protection locked="0"/>
    </xf>
    <xf numFmtId="0" fontId="19" fillId="0" borderId="0" xfId="0" applyFont="1" applyAlignment="1">
      <alignment horizontal="right"/>
    </xf>
    <xf numFmtId="0" fontId="10" fillId="2" borderId="1" xfId="0" applyFont="1" applyFill="1" applyBorder="1" applyAlignment="1" applyProtection="1">
      <alignment vertical="top" wrapText="1"/>
      <protection locked="0"/>
    </xf>
    <xf numFmtId="4" fontId="2" fillId="2" borderId="1" xfId="0" applyNumberFormat="1" applyFont="1" applyFill="1" applyBorder="1" applyAlignment="1">
      <alignment horizontal="right" vertical="top"/>
    </xf>
    <xf numFmtId="0" fontId="3" fillId="0" borderId="0" xfId="0" applyFont="1" applyAlignment="1">
      <alignment horizontal="right" vertical="center"/>
    </xf>
    <xf numFmtId="49" fontId="5" fillId="0" borderId="1" xfId="0" applyNumberFormat="1" applyFont="1" applyBorder="1" applyAlignment="1">
      <alignment horizontal="center" vertical="center"/>
    </xf>
    <xf numFmtId="4" fontId="2" fillId="0" borderId="1" xfId="0" applyNumberFormat="1" applyFont="1" applyBorder="1" applyAlignment="1" applyProtection="1">
      <alignment horizontal="right" vertical="center" wrapText="1"/>
      <protection locked="0"/>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indent="2"/>
    </xf>
    <xf numFmtId="0" fontId="2" fillId="0" borderId="0" xfId="0" applyFont="1" applyAlignment="1" applyProtection="1">
      <alignment horizontal="left" vertical="center" wrapText="1"/>
      <protection locked="0"/>
    </xf>
    <xf numFmtId="0" fontId="10" fillId="2" borderId="0" xfId="0" applyFont="1" applyFill="1" applyAlignment="1">
      <alignment horizontal="left" vertical="center"/>
    </xf>
    <xf numFmtId="0" fontId="10"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20" fillId="0" borderId="1" xfId="0" applyFont="1" applyBorder="1" applyAlignment="1">
      <alignment horizontal="center" vertical="center"/>
    </xf>
    <xf numFmtId="0" fontId="20" fillId="0" borderId="1" xfId="0" applyFont="1" applyBorder="1" applyAlignment="1">
      <alignment horizontal="right" vertical="center"/>
    </xf>
    <xf numFmtId="0" fontId="2" fillId="0" borderId="1" xfId="0" applyFont="1" applyBorder="1" applyAlignment="1">
      <alignment horizontal="right" vertical="center"/>
    </xf>
    <xf numFmtId="0" fontId="20" fillId="0" borderId="1" xfId="0" applyFont="1" applyBorder="1" applyAlignment="1" applyProtection="1">
      <alignment horizontal="center" vertical="center" wrapText="1"/>
      <protection locked="0"/>
    </xf>
    <xf numFmtId="4" fontId="20" fillId="0" borderId="1" xfId="0" applyNumberFormat="1" applyFont="1" applyBorder="1" applyAlignment="1" applyProtection="1">
      <alignment horizontal="right"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0" xfId="0" applyFont="1" applyFill="1" applyBorder="1" applyAlignment="1" applyProtection="1">
      <alignment horizontal="right" vertical="center" wrapText="1"/>
      <protection locked="0"/>
    </xf>
    <xf numFmtId="0" fontId="0" fillId="0" borderId="0" xfId="0" applyBorder="1"/>
    <xf numFmtId="0" fontId="11"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3" fillId="2" borderId="0" xfId="0" applyFont="1" applyFill="1" applyBorder="1" applyAlignment="1" applyProtection="1">
      <alignment horizontal="right" vertical="center" wrapText="1"/>
      <protection locked="0"/>
    </xf>
    <xf numFmtId="0" fontId="0" fillId="0" borderId="0" xfId="0" applyBorder="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49" fontId="7" fillId="0" borderId="1" xfId="53" applyFont="1" applyAlignment="1">
      <alignment horizontal="center" vertical="center" wrapText="1"/>
    </xf>
    <xf numFmtId="0" fontId="2" fillId="2" borderId="1" xfId="0" applyFont="1" applyFill="1" applyBorder="1" applyAlignment="1" applyProtection="1">
      <alignment horizontal="right" vertical="center"/>
      <protection locked="0"/>
    </xf>
    <xf numFmtId="0" fontId="21" fillId="0" borderId="0" xfId="0" applyFont="1" applyBorder="1" applyAlignment="1">
      <alignment horizontal="right" vertical="center"/>
    </xf>
    <xf numFmtId="0" fontId="21" fillId="0" borderId="1" xfId="0" applyFont="1" applyBorder="1" applyAlignment="1" applyProtection="1">
      <alignment horizontal="center" vertical="center" wrapText="1"/>
      <protection locked="0"/>
    </xf>
    <xf numFmtId="0" fontId="21" fillId="0" borderId="1" xfId="0" applyFont="1" applyBorder="1" applyAlignment="1" applyProtection="1">
      <alignment vertical="top" wrapText="1"/>
      <protection locked="0"/>
    </xf>
    <xf numFmtId="0" fontId="2" fillId="0" borderId="1" xfId="0" applyFont="1" applyBorder="1" applyAlignment="1" applyProtection="1">
      <alignment vertical="center"/>
      <protection locked="0"/>
    </xf>
    <xf numFmtId="0" fontId="2" fillId="2" borderId="0" xfId="0" applyFont="1" applyFill="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workbookViewId="0">
      <selection activeCell="B18" sqref="B18"/>
    </sheetView>
  </sheetViews>
  <sheetFormatPr defaultColWidth="8.575" defaultRowHeight="12.75" customHeight="1" outlineLevelCol="3"/>
  <cols>
    <col min="1" max="4" width="41" customWidth="1"/>
  </cols>
  <sheetData>
    <row r="1" ht="15" customHeight="1" spans="1:4">
      <c r="A1" s="78"/>
      <c r="B1" s="78"/>
      <c r="C1" s="78"/>
      <c r="D1" s="92" t="s">
        <v>0</v>
      </c>
    </row>
    <row r="2" ht="41.25" customHeight="1" spans="1:1">
      <c r="A2" s="73" t="str">
        <f>"2025"&amp;"年部门财务收支预算总表"</f>
        <v>2025年部门财务收支预算总表</v>
      </c>
    </row>
    <row r="3" ht="17.25" customHeight="1" spans="1:4">
      <c r="A3" s="76" t="str">
        <f>"单位名称："&amp;"中国共产党昆明市晋宁区委员会办公室"</f>
        <v>单位名称：中国共产党昆明市晋宁区委员会办公室</v>
      </c>
      <c r="B3" s="228"/>
      <c r="D3" s="207" t="s">
        <v>1</v>
      </c>
    </row>
    <row r="4" ht="23.25" customHeight="1" spans="1:4">
      <c r="A4" s="250" t="s">
        <v>2</v>
      </c>
      <c r="B4" s="251"/>
      <c r="C4" s="250" t="s">
        <v>3</v>
      </c>
      <c r="D4" s="251"/>
    </row>
    <row r="5" ht="24" customHeight="1" spans="1:4">
      <c r="A5" s="250" t="s">
        <v>4</v>
      </c>
      <c r="B5" s="250" t="s">
        <v>5</v>
      </c>
      <c r="C5" s="250" t="s">
        <v>6</v>
      </c>
      <c r="D5" s="250" t="s">
        <v>5</v>
      </c>
    </row>
    <row r="6" ht="17.25" customHeight="1" spans="1:4">
      <c r="A6" s="230" t="s">
        <v>7</v>
      </c>
      <c r="B6" s="58">
        <v>11761339.24</v>
      </c>
      <c r="C6" s="230" t="s">
        <v>8</v>
      </c>
      <c r="D6" s="58">
        <v>9341575.97</v>
      </c>
    </row>
    <row r="7" ht="17.25" customHeight="1" spans="1:4">
      <c r="A7" s="230" t="s">
        <v>9</v>
      </c>
      <c r="B7" s="58"/>
      <c r="C7" s="230" t="s">
        <v>10</v>
      </c>
      <c r="D7" s="58"/>
    </row>
    <row r="8" ht="17.25" customHeight="1" spans="1:4">
      <c r="A8" s="230" t="s">
        <v>11</v>
      </c>
      <c r="B8" s="58"/>
      <c r="C8" s="252" t="s">
        <v>12</v>
      </c>
      <c r="D8" s="58"/>
    </row>
    <row r="9" ht="17.25" customHeight="1" spans="1:4">
      <c r="A9" s="230" t="s">
        <v>13</v>
      </c>
      <c r="B9" s="58"/>
      <c r="C9" s="252" t="s">
        <v>14</v>
      </c>
      <c r="D9" s="58"/>
    </row>
    <row r="10" ht="17.25" customHeight="1" spans="1:4">
      <c r="A10" s="230" t="s">
        <v>15</v>
      </c>
      <c r="B10" s="58">
        <v>51886.2</v>
      </c>
      <c r="C10" s="252" t="s">
        <v>16</v>
      </c>
      <c r="D10" s="58"/>
    </row>
    <row r="11" ht="17.25" customHeight="1" spans="1:4">
      <c r="A11" s="230" t="s">
        <v>17</v>
      </c>
      <c r="B11" s="58"/>
      <c r="C11" s="252" t="s">
        <v>18</v>
      </c>
      <c r="D11" s="58"/>
    </row>
    <row r="12" ht="17.25" customHeight="1" spans="1:4">
      <c r="A12" s="230" t="s">
        <v>19</v>
      </c>
      <c r="B12" s="58"/>
      <c r="C12" s="86" t="s">
        <v>20</v>
      </c>
      <c r="D12" s="58"/>
    </row>
    <row r="13" ht="17.25" customHeight="1" spans="1:4">
      <c r="A13" s="230" t="s">
        <v>21</v>
      </c>
      <c r="B13" s="58"/>
      <c r="C13" s="86" t="s">
        <v>22</v>
      </c>
      <c r="D13" s="58">
        <v>1008535.64</v>
      </c>
    </row>
    <row r="14" ht="17.25" customHeight="1" spans="1:4">
      <c r="A14" s="230" t="s">
        <v>23</v>
      </c>
      <c r="B14" s="58"/>
      <c r="C14" s="86" t="s">
        <v>24</v>
      </c>
      <c r="D14" s="58">
        <v>673263.27</v>
      </c>
    </row>
    <row r="15" ht="17.25" customHeight="1" spans="1:4">
      <c r="A15" s="230" t="s">
        <v>25</v>
      </c>
      <c r="B15" s="60">
        <v>51886.2</v>
      </c>
      <c r="C15" s="86" t="s">
        <v>26</v>
      </c>
      <c r="D15" s="58"/>
    </row>
    <row r="16" ht="17.25" customHeight="1" spans="1:4">
      <c r="A16" s="21"/>
      <c r="B16" s="58"/>
      <c r="C16" s="86" t="s">
        <v>27</v>
      </c>
      <c r="D16" s="58"/>
    </row>
    <row r="17" ht="17.25" customHeight="1" spans="1:4">
      <c r="A17" s="231"/>
      <c r="B17" s="58"/>
      <c r="C17" s="86" t="s">
        <v>28</v>
      </c>
      <c r="D17" s="58"/>
    </row>
    <row r="18" ht="17.25" customHeight="1" spans="1:4">
      <c r="A18" s="231"/>
      <c r="B18" s="58"/>
      <c r="C18" s="86" t="s">
        <v>29</v>
      </c>
      <c r="D18" s="58"/>
    </row>
    <row r="19" ht="17.25" customHeight="1" spans="1:4">
      <c r="A19" s="231"/>
      <c r="B19" s="58"/>
      <c r="C19" s="86" t="s">
        <v>30</v>
      </c>
      <c r="D19" s="58"/>
    </row>
    <row r="20" ht="17.25" customHeight="1" spans="1:4">
      <c r="A20" s="231"/>
      <c r="B20" s="58"/>
      <c r="C20" s="86" t="s">
        <v>31</v>
      </c>
      <c r="D20" s="58"/>
    </row>
    <row r="21" ht="17.25" customHeight="1" spans="1:4">
      <c r="A21" s="231"/>
      <c r="B21" s="58"/>
      <c r="C21" s="86" t="s">
        <v>32</v>
      </c>
      <c r="D21" s="58"/>
    </row>
    <row r="22" ht="17.25" customHeight="1" spans="1:4">
      <c r="A22" s="231"/>
      <c r="B22" s="58"/>
      <c r="C22" s="86" t="s">
        <v>33</v>
      </c>
      <c r="D22" s="58"/>
    </row>
    <row r="23" ht="17.25" customHeight="1" spans="1:4">
      <c r="A23" s="231"/>
      <c r="B23" s="58"/>
      <c r="C23" s="86" t="s">
        <v>34</v>
      </c>
      <c r="D23" s="58"/>
    </row>
    <row r="24" ht="17.25" customHeight="1" spans="1:4">
      <c r="A24" s="231"/>
      <c r="B24" s="58"/>
      <c r="C24" s="86" t="s">
        <v>35</v>
      </c>
      <c r="D24" s="58">
        <v>789850.56</v>
      </c>
    </row>
    <row r="25" ht="17.25" customHeight="1" spans="1:4">
      <c r="A25" s="231"/>
      <c r="B25" s="58"/>
      <c r="C25" s="86" t="s">
        <v>36</v>
      </c>
      <c r="D25" s="58"/>
    </row>
    <row r="26" ht="17.25" customHeight="1" spans="1:4">
      <c r="A26" s="231"/>
      <c r="B26" s="58"/>
      <c r="C26" s="21" t="s">
        <v>37</v>
      </c>
      <c r="D26" s="58"/>
    </row>
    <row r="27" ht="17.25" customHeight="1" spans="1:4">
      <c r="A27" s="231"/>
      <c r="B27" s="58"/>
      <c r="C27" s="86" t="s">
        <v>38</v>
      </c>
      <c r="D27" s="58"/>
    </row>
    <row r="28" ht="16.5" customHeight="1" spans="1:4">
      <c r="A28" s="231"/>
      <c r="B28" s="58"/>
      <c r="C28" s="86" t="s">
        <v>39</v>
      </c>
      <c r="D28" s="58"/>
    </row>
    <row r="29" ht="16.5" customHeight="1" spans="1:4">
      <c r="A29" s="231"/>
      <c r="B29" s="58"/>
      <c r="C29" s="21" t="s">
        <v>40</v>
      </c>
      <c r="D29" s="58"/>
    </row>
    <row r="30" ht="17.25" customHeight="1" spans="1:4">
      <c r="A30" s="231"/>
      <c r="B30" s="58"/>
      <c r="C30" s="21" t="s">
        <v>41</v>
      </c>
      <c r="D30" s="58"/>
    </row>
    <row r="31" ht="17.25" customHeight="1" spans="1:4">
      <c r="A31" s="231"/>
      <c r="B31" s="58"/>
      <c r="C31" s="86" t="s">
        <v>42</v>
      </c>
      <c r="D31" s="58"/>
    </row>
    <row r="32" ht="16.5" customHeight="1" spans="1:4">
      <c r="A32" s="231" t="s">
        <v>43</v>
      </c>
      <c r="B32" s="58">
        <v>11813225.44</v>
      </c>
      <c r="C32" s="231" t="s">
        <v>44</v>
      </c>
      <c r="D32" s="58">
        <v>11813225.44</v>
      </c>
    </row>
    <row r="33" ht="16.5" customHeight="1" spans="1:4">
      <c r="A33" s="21" t="s">
        <v>45</v>
      </c>
      <c r="B33" s="58"/>
      <c r="C33" s="21" t="s">
        <v>46</v>
      </c>
      <c r="D33" s="58"/>
    </row>
    <row r="34" ht="16.5" customHeight="1" spans="1:4">
      <c r="A34" s="86" t="s">
        <v>47</v>
      </c>
      <c r="B34" s="60"/>
      <c r="C34" s="86" t="s">
        <v>47</v>
      </c>
      <c r="D34" s="60"/>
    </row>
    <row r="35" ht="16.5" customHeight="1" spans="1:4">
      <c r="A35" s="86" t="s">
        <v>48</v>
      </c>
      <c r="B35" s="60"/>
      <c r="C35" s="86" t="s">
        <v>49</v>
      </c>
      <c r="D35" s="60"/>
    </row>
    <row r="36" ht="16.5" customHeight="1" spans="1:4">
      <c r="A36" s="234" t="s">
        <v>50</v>
      </c>
      <c r="B36" s="58">
        <v>11813225.44</v>
      </c>
      <c r="C36" s="234" t="s">
        <v>51</v>
      </c>
      <c r="D36" s="58">
        <v>11813225.44</v>
      </c>
    </row>
  </sheetData>
  <mergeCells count="4">
    <mergeCell ref="A2:D2"/>
    <mergeCell ref="A3:B3"/>
    <mergeCell ref="A4:B4"/>
    <mergeCell ref="C4:D4"/>
  </mergeCells>
  <pageMargins left="0.0784722222222222" right="0.118055555555556" top="0.0784722222222222" bottom="0.156944444444444" header="0.5" footer="0.5"/>
  <pageSetup paperSize="9" scale="8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4"/>
  <sheetViews>
    <sheetView showZeros="0" view="pageBreakPreview" zoomScaleNormal="100" workbookViewId="0">
      <selection activeCell="E21" sqref="E21"/>
    </sheetView>
  </sheetViews>
  <sheetFormatPr defaultColWidth="9.14166666666667" defaultRowHeight="14.25" customHeight="1" outlineLevelCol="5"/>
  <cols>
    <col min="1" max="1" width="24.0666666666667" customWidth="1"/>
    <col min="2" max="2" width="20.7083333333333" customWidth="1"/>
    <col min="3" max="3" width="32.1416666666667" customWidth="1"/>
    <col min="4" max="4" width="27.7083333333333" customWidth="1"/>
    <col min="5" max="5" width="36.7083333333333" customWidth="1"/>
    <col min="6" max="6" width="28.7083333333333" customWidth="1"/>
  </cols>
  <sheetData>
    <row r="1" ht="12" customHeight="1" spans="1:6">
      <c r="A1" s="176">
        <v>1</v>
      </c>
      <c r="B1" s="177">
        <v>0</v>
      </c>
      <c r="C1" s="176">
        <v>1</v>
      </c>
      <c r="D1" s="178"/>
      <c r="E1" s="178"/>
      <c r="F1" s="175" t="s">
        <v>472</v>
      </c>
    </row>
    <row r="2" ht="42" customHeight="1" spans="1:6">
      <c r="A2" s="179" t="str">
        <f>"2025"&amp;"年部门政府性基金预算支出预算表"</f>
        <v>2025年部门政府性基金预算支出预算表</v>
      </c>
      <c r="B2" s="179" t="s">
        <v>473</v>
      </c>
      <c r="C2" s="180"/>
      <c r="D2" s="181"/>
      <c r="E2" s="181"/>
      <c r="F2" s="181"/>
    </row>
    <row r="3" ht="13.5" customHeight="1" spans="1:6">
      <c r="A3" s="44" t="str">
        <f>"单位名称："&amp;"中国共产党昆明市晋宁区委员会办公室"</f>
        <v>单位名称：中国共产党昆明市晋宁区委员会办公室</v>
      </c>
      <c r="B3" s="44" t="s">
        <v>474</v>
      </c>
      <c r="C3" s="176"/>
      <c r="D3" s="178"/>
      <c r="E3" s="178"/>
      <c r="F3" s="175" t="s">
        <v>1</v>
      </c>
    </row>
    <row r="4" ht="19.5" customHeight="1" spans="1:6">
      <c r="A4" s="182" t="s">
        <v>183</v>
      </c>
      <c r="B4" s="183" t="s">
        <v>72</v>
      </c>
      <c r="C4" s="182" t="s">
        <v>73</v>
      </c>
      <c r="D4" s="12" t="s">
        <v>475</v>
      </c>
      <c r="E4" s="13"/>
      <c r="F4" s="36"/>
    </row>
    <row r="5" ht="18.75" customHeight="1" spans="1:6">
      <c r="A5" s="184"/>
      <c r="B5" s="185"/>
      <c r="C5" s="184"/>
      <c r="D5" s="52" t="s">
        <v>55</v>
      </c>
      <c r="E5" s="12" t="s">
        <v>75</v>
      </c>
      <c r="F5" s="52" t="s">
        <v>76</v>
      </c>
    </row>
    <row r="6" ht="18.75" customHeight="1" spans="1:6">
      <c r="A6" s="186">
        <v>1</v>
      </c>
      <c r="B6" s="187" t="s">
        <v>83</v>
      </c>
      <c r="C6" s="186">
        <v>3</v>
      </c>
      <c r="D6" s="14">
        <v>4</v>
      </c>
      <c r="E6" s="14">
        <v>5</v>
      </c>
      <c r="F6" s="14">
        <v>6</v>
      </c>
    </row>
    <row r="7" ht="21" customHeight="1" spans="1:6">
      <c r="A7" s="33"/>
      <c r="B7" s="33"/>
      <c r="C7" s="33"/>
      <c r="D7" s="58"/>
      <c r="E7" s="58"/>
      <c r="F7" s="58"/>
    </row>
    <row r="8" ht="21" customHeight="1" spans="1:6">
      <c r="A8" s="33"/>
      <c r="B8" s="33"/>
      <c r="C8" s="33"/>
      <c r="D8" s="58"/>
      <c r="E8" s="58"/>
      <c r="F8" s="58"/>
    </row>
    <row r="9" ht="18.75" customHeight="1" spans="1:6">
      <c r="A9" s="188" t="s">
        <v>173</v>
      </c>
      <c r="B9" s="188" t="s">
        <v>173</v>
      </c>
      <c r="C9" s="189" t="s">
        <v>173</v>
      </c>
      <c r="D9" s="58"/>
      <c r="E9" s="58"/>
      <c r="F9" s="58"/>
    </row>
    <row r="10" ht="38" customHeight="1" spans="1:6">
      <c r="A10" s="190" t="s">
        <v>476</v>
      </c>
      <c r="B10" s="190"/>
      <c r="C10" s="190"/>
      <c r="D10" s="58"/>
      <c r="E10" s="58"/>
      <c r="F10" s="58"/>
    </row>
    <row r="14" ht="15" customHeight="1"/>
  </sheetData>
  <mergeCells count="8">
    <mergeCell ref="A2:F2"/>
    <mergeCell ref="A3:C3"/>
    <mergeCell ref="D4:F4"/>
    <mergeCell ref="A9:C9"/>
    <mergeCell ref="A10:C10"/>
    <mergeCell ref="A4:A5"/>
    <mergeCell ref="B4:B5"/>
    <mergeCell ref="C4:C5"/>
  </mergeCells>
  <pageMargins left="0.196527777777778" right="0.118055555555556" top="1" bottom="1" header="0.5" footer="0.5"/>
  <pageSetup paperSize="9" scale="8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topLeftCell="C1" workbookViewId="0">
      <selection activeCell="S1" sqref="S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29"/>
      <c r="C1" s="129"/>
      <c r="R1" s="172"/>
      <c r="S1" s="173" t="s">
        <v>477</v>
      </c>
    </row>
    <row r="2" ht="41.25" customHeight="1" spans="1:19">
      <c r="A2" s="130" t="str">
        <f>"2025"&amp;"年部门政府采购预算表"</f>
        <v>2025年部门政府采购预算表</v>
      </c>
      <c r="B2" s="131"/>
      <c r="C2" s="131"/>
      <c r="D2" s="43"/>
      <c r="E2" s="43"/>
      <c r="F2" s="43"/>
      <c r="G2" s="43"/>
      <c r="H2" s="43"/>
      <c r="I2" s="43"/>
      <c r="J2" s="43"/>
      <c r="K2" s="43"/>
      <c r="L2" s="43"/>
      <c r="M2" s="131"/>
      <c r="N2" s="43"/>
      <c r="O2" s="43"/>
      <c r="P2" s="131"/>
      <c r="Q2" s="43"/>
      <c r="R2" s="131"/>
      <c r="S2" s="131"/>
    </row>
    <row r="3" ht="18.75" customHeight="1" spans="1:19">
      <c r="A3" s="163" t="str">
        <f>"单位名称："&amp;"中国共产党昆明市晋宁区委员会办公室"</f>
        <v>单位名称：中国共产党昆明市晋宁区委员会办公室</v>
      </c>
      <c r="B3" s="134"/>
      <c r="C3" s="134"/>
      <c r="D3" s="46"/>
      <c r="E3" s="46"/>
      <c r="F3" s="46"/>
      <c r="G3" s="46"/>
      <c r="H3" s="46"/>
      <c r="I3" s="46"/>
      <c r="J3" s="46"/>
      <c r="K3" s="46"/>
      <c r="L3" s="46"/>
      <c r="R3" s="174"/>
      <c r="S3" s="175" t="s">
        <v>1</v>
      </c>
    </row>
    <row r="4" ht="15.75" customHeight="1" spans="1:19">
      <c r="A4" s="49" t="s">
        <v>182</v>
      </c>
      <c r="B4" s="136" t="s">
        <v>183</v>
      </c>
      <c r="C4" s="136" t="s">
        <v>478</v>
      </c>
      <c r="D4" s="137" t="s">
        <v>479</v>
      </c>
      <c r="E4" s="137" t="s">
        <v>480</v>
      </c>
      <c r="F4" s="137" t="s">
        <v>481</v>
      </c>
      <c r="G4" s="137" t="s">
        <v>482</v>
      </c>
      <c r="H4" s="137" t="s">
        <v>483</v>
      </c>
      <c r="I4" s="150" t="s">
        <v>190</v>
      </c>
      <c r="J4" s="150"/>
      <c r="K4" s="150"/>
      <c r="L4" s="150"/>
      <c r="M4" s="151"/>
      <c r="N4" s="150"/>
      <c r="O4" s="150"/>
      <c r="P4" s="159"/>
      <c r="Q4" s="150"/>
      <c r="R4" s="151"/>
      <c r="S4" s="160"/>
    </row>
    <row r="5" ht="17.25" customHeight="1" spans="1:19">
      <c r="A5" s="51"/>
      <c r="B5" s="138"/>
      <c r="C5" s="138"/>
      <c r="D5" s="139"/>
      <c r="E5" s="139"/>
      <c r="F5" s="139"/>
      <c r="G5" s="139"/>
      <c r="H5" s="139"/>
      <c r="I5" s="139" t="s">
        <v>55</v>
      </c>
      <c r="J5" s="139" t="s">
        <v>58</v>
      </c>
      <c r="K5" s="139" t="s">
        <v>484</v>
      </c>
      <c r="L5" s="139" t="s">
        <v>485</v>
      </c>
      <c r="M5" s="152" t="s">
        <v>486</v>
      </c>
      <c r="N5" s="153" t="s">
        <v>487</v>
      </c>
      <c r="O5" s="153"/>
      <c r="P5" s="161"/>
      <c r="Q5" s="153"/>
      <c r="R5" s="162"/>
      <c r="S5" s="140"/>
    </row>
    <row r="6" ht="54" customHeight="1" spans="1:19">
      <c r="A6" s="54"/>
      <c r="B6" s="140"/>
      <c r="C6" s="140"/>
      <c r="D6" s="141"/>
      <c r="E6" s="141"/>
      <c r="F6" s="141"/>
      <c r="G6" s="141"/>
      <c r="H6" s="141"/>
      <c r="I6" s="141"/>
      <c r="J6" s="141" t="s">
        <v>57</v>
      </c>
      <c r="K6" s="141"/>
      <c r="L6" s="141"/>
      <c r="M6" s="154"/>
      <c r="N6" s="141" t="s">
        <v>57</v>
      </c>
      <c r="O6" s="141" t="s">
        <v>63</v>
      </c>
      <c r="P6" s="140" t="s">
        <v>64</v>
      </c>
      <c r="Q6" s="141" t="s">
        <v>65</v>
      </c>
      <c r="R6" s="154" t="s">
        <v>66</v>
      </c>
      <c r="S6" s="140" t="s">
        <v>67</v>
      </c>
    </row>
    <row r="7" ht="18" customHeight="1" spans="1:19">
      <c r="A7" s="164">
        <v>1</v>
      </c>
      <c r="B7" s="164" t="s">
        <v>83</v>
      </c>
      <c r="C7" s="165">
        <v>3</v>
      </c>
      <c r="D7" s="165">
        <v>4</v>
      </c>
      <c r="E7" s="164">
        <v>5</v>
      </c>
      <c r="F7" s="164">
        <v>6</v>
      </c>
      <c r="G7" s="164">
        <v>7</v>
      </c>
      <c r="H7" s="164">
        <v>8</v>
      </c>
      <c r="I7" s="164">
        <v>9</v>
      </c>
      <c r="J7" s="164">
        <v>10</v>
      </c>
      <c r="K7" s="164">
        <v>11</v>
      </c>
      <c r="L7" s="164">
        <v>12</v>
      </c>
      <c r="M7" s="164">
        <v>13</v>
      </c>
      <c r="N7" s="164">
        <v>14</v>
      </c>
      <c r="O7" s="164">
        <v>15</v>
      </c>
      <c r="P7" s="164">
        <v>16</v>
      </c>
      <c r="Q7" s="164">
        <v>17</v>
      </c>
      <c r="R7" s="164">
        <v>18</v>
      </c>
      <c r="S7" s="164">
        <v>19</v>
      </c>
    </row>
    <row r="8" ht="21" customHeight="1" spans="1:19">
      <c r="A8" s="142" t="s">
        <v>69</v>
      </c>
      <c r="B8" s="143" t="s">
        <v>69</v>
      </c>
      <c r="C8" s="143" t="s">
        <v>225</v>
      </c>
      <c r="D8" s="144" t="s">
        <v>488</v>
      </c>
      <c r="E8" s="144" t="s">
        <v>489</v>
      </c>
      <c r="F8" s="144" t="s">
        <v>427</v>
      </c>
      <c r="G8" s="166">
        <v>1</v>
      </c>
      <c r="H8" s="58"/>
      <c r="I8" s="58">
        <v>80000</v>
      </c>
      <c r="J8" s="58">
        <v>80000</v>
      </c>
      <c r="K8" s="58"/>
      <c r="L8" s="58"/>
      <c r="M8" s="58"/>
      <c r="N8" s="58"/>
      <c r="O8" s="58"/>
      <c r="P8" s="60"/>
      <c r="Q8" s="60"/>
      <c r="R8" s="58"/>
      <c r="S8" s="58"/>
    </row>
    <row r="9" ht="21" customHeight="1" spans="1:19">
      <c r="A9" s="142" t="s">
        <v>69</v>
      </c>
      <c r="B9" s="143" t="s">
        <v>69</v>
      </c>
      <c r="C9" s="143" t="s">
        <v>225</v>
      </c>
      <c r="D9" s="144" t="s">
        <v>490</v>
      </c>
      <c r="E9" s="144" t="s">
        <v>491</v>
      </c>
      <c r="F9" s="144" t="s">
        <v>427</v>
      </c>
      <c r="G9" s="166">
        <v>1</v>
      </c>
      <c r="H9" s="58"/>
      <c r="I9" s="58">
        <v>50000</v>
      </c>
      <c r="J9" s="58">
        <v>50000</v>
      </c>
      <c r="K9" s="58"/>
      <c r="L9" s="58"/>
      <c r="M9" s="58"/>
      <c r="N9" s="58"/>
      <c r="O9" s="58"/>
      <c r="P9" s="60"/>
      <c r="Q9" s="60"/>
      <c r="R9" s="58"/>
      <c r="S9" s="58"/>
    </row>
    <row r="10" ht="21" customHeight="1" spans="1:19">
      <c r="A10" s="142" t="s">
        <v>69</v>
      </c>
      <c r="B10" s="143" t="s">
        <v>69</v>
      </c>
      <c r="C10" s="143" t="s">
        <v>225</v>
      </c>
      <c r="D10" s="144" t="s">
        <v>492</v>
      </c>
      <c r="E10" s="144" t="s">
        <v>493</v>
      </c>
      <c r="F10" s="144" t="s">
        <v>427</v>
      </c>
      <c r="G10" s="166">
        <v>1</v>
      </c>
      <c r="H10" s="58"/>
      <c r="I10" s="58">
        <v>30000</v>
      </c>
      <c r="J10" s="58">
        <v>30000</v>
      </c>
      <c r="K10" s="58"/>
      <c r="L10" s="58"/>
      <c r="M10" s="58"/>
      <c r="N10" s="58"/>
      <c r="O10" s="58"/>
      <c r="P10" s="60"/>
      <c r="Q10" s="60"/>
      <c r="R10" s="58"/>
      <c r="S10" s="58"/>
    </row>
    <row r="11" ht="21" customHeight="1" spans="1:19">
      <c r="A11" s="145" t="s">
        <v>173</v>
      </c>
      <c r="B11" s="146"/>
      <c r="C11" s="146"/>
      <c r="D11" s="147"/>
      <c r="E11" s="147"/>
      <c r="F11" s="147"/>
      <c r="G11" s="167"/>
      <c r="H11" s="58"/>
      <c r="I11" s="58">
        <v>160000</v>
      </c>
      <c r="J11" s="58">
        <v>160000</v>
      </c>
      <c r="K11" s="58"/>
      <c r="L11" s="58"/>
      <c r="M11" s="58"/>
      <c r="N11" s="58"/>
      <c r="O11" s="58"/>
      <c r="P11" s="60"/>
      <c r="Q11" s="60"/>
      <c r="R11" s="58"/>
      <c r="S11" s="58"/>
    </row>
    <row r="12" ht="21" customHeight="1" spans="1:19">
      <c r="A12" s="168" t="s">
        <v>494</v>
      </c>
      <c r="B12" s="169"/>
      <c r="C12" s="169"/>
      <c r="D12" s="168"/>
      <c r="E12" s="168"/>
      <c r="F12" s="168"/>
      <c r="G12" s="170"/>
      <c r="H12" s="171"/>
      <c r="I12" s="171"/>
      <c r="J12" s="171"/>
      <c r="K12" s="171"/>
      <c r="L12" s="171"/>
      <c r="M12" s="171"/>
      <c r="N12" s="171"/>
      <c r="O12" s="171"/>
      <c r="P12" s="171"/>
      <c r="Q12" s="171"/>
      <c r="R12" s="171"/>
      <c r="S12" s="171"/>
    </row>
  </sheetData>
  <mergeCells count="19">
    <mergeCell ref="A2:S2"/>
    <mergeCell ref="A3:H3"/>
    <mergeCell ref="I4:S4"/>
    <mergeCell ref="N5:S5"/>
    <mergeCell ref="A11:G11"/>
    <mergeCell ref="A12:S12"/>
    <mergeCell ref="A4:A6"/>
    <mergeCell ref="B4:B6"/>
    <mergeCell ref="C4:C6"/>
    <mergeCell ref="D4:D6"/>
    <mergeCell ref="E4:E6"/>
    <mergeCell ref="F4:F6"/>
    <mergeCell ref="G4:G6"/>
    <mergeCell ref="H4:H6"/>
    <mergeCell ref="I5:I6"/>
    <mergeCell ref="J5:J6"/>
    <mergeCell ref="K5:K6"/>
    <mergeCell ref="L5:L6"/>
    <mergeCell ref="M5:M6"/>
  </mergeCells>
  <pageMargins left="0.156944444444444" right="0.118055555555556" top="1" bottom="1" header="0.5" footer="0.5"/>
  <pageSetup paperSize="9" scale="3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C20" sqref="C2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28"/>
      <c r="B1" s="129"/>
      <c r="C1" s="129"/>
      <c r="D1" s="129"/>
      <c r="E1" s="129"/>
      <c r="F1" s="129"/>
      <c r="G1" s="129"/>
      <c r="H1" s="128"/>
      <c r="I1" s="128"/>
      <c r="J1" s="128"/>
      <c r="K1" s="128"/>
      <c r="L1" s="128"/>
      <c r="M1" s="128"/>
      <c r="N1" s="148"/>
      <c r="O1" s="128"/>
      <c r="P1" s="128"/>
      <c r="Q1" s="129"/>
      <c r="R1" s="128"/>
      <c r="S1" s="156"/>
      <c r="T1" s="157" t="s">
        <v>495</v>
      </c>
    </row>
    <row r="2" ht="41.25" customHeight="1" spans="1:20">
      <c r="A2" s="130" t="str">
        <f>"2025"&amp;"年部门政府购买服务预算表"</f>
        <v>2025年部门政府购买服务预算表</v>
      </c>
      <c r="B2" s="131"/>
      <c r="C2" s="131"/>
      <c r="D2" s="131"/>
      <c r="E2" s="131"/>
      <c r="F2" s="131"/>
      <c r="G2" s="131"/>
      <c r="H2" s="132"/>
      <c r="I2" s="132"/>
      <c r="J2" s="132"/>
      <c r="K2" s="132"/>
      <c r="L2" s="132"/>
      <c r="M2" s="132"/>
      <c r="N2" s="149"/>
      <c r="O2" s="132"/>
      <c r="P2" s="132"/>
      <c r="Q2" s="131"/>
      <c r="R2" s="132"/>
      <c r="S2" s="149"/>
      <c r="T2" s="131"/>
    </row>
    <row r="3" ht="22.5" customHeight="1" spans="1:20">
      <c r="A3" s="133" t="str">
        <f>"单位名称："&amp;"中国共产党昆明市晋宁区委员会办公室"</f>
        <v>单位名称：中国共产党昆明市晋宁区委员会办公室</v>
      </c>
      <c r="B3" s="134"/>
      <c r="C3" s="134"/>
      <c r="D3" s="134"/>
      <c r="E3" s="134"/>
      <c r="F3" s="134"/>
      <c r="G3" s="134"/>
      <c r="H3" s="135"/>
      <c r="I3" s="135"/>
      <c r="J3" s="135"/>
      <c r="K3" s="135"/>
      <c r="L3" s="135"/>
      <c r="M3" s="135"/>
      <c r="N3" s="148"/>
      <c r="O3" s="128"/>
      <c r="P3" s="128"/>
      <c r="Q3" s="129"/>
      <c r="R3" s="128"/>
      <c r="S3" s="158"/>
      <c r="T3" s="156" t="s">
        <v>1</v>
      </c>
    </row>
    <row r="4" ht="24" customHeight="1" spans="1:20">
      <c r="A4" s="49" t="s">
        <v>182</v>
      </c>
      <c r="B4" s="136" t="s">
        <v>183</v>
      </c>
      <c r="C4" s="136" t="s">
        <v>478</v>
      </c>
      <c r="D4" s="136" t="s">
        <v>496</v>
      </c>
      <c r="E4" s="136" t="s">
        <v>497</v>
      </c>
      <c r="F4" s="136" t="s">
        <v>498</v>
      </c>
      <c r="G4" s="136" t="s">
        <v>499</v>
      </c>
      <c r="H4" s="137" t="s">
        <v>500</v>
      </c>
      <c r="I4" s="137" t="s">
        <v>501</v>
      </c>
      <c r="J4" s="150" t="s">
        <v>190</v>
      </c>
      <c r="K4" s="150"/>
      <c r="L4" s="150"/>
      <c r="M4" s="150"/>
      <c r="N4" s="151"/>
      <c r="O4" s="150"/>
      <c r="P4" s="150"/>
      <c r="Q4" s="159"/>
      <c r="R4" s="150"/>
      <c r="S4" s="151"/>
      <c r="T4" s="160"/>
    </row>
    <row r="5" ht="24" customHeight="1" spans="1:20">
      <c r="A5" s="51"/>
      <c r="B5" s="138"/>
      <c r="C5" s="138"/>
      <c r="D5" s="138"/>
      <c r="E5" s="138"/>
      <c r="F5" s="138"/>
      <c r="G5" s="138"/>
      <c r="H5" s="139"/>
      <c r="I5" s="139"/>
      <c r="J5" s="139" t="s">
        <v>55</v>
      </c>
      <c r="K5" s="139" t="s">
        <v>58</v>
      </c>
      <c r="L5" s="139" t="s">
        <v>484</v>
      </c>
      <c r="M5" s="139" t="s">
        <v>485</v>
      </c>
      <c r="N5" s="152" t="s">
        <v>486</v>
      </c>
      <c r="O5" s="153" t="s">
        <v>487</v>
      </c>
      <c r="P5" s="153"/>
      <c r="Q5" s="161"/>
      <c r="R5" s="153"/>
      <c r="S5" s="162"/>
      <c r="T5" s="140"/>
    </row>
    <row r="6" ht="54" customHeight="1" spans="1:20">
      <c r="A6" s="54"/>
      <c r="B6" s="140"/>
      <c r="C6" s="140"/>
      <c r="D6" s="140"/>
      <c r="E6" s="140"/>
      <c r="F6" s="140"/>
      <c r="G6" s="140"/>
      <c r="H6" s="141"/>
      <c r="I6" s="141"/>
      <c r="J6" s="141"/>
      <c r="K6" s="141" t="s">
        <v>57</v>
      </c>
      <c r="L6" s="141"/>
      <c r="M6" s="141"/>
      <c r="N6" s="154"/>
      <c r="O6" s="141" t="s">
        <v>57</v>
      </c>
      <c r="P6" s="141" t="s">
        <v>63</v>
      </c>
      <c r="Q6" s="140" t="s">
        <v>64</v>
      </c>
      <c r="R6" s="141" t="s">
        <v>65</v>
      </c>
      <c r="S6" s="154" t="s">
        <v>66</v>
      </c>
      <c r="T6" s="140" t="s">
        <v>67</v>
      </c>
    </row>
    <row r="7" ht="17.25" customHeight="1" spans="1:20">
      <c r="A7" s="55">
        <v>1</v>
      </c>
      <c r="B7" s="140">
        <v>2</v>
      </c>
      <c r="C7" s="55">
        <v>3</v>
      </c>
      <c r="D7" s="55">
        <v>4</v>
      </c>
      <c r="E7" s="140">
        <v>5</v>
      </c>
      <c r="F7" s="55">
        <v>6</v>
      </c>
      <c r="G7" s="55">
        <v>7</v>
      </c>
      <c r="H7" s="140">
        <v>8</v>
      </c>
      <c r="I7" s="55">
        <v>9</v>
      </c>
      <c r="J7" s="55">
        <v>10</v>
      </c>
      <c r="K7" s="140">
        <v>11</v>
      </c>
      <c r="L7" s="55">
        <v>12</v>
      </c>
      <c r="M7" s="55">
        <v>13</v>
      </c>
      <c r="N7" s="140">
        <v>14</v>
      </c>
      <c r="O7" s="55">
        <v>15</v>
      </c>
      <c r="P7" s="55">
        <v>16</v>
      </c>
      <c r="Q7" s="140">
        <v>17</v>
      </c>
      <c r="R7" s="55">
        <v>18</v>
      </c>
      <c r="S7" s="55">
        <v>19</v>
      </c>
      <c r="T7" s="55">
        <v>20</v>
      </c>
    </row>
    <row r="8" ht="21" customHeight="1" spans="1:20">
      <c r="A8" s="142"/>
      <c r="B8" s="143"/>
      <c r="C8" s="143"/>
      <c r="D8" s="143"/>
      <c r="E8" s="143"/>
      <c r="F8" s="143"/>
      <c r="G8" s="143"/>
      <c r="H8" s="144"/>
      <c r="I8" s="144"/>
      <c r="J8" s="58"/>
      <c r="K8" s="58"/>
      <c r="L8" s="58"/>
      <c r="M8" s="58"/>
      <c r="N8" s="58"/>
      <c r="O8" s="58"/>
      <c r="P8" s="58"/>
      <c r="Q8" s="60"/>
      <c r="R8" s="60"/>
      <c r="S8" s="58"/>
      <c r="T8" s="58"/>
    </row>
    <row r="9" ht="21" customHeight="1" spans="1:20">
      <c r="A9" s="145" t="s">
        <v>173</v>
      </c>
      <c r="B9" s="146"/>
      <c r="C9" s="146"/>
      <c r="D9" s="146"/>
      <c r="E9" s="146"/>
      <c r="F9" s="146"/>
      <c r="G9" s="146"/>
      <c r="H9" s="147"/>
      <c r="I9" s="155"/>
      <c r="J9" s="58"/>
      <c r="K9" s="58"/>
      <c r="L9" s="58"/>
      <c r="M9" s="58"/>
      <c r="N9" s="58"/>
      <c r="O9" s="58"/>
      <c r="P9" s="58"/>
      <c r="Q9" s="60"/>
      <c r="R9" s="60"/>
      <c r="S9" s="58"/>
      <c r="T9" s="58"/>
    </row>
    <row r="10" ht="27" customHeight="1" spans="1:3">
      <c r="A10" s="68" t="s">
        <v>502</v>
      </c>
      <c r="B10" s="68"/>
      <c r="C10" s="68"/>
    </row>
  </sheetData>
  <mergeCells count="20">
    <mergeCell ref="A2:T2"/>
    <mergeCell ref="A3:I3"/>
    <mergeCell ref="J4:T4"/>
    <mergeCell ref="O5:T5"/>
    <mergeCell ref="A9:I9"/>
    <mergeCell ref="A10:C10"/>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196527777777778" right="0.196527777777778" top="1" bottom="1" header="0.5" footer="0.5"/>
  <pageSetup paperSize="9" scale="2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E3" sqref="E3"/>
    </sheetView>
  </sheetViews>
  <sheetFormatPr defaultColWidth="9" defaultRowHeight="13.5" outlineLevelCol="4"/>
  <cols>
    <col min="1" max="1" width="35.25" customWidth="1"/>
    <col min="2" max="2" width="38" customWidth="1"/>
    <col min="3" max="3" width="24.25" customWidth="1"/>
    <col min="4" max="4" width="22.75" customWidth="1"/>
    <col min="5" max="6" width="19.125" customWidth="1"/>
  </cols>
  <sheetData>
    <row r="1" ht="27" customHeight="1" spans="1:5">
      <c r="A1" s="109"/>
      <c r="B1" s="109"/>
      <c r="C1" s="109"/>
      <c r="D1" s="110"/>
      <c r="E1" s="107" t="s">
        <v>503</v>
      </c>
    </row>
    <row r="2" ht="27" spans="1:5">
      <c r="A2" s="111" t="str">
        <f>"2025"&amp;"年对下转移支付预算表"</f>
        <v>2025年对下转移支付预算表</v>
      </c>
      <c r="B2" s="95"/>
      <c r="C2" s="95"/>
      <c r="D2" s="95"/>
      <c r="E2" s="96"/>
    </row>
    <row r="3" ht="22" customHeight="1" spans="1:5">
      <c r="A3" s="112" t="s">
        <v>504</v>
      </c>
      <c r="B3" s="113"/>
      <c r="C3" s="113"/>
      <c r="D3" s="114"/>
      <c r="E3" s="108" t="s">
        <v>1</v>
      </c>
    </row>
    <row r="4" spans="1:5">
      <c r="A4" s="115" t="s">
        <v>505</v>
      </c>
      <c r="B4" s="116" t="s">
        <v>190</v>
      </c>
      <c r="C4" s="117"/>
      <c r="D4" s="117"/>
      <c r="E4" s="118" t="s">
        <v>506</v>
      </c>
    </row>
    <row r="5" spans="1:5">
      <c r="A5" s="119"/>
      <c r="B5" s="120" t="s">
        <v>55</v>
      </c>
      <c r="C5" s="121" t="s">
        <v>58</v>
      </c>
      <c r="D5" s="122" t="s">
        <v>484</v>
      </c>
      <c r="E5" s="118"/>
    </row>
    <row r="6" ht="22" customHeight="1" spans="1:5">
      <c r="A6" s="123">
        <v>1</v>
      </c>
      <c r="B6" s="123">
        <v>2</v>
      </c>
      <c r="C6" s="123">
        <v>3</v>
      </c>
      <c r="D6" s="124">
        <v>4</v>
      </c>
      <c r="E6" s="125">
        <v>24</v>
      </c>
    </row>
    <row r="7" ht="22" customHeight="1" spans="1:5">
      <c r="A7" s="100"/>
      <c r="B7" s="126"/>
      <c r="C7" s="126"/>
      <c r="D7" s="126"/>
      <c r="E7" s="126"/>
    </row>
    <row r="8" ht="22" customHeight="1" spans="1:5">
      <c r="A8" s="101"/>
      <c r="B8" s="126"/>
      <c r="C8" s="126"/>
      <c r="D8" s="126"/>
      <c r="E8" s="126"/>
    </row>
    <row r="9" ht="24" customHeight="1" spans="1:5">
      <c r="A9" s="127" t="s">
        <v>507</v>
      </c>
      <c r="B9" s="109"/>
      <c r="C9" s="109"/>
      <c r="D9" s="109"/>
      <c r="E9" s="109"/>
    </row>
  </sheetData>
  <mergeCells count="5">
    <mergeCell ref="A2:E2"/>
    <mergeCell ref="A3:D3"/>
    <mergeCell ref="B4:D4"/>
    <mergeCell ref="A4:A5"/>
    <mergeCell ref="E4:E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H15" sqref="H15"/>
    </sheetView>
  </sheetViews>
  <sheetFormatPr defaultColWidth="9" defaultRowHeight="13.5" outlineLevelRow="7"/>
  <cols>
    <col min="1" max="10" width="22.625" customWidth="1"/>
  </cols>
  <sheetData>
    <row r="1" s="93" customFormat="1" ht="24" customHeight="1" spans="10:10">
      <c r="J1" s="107" t="s">
        <v>508</v>
      </c>
    </row>
    <row r="2" s="93" customFormat="1" ht="41.25" customHeight="1" spans="1:10">
      <c r="A2" s="94" t="str">
        <f>"2025"&amp;"年对下转移支付绩效目标表"</f>
        <v>2025年对下转移支付绩效目标表</v>
      </c>
      <c r="B2" s="95"/>
      <c r="C2" s="95"/>
      <c r="D2" s="95"/>
      <c r="E2" s="95"/>
      <c r="F2" s="96"/>
      <c r="G2" s="95"/>
      <c r="H2" s="96"/>
      <c r="I2" s="96"/>
      <c r="J2" s="95"/>
    </row>
    <row r="3" s="93" customFormat="1" ht="24" customHeight="1" spans="1:10">
      <c r="A3" s="97" t="s">
        <v>504</v>
      </c>
      <c r="J3" s="108" t="s">
        <v>1</v>
      </c>
    </row>
    <row r="4" s="93" customFormat="1" ht="44.25" customHeight="1" spans="1:10">
      <c r="A4" s="98" t="s">
        <v>505</v>
      </c>
      <c r="B4" s="98" t="s">
        <v>296</v>
      </c>
      <c r="C4" s="98" t="s">
        <v>297</v>
      </c>
      <c r="D4" s="98" t="s">
        <v>298</v>
      </c>
      <c r="E4" s="98" t="s">
        <v>299</v>
      </c>
      <c r="F4" s="99" t="s">
        <v>300</v>
      </c>
      <c r="G4" s="98" t="s">
        <v>301</v>
      </c>
      <c r="H4" s="99" t="s">
        <v>302</v>
      </c>
      <c r="I4" s="99" t="s">
        <v>303</v>
      </c>
      <c r="J4" s="98" t="s">
        <v>304</v>
      </c>
    </row>
    <row r="5" s="93" customFormat="1" ht="24" customHeight="1" spans="1:10">
      <c r="A5" s="98">
        <v>1</v>
      </c>
      <c r="B5" s="98">
        <v>2</v>
      </c>
      <c r="C5" s="98">
        <v>3</v>
      </c>
      <c r="D5" s="98">
        <v>4</v>
      </c>
      <c r="E5" s="98">
        <v>5</v>
      </c>
      <c r="F5" s="99">
        <v>6</v>
      </c>
      <c r="G5" s="98">
        <v>7</v>
      </c>
      <c r="H5" s="99">
        <v>8</v>
      </c>
      <c r="I5" s="99">
        <v>9</v>
      </c>
      <c r="J5" s="98">
        <v>10</v>
      </c>
    </row>
    <row r="6" s="93" customFormat="1" ht="42" customHeight="1" spans="1:10">
      <c r="A6" s="100"/>
      <c r="B6" s="101"/>
      <c r="C6" s="101"/>
      <c r="D6" s="101"/>
      <c r="E6" s="102"/>
      <c r="F6" s="103"/>
      <c r="G6" s="102"/>
      <c r="H6" s="103"/>
      <c r="I6" s="103"/>
      <c r="J6" s="102"/>
    </row>
    <row r="7" s="93" customFormat="1" ht="42" customHeight="1" spans="1:10">
      <c r="A7" s="100"/>
      <c r="B7" s="104"/>
      <c r="C7" s="104"/>
      <c r="D7" s="104"/>
      <c r="E7" s="100"/>
      <c r="F7" s="104"/>
      <c r="G7" s="100"/>
      <c r="H7" s="104"/>
      <c r="I7" s="104"/>
      <c r="J7" s="100"/>
    </row>
    <row r="8" s="93" customFormat="1" ht="45" customHeight="1" spans="1:3">
      <c r="A8" s="105" t="s">
        <v>509</v>
      </c>
      <c r="B8" s="106"/>
      <c r="C8" s="106"/>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D1" workbookViewId="0">
      <selection activeCell="I13" sqref="I13"/>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0" t="s">
        <v>510</v>
      </c>
      <c r="B1" s="71"/>
      <c r="C1" s="71"/>
      <c r="D1" s="72"/>
      <c r="E1" s="72"/>
      <c r="F1" s="72"/>
      <c r="G1" s="71"/>
      <c r="H1" s="71"/>
      <c r="I1" s="72"/>
    </row>
    <row r="2" ht="41.25" customHeight="1" spans="1:9">
      <c r="A2" s="73" t="str">
        <f>"2025"&amp;"年新增资产配置预算表"</f>
        <v>2025年新增资产配置预算表</v>
      </c>
      <c r="B2" s="74"/>
      <c r="C2" s="74"/>
      <c r="D2" s="75"/>
      <c r="E2" s="75"/>
      <c r="F2" s="75"/>
      <c r="G2" s="74"/>
      <c r="H2" s="74"/>
      <c r="I2" s="75"/>
    </row>
    <row r="3" customHeight="1" spans="1:9">
      <c r="A3" s="76" t="str">
        <f>"单位名称："&amp;"中国共产党昆明市晋宁区委员会办公室"</f>
        <v>单位名称：中国共产党昆明市晋宁区委员会办公室</v>
      </c>
      <c r="B3" s="77"/>
      <c r="C3" s="77"/>
      <c r="D3" s="78"/>
      <c r="F3" s="75"/>
      <c r="G3" s="74"/>
      <c r="H3" s="74"/>
      <c r="I3" s="92" t="s">
        <v>1</v>
      </c>
    </row>
    <row r="4" ht="28.5" customHeight="1" spans="1:9">
      <c r="A4" s="67" t="s">
        <v>182</v>
      </c>
      <c r="B4" s="79" t="s">
        <v>183</v>
      </c>
      <c r="C4" s="80" t="s">
        <v>511</v>
      </c>
      <c r="D4" s="67" t="s">
        <v>512</v>
      </c>
      <c r="E4" s="67" t="s">
        <v>513</v>
      </c>
      <c r="F4" s="67" t="s">
        <v>514</v>
      </c>
      <c r="G4" s="79" t="s">
        <v>515</v>
      </c>
      <c r="H4" s="69"/>
      <c r="I4" s="67"/>
    </row>
    <row r="5" ht="21" customHeight="1" spans="1:9">
      <c r="A5" s="80"/>
      <c r="B5" s="81"/>
      <c r="C5" s="81"/>
      <c r="D5" s="82"/>
      <c r="E5" s="81"/>
      <c r="F5" s="81"/>
      <c r="G5" s="79" t="s">
        <v>482</v>
      </c>
      <c r="H5" s="79" t="s">
        <v>516</v>
      </c>
      <c r="I5" s="79" t="s">
        <v>517</v>
      </c>
    </row>
    <row r="6" ht="17.25" customHeight="1" spans="1:9">
      <c r="A6" s="83" t="s">
        <v>82</v>
      </c>
      <c r="B6" s="32" t="s">
        <v>83</v>
      </c>
      <c r="C6" s="83" t="s">
        <v>84</v>
      </c>
      <c r="D6" s="34" t="s">
        <v>85</v>
      </c>
      <c r="E6" s="83" t="s">
        <v>86</v>
      </c>
      <c r="F6" s="32" t="s">
        <v>87</v>
      </c>
      <c r="G6" s="84" t="s">
        <v>88</v>
      </c>
      <c r="H6" s="34" t="s">
        <v>89</v>
      </c>
      <c r="I6" s="34">
        <v>9</v>
      </c>
    </row>
    <row r="7" ht="19.5" customHeight="1" spans="1:9">
      <c r="A7" s="85"/>
      <c r="B7" s="86"/>
      <c r="C7" s="86"/>
      <c r="D7" s="18"/>
      <c r="E7" s="33"/>
      <c r="F7" s="84"/>
      <c r="G7" s="87"/>
      <c r="H7" s="88"/>
      <c r="I7" s="88"/>
    </row>
    <row r="8" ht="19.5" customHeight="1" spans="1:9">
      <c r="A8" s="20" t="s">
        <v>55</v>
      </c>
      <c r="B8" s="89"/>
      <c r="C8" s="89"/>
      <c r="D8" s="90"/>
      <c r="E8" s="91"/>
      <c r="F8" s="91"/>
      <c r="G8" s="87"/>
      <c r="H8" s="88"/>
      <c r="I8" s="88"/>
    </row>
    <row r="9" customHeight="1" spans="1:2">
      <c r="A9" s="68" t="s">
        <v>518</v>
      </c>
      <c r="B9" s="68"/>
    </row>
  </sheetData>
  <mergeCells count="12">
    <mergeCell ref="A1:I1"/>
    <mergeCell ref="A2:I2"/>
    <mergeCell ref="A3:C3"/>
    <mergeCell ref="G4:I4"/>
    <mergeCell ref="A8:F8"/>
    <mergeCell ref="A9:B9"/>
    <mergeCell ref="A4:A5"/>
    <mergeCell ref="B4:B5"/>
    <mergeCell ref="C4:C5"/>
    <mergeCell ref="D4:D5"/>
    <mergeCell ref="E4:E5"/>
    <mergeCell ref="F4:F5"/>
  </mergeCells>
  <pageMargins left="0.118055555555556" right="0.0388888888888889" top="1" bottom="1" header="0.5" footer="0.5"/>
  <pageSetup paperSize="9" scale="53"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workbookViewId="0">
      <selection activeCell="D18" sqref="D18"/>
    </sheetView>
  </sheetViews>
  <sheetFormatPr defaultColWidth="9.14166666666667" defaultRowHeight="14.25" customHeight="1"/>
  <cols>
    <col min="1" max="1" width="10.2833333333333" customWidth="1"/>
    <col min="2" max="2" width="30.425" customWidth="1"/>
    <col min="3" max="3" width="23.85" customWidth="1"/>
    <col min="4" max="4" width="11.1416666666667" customWidth="1"/>
    <col min="5" max="5" width="32.7083333333333" customWidth="1"/>
    <col min="6" max="6" width="9.85" customWidth="1"/>
    <col min="7" max="7" width="17.7083333333333" customWidth="1"/>
    <col min="8" max="10" width="23.1416666666667" customWidth="1"/>
    <col min="11" max="11" width="18.675" customWidth="1"/>
  </cols>
  <sheetData>
    <row r="1" ht="13.5" customHeight="1" spans="4:11">
      <c r="D1" s="41"/>
      <c r="E1" s="41"/>
      <c r="F1" s="41"/>
      <c r="G1" s="41"/>
      <c r="K1" s="42" t="s">
        <v>519</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"单位名称："&amp;"中国共产党昆明市晋宁区委员会办公室"</f>
        <v>单位名称：中国共产党昆明市晋宁区委员会办公室</v>
      </c>
      <c r="B3" s="45"/>
      <c r="C3" s="45"/>
      <c r="D3" s="45"/>
      <c r="E3" s="45"/>
      <c r="F3" s="45"/>
      <c r="G3" s="45"/>
      <c r="H3" s="46"/>
      <c r="I3" s="46"/>
      <c r="J3" s="46"/>
      <c r="K3" s="47" t="s">
        <v>1</v>
      </c>
    </row>
    <row r="4" ht="21.75" customHeight="1" spans="1:11">
      <c r="A4" s="64" t="s">
        <v>262</v>
      </c>
      <c r="B4" s="64" t="s">
        <v>185</v>
      </c>
      <c r="C4" s="64" t="s">
        <v>263</v>
      </c>
      <c r="D4" s="17" t="s">
        <v>186</v>
      </c>
      <c r="E4" s="17" t="s">
        <v>187</v>
      </c>
      <c r="F4" s="17" t="s">
        <v>264</v>
      </c>
      <c r="G4" s="17" t="s">
        <v>265</v>
      </c>
      <c r="H4" s="37" t="s">
        <v>55</v>
      </c>
      <c r="I4" s="14" t="s">
        <v>520</v>
      </c>
      <c r="J4" s="14"/>
      <c r="K4" s="14"/>
    </row>
    <row r="5" ht="21.75" customHeight="1" spans="1:11">
      <c r="A5" s="64"/>
      <c r="B5" s="64"/>
      <c r="C5" s="64"/>
      <c r="D5" s="17"/>
      <c r="E5" s="17"/>
      <c r="F5" s="17"/>
      <c r="G5" s="17"/>
      <c r="H5" s="14"/>
      <c r="I5" s="17" t="s">
        <v>58</v>
      </c>
      <c r="J5" s="17" t="s">
        <v>59</v>
      </c>
      <c r="K5" s="17" t="s">
        <v>60</v>
      </c>
    </row>
    <row r="6" ht="40.5" customHeight="1" spans="1:11">
      <c r="A6" s="65"/>
      <c r="B6" s="65"/>
      <c r="C6" s="65"/>
      <c r="D6" s="17"/>
      <c r="E6" s="17"/>
      <c r="F6" s="17"/>
      <c r="G6" s="17"/>
      <c r="H6" s="14"/>
      <c r="I6" s="17" t="s">
        <v>57</v>
      </c>
      <c r="J6" s="17"/>
      <c r="K6" s="17"/>
    </row>
    <row r="7" ht="20.25" customHeight="1" spans="1:11">
      <c r="A7" s="56">
        <v>1</v>
      </c>
      <c r="B7" s="56">
        <v>2</v>
      </c>
      <c r="C7" s="56">
        <v>3</v>
      </c>
      <c r="D7" s="56">
        <v>4</v>
      </c>
      <c r="E7" s="56">
        <v>5</v>
      </c>
      <c r="F7" s="56">
        <v>6</v>
      </c>
      <c r="G7" s="56">
        <v>7</v>
      </c>
      <c r="H7" s="56">
        <v>8</v>
      </c>
      <c r="I7" s="56">
        <v>9</v>
      </c>
      <c r="J7" s="69">
        <v>10</v>
      </c>
      <c r="K7" s="69">
        <v>11</v>
      </c>
    </row>
    <row r="8" ht="18" customHeight="1" spans="1:11">
      <c r="A8" s="66"/>
      <c r="B8" s="26"/>
      <c r="C8" s="66"/>
      <c r="D8" s="66"/>
      <c r="E8" s="66"/>
      <c r="F8" s="66"/>
      <c r="G8" s="66"/>
      <c r="H8" s="58"/>
      <c r="I8" s="58"/>
      <c r="J8" s="58"/>
      <c r="K8" s="58"/>
    </row>
    <row r="9" ht="24" customHeight="1" spans="1:11">
      <c r="A9" s="18"/>
      <c r="B9" s="33"/>
      <c r="C9" s="18"/>
      <c r="D9" s="18"/>
      <c r="E9" s="18"/>
      <c r="F9" s="18"/>
      <c r="G9" s="18"/>
      <c r="H9" s="58"/>
      <c r="I9" s="58"/>
      <c r="J9" s="58"/>
      <c r="K9" s="58"/>
    </row>
    <row r="10" ht="18.75" customHeight="1" spans="1:11">
      <c r="A10" s="67" t="s">
        <v>173</v>
      </c>
      <c r="B10" s="22"/>
      <c r="C10" s="22"/>
      <c r="D10" s="22"/>
      <c r="E10" s="22"/>
      <c r="F10" s="22"/>
      <c r="G10" s="22"/>
      <c r="H10" s="58"/>
      <c r="I10" s="58"/>
      <c r="J10" s="58"/>
      <c r="K10" s="58"/>
    </row>
    <row r="11" customHeight="1" spans="1:4">
      <c r="A11" s="68" t="s">
        <v>521</v>
      </c>
      <c r="B11" s="68"/>
      <c r="C11" s="68"/>
      <c r="D11" s="68"/>
    </row>
  </sheetData>
  <mergeCells count="17">
    <mergeCell ref="A2:K2"/>
    <mergeCell ref="A3:G3"/>
    <mergeCell ref="H3:J3"/>
    <mergeCell ref="I4:K4"/>
    <mergeCell ref="A10:G10"/>
    <mergeCell ref="A11:D11"/>
    <mergeCell ref="A4:A6"/>
    <mergeCell ref="B4:B6"/>
    <mergeCell ref="C4:C6"/>
    <mergeCell ref="D4:D6"/>
    <mergeCell ref="E4:E6"/>
    <mergeCell ref="F4:F6"/>
    <mergeCell ref="G4:G6"/>
    <mergeCell ref="H4:H6"/>
    <mergeCell ref="I5:I6"/>
    <mergeCell ref="J5:J6"/>
    <mergeCell ref="K5:K6"/>
  </mergeCells>
  <pageMargins left="0.0388888888888889" right="0.0784722222222222" top="1" bottom="1" header="0.5" footer="0.5"/>
  <pageSetup paperSize="9" scale="6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topLeftCell="C1" workbookViewId="0">
      <selection activeCell="G22" sqref="G22"/>
    </sheetView>
  </sheetViews>
  <sheetFormatPr defaultColWidth="9.14166666666667" defaultRowHeight="14.25" customHeight="1" outlineLevelCol="6"/>
  <cols>
    <col min="1" max="1" width="35.2833333333333" customWidth="1"/>
    <col min="2" max="2" width="22.25" customWidth="1"/>
    <col min="3" max="3" width="38" customWidth="1"/>
    <col min="4" max="4" width="28" customWidth="1"/>
    <col min="5" max="7" width="23.85" customWidth="1"/>
  </cols>
  <sheetData>
    <row r="1" ht="13.5" customHeight="1" spans="4:7">
      <c r="D1" s="41"/>
      <c r="G1" s="42" t="s">
        <v>522</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"单位名称："&amp;"中国共产党昆明市晋宁区委员会办公室"</f>
        <v>单位名称：中国共产党昆明市晋宁区委员会办公室</v>
      </c>
      <c r="B3" s="45"/>
      <c r="C3" s="45"/>
      <c r="D3" s="45"/>
      <c r="E3" s="46"/>
      <c r="F3" s="46"/>
      <c r="G3" s="47" t="s">
        <v>1</v>
      </c>
    </row>
    <row r="4" ht="21.75" customHeight="1" spans="1:7">
      <c r="A4" s="48" t="s">
        <v>263</v>
      </c>
      <c r="B4" s="48" t="s">
        <v>262</v>
      </c>
      <c r="C4" s="48" t="s">
        <v>185</v>
      </c>
      <c r="D4" s="49" t="s">
        <v>523</v>
      </c>
      <c r="E4" s="12" t="s">
        <v>58</v>
      </c>
      <c r="F4" s="13"/>
      <c r="G4" s="36"/>
    </row>
    <row r="5" ht="21.75" customHeight="1" spans="1:7">
      <c r="A5" s="50"/>
      <c r="B5" s="50"/>
      <c r="C5" s="50"/>
      <c r="D5" s="51"/>
      <c r="E5" s="52" t="str">
        <f>"2025"&amp;"年"</f>
        <v>2025年</v>
      </c>
      <c r="F5" s="52" t="str">
        <f>("2025"+1)&amp;"年"</f>
        <v>2026年</v>
      </c>
      <c r="G5" s="52" t="str">
        <f>("2025"+2)&amp;"年"</f>
        <v>2027年</v>
      </c>
    </row>
    <row r="6" ht="40.5" customHeight="1" spans="1:7">
      <c r="A6" s="53"/>
      <c r="B6" s="53"/>
      <c r="C6" s="53"/>
      <c r="D6" s="54"/>
      <c r="E6" s="55"/>
      <c r="F6" s="55"/>
      <c r="G6" s="55"/>
    </row>
    <row r="7" ht="15" customHeight="1" spans="1:7">
      <c r="A7" s="56">
        <v>1</v>
      </c>
      <c r="B7" s="56">
        <v>2</v>
      </c>
      <c r="C7" s="56">
        <v>3</v>
      </c>
      <c r="D7" s="56">
        <v>4</v>
      </c>
      <c r="E7" s="56">
        <v>5</v>
      </c>
      <c r="F7" s="56">
        <v>6</v>
      </c>
      <c r="G7" s="56">
        <v>7</v>
      </c>
    </row>
    <row r="8" customHeight="1" spans="1:7">
      <c r="A8" s="57" t="s">
        <v>69</v>
      </c>
      <c r="B8" s="58"/>
      <c r="C8" s="58"/>
      <c r="D8" s="58"/>
      <c r="E8" s="58">
        <v>2075400</v>
      </c>
      <c r="F8" s="58"/>
      <c r="G8" s="58"/>
    </row>
    <row r="9" ht="17.25" customHeight="1" spans="1:7">
      <c r="A9" s="33"/>
      <c r="B9" s="59" t="s">
        <v>524</v>
      </c>
      <c r="C9" s="59" t="s">
        <v>270</v>
      </c>
      <c r="D9" s="33" t="s">
        <v>525</v>
      </c>
      <c r="E9" s="60">
        <v>307400</v>
      </c>
      <c r="F9" s="60"/>
      <c r="G9" s="60"/>
    </row>
    <row r="10" ht="17.25" customHeight="1" spans="1:7">
      <c r="A10" s="26"/>
      <c r="B10" s="59" t="s">
        <v>524</v>
      </c>
      <c r="C10" s="59" t="s">
        <v>272</v>
      </c>
      <c r="D10" s="33" t="s">
        <v>525</v>
      </c>
      <c r="E10" s="60">
        <v>63000</v>
      </c>
      <c r="F10" s="60"/>
      <c r="G10" s="60"/>
    </row>
    <row r="11" ht="17.25" customHeight="1" spans="1:7">
      <c r="A11" s="26"/>
      <c r="B11" s="59" t="s">
        <v>524</v>
      </c>
      <c r="C11" s="59" t="s">
        <v>274</v>
      </c>
      <c r="D11" s="33" t="s">
        <v>525</v>
      </c>
      <c r="E11" s="60">
        <v>15000</v>
      </c>
      <c r="F11" s="60"/>
      <c r="G11" s="60"/>
    </row>
    <row r="12" ht="17.25" customHeight="1" spans="1:7">
      <c r="A12" s="26"/>
      <c r="B12" s="59" t="s">
        <v>524</v>
      </c>
      <c r="C12" s="59" t="s">
        <v>276</v>
      </c>
      <c r="D12" s="33" t="s">
        <v>525</v>
      </c>
      <c r="E12" s="60">
        <v>10000</v>
      </c>
      <c r="F12" s="60"/>
      <c r="G12" s="60"/>
    </row>
    <row r="13" ht="17.25" customHeight="1" spans="1:7">
      <c r="A13" s="26"/>
      <c r="B13" s="59" t="s">
        <v>524</v>
      </c>
      <c r="C13" s="59" t="s">
        <v>278</v>
      </c>
      <c r="D13" s="33" t="s">
        <v>525</v>
      </c>
      <c r="E13" s="60">
        <v>10000</v>
      </c>
      <c r="F13" s="60"/>
      <c r="G13" s="60"/>
    </row>
    <row r="14" ht="17.25" customHeight="1" spans="1:7">
      <c r="A14" s="26"/>
      <c r="B14" s="59" t="s">
        <v>524</v>
      </c>
      <c r="C14" s="59" t="s">
        <v>280</v>
      </c>
      <c r="D14" s="33" t="s">
        <v>525</v>
      </c>
      <c r="E14" s="60">
        <v>30000</v>
      </c>
      <c r="F14" s="60"/>
      <c r="G14" s="60"/>
    </row>
    <row r="15" ht="17.25" customHeight="1" spans="1:7">
      <c r="A15" s="26"/>
      <c r="B15" s="59" t="s">
        <v>524</v>
      </c>
      <c r="C15" s="59" t="s">
        <v>282</v>
      </c>
      <c r="D15" s="33" t="s">
        <v>525</v>
      </c>
      <c r="E15" s="60">
        <v>20000</v>
      </c>
      <c r="F15" s="60"/>
      <c r="G15" s="60"/>
    </row>
    <row r="16" ht="17.25" customHeight="1" spans="1:7">
      <c r="A16" s="26"/>
      <c r="B16" s="59" t="s">
        <v>524</v>
      </c>
      <c r="C16" s="59" t="s">
        <v>284</v>
      </c>
      <c r="D16" s="33" t="s">
        <v>525</v>
      </c>
      <c r="E16" s="60">
        <v>10000</v>
      </c>
      <c r="F16" s="60"/>
      <c r="G16" s="60"/>
    </row>
    <row r="17" ht="17.25" customHeight="1" spans="1:7">
      <c r="A17" s="26"/>
      <c r="B17" s="59" t="s">
        <v>524</v>
      </c>
      <c r="C17" s="59" t="s">
        <v>290</v>
      </c>
      <c r="D17" s="33" t="s">
        <v>525</v>
      </c>
      <c r="E17" s="60">
        <v>34600</v>
      </c>
      <c r="F17" s="60"/>
      <c r="G17" s="60"/>
    </row>
    <row r="18" ht="17.25" customHeight="1" spans="1:7">
      <c r="A18" s="26"/>
      <c r="B18" s="59" t="s">
        <v>524</v>
      </c>
      <c r="C18" s="59" t="s">
        <v>292</v>
      </c>
      <c r="D18" s="33" t="s">
        <v>525</v>
      </c>
      <c r="E18" s="60">
        <v>1575400</v>
      </c>
      <c r="F18" s="60"/>
      <c r="G18" s="60"/>
    </row>
    <row r="19" ht="18.75" customHeight="1" spans="1:7">
      <c r="A19" s="61" t="s">
        <v>55</v>
      </c>
      <c r="B19" s="62" t="s">
        <v>526</v>
      </c>
      <c r="C19" s="62"/>
      <c r="D19" s="63"/>
      <c r="E19" s="60">
        <v>2075400</v>
      </c>
      <c r="F19" s="60"/>
      <c r="G19" s="60"/>
    </row>
  </sheetData>
  <mergeCells count="11">
    <mergeCell ref="A2:G2"/>
    <mergeCell ref="A3:F3"/>
    <mergeCell ref="E4:G4"/>
    <mergeCell ref="A19:D19"/>
    <mergeCell ref="A4:A6"/>
    <mergeCell ref="B4:B6"/>
    <mergeCell ref="C4:C6"/>
    <mergeCell ref="D4:D6"/>
    <mergeCell ref="E5:E6"/>
    <mergeCell ref="F5:F6"/>
    <mergeCell ref="G5:G6"/>
  </mergeCells>
  <pageMargins left="0.314583333333333" right="0.196527777777778" top="1" bottom="1" header="0.5" footer="0.5"/>
  <pageSetup paperSize="9" scale="7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9"/>
  <sheetViews>
    <sheetView showZeros="0" topLeftCell="A25" workbookViewId="0">
      <selection activeCell="C14" sqref="C14:G14"/>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5" t="s">
        <v>527</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"单位名称："&amp;"中国共产党昆明市晋宁区委员会办公室"</f>
        <v>单位名称：中国共产党昆明市晋宁区委员会办公室</v>
      </c>
      <c r="B3" s="3"/>
      <c r="C3" s="4"/>
      <c r="D3" s="5"/>
      <c r="E3" s="5"/>
      <c r="F3" s="5"/>
      <c r="G3" s="5"/>
      <c r="H3" s="5"/>
      <c r="I3" s="5"/>
      <c r="J3" s="253" t="s">
        <v>1</v>
      </c>
    </row>
    <row r="4" ht="30" customHeight="1" spans="1:10">
      <c r="A4" s="6" t="s">
        <v>528</v>
      </c>
      <c r="B4" s="7" t="s">
        <v>70</v>
      </c>
      <c r="C4" s="8"/>
      <c r="D4" s="8"/>
      <c r="E4" s="9"/>
      <c r="F4" s="10" t="s">
        <v>529</v>
      </c>
      <c r="G4" s="9"/>
      <c r="H4" s="11" t="s">
        <v>69</v>
      </c>
      <c r="I4" s="8"/>
      <c r="J4" s="9"/>
    </row>
    <row r="5" ht="32.25" customHeight="1" spans="1:10">
      <c r="A5" s="12" t="s">
        <v>530</v>
      </c>
      <c r="B5" s="13"/>
      <c r="C5" s="13"/>
      <c r="D5" s="13"/>
      <c r="E5" s="13"/>
      <c r="F5" s="13"/>
      <c r="G5" s="13"/>
      <c r="H5" s="13"/>
      <c r="I5" s="36"/>
      <c r="J5" s="37" t="s">
        <v>531</v>
      </c>
    </row>
    <row r="6" ht="99.75" customHeight="1" spans="1:10">
      <c r="A6" s="14" t="s">
        <v>532</v>
      </c>
      <c r="B6" s="15" t="s">
        <v>533</v>
      </c>
      <c r="C6" s="16" t="s">
        <v>534</v>
      </c>
      <c r="D6" s="16"/>
      <c r="E6" s="16"/>
      <c r="F6" s="16"/>
      <c r="G6" s="16"/>
      <c r="H6" s="16"/>
      <c r="I6" s="16"/>
      <c r="J6" s="38" t="s">
        <v>535</v>
      </c>
    </row>
    <row r="7" ht="99.75" customHeight="1" spans="1:10">
      <c r="A7" s="14"/>
      <c r="B7" s="15" t="str">
        <f>"总体绩效目标（"&amp;"2025"&amp;"-"&amp;("2025"+2)&amp;"年期间）"</f>
        <v>总体绩效目标（2025-2027年期间）</v>
      </c>
      <c r="C7" s="16" t="s">
        <v>536</v>
      </c>
      <c r="D7" s="16"/>
      <c r="E7" s="16"/>
      <c r="F7" s="16"/>
      <c r="G7" s="16"/>
      <c r="H7" s="16"/>
      <c r="I7" s="16"/>
      <c r="J7" s="38" t="s">
        <v>537</v>
      </c>
    </row>
    <row r="8" ht="75" customHeight="1" spans="1:10">
      <c r="A8" s="15" t="s">
        <v>538</v>
      </c>
      <c r="B8" s="17" t="str">
        <f>"预算年度（"&amp;"2025"&amp;"年）绩效目标"</f>
        <v>预算年度（2025年）绩效目标</v>
      </c>
      <c r="C8" s="18" t="s">
        <v>536</v>
      </c>
      <c r="D8" s="18"/>
      <c r="E8" s="18"/>
      <c r="F8" s="18"/>
      <c r="G8" s="18"/>
      <c r="H8" s="18"/>
      <c r="I8" s="18"/>
      <c r="J8" s="39" t="s">
        <v>539</v>
      </c>
    </row>
    <row r="9" ht="32.25" customHeight="1" spans="1:10">
      <c r="A9" s="19" t="s">
        <v>540</v>
      </c>
      <c r="B9" s="19"/>
      <c r="C9" s="19"/>
      <c r="D9" s="19"/>
      <c r="E9" s="19"/>
      <c r="F9" s="19"/>
      <c r="G9" s="19"/>
      <c r="H9" s="19"/>
      <c r="I9" s="19"/>
      <c r="J9" s="19"/>
    </row>
    <row r="10" ht="32.25" customHeight="1" spans="1:10">
      <c r="A10" s="15" t="s">
        <v>541</v>
      </c>
      <c r="B10" s="15"/>
      <c r="C10" s="14" t="s">
        <v>542</v>
      </c>
      <c r="D10" s="14"/>
      <c r="E10" s="14"/>
      <c r="F10" s="14" t="s">
        <v>543</v>
      </c>
      <c r="G10" s="14"/>
      <c r="H10" s="14" t="s">
        <v>544</v>
      </c>
      <c r="I10" s="14"/>
      <c r="J10" s="14"/>
    </row>
    <row r="11" ht="32.25" customHeight="1" spans="1:10">
      <c r="A11" s="15"/>
      <c r="B11" s="15"/>
      <c r="C11" s="14"/>
      <c r="D11" s="14"/>
      <c r="E11" s="14"/>
      <c r="F11" s="14"/>
      <c r="G11" s="14"/>
      <c r="H11" s="15" t="s">
        <v>545</v>
      </c>
      <c r="I11" s="15" t="s">
        <v>546</v>
      </c>
      <c r="J11" s="15" t="s">
        <v>547</v>
      </c>
    </row>
    <row r="12" ht="24" customHeight="1" spans="1:10">
      <c r="A12" s="20" t="s">
        <v>55</v>
      </c>
      <c r="B12" s="21"/>
      <c r="C12" s="21"/>
      <c r="D12" s="21"/>
      <c r="E12" s="21"/>
      <c r="F12" s="21"/>
      <c r="G12" s="22"/>
      <c r="H12" s="23">
        <v>11813225.44</v>
      </c>
      <c r="I12" s="23">
        <v>11761339.24</v>
      </c>
      <c r="J12" s="23">
        <v>51886.2</v>
      </c>
    </row>
    <row r="13" ht="34.5" customHeight="1" spans="1:10">
      <c r="A13" s="16" t="s">
        <v>548</v>
      </c>
      <c r="B13" s="24"/>
      <c r="C13" s="16" t="s">
        <v>549</v>
      </c>
      <c r="D13" s="24"/>
      <c r="E13" s="24"/>
      <c r="F13" s="24"/>
      <c r="G13" s="24"/>
      <c r="H13" s="25">
        <v>9685939.24</v>
      </c>
      <c r="I13" s="25">
        <v>9685939.24</v>
      </c>
      <c r="J13" s="25"/>
    </row>
    <row r="14" ht="54" customHeight="1" spans="1:10">
      <c r="A14" s="16" t="s">
        <v>550</v>
      </c>
      <c r="B14" s="26"/>
      <c r="C14" s="16" t="s">
        <v>551</v>
      </c>
      <c r="D14" s="26"/>
      <c r="E14" s="26"/>
      <c r="F14" s="26"/>
      <c r="G14" s="26"/>
      <c r="H14" s="25">
        <v>2127286.2</v>
      </c>
      <c r="I14" s="25">
        <v>2075400</v>
      </c>
      <c r="J14" s="25">
        <v>51886.2</v>
      </c>
    </row>
    <row r="15" ht="32.25" customHeight="1" spans="1:10">
      <c r="A15" s="19" t="s">
        <v>552</v>
      </c>
      <c r="B15" s="19"/>
      <c r="C15" s="19"/>
      <c r="D15" s="19"/>
      <c r="E15" s="19"/>
      <c r="F15" s="19"/>
      <c r="G15" s="19"/>
      <c r="H15" s="19"/>
      <c r="I15" s="19"/>
      <c r="J15" s="19"/>
    </row>
    <row r="16" ht="32.25" customHeight="1" spans="1:10">
      <c r="A16" s="27" t="s">
        <v>553</v>
      </c>
      <c r="B16" s="27"/>
      <c r="C16" s="27"/>
      <c r="D16" s="27"/>
      <c r="E16" s="27"/>
      <c r="F16" s="27"/>
      <c r="G16" s="27"/>
      <c r="H16" s="28" t="s">
        <v>554</v>
      </c>
      <c r="I16" s="40" t="s">
        <v>304</v>
      </c>
      <c r="J16" s="28" t="s">
        <v>555</v>
      </c>
    </row>
    <row r="17" ht="36" customHeight="1" spans="1:10">
      <c r="A17" s="29" t="s">
        <v>297</v>
      </c>
      <c r="B17" s="29" t="s">
        <v>556</v>
      </c>
      <c r="C17" s="30" t="s">
        <v>299</v>
      </c>
      <c r="D17" s="30" t="s">
        <v>300</v>
      </c>
      <c r="E17" s="30" t="s">
        <v>301</v>
      </c>
      <c r="F17" s="30" t="s">
        <v>302</v>
      </c>
      <c r="G17" s="30" t="s">
        <v>303</v>
      </c>
      <c r="H17" s="31"/>
      <c r="I17" s="31"/>
      <c r="J17" s="31"/>
    </row>
    <row r="18" ht="32.25" customHeight="1" spans="1:10">
      <c r="A18" s="32" t="s">
        <v>306</v>
      </c>
      <c r="B18" s="32"/>
      <c r="C18" s="33"/>
      <c r="D18" s="32"/>
      <c r="E18" s="32"/>
      <c r="F18" s="32"/>
      <c r="G18" s="32"/>
      <c r="H18" s="34"/>
      <c r="I18" s="18"/>
      <c r="J18" s="34"/>
    </row>
    <row r="19" ht="32.25" customHeight="1" spans="1:10">
      <c r="A19" s="32"/>
      <c r="B19" s="32" t="s">
        <v>307</v>
      </c>
      <c r="C19" s="33"/>
      <c r="D19" s="32"/>
      <c r="E19" s="32"/>
      <c r="F19" s="32"/>
      <c r="G19" s="32"/>
      <c r="H19" s="34"/>
      <c r="I19" s="18"/>
      <c r="J19" s="34"/>
    </row>
    <row r="20" ht="32.25" customHeight="1" spans="1:10">
      <c r="A20" s="32"/>
      <c r="B20" s="32"/>
      <c r="C20" s="33" t="s">
        <v>557</v>
      </c>
      <c r="D20" s="32" t="s">
        <v>340</v>
      </c>
      <c r="E20" s="32" t="s">
        <v>558</v>
      </c>
      <c r="F20" s="32" t="s">
        <v>559</v>
      </c>
      <c r="G20" s="32" t="s">
        <v>312</v>
      </c>
      <c r="H20" s="34" t="s">
        <v>560</v>
      </c>
      <c r="I20" s="18" t="s">
        <v>560</v>
      </c>
      <c r="J20" s="34" t="s">
        <v>561</v>
      </c>
    </row>
    <row r="21" ht="32.25" customHeight="1" spans="1:10">
      <c r="A21" s="32"/>
      <c r="B21" s="32" t="s">
        <v>408</v>
      </c>
      <c r="C21" s="33"/>
      <c r="D21" s="32"/>
      <c r="E21" s="32"/>
      <c r="F21" s="32"/>
      <c r="G21" s="32"/>
      <c r="H21" s="34"/>
      <c r="I21" s="18"/>
      <c r="J21" s="34"/>
    </row>
    <row r="22" ht="32.25" customHeight="1" spans="1:10">
      <c r="A22" s="32"/>
      <c r="B22" s="32"/>
      <c r="C22" s="33" t="s">
        <v>425</v>
      </c>
      <c r="D22" s="32" t="s">
        <v>340</v>
      </c>
      <c r="E22" s="32" t="s">
        <v>562</v>
      </c>
      <c r="F22" s="32" t="s">
        <v>427</v>
      </c>
      <c r="G22" s="32" t="s">
        <v>312</v>
      </c>
      <c r="H22" s="34" t="s">
        <v>560</v>
      </c>
      <c r="I22" s="18" t="s">
        <v>563</v>
      </c>
      <c r="J22" s="34" t="s">
        <v>561</v>
      </c>
    </row>
    <row r="23" ht="32.25" customHeight="1" spans="1:10">
      <c r="A23" s="32" t="s">
        <v>318</v>
      </c>
      <c r="B23" s="32"/>
      <c r="C23" s="33"/>
      <c r="D23" s="32"/>
      <c r="E23" s="32"/>
      <c r="F23" s="32"/>
      <c r="G23" s="32"/>
      <c r="H23" s="34"/>
      <c r="I23" s="18"/>
      <c r="J23" s="34"/>
    </row>
    <row r="24" ht="32.25" customHeight="1" spans="1:10">
      <c r="A24" s="32"/>
      <c r="B24" s="32" t="s">
        <v>319</v>
      </c>
      <c r="C24" s="33"/>
      <c r="D24" s="32"/>
      <c r="E24" s="32"/>
      <c r="F24" s="32"/>
      <c r="G24" s="32"/>
      <c r="H24" s="34"/>
      <c r="I24" s="18"/>
      <c r="J24" s="34"/>
    </row>
    <row r="25" ht="32.25" customHeight="1" spans="1:10">
      <c r="A25" s="32"/>
      <c r="B25" s="32"/>
      <c r="C25" s="33" t="s">
        <v>564</v>
      </c>
      <c r="D25" s="32" t="s">
        <v>343</v>
      </c>
      <c r="E25" s="32" t="s">
        <v>565</v>
      </c>
      <c r="F25" s="32" t="s">
        <v>322</v>
      </c>
      <c r="G25" s="32" t="s">
        <v>312</v>
      </c>
      <c r="H25" s="34" t="s">
        <v>566</v>
      </c>
      <c r="I25" s="18" t="s">
        <v>567</v>
      </c>
      <c r="J25" s="34" t="s">
        <v>568</v>
      </c>
    </row>
    <row r="26" ht="32.25" customHeight="1" spans="1:10">
      <c r="A26" s="32" t="s">
        <v>326</v>
      </c>
      <c r="B26" s="32"/>
      <c r="C26" s="33"/>
      <c r="D26" s="32"/>
      <c r="E26" s="32"/>
      <c r="F26" s="32"/>
      <c r="G26" s="32"/>
      <c r="H26" s="34"/>
      <c r="I26" s="18"/>
      <c r="J26" s="34"/>
    </row>
    <row r="27" ht="32.25" customHeight="1" spans="1:10">
      <c r="A27" s="32"/>
      <c r="B27" s="32" t="s">
        <v>327</v>
      </c>
      <c r="C27" s="33"/>
      <c r="D27" s="32"/>
      <c r="E27" s="32"/>
      <c r="F27" s="32"/>
      <c r="G27" s="32"/>
      <c r="H27" s="34"/>
      <c r="I27" s="18"/>
      <c r="J27" s="34"/>
    </row>
    <row r="28" ht="32.25" customHeight="1" spans="1:10">
      <c r="A28" s="32"/>
      <c r="B28" s="32"/>
      <c r="C28" s="33" t="s">
        <v>569</v>
      </c>
      <c r="D28" s="32" t="s">
        <v>343</v>
      </c>
      <c r="E28" s="32" t="s">
        <v>348</v>
      </c>
      <c r="F28" s="32" t="s">
        <v>322</v>
      </c>
      <c r="G28" s="32" t="s">
        <v>312</v>
      </c>
      <c r="H28" s="34" t="s">
        <v>570</v>
      </c>
      <c r="I28" s="18" t="s">
        <v>571</v>
      </c>
      <c r="J28" s="34" t="s">
        <v>572</v>
      </c>
    </row>
    <row r="29" ht="32.25" customHeight="1" spans="1:10">
      <c r="A29" s="32"/>
      <c r="B29" s="32"/>
      <c r="C29" s="33" t="s">
        <v>573</v>
      </c>
      <c r="D29" s="32" t="s">
        <v>343</v>
      </c>
      <c r="E29" s="32" t="s">
        <v>321</v>
      </c>
      <c r="F29" s="32" t="s">
        <v>322</v>
      </c>
      <c r="G29" s="32" t="s">
        <v>312</v>
      </c>
      <c r="H29" s="34" t="s">
        <v>574</v>
      </c>
      <c r="I29" s="18" t="s">
        <v>575</v>
      </c>
      <c r="J29" s="18" t="s">
        <v>575</v>
      </c>
    </row>
  </sheetData>
  <mergeCells count="31">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J15"/>
    <mergeCell ref="A16:G16"/>
    <mergeCell ref="A6:A7"/>
    <mergeCell ref="H16:H17"/>
    <mergeCell ref="I16:I17"/>
    <mergeCell ref="J16:J17"/>
    <mergeCell ref="A10:B11"/>
    <mergeCell ref="C10:G11"/>
  </mergeCells>
  <pageMargins left="0.156944444444444" right="0.156944444444444" top="0.236111111111111" bottom="0.118055555555556" header="0.5" footer="0.5"/>
  <pageSetup paperSize="9" scale="4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topLeftCell="I1" workbookViewId="0">
      <selection activeCell="T19" sqref="T19"/>
    </sheetView>
  </sheetViews>
  <sheetFormatPr defaultColWidth="8.425" defaultRowHeight="12.75" customHeight="1"/>
  <cols>
    <col min="1" max="1" width="26.575" customWidth="1"/>
    <col min="2" max="2" width="39.7083333333333" customWidth="1"/>
    <col min="3" max="3" width="20.2833333333333" customWidth="1"/>
    <col min="4" max="5" width="20.7083333333333" customWidth="1"/>
    <col min="6" max="6" width="19.1416666666667" customWidth="1"/>
    <col min="7" max="7" width="24.575" customWidth="1"/>
    <col min="8" max="8" width="20.425" customWidth="1"/>
    <col min="9" max="9" width="22.7083333333333" customWidth="1"/>
    <col min="10" max="10" width="25" customWidth="1"/>
    <col min="11" max="11" width="20.2833333333333" customWidth="1"/>
    <col min="12" max="12" width="20.575" customWidth="1"/>
    <col min="13" max="13" width="25.7083333333333" customWidth="1"/>
    <col min="14" max="14" width="19" customWidth="1"/>
    <col min="15" max="16" width="23.85" customWidth="1"/>
    <col min="17" max="17" width="24.1416666666667" customWidth="1"/>
    <col min="18" max="18" width="27.575" customWidth="1"/>
    <col min="19" max="19" width="21.1416666666667" customWidth="1"/>
    <col min="20" max="20" width="32.425" customWidth="1"/>
  </cols>
  <sheetData>
    <row r="1" ht="17.25" customHeight="1" spans="1:20">
      <c r="A1" s="238" t="s">
        <v>52</v>
      </c>
      <c r="B1" s="239"/>
      <c r="C1" s="239"/>
      <c r="D1" s="239"/>
      <c r="E1" s="239"/>
      <c r="F1" s="239"/>
      <c r="G1" s="239"/>
      <c r="H1" s="239"/>
      <c r="I1" s="239"/>
      <c r="J1" s="239"/>
      <c r="K1" s="239"/>
      <c r="L1" s="239"/>
      <c r="M1" s="239"/>
      <c r="N1" s="239"/>
      <c r="O1" s="239"/>
      <c r="P1" s="239"/>
      <c r="Q1" s="239"/>
      <c r="R1" s="239"/>
      <c r="S1" s="239"/>
      <c r="T1" s="239"/>
    </row>
    <row r="2" ht="41.25" customHeight="1" spans="1:20">
      <c r="A2" s="240" t="str">
        <f>"2025"&amp;"年部门收入预算表"</f>
        <v>2025年部门收入预算表</v>
      </c>
      <c r="B2" s="239"/>
      <c r="C2" s="239"/>
      <c r="D2" s="239"/>
      <c r="E2" s="239"/>
      <c r="F2" s="239"/>
      <c r="G2" s="239"/>
      <c r="H2" s="239"/>
      <c r="I2" s="239"/>
      <c r="J2" s="239"/>
      <c r="K2" s="239"/>
      <c r="L2" s="239"/>
      <c r="M2" s="239"/>
      <c r="N2" s="239"/>
      <c r="O2" s="239"/>
      <c r="P2" s="239"/>
      <c r="Q2" s="239"/>
      <c r="R2" s="239"/>
      <c r="S2" s="239"/>
      <c r="T2" s="239"/>
    </row>
    <row r="3" ht="17.25" customHeight="1" spans="1:20">
      <c r="A3" s="241" t="str">
        <f>"单位名称："&amp;"中国共产党昆明市晋宁区委员会办公室"</f>
        <v>单位名称：中国共产党昆明市晋宁区委员会办公室</v>
      </c>
      <c r="B3" s="242"/>
      <c r="C3" s="243"/>
      <c r="D3" s="244"/>
      <c r="E3" s="244"/>
      <c r="F3" s="244"/>
      <c r="G3" s="244"/>
      <c r="H3" s="244"/>
      <c r="I3" s="244"/>
      <c r="J3" s="244"/>
      <c r="K3" s="244"/>
      <c r="L3" s="244"/>
      <c r="M3" s="244"/>
      <c r="N3" s="244"/>
      <c r="O3" s="244"/>
      <c r="P3" s="244"/>
      <c r="Q3" s="244"/>
      <c r="R3" s="244"/>
      <c r="S3" s="244"/>
      <c r="T3" s="249" t="s">
        <v>1</v>
      </c>
    </row>
    <row r="4" ht="21.75" customHeight="1" spans="1:20">
      <c r="A4" s="67" t="s">
        <v>53</v>
      </c>
      <c r="B4" s="67" t="s">
        <v>54</v>
      </c>
      <c r="C4" s="67" t="s">
        <v>55</v>
      </c>
      <c r="D4" s="67" t="s">
        <v>56</v>
      </c>
      <c r="E4" s="67"/>
      <c r="F4" s="67"/>
      <c r="G4" s="67"/>
      <c r="H4" s="67"/>
      <c r="I4" s="69"/>
      <c r="J4" s="67"/>
      <c r="K4" s="67"/>
      <c r="L4" s="67"/>
      <c r="M4" s="67"/>
      <c r="N4" s="67"/>
      <c r="O4" s="67" t="s">
        <v>45</v>
      </c>
      <c r="P4" s="67"/>
      <c r="Q4" s="67"/>
      <c r="R4" s="67"/>
      <c r="S4" s="67"/>
      <c r="T4" s="67"/>
    </row>
    <row r="5" ht="27" customHeight="1" spans="1:20">
      <c r="A5" s="67"/>
      <c r="B5" s="67"/>
      <c r="C5" s="67"/>
      <c r="D5" s="67" t="s">
        <v>57</v>
      </c>
      <c r="E5" s="67" t="s">
        <v>58</v>
      </c>
      <c r="F5" s="67" t="s">
        <v>59</v>
      </c>
      <c r="G5" s="67" t="s">
        <v>60</v>
      </c>
      <c r="H5" s="67" t="s">
        <v>61</v>
      </c>
      <c r="I5" s="69" t="s">
        <v>62</v>
      </c>
      <c r="J5" s="67"/>
      <c r="K5" s="67"/>
      <c r="L5" s="67"/>
      <c r="M5" s="67"/>
      <c r="N5" s="67"/>
      <c r="O5" s="67" t="s">
        <v>57</v>
      </c>
      <c r="P5" s="67" t="s">
        <v>58</v>
      </c>
      <c r="Q5" s="67" t="s">
        <v>59</v>
      </c>
      <c r="R5" s="67" t="s">
        <v>60</v>
      </c>
      <c r="S5" s="67" t="s">
        <v>61</v>
      </c>
      <c r="T5" s="67" t="s">
        <v>62</v>
      </c>
    </row>
    <row r="6" ht="30" customHeight="1" spans="1:20">
      <c r="A6" s="22"/>
      <c r="B6" s="22"/>
      <c r="C6" s="91"/>
      <c r="D6" s="91"/>
      <c r="E6" s="91"/>
      <c r="F6" s="91"/>
      <c r="G6" s="91"/>
      <c r="H6" s="91"/>
      <c r="I6" s="194" t="s">
        <v>57</v>
      </c>
      <c r="J6" s="67" t="s">
        <v>63</v>
      </c>
      <c r="K6" s="67" t="s">
        <v>64</v>
      </c>
      <c r="L6" s="67" t="s">
        <v>65</v>
      </c>
      <c r="M6" s="67" t="s">
        <v>66</v>
      </c>
      <c r="N6" s="67" t="s">
        <v>67</v>
      </c>
      <c r="O6" s="248"/>
      <c r="P6" s="248"/>
      <c r="Q6" s="248"/>
      <c r="R6" s="248"/>
      <c r="S6" s="248"/>
      <c r="T6" s="91"/>
    </row>
    <row r="7" ht="15" customHeight="1" spans="1:20">
      <c r="A7" s="245">
        <v>1</v>
      </c>
      <c r="B7" s="245">
        <v>2</v>
      </c>
      <c r="C7" s="245">
        <v>3</v>
      </c>
      <c r="D7" s="245">
        <v>4</v>
      </c>
      <c r="E7" s="245">
        <v>5</v>
      </c>
      <c r="F7" s="245">
        <v>6</v>
      </c>
      <c r="G7" s="245">
        <v>7</v>
      </c>
      <c r="H7" s="245">
        <v>8</v>
      </c>
      <c r="I7" s="194">
        <v>9</v>
      </c>
      <c r="J7" s="245">
        <v>10</v>
      </c>
      <c r="K7" s="245">
        <v>11</v>
      </c>
      <c r="L7" s="245">
        <v>12</v>
      </c>
      <c r="M7" s="245">
        <v>13</v>
      </c>
      <c r="N7" s="245">
        <v>14</v>
      </c>
      <c r="O7" s="245">
        <v>15</v>
      </c>
      <c r="P7" s="245">
        <v>16</v>
      </c>
      <c r="Q7" s="245">
        <v>17</v>
      </c>
      <c r="R7" s="245">
        <v>18</v>
      </c>
      <c r="S7" s="245">
        <v>19</v>
      </c>
      <c r="T7" s="245">
        <v>20</v>
      </c>
    </row>
    <row r="8" ht="18" customHeight="1" spans="1:20">
      <c r="A8" s="33" t="s">
        <v>68</v>
      </c>
      <c r="B8" s="33" t="s">
        <v>69</v>
      </c>
      <c r="C8" s="23">
        <v>11813225.44</v>
      </c>
      <c r="D8" s="23">
        <v>11813225.44</v>
      </c>
      <c r="E8" s="23">
        <v>11761339.24</v>
      </c>
      <c r="F8" s="23"/>
      <c r="G8" s="23"/>
      <c r="H8" s="23"/>
      <c r="I8" s="23">
        <v>51886.2</v>
      </c>
      <c r="J8" s="23"/>
      <c r="K8" s="23"/>
      <c r="L8" s="23"/>
      <c r="M8" s="23"/>
      <c r="N8" s="23">
        <v>51886.2</v>
      </c>
      <c r="O8" s="23"/>
      <c r="P8" s="23"/>
      <c r="Q8" s="23"/>
      <c r="R8" s="23"/>
      <c r="S8" s="23"/>
      <c r="T8" s="23"/>
    </row>
    <row r="9" ht="18" customHeight="1" spans="1:20">
      <c r="A9" s="246" t="s">
        <v>70</v>
      </c>
      <c r="B9" s="246" t="s">
        <v>69</v>
      </c>
      <c r="C9" s="23">
        <v>11813225.44</v>
      </c>
      <c r="D9" s="23">
        <v>11813225.44</v>
      </c>
      <c r="E9" s="23">
        <v>11761339.24</v>
      </c>
      <c r="F9" s="23"/>
      <c r="G9" s="23"/>
      <c r="H9" s="23"/>
      <c r="I9" s="23">
        <v>51886.2</v>
      </c>
      <c r="J9" s="23"/>
      <c r="K9" s="23"/>
      <c r="L9" s="23"/>
      <c r="M9" s="23"/>
      <c r="N9" s="23">
        <v>51886.2</v>
      </c>
      <c r="O9" s="23"/>
      <c r="P9" s="23"/>
      <c r="Q9" s="23"/>
      <c r="R9" s="23"/>
      <c r="S9" s="23"/>
      <c r="T9" s="23"/>
    </row>
    <row r="10" ht="18" customHeight="1" spans="1:20">
      <c r="A10" s="247" t="s">
        <v>55</v>
      </c>
      <c r="B10" s="247"/>
      <c r="C10" s="23">
        <v>11813225.44</v>
      </c>
      <c r="D10" s="23">
        <v>11813225.44</v>
      </c>
      <c r="E10" s="23">
        <v>11761339.24</v>
      </c>
      <c r="F10" s="23"/>
      <c r="G10" s="23"/>
      <c r="H10" s="23"/>
      <c r="I10" s="23">
        <v>51886.2</v>
      </c>
      <c r="J10" s="23"/>
      <c r="K10" s="23"/>
      <c r="L10" s="23"/>
      <c r="M10" s="23"/>
      <c r="N10" s="23">
        <v>51886.2</v>
      </c>
      <c r="O10" s="23"/>
      <c r="P10" s="23"/>
      <c r="Q10" s="23"/>
      <c r="R10" s="23"/>
      <c r="S10" s="23"/>
      <c r="T10" s="23"/>
    </row>
  </sheetData>
  <mergeCells count="21">
    <mergeCell ref="A1:T1"/>
    <mergeCell ref="A2:T2"/>
    <mergeCell ref="A3:B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118055555555556" right="0.196527777777778" top="1" bottom="1" header="0.5" footer="0.5"/>
  <pageSetup paperSize="9" scale="3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topLeftCell="F7" workbookViewId="0">
      <selection activeCell="P16" sqref="P16"/>
    </sheetView>
  </sheetViews>
  <sheetFormatPr defaultColWidth="14" defaultRowHeight="12.75" customHeight="1"/>
  <cols>
    <col min="1" max="1" width="14.85" customWidth="1"/>
    <col min="2" max="2" width="36.75" customWidth="1"/>
    <col min="3" max="3" width="19.2833333333333" customWidth="1"/>
    <col min="4" max="4" width="20.2833333333333" customWidth="1"/>
    <col min="5" max="5" width="17" customWidth="1"/>
    <col min="6" max="6" width="22" customWidth="1"/>
    <col min="7" max="7" width="16" customWidth="1"/>
    <col min="8" max="8" width="16.2833333333333" customWidth="1"/>
    <col min="9" max="9" width="15.7083333333333" customWidth="1"/>
    <col min="10" max="10" width="18.575" customWidth="1"/>
    <col min="11" max="11" width="16.7083333333333" customWidth="1"/>
    <col min="12" max="12" width="16.2833333333333" customWidth="1"/>
  </cols>
  <sheetData>
    <row r="1" ht="17.25" customHeight="1" spans="1:1">
      <c r="A1" s="78" t="s">
        <v>71</v>
      </c>
    </row>
    <row r="2" ht="41.25" customHeight="1" spans="1:1">
      <c r="A2" s="73" t="str">
        <f>"2025"&amp;"年部门支出预算表"</f>
        <v>2025年部门支出预算表</v>
      </c>
    </row>
    <row r="3" ht="17.25" customHeight="1" spans="1:15">
      <c r="A3" s="218" t="str">
        <f>"单位名称："&amp;"中国共产党昆明市晋宁区委员会办公室"</f>
        <v>单位名称：中国共产党昆明市晋宁区委员会办公室</v>
      </c>
      <c r="O3" s="78" t="s">
        <v>1</v>
      </c>
    </row>
    <row r="4" ht="27" customHeight="1" spans="1:15">
      <c r="A4" s="37" t="s">
        <v>72</v>
      </c>
      <c r="B4" s="37" t="s">
        <v>73</v>
      </c>
      <c r="C4" s="37" t="s">
        <v>55</v>
      </c>
      <c r="D4" s="186" t="s">
        <v>58</v>
      </c>
      <c r="E4" s="186"/>
      <c r="F4" s="186"/>
      <c r="G4" s="186" t="s">
        <v>59</v>
      </c>
      <c r="H4" s="186" t="s">
        <v>60</v>
      </c>
      <c r="I4" s="186" t="s">
        <v>74</v>
      </c>
      <c r="J4" s="186" t="s">
        <v>62</v>
      </c>
      <c r="K4" s="186"/>
      <c r="L4" s="186"/>
      <c r="M4" s="186"/>
      <c r="N4" s="14"/>
      <c r="O4" s="14"/>
    </row>
    <row r="5" ht="42" customHeight="1" spans="1:15">
      <c r="A5" s="65"/>
      <c r="B5" s="65"/>
      <c r="C5" s="186"/>
      <c r="D5" s="186" t="s">
        <v>57</v>
      </c>
      <c r="E5" s="186" t="s">
        <v>75</v>
      </c>
      <c r="F5" s="186" t="s">
        <v>76</v>
      </c>
      <c r="G5" s="186"/>
      <c r="H5" s="186"/>
      <c r="I5" s="64"/>
      <c r="J5" s="186" t="s">
        <v>57</v>
      </c>
      <c r="K5" s="64" t="s">
        <v>77</v>
      </c>
      <c r="L5" s="64" t="s">
        <v>78</v>
      </c>
      <c r="M5" s="64" t="s">
        <v>79</v>
      </c>
      <c r="N5" s="64" t="s">
        <v>80</v>
      </c>
      <c r="O5" s="64" t="s">
        <v>81</v>
      </c>
    </row>
    <row r="6" ht="18" customHeight="1" spans="1:15">
      <c r="A6" s="83" t="s">
        <v>82</v>
      </c>
      <c r="B6" s="83" t="s">
        <v>83</v>
      </c>
      <c r="C6" s="83" t="s">
        <v>84</v>
      </c>
      <c r="D6" s="84" t="s">
        <v>85</v>
      </c>
      <c r="E6" s="84" t="s">
        <v>86</v>
      </c>
      <c r="F6" s="84" t="s">
        <v>87</v>
      </c>
      <c r="G6" s="84" t="s">
        <v>88</v>
      </c>
      <c r="H6" s="84" t="s">
        <v>89</v>
      </c>
      <c r="I6" s="84" t="s">
        <v>90</v>
      </c>
      <c r="J6" s="84" t="s">
        <v>91</v>
      </c>
      <c r="K6" s="84" t="s">
        <v>92</v>
      </c>
      <c r="L6" s="84" t="s">
        <v>93</v>
      </c>
      <c r="M6" s="84" t="s">
        <v>94</v>
      </c>
      <c r="N6" s="83" t="s">
        <v>95</v>
      </c>
      <c r="O6" s="84" t="s">
        <v>96</v>
      </c>
    </row>
    <row r="7" ht="21" customHeight="1" spans="1:15">
      <c r="A7" s="85" t="s">
        <v>97</v>
      </c>
      <c r="B7" s="85" t="s">
        <v>98</v>
      </c>
      <c r="C7" s="25">
        <v>9341575.97</v>
      </c>
      <c r="D7" s="23">
        <v>9289689.77</v>
      </c>
      <c r="E7" s="23">
        <v>7214289.77</v>
      </c>
      <c r="F7" s="23">
        <v>2075400</v>
      </c>
      <c r="G7" s="23"/>
      <c r="H7" s="23"/>
      <c r="I7" s="23"/>
      <c r="J7" s="23">
        <v>51886.2</v>
      </c>
      <c r="K7" s="23"/>
      <c r="L7" s="23"/>
      <c r="M7" s="23"/>
      <c r="N7" s="25"/>
      <c r="O7" s="25">
        <v>51886.2</v>
      </c>
    </row>
    <row r="8" ht="21" customHeight="1" spans="1:15">
      <c r="A8" s="236" t="s">
        <v>99</v>
      </c>
      <c r="B8" s="236" t="s">
        <v>100</v>
      </c>
      <c r="C8" s="25">
        <v>9341575.97</v>
      </c>
      <c r="D8" s="23">
        <v>9289689.77</v>
      </c>
      <c r="E8" s="23">
        <v>7214289.77</v>
      </c>
      <c r="F8" s="23">
        <v>2075400</v>
      </c>
      <c r="G8" s="23"/>
      <c r="H8" s="23"/>
      <c r="I8" s="23"/>
      <c r="J8" s="23">
        <v>51886.2</v>
      </c>
      <c r="K8" s="23"/>
      <c r="L8" s="23"/>
      <c r="M8" s="23"/>
      <c r="N8" s="25"/>
      <c r="O8" s="25">
        <v>51886.2</v>
      </c>
    </row>
    <row r="9" ht="21" customHeight="1" spans="1:15">
      <c r="A9" s="237" t="s">
        <v>101</v>
      </c>
      <c r="B9" s="237" t="s">
        <v>102</v>
      </c>
      <c r="C9" s="25">
        <v>7214289.77</v>
      </c>
      <c r="D9" s="23">
        <v>7214289.77</v>
      </c>
      <c r="E9" s="23">
        <v>7214289.77</v>
      </c>
      <c r="F9" s="23"/>
      <c r="G9" s="23"/>
      <c r="H9" s="23"/>
      <c r="I9" s="23"/>
      <c r="J9" s="23"/>
      <c r="K9" s="23"/>
      <c r="L9" s="23"/>
      <c r="M9" s="23"/>
      <c r="N9" s="25"/>
      <c r="O9" s="25"/>
    </row>
    <row r="10" ht="21" customHeight="1" spans="1:15">
      <c r="A10" s="237" t="s">
        <v>103</v>
      </c>
      <c r="B10" s="237" t="s">
        <v>104</v>
      </c>
      <c r="C10" s="25">
        <v>2127286.2</v>
      </c>
      <c r="D10" s="23">
        <v>2075400</v>
      </c>
      <c r="E10" s="23"/>
      <c r="F10" s="23">
        <v>2075400</v>
      </c>
      <c r="G10" s="23"/>
      <c r="H10" s="23"/>
      <c r="I10" s="23"/>
      <c r="J10" s="23">
        <v>51886.2</v>
      </c>
      <c r="K10" s="23"/>
      <c r="L10" s="23"/>
      <c r="M10" s="23"/>
      <c r="N10" s="25"/>
      <c r="O10" s="25">
        <v>51886.2</v>
      </c>
    </row>
    <row r="11" ht="21" customHeight="1" spans="1:15">
      <c r="A11" s="85" t="s">
        <v>105</v>
      </c>
      <c r="B11" s="85" t="s">
        <v>106</v>
      </c>
      <c r="C11" s="25">
        <v>1008535.64</v>
      </c>
      <c r="D11" s="23">
        <v>1008535.64</v>
      </c>
      <c r="E11" s="23">
        <v>1008535.64</v>
      </c>
      <c r="F11" s="23"/>
      <c r="G11" s="23"/>
      <c r="H11" s="23"/>
      <c r="I11" s="23"/>
      <c r="J11" s="23"/>
      <c r="K11" s="23"/>
      <c r="L11" s="23"/>
      <c r="M11" s="23"/>
      <c r="N11" s="25"/>
      <c r="O11" s="25"/>
    </row>
    <row r="12" ht="21" customHeight="1" spans="1:15">
      <c r="A12" s="236" t="s">
        <v>107</v>
      </c>
      <c r="B12" s="236" t="s">
        <v>108</v>
      </c>
      <c r="C12" s="25">
        <v>967258.04</v>
      </c>
      <c r="D12" s="23">
        <v>967258.04</v>
      </c>
      <c r="E12" s="23">
        <v>967258.04</v>
      </c>
      <c r="F12" s="23"/>
      <c r="G12" s="23"/>
      <c r="H12" s="23"/>
      <c r="I12" s="23"/>
      <c r="J12" s="23"/>
      <c r="K12" s="23"/>
      <c r="L12" s="23"/>
      <c r="M12" s="23"/>
      <c r="N12" s="25"/>
      <c r="O12" s="25"/>
    </row>
    <row r="13" ht="21" customHeight="1" spans="1:15">
      <c r="A13" s="237" t="s">
        <v>109</v>
      </c>
      <c r="B13" s="237" t="s">
        <v>110</v>
      </c>
      <c r="C13" s="25">
        <v>198900</v>
      </c>
      <c r="D13" s="23">
        <v>198900</v>
      </c>
      <c r="E13" s="23">
        <v>198900</v>
      </c>
      <c r="F13" s="23"/>
      <c r="G13" s="23"/>
      <c r="H13" s="23"/>
      <c r="I13" s="23"/>
      <c r="J13" s="23"/>
      <c r="K13" s="23"/>
      <c r="L13" s="23"/>
      <c r="M13" s="23"/>
      <c r="N13" s="25"/>
      <c r="O13" s="25"/>
    </row>
    <row r="14" ht="21" customHeight="1" spans="1:15">
      <c r="A14" s="237" t="s">
        <v>111</v>
      </c>
      <c r="B14" s="237" t="s">
        <v>112</v>
      </c>
      <c r="C14" s="25">
        <v>722734.08</v>
      </c>
      <c r="D14" s="23">
        <v>722734.08</v>
      </c>
      <c r="E14" s="23">
        <v>722734.08</v>
      </c>
      <c r="F14" s="23"/>
      <c r="G14" s="23"/>
      <c r="H14" s="23"/>
      <c r="I14" s="23"/>
      <c r="J14" s="23"/>
      <c r="K14" s="23"/>
      <c r="L14" s="23"/>
      <c r="M14" s="23"/>
      <c r="N14" s="25"/>
      <c r="O14" s="25"/>
    </row>
    <row r="15" ht="21" customHeight="1" spans="1:15">
      <c r="A15" s="237" t="s">
        <v>113</v>
      </c>
      <c r="B15" s="237" t="s">
        <v>114</v>
      </c>
      <c r="C15" s="25">
        <v>45623.96</v>
      </c>
      <c r="D15" s="23">
        <v>45623.96</v>
      </c>
      <c r="E15" s="23">
        <v>45623.96</v>
      </c>
      <c r="F15" s="23"/>
      <c r="G15" s="23"/>
      <c r="H15" s="23"/>
      <c r="I15" s="23"/>
      <c r="J15" s="23"/>
      <c r="K15" s="23"/>
      <c r="L15" s="23"/>
      <c r="M15" s="23"/>
      <c r="N15" s="25"/>
      <c r="O15" s="25"/>
    </row>
    <row r="16" ht="21" customHeight="1" spans="1:15">
      <c r="A16" s="236" t="s">
        <v>115</v>
      </c>
      <c r="B16" s="236" t="s">
        <v>116</v>
      </c>
      <c r="C16" s="25">
        <v>41277.6</v>
      </c>
      <c r="D16" s="23">
        <v>41277.6</v>
      </c>
      <c r="E16" s="23">
        <v>41277.6</v>
      </c>
      <c r="F16" s="23"/>
      <c r="G16" s="23"/>
      <c r="H16" s="23"/>
      <c r="I16" s="23"/>
      <c r="J16" s="23"/>
      <c r="K16" s="23"/>
      <c r="L16" s="23"/>
      <c r="M16" s="23"/>
      <c r="N16" s="25"/>
      <c r="O16" s="25"/>
    </row>
    <row r="17" ht="21" customHeight="1" spans="1:15">
      <c r="A17" s="237" t="s">
        <v>117</v>
      </c>
      <c r="B17" s="237" t="s">
        <v>118</v>
      </c>
      <c r="C17" s="25">
        <v>41277.6</v>
      </c>
      <c r="D17" s="23">
        <v>41277.6</v>
      </c>
      <c r="E17" s="23">
        <v>41277.6</v>
      </c>
      <c r="F17" s="23"/>
      <c r="G17" s="23"/>
      <c r="H17" s="23"/>
      <c r="I17" s="23"/>
      <c r="J17" s="23"/>
      <c r="K17" s="23"/>
      <c r="L17" s="23"/>
      <c r="M17" s="23"/>
      <c r="N17" s="25"/>
      <c r="O17" s="25"/>
    </row>
    <row r="18" ht="21" customHeight="1" spans="1:15">
      <c r="A18" s="85" t="s">
        <v>119</v>
      </c>
      <c r="B18" s="85" t="s">
        <v>120</v>
      </c>
      <c r="C18" s="25">
        <v>673263.27</v>
      </c>
      <c r="D18" s="23">
        <v>673263.27</v>
      </c>
      <c r="E18" s="23">
        <v>673263.27</v>
      </c>
      <c r="F18" s="23"/>
      <c r="G18" s="23"/>
      <c r="H18" s="23"/>
      <c r="I18" s="23"/>
      <c r="J18" s="23"/>
      <c r="K18" s="23"/>
      <c r="L18" s="23"/>
      <c r="M18" s="23"/>
      <c r="N18" s="25"/>
      <c r="O18" s="25"/>
    </row>
    <row r="19" ht="21" customHeight="1" spans="1:15">
      <c r="A19" s="236" t="s">
        <v>121</v>
      </c>
      <c r="B19" s="236" t="s">
        <v>122</v>
      </c>
      <c r="C19" s="25">
        <v>673263.27</v>
      </c>
      <c r="D19" s="23">
        <v>673263.27</v>
      </c>
      <c r="E19" s="23">
        <v>673263.27</v>
      </c>
      <c r="F19" s="23"/>
      <c r="G19" s="23"/>
      <c r="H19" s="23"/>
      <c r="I19" s="23"/>
      <c r="J19" s="23"/>
      <c r="K19" s="23"/>
      <c r="L19" s="23"/>
      <c r="M19" s="23"/>
      <c r="N19" s="25"/>
      <c r="O19" s="25"/>
    </row>
    <row r="20" ht="21" customHeight="1" spans="1:15">
      <c r="A20" s="237" t="s">
        <v>123</v>
      </c>
      <c r="B20" s="237" t="s">
        <v>124</v>
      </c>
      <c r="C20" s="25">
        <v>356849.95</v>
      </c>
      <c r="D20" s="23">
        <v>356849.95</v>
      </c>
      <c r="E20" s="23">
        <v>356849.95</v>
      </c>
      <c r="F20" s="23"/>
      <c r="G20" s="23"/>
      <c r="H20" s="23"/>
      <c r="I20" s="23"/>
      <c r="J20" s="23"/>
      <c r="K20" s="23"/>
      <c r="L20" s="23"/>
      <c r="M20" s="23"/>
      <c r="N20" s="25"/>
      <c r="O20" s="25"/>
    </row>
    <row r="21" ht="21" customHeight="1" spans="1:15">
      <c r="A21" s="237" t="s">
        <v>125</v>
      </c>
      <c r="B21" s="237" t="s">
        <v>126</v>
      </c>
      <c r="C21" s="25">
        <v>280896.4</v>
      </c>
      <c r="D21" s="23">
        <v>280896.4</v>
      </c>
      <c r="E21" s="23">
        <v>280896.4</v>
      </c>
      <c r="F21" s="23"/>
      <c r="G21" s="23"/>
      <c r="H21" s="23"/>
      <c r="I21" s="23"/>
      <c r="J21" s="23"/>
      <c r="K21" s="23"/>
      <c r="L21" s="23"/>
      <c r="M21" s="23"/>
      <c r="N21" s="25"/>
      <c r="O21" s="25"/>
    </row>
    <row r="22" ht="21" customHeight="1" spans="1:15">
      <c r="A22" s="237" t="s">
        <v>127</v>
      </c>
      <c r="B22" s="237" t="s">
        <v>128</v>
      </c>
      <c r="C22" s="25">
        <v>35516.92</v>
      </c>
      <c r="D22" s="23">
        <v>35516.92</v>
      </c>
      <c r="E22" s="23">
        <v>35516.92</v>
      </c>
      <c r="F22" s="23"/>
      <c r="G22" s="23"/>
      <c r="H22" s="23"/>
      <c r="I22" s="23"/>
      <c r="J22" s="23"/>
      <c r="K22" s="23"/>
      <c r="L22" s="23"/>
      <c r="M22" s="23"/>
      <c r="N22" s="25"/>
      <c r="O22" s="25"/>
    </row>
    <row r="23" ht="21" customHeight="1" spans="1:15">
      <c r="A23" s="85" t="s">
        <v>129</v>
      </c>
      <c r="B23" s="85" t="s">
        <v>130</v>
      </c>
      <c r="C23" s="25">
        <v>789850.56</v>
      </c>
      <c r="D23" s="23">
        <v>789850.56</v>
      </c>
      <c r="E23" s="23">
        <v>789850.56</v>
      </c>
      <c r="F23" s="23"/>
      <c r="G23" s="23"/>
      <c r="H23" s="23"/>
      <c r="I23" s="23"/>
      <c r="J23" s="23"/>
      <c r="K23" s="23"/>
      <c r="L23" s="23"/>
      <c r="M23" s="23"/>
      <c r="N23" s="25"/>
      <c r="O23" s="25"/>
    </row>
    <row r="24" ht="21" customHeight="1" spans="1:15">
      <c r="A24" s="236" t="s">
        <v>131</v>
      </c>
      <c r="B24" s="236" t="s">
        <v>132</v>
      </c>
      <c r="C24" s="25">
        <v>789850.56</v>
      </c>
      <c r="D24" s="23">
        <v>789850.56</v>
      </c>
      <c r="E24" s="23">
        <v>789850.56</v>
      </c>
      <c r="F24" s="23"/>
      <c r="G24" s="23"/>
      <c r="H24" s="23"/>
      <c r="I24" s="23"/>
      <c r="J24" s="23"/>
      <c r="K24" s="23"/>
      <c r="L24" s="23"/>
      <c r="M24" s="23"/>
      <c r="N24" s="25"/>
      <c r="O24" s="25"/>
    </row>
    <row r="25" ht="21" customHeight="1" spans="1:15">
      <c r="A25" s="237" t="s">
        <v>133</v>
      </c>
      <c r="B25" s="237" t="s">
        <v>134</v>
      </c>
      <c r="C25" s="25">
        <v>789850.56</v>
      </c>
      <c r="D25" s="23">
        <v>789850.56</v>
      </c>
      <c r="E25" s="23">
        <v>789850.56</v>
      </c>
      <c r="F25" s="23"/>
      <c r="G25" s="23"/>
      <c r="H25" s="23"/>
      <c r="I25" s="23"/>
      <c r="J25" s="23"/>
      <c r="K25" s="23"/>
      <c r="L25" s="23"/>
      <c r="M25" s="23"/>
      <c r="N25" s="25"/>
      <c r="O25" s="25"/>
    </row>
    <row r="26" ht="21" customHeight="1" spans="1:15">
      <c r="A26" s="83" t="s">
        <v>55</v>
      </c>
      <c r="B26" s="22"/>
      <c r="C26" s="23">
        <v>11813225.44</v>
      </c>
      <c r="D26" s="23">
        <v>11761339.24</v>
      </c>
      <c r="E26" s="23">
        <v>9685939.24</v>
      </c>
      <c r="F26" s="23">
        <v>2075400</v>
      </c>
      <c r="G26" s="23"/>
      <c r="H26" s="23"/>
      <c r="I26" s="23"/>
      <c r="J26" s="23">
        <v>51886.2</v>
      </c>
      <c r="K26" s="23"/>
      <c r="L26" s="23"/>
      <c r="M26" s="23"/>
      <c r="N26" s="23"/>
      <c r="O26" s="23">
        <v>51886.2</v>
      </c>
    </row>
  </sheetData>
  <mergeCells count="12">
    <mergeCell ref="A1:O1"/>
    <mergeCell ref="A2:O2"/>
    <mergeCell ref="A3:C3"/>
    <mergeCell ref="D4:F4"/>
    <mergeCell ref="J4:O4"/>
    <mergeCell ref="A26:B26"/>
    <mergeCell ref="A4:A5"/>
    <mergeCell ref="B4:B5"/>
    <mergeCell ref="C4:C5"/>
    <mergeCell ref="G4:G5"/>
    <mergeCell ref="H4:H5"/>
    <mergeCell ref="I4:I5"/>
  </mergeCells>
  <pageMargins left="0.156944444444444" right="0.156944444444444" top="1" bottom="1" header="0.5" footer="0.5"/>
  <pageSetup paperSize="9" scale="5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Zeros="0" workbookViewId="0">
      <selection activeCell="D1" sqref="D1"/>
    </sheetView>
  </sheetViews>
  <sheetFormatPr defaultColWidth="8.575" defaultRowHeight="12.75" customHeight="1" outlineLevelCol="3"/>
  <cols>
    <col min="1" max="4" width="35.575" customWidth="1"/>
  </cols>
  <sheetData>
    <row r="1" ht="15" customHeight="1" spans="1:4">
      <c r="A1" s="74"/>
      <c r="B1" s="78"/>
      <c r="C1" s="78"/>
      <c r="D1" s="78" t="s">
        <v>135</v>
      </c>
    </row>
    <row r="2" ht="41.25" customHeight="1" spans="1:1">
      <c r="A2" s="73" t="str">
        <f>"2025"&amp;"年部门财政拨款收支预算总表"</f>
        <v>2025年部门财政拨款收支预算总表</v>
      </c>
    </row>
    <row r="3" ht="17.25" customHeight="1" spans="1:4">
      <c r="A3" s="227" t="str">
        <f>"单位名称："&amp;"中国共产党昆明市晋宁区委员会办公室"</f>
        <v>单位名称：中国共产党昆明市晋宁区委员会办公室</v>
      </c>
      <c r="B3" s="228"/>
      <c r="D3" s="78" t="s">
        <v>1</v>
      </c>
    </row>
    <row r="4" ht="17.25" customHeight="1" spans="1:4">
      <c r="A4" s="64" t="s">
        <v>2</v>
      </c>
      <c r="B4" s="229"/>
      <c r="C4" s="64" t="s">
        <v>3</v>
      </c>
      <c r="D4" s="229"/>
    </row>
    <row r="5" ht="18.75" customHeight="1" spans="1:4">
      <c r="A5" s="64" t="s">
        <v>4</v>
      </c>
      <c r="B5" s="64" t="str">
        <f t="shared" ref="B5:D5" si="0">"2025"&amp;"年预算"</f>
        <v>2025年预算</v>
      </c>
      <c r="C5" s="64" t="s">
        <v>6</v>
      </c>
      <c r="D5" s="64" t="str">
        <f t="shared" si="0"/>
        <v>2025年预算</v>
      </c>
    </row>
    <row r="6" ht="16.5" customHeight="1" spans="1:4">
      <c r="A6" s="230" t="s">
        <v>136</v>
      </c>
      <c r="B6" s="88">
        <v>11761339.24</v>
      </c>
      <c r="C6" s="230" t="s">
        <v>137</v>
      </c>
      <c r="D6" s="88">
        <v>11761339.24</v>
      </c>
    </row>
    <row r="7" ht="16.5" customHeight="1" spans="1:4">
      <c r="A7" s="230" t="s">
        <v>138</v>
      </c>
      <c r="B7" s="88">
        <v>11761339.24</v>
      </c>
      <c r="C7" s="230" t="s">
        <v>139</v>
      </c>
      <c r="D7" s="88">
        <v>9289689.77</v>
      </c>
    </row>
    <row r="8" ht="16.5" customHeight="1" spans="1:4">
      <c r="A8" s="230" t="s">
        <v>140</v>
      </c>
      <c r="B8" s="88"/>
      <c r="C8" s="230" t="s">
        <v>141</v>
      </c>
      <c r="D8" s="88"/>
    </row>
    <row r="9" ht="16.5" customHeight="1" spans="1:4">
      <c r="A9" s="230" t="s">
        <v>142</v>
      </c>
      <c r="B9" s="88"/>
      <c r="C9" s="230" t="s">
        <v>143</v>
      </c>
      <c r="D9" s="88"/>
    </row>
    <row r="10" ht="16.5" customHeight="1" spans="1:4">
      <c r="A10" s="230" t="s">
        <v>144</v>
      </c>
      <c r="B10" s="88"/>
      <c r="C10" s="230" t="s">
        <v>145</v>
      </c>
      <c r="D10" s="88"/>
    </row>
    <row r="11" ht="16.5" customHeight="1" spans="1:4">
      <c r="A11" s="230" t="s">
        <v>138</v>
      </c>
      <c r="B11" s="88"/>
      <c r="C11" s="230" t="s">
        <v>146</v>
      </c>
      <c r="D11" s="88"/>
    </row>
    <row r="12" ht="16.5" customHeight="1" spans="1:4">
      <c r="A12" s="21" t="s">
        <v>140</v>
      </c>
      <c r="B12" s="25"/>
      <c r="C12" s="193" t="s">
        <v>147</v>
      </c>
      <c r="D12" s="25"/>
    </row>
    <row r="13" ht="16.5" customHeight="1" spans="1:4">
      <c r="A13" s="21" t="s">
        <v>142</v>
      </c>
      <c r="B13" s="25"/>
      <c r="C13" s="193" t="s">
        <v>148</v>
      </c>
      <c r="D13" s="25"/>
    </row>
    <row r="14" ht="16.5" customHeight="1" spans="1:4">
      <c r="A14" s="231"/>
      <c r="B14" s="232"/>
      <c r="C14" s="193" t="s">
        <v>149</v>
      </c>
      <c r="D14" s="25">
        <v>1008535.64</v>
      </c>
    </row>
    <row r="15" ht="16.5" customHeight="1" spans="1:4">
      <c r="A15" s="231"/>
      <c r="B15" s="232"/>
      <c r="C15" s="193" t="s">
        <v>150</v>
      </c>
      <c r="D15" s="25">
        <v>673263.27</v>
      </c>
    </row>
    <row r="16" ht="16.5" customHeight="1" spans="1:4">
      <c r="A16" s="231"/>
      <c r="B16" s="232"/>
      <c r="C16" s="193" t="s">
        <v>151</v>
      </c>
      <c r="D16" s="25"/>
    </row>
    <row r="17" ht="16.5" customHeight="1" spans="1:4">
      <c r="A17" s="231"/>
      <c r="B17" s="232"/>
      <c r="C17" s="193" t="s">
        <v>152</v>
      </c>
      <c r="D17" s="25"/>
    </row>
    <row r="18" ht="16.5" customHeight="1" spans="1:4">
      <c r="A18" s="231"/>
      <c r="B18" s="232"/>
      <c r="C18" s="193" t="s">
        <v>153</v>
      </c>
      <c r="D18" s="25"/>
    </row>
    <row r="19" ht="16.5" customHeight="1" spans="1:4">
      <c r="A19" s="231"/>
      <c r="B19" s="232"/>
      <c r="C19" s="193" t="s">
        <v>154</v>
      </c>
      <c r="D19" s="25"/>
    </row>
    <row r="20" ht="16.5" customHeight="1" spans="1:4">
      <c r="A20" s="231"/>
      <c r="B20" s="232"/>
      <c r="C20" s="193" t="s">
        <v>155</v>
      </c>
      <c r="D20" s="25"/>
    </row>
    <row r="21" ht="16.5" customHeight="1" spans="1:4">
      <c r="A21" s="231"/>
      <c r="B21" s="232"/>
      <c r="C21" s="193" t="s">
        <v>156</v>
      </c>
      <c r="D21" s="25"/>
    </row>
    <row r="22" ht="16.5" customHeight="1" spans="1:4">
      <c r="A22" s="231"/>
      <c r="B22" s="232"/>
      <c r="C22" s="193" t="s">
        <v>157</v>
      </c>
      <c r="D22" s="25"/>
    </row>
    <row r="23" ht="16.5" customHeight="1" spans="1:4">
      <c r="A23" s="231"/>
      <c r="B23" s="232"/>
      <c r="C23" s="193" t="s">
        <v>158</v>
      </c>
      <c r="D23" s="25"/>
    </row>
    <row r="24" ht="16.5" customHeight="1" spans="1:4">
      <c r="A24" s="231"/>
      <c r="B24" s="232"/>
      <c r="C24" s="193" t="s">
        <v>159</v>
      </c>
      <c r="D24" s="25"/>
    </row>
    <row r="25" ht="16.5" customHeight="1" spans="1:4">
      <c r="A25" s="231"/>
      <c r="B25" s="232"/>
      <c r="C25" s="193" t="s">
        <v>160</v>
      </c>
      <c r="D25" s="25">
        <v>789850.56</v>
      </c>
    </row>
    <row r="26" ht="16.5" customHeight="1" spans="1:4">
      <c r="A26" s="231"/>
      <c r="B26" s="232"/>
      <c r="C26" s="193" t="s">
        <v>161</v>
      </c>
      <c r="D26" s="25"/>
    </row>
    <row r="27" ht="16.5" customHeight="1" spans="1:4">
      <c r="A27" s="231"/>
      <c r="B27" s="232"/>
      <c r="C27" s="193" t="s">
        <v>162</v>
      </c>
      <c r="D27" s="25"/>
    </row>
    <row r="28" ht="16.5" customHeight="1" spans="1:4">
      <c r="A28" s="231"/>
      <c r="B28" s="232"/>
      <c r="C28" s="193" t="s">
        <v>163</v>
      </c>
      <c r="D28" s="25"/>
    </row>
    <row r="29" ht="16.5" customHeight="1" spans="1:4">
      <c r="A29" s="231"/>
      <c r="B29" s="232"/>
      <c r="C29" s="193" t="s">
        <v>164</v>
      </c>
      <c r="D29" s="25"/>
    </row>
    <row r="30" ht="16.5" customHeight="1" spans="1:4">
      <c r="A30" s="231"/>
      <c r="B30" s="232"/>
      <c r="C30" s="193" t="s">
        <v>165</v>
      </c>
      <c r="D30" s="25"/>
    </row>
    <row r="31" ht="16.5" customHeight="1" spans="1:4">
      <c r="A31" s="231"/>
      <c r="B31" s="232"/>
      <c r="C31" s="21" t="s">
        <v>166</v>
      </c>
      <c r="D31" s="25"/>
    </row>
    <row r="32" ht="16.5" customHeight="1" spans="1:4">
      <c r="A32" s="231"/>
      <c r="B32" s="232"/>
      <c r="C32" s="21" t="s">
        <v>167</v>
      </c>
      <c r="D32" s="25"/>
    </row>
    <row r="33" ht="16.5" customHeight="1" spans="1:4">
      <c r="A33" s="231"/>
      <c r="B33" s="232"/>
      <c r="C33" s="18" t="s">
        <v>168</v>
      </c>
      <c r="D33" s="233"/>
    </row>
    <row r="34" ht="15" customHeight="1" spans="1:4">
      <c r="A34" s="234" t="s">
        <v>50</v>
      </c>
      <c r="B34" s="235">
        <v>11761339.24</v>
      </c>
      <c r="C34" s="234" t="s">
        <v>51</v>
      </c>
      <c r="D34" s="235">
        <v>11761339.24</v>
      </c>
    </row>
  </sheetData>
  <mergeCells count="4">
    <mergeCell ref="A2:D2"/>
    <mergeCell ref="A3:B3"/>
    <mergeCell ref="A4:B4"/>
    <mergeCell ref="C4:D4"/>
  </mergeCells>
  <pageMargins left="0.0388888888888889" right="0.0784722222222222" top="0.196527777777778" bottom="0.118055555555556" header="0.5" footer="0.5"/>
  <pageSetup paperSize="9" scale="9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opLeftCell="A19" workbookViewId="0">
      <selection activeCell="G1" sqref="G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97"/>
      <c r="F1" s="222"/>
      <c r="G1" s="207" t="s">
        <v>169</v>
      </c>
    </row>
    <row r="2" ht="41.25" customHeight="1" spans="1:7">
      <c r="A2" s="181" t="str">
        <f>"2025"&amp;"年一般公共预算支出预算表（按功能科目分类）"</f>
        <v>2025年一般公共预算支出预算表（按功能科目分类）</v>
      </c>
      <c r="B2" s="181"/>
      <c r="C2" s="181"/>
      <c r="D2" s="181"/>
      <c r="E2" s="181"/>
      <c r="F2" s="181"/>
      <c r="G2" s="181"/>
    </row>
    <row r="3" ht="18" customHeight="1" spans="1:7">
      <c r="A3" s="44" t="str">
        <f>"单位名称："&amp;"中国共产党昆明市晋宁区委员会办公室"</f>
        <v>单位名称：中国共产党昆明市晋宁区委员会办公室</v>
      </c>
      <c r="F3" s="178"/>
      <c r="G3" s="175" t="s">
        <v>1</v>
      </c>
    </row>
    <row r="4" ht="20.25" customHeight="1" spans="1:7">
      <c r="A4" s="15" t="s">
        <v>170</v>
      </c>
      <c r="B4" s="15"/>
      <c r="C4" s="186" t="s">
        <v>55</v>
      </c>
      <c r="D4" s="186" t="s">
        <v>75</v>
      </c>
      <c r="E4" s="14"/>
      <c r="F4" s="14"/>
      <c r="G4" s="14" t="s">
        <v>76</v>
      </c>
    </row>
    <row r="5" ht="20.25" customHeight="1" spans="1:7">
      <c r="A5" s="223" t="s">
        <v>72</v>
      </c>
      <c r="B5" s="223" t="s">
        <v>73</v>
      </c>
      <c r="C5" s="14"/>
      <c r="D5" s="14" t="s">
        <v>57</v>
      </c>
      <c r="E5" s="14" t="s">
        <v>171</v>
      </c>
      <c r="F5" s="14" t="s">
        <v>172</v>
      </c>
      <c r="G5" s="14"/>
    </row>
    <row r="6" ht="15" customHeight="1" spans="1:7">
      <c r="A6" s="20" t="s">
        <v>82</v>
      </c>
      <c r="B6" s="20" t="s">
        <v>83</v>
      </c>
      <c r="C6" s="20" t="s">
        <v>84</v>
      </c>
      <c r="D6" s="20" t="s">
        <v>85</v>
      </c>
      <c r="E6" s="20" t="s">
        <v>86</v>
      </c>
      <c r="F6" s="20" t="s">
        <v>87</v>
      </c>
      <c r="G6" s="20" t="s">
        <v>88</v>
      </c>
    </row>
    <row r="7" ht="18" customHeight="1" spans="1:7">
      <c r="A7" s="18" t="s">
        <v>97</v>
      </c>
      <c r="B7" s="18" t="s">
        <v>98</v>
      </c>
      <c r="C7" s="224">
        <v>9289689.77</v>
      </c>
      <c r="D7" s="225">
        <v>7214289.77</v>
      </c>
      <c r="E7" s="225">
        <v>5769328.01</v>
      </c>
      <c r="F7" s="225">
        <v>1444961.76</v>
      </c>
      <c r="G7" s="225">
        <v>2075400</v>
      </c>
    </row>
    <row r="8" ht="18" customHeight="1" spans="1:7">
      <c r="A8" s="195" t="s">
        <v>99</v>
      </c>
      <c r="B8" s="195" t="s">
        <v>100</v>
      </c>
      <c r="C8" s="224">
        <v>9289689.77</v>
      </c>
      <c r="D8" s="225">
        <v>7214289.77</v>
      </c>
      <c r="E8" s="225">
        <v>5769328.01</v>
      </c>
      <c r="F8" s="225">
        <v>1444961.76</v>
      </c>
      <c r="G8" s="225">
        <v>2075400</v>
      </c>
    </row>
    <row r="9" ht="18" customHeight="1" spans="1:7">
      <c r="A9" s="226" t="s">
        <v>101</v>
      </c>
      <c r="B9" s="226" t="s">
        <v>102</v>
      </c>
      <c r="C9" s="224">
        <v>7214289.77</v>
      </c>
      <c r="D9" s="225">
        <v>7214289.77</v>
      </c>
      <c r="E9" s="225">
        <v>5769328.01</v>
      </c>
      <c r="F9" s="225">
        <v>1444961.76</v>
      </c>
      <c r="G9" s="225"/>
    </row>
    <row r="10" ht="18" customHeight="1" spans="1:7">
      <c r="A10" s="226" t="s">
        <v>103</v>
      </c>
      <c r="B10" s="226" t="s">
        <v>104</v>
      </c>
      <c r="C10" s="224">
        <v>2075400</v>
      </c>
      <c r="D10" s="225"/>
      <c r="E10" s="225"/>
      <c r="F10" s="225"/>
      <c r="G10" s="225">
        <v>2075400</v>
      </c>
    </row>
    <row r="11" ht="18" customHeight="1" spans="1:7">
      <c r="A11" s="18" t="s">
        <v>105</v>
      </c>
      <c r="B11" s="18" t="s">
        <v>106</v>
      </c>
      <c r="C11" s="224">
        <v>1008535.64</v>
      </c>
      <c r="D11" s="225">
        <v>1008535.64</v>
      </c>
      <c r="E11" s="225">
        <v>996835.64</v>
      </c>
      <c r="F11" s="225">
        <v>11700</v>
      </c>
      <c r="G11" s="225"/>
    </row>
    <row r="12" ht="18" customHeight="1" spans="1:7">
      <c r="A12" s="195" t="s">
        <v>107</v>
      </c>
      <c r="B12" s="195" t="s">
        <v>108</v>
      </c>
      <c r="C12" s="224">
        <v>967258.04</v>
      </c>
      <c r="D12" s="225">
        <v>967258.04</v>
      </c>
      <c r="E12" s="225">
        <v>955558.04</v>
      </c>
      <c r="F12" s="225">
        <v>11700</v>
      </c>
      <c r="G12" s="225"/>
    </row>
    <row r="13" ht="18" customHeight="1" spans="1:7">
      <c r="A13" s="226" t="s">
        <v>109</v>
      </c>
      <c r="B13" s="226" t="s">
        <v>110</v>
      </c>
      <c r="C13" s="224">
        <v>198900</v>
      </c>
      <c r="D13" s="225">
        <v>198900</v>
      </c>
      <c r="E13" s="225">
        <v>187200</v>
      </c>
      <c r="F13" s="225">
        <v>11700</v>
      </c>
      <c r="G13" s="225"/>
    </row>
    <row r="14" ht="18" customHeight="1" spans="1:7">
      <c r="A14" s="226" t="s">
        <v>111</v>
      </c>
      <c r="B14" s="226" t="s">
        <v>112</v>
      </c>
      <c r="C14" s="224">
        <v>722734.08</v>
      </c>
      <c r="D14" s="225">
        <v>722734.08</v>
      </c>
      <c r="E14" s="225">
        <v>722734.08</v>
      </c>
      <c r="F14" s="225"/>
      <c r="G14" s="225"/>
    </row>
    <row r="15" ht="18" customHeight="1" spans="1:7">
      <c r="A15" s="226" t="s">
        <v>113</v>
      </c>
      <c r="B15" s="226" t="s">
        <v>114</v>
      </c>
      <c r="C15" s="224">
        <v>45623.96</v>
      </c>
      <c r="D15" s="225">
        <v>45623.96</v>
      </c>
      <c r="E15" s="225">
        <v>45623.96</v>
      </c>
      <c r="F15" s="225"/>
      <c r="G15" s="225"/>
    </row>
    <row r="16" ht="18" customHeight="1" spans="1:7">
      <c r="A16" s="195" t="s">
        <v>115</v>
      </c>
      <c r="B16" s="195" t="s">
        <v>116</v>
      </c>
      <c r="C16" s="224">
        <v>41277.6</v>
      </c>
      <c r="D16" s="225">
        <v>41277.6</v>
      </c>
      <c r="E16" s="225">
        <v>41277.6</v>
      </c>
      <c r="F16" s="225"/>
      <c r="G16" s="225"/>
    </row>
    <row r="17" ht="18" customHeight="1" spans="1:7">
      <c r="A17" s="226" t="s">
        <v>117</v>
      </c>
      <c r="B17" s="226" t="s">
        <v>118</v>
      </c>
      <c r="C17" s="224">
        <v>41277.6</v>
      </c>
      <c r="D17" s="225">
        <v>41277.6</v>
      </c>
      <c r="E17" s="225">
        <v>41277.6</v>
      </c>
      <c r="F17" s="225"/>
      <c r="G17" s="225"/>
    </row>
    <row r="18" ht="18" customHeight="1" spans="1:7">
      <c r="A18" s="18" t="s">
        <v>119</v>
      </c>
      <c r="B18" s="18" t="s">
        <v>120</v>
      </c>
      <c r="C18" s="224">
        <v>673263.27</v>
      </c>
      <c r="D18" s="225">
        <v>673263.27</v>
      </c>
      <c r="E18" s="225">
        <v>673263.27</v>
      </c>
      <c r="F18" s="225"/>
      <c r="G18" s="225"/>
    </row>
    <row r="19" ht="18" customHeight="1" spans="1:7">
      <c r="A19" s="195" t="s">
        <v>121</v>
      </c>
      <c r="B19" s="195" t="s">
        <v>122</v>
      </c>
      <c r="C19" s="224">
        <v>673263.27</v>
      </c>
      <c r="D19" s="225">
        <v>673263.27</v>
      </c>
      <c r="E19" s="225">
        <v>673263.27</v>
      </c>
      <c r="F19" s="225"/>
      <c r="G19" s="225"/>
    </row>
    <row r="20" ht="18" customHeight="1" spans="1:7">
      <c r="A20" s="226" t="s">
        <v>123</v>
      </c>
      <c r="B20" s="226" t="s">
        <v>124</v>
      </c>
      <c r="C20" s="224">
        <v>356849.95</v>
      </c>
      <c r="D20" s="225">
        <v>356849.95</v>
      </c>
      <c r="E20" s="225">
        <v>356849.95</v>
      </c>
      <c r="F20" s="225"/>
      <c r="G20" s="225"/>
    </row>
    <row r="21" ht="18" customHeight="1" spans="1:7">
      <c r="A21" s="226" t="s">
        <v>125</v>
      </c>
      <c r="B21" s="226" t="s">
        <v>126</v>
      </c>
      <c r="C21" s="224">
        <v>280896.4</v>
      </c>
      <c r="D21" s="225">
        <v>280896.4</v>
      </c>
      <c r="E21" s="225">
        <v>280896.4</v>
      </c>
      <c r="F21" s="225"/>
      <c r="G21" s="225"/>
    </row>
    <row r="22" ht="18" customHeight="1" spans="1:7">
      <c r="A22" s="226" t="s">
        <v>127</v>
      </c>
      <c r="B22" s="226" t="s">
        <v>128</v>
      </c>
      <c r="C22" s="224">
        <v>35516.92</v>
      </c>
      <c r="D22" s="225">
        <v>35516.92</v>
      </c>
      <c r="E22" s="225">
        <v>35516.92</v>
      </c>
      <c r="F22" s="225"/>
      <c r="G22" s="225"/>
    </row>
    <row r="23" ht="18" customHeight="1" spans="1:7">
      <c r="A23" s="18" t="s">
        <v>129</v>
      </c>
      <c r="B23" s="18" t="s">
        <v>130</v>
      </c>
      <c r="C23" s="224">
        <v>789850.56</v>
      </c>
      <c r="D23" s="225">
        <v>789850.56</v>
      </c>
      <c r="E23" s="225">
        <v>789850.56</v>
      </c>
      <c r="F23" s="225"/>
      <c r="G23" s="225"/>
    </row>
    <row r="24" ht="18" customHeight="1" spans="1:7">
      <c r="A24" s="195" t="s">
        <v>131</v>
      </c>
      <c r="B24" s="195" t="s">
        <v>132</v>
      </c>
      <c r="C24" s="224">
        <v>789850.56</v>
      </c>
      <c r="D24" s="225">
        <v>789850.56</v>
      </c>
      <c r="E24" s="225">
        <v>789850.56</v>
      </c>
      <c r="F24" s="225"/>
      <c r="G24" s="225"/>
    </row>
    <row r="25" ht="18" customHeight="1" spans="1:7">
      <c r="A25" s="226" t="s">
        <v>133</v>
      </c>
      <c r="B25" s="226" t="s">
        <v>134</v>
      </c>
      <c r="C25" s="224">
        <v>789850.56</v>
      </c>
      <c r="D25" s="225">
        <v>789850.56</v>
      </c>
      <c r="E25" s="225">
        <v>789850.56</v>
      </c>
      <c r="F25" s="225"/>
      <c r="G25" s="225"/>
    </row>
    <row r="26" ht="18" customHeight="1" spans="1:7">
      <c r="A26" s="56" t="s">
        <v>173</v>
      </c>
      <c r="B26" s="56" t="s">
        <v>173</v>
      </c>
      <c r="C26" s="224">
        <v>11761339.24</v>
      </c>
      <c r="D26" s="225">
        <v>9685939.24</v>
      </c>
      <c r="E26" s="224">
        <v>8229277.48</v>
      </c>
      <c r="F26" s="224">
        <v>1456661.76</v>
      </c>
      <c r="G26" s="224">
        <v>2075400</v>
      </c>
    </row>
  </sheetData>
  <mergeCells count="7">
    <mergeCell ref="A2:G2"/>
    <mergeCell ref="A3:E3"/>
    <mergeCell ref="A4:B4"/>
    <mergeCell ref="D4:F4"/>
    <mergeCell ref="A26:B26"/>
    <mergeCell ref="C4:C5"/>
    <mergeCell ref="G4:G5"/>
  </mergeCells>
  <pageMargins left="0.118055555555556" right="0.118055555555556" top="0.275" bottom="0.118055555555556" header="0.5" footer="0.5"/>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E22" sqref="E22"/>
    </sheetView>
  </sheetViews>
  <sheetFormatPr defaultColWidth="10.425" defaultRowHeight="14.25" customHeight="1" outlineLevelRow="6" outlineLevelCol="5"/>
  <cols>
    <col min="1" max="6" width="28.1416666666667" customWidth="1"/>
  </cols>
  <sheetData>
    <row r="1" customHeight="1" spans="1:6">
      <c r="A1" s="75"/>
      <c r="B1" s="75"/>
      <c r="C1" s="75"/>
      <c r="D1" s="75"/>
      <c r="E1" s="74"/>
      <c r="F1" s="178" t="s">
        <v>174</v>
      </c>
    </row>
    <row r="2" ht="41.25" customHeight="1" spans="1:6">
      <c r="A2" s="217" t="str">
        <f>"2025"&amp;"年一般公共预算“三公”经费支出预算表"</f>
        <v>2025年一般公共预算“三公”经费支出预算表</v>
      </c>
      <c r="B2" s="75"/>
      <c r="C2" s="75"/>
      <c r="D2" s="75"/>
      <c r="E2" s="74"/>
      <c r="F2" s="75"/>
    </row>
    <row r="3" customHeight="1" spans="1:6">
      <c r="A3" s="163" t="str">
        <f>"单位名称："&amp;"中国共产党昆明市晋宁区委员会办公室"</f>
        <v>单位名称：中国共产党昆明市晋宁区委员会办公室</v>
      </c>
      <c r="B3" s="218"/>
      <c r="C3" s="92"/>
      <c r="D3" s="75"/>
      <c r="E3" s="74"/>
      <c r="F3" s="219" t="s">
        <v>1</v>
      </c>
    </row>
    <row r="4" ht="27" customHeight="1" spans="1:6">
      <c r="A4" s="67" t="s">
        <v>175</v>
      </c>
      <c r="B4" s="67" t="s">
        <v>176</v>
      </c>
      <c r="C4" s="80" t="s">
        <v>177</v>
      </c>
      <c r="D4" s="67"/>
      <c r="E4" s="79"/>
      <c r="F4" s="67" t="s">
        <v>178</v>
      </c>
    </row>
    <row r="5" ht="28.5" customHeight="1" spans="1:6">
      <c r="A5" s="220"/>
      <c r="B5" s="82"/>
      <c r="C5" s="79" t="s">
        <v>57</v>
      </c>
      <c r="D5" s="79" t="s">
        <v>179</v>
      </c>
      <c r="E5" s="79" t="s">
        <v>180</v>
      </c>
      <c r="F5" s="81"/>
    </row>
    <row r="6" ht="17.25" customHeight="1" spans="1:6">
      <c r="A6" s="84" t="s">
        <v>82</v>
      </c>
      <c r="B6" s="84" t="s">
        <v>83</v>
      </c>
      <c r="C6" s="84" t="s">
        <v>84</v>
      </c>
      <c r="D6" s="84" t="s">
        <v>85</v>
      </c>
      <c r="E6" s="84" t="s">
        <v>86</v>
      </c>
      <c r="F6" s="84" t="s">
        <v>87</v>
      </c>
    </row>
    <row r="7" ht="17.25" customHeight="1" spans="1:6">
      <c r="A7" s="221">
        <v>350000</v>
      </c>
      <c r="B7" s="25"/>
      <c r="C7" s="23">
        <v>210000</v>
      </c>
      <c r="D7" s="23"/>
      <c r="E7" s="23">
        <v>210000</v>
      </c>
      <c r="F7" s="23">
        <v>140000</v>
      </c>
    </row>
  </sheetData>
  <mergeCells count="6">
    <mergeCell ref="A2:F2"/>
    <mergeCell ref="A3:B3"/>
    <mergeCell ref="C4:E4"/>
    <mergeCell ref="A4:A5"/>
    <mergeCell ref="B4:B5"/>
    <mergeCell ref="F4:F5"/>
  </mergeCells>
  <pageMargins left="0.236111111111111" right="0.196527777777778" top="1" bottom="1" header="0.5" footer="0.5"/>
  <pageSetup paperSize="9" scale="8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8"/>
  <sheetViews>
    <sheetView showZeros="0" topLeftCell="G25" workbookViewId="0">
      <selection activeCell="E46" sqref="E46"/>
    </sheetView>
  </sheetViews>
  <sheetFormatPr defaultColWidth="9.14166666666667" defaultRowHeight="14.25" customHeight="1"/>
  <cols>
    <col min="1" max="2" width="32.85" customWidth="1"/>
    <col min="3" max="3" width="20.7083333333333" customWidth="1"/>
    <col min="4" max="4" width="22.125" customWidth="1"/>
    <col min="5" max="5" width="10.1416666666667" customWidth="1"/>
    <col min="6" max="6" width="21.875" customWidth="1"/>
    <col min="7" max="7" width="10.2833333333333" customWidth="1"/>
    <col min="8" max="8" width="23.875" customWidth="1"/>
    <col min="9" max="24" width="18.7083333333333" customWidth="1"/>
  </cols>
  <sheetData>
    <row r="1" ht="13.5" customHeight="1" spans="2:24">
      <c r="B1" s="197"/>
      <c r="C1" s="208"/>
      <c r="E1" s="209"/>
      <c r="F1" s="209"/>
      <c r="G1" s="209"/>
      <c r="H1" s="209"/>
      <c r="I1" s="129"/>
      <c r="J1" s="129"/>
      <c r="K1" s="129"/>
      <c r="L1" s="129"/>
      <c r="M1" s="129"/>
      <c r="N1" s="129"/>
      <c r="R1" s="129"/>
      <c r="V1" s="208"/>
      <c r="X1" s="172" t="s">
        <v>181</v>
      </c>
    </row>
    <row r="2" ht="45.75" customHeight="1" spans="1:24">
      <c r="A2" s="131" t="str">
        <f>"2025"&amp;"年部门基本支出预算表"</f>
        <v>2025年部门基本支出预算表</v>
      </c>
      <c r="B2" s="43"/>
      <c r="C2" s="131"/>
      <c r="D2" s="131"/>
      <c r="E2" s="131"/>
      <c r="F2" s="131"/>
      <c r="G2" s="131"/>
      <c r="H2" s="131"/>
      <c r="I2" s="131"/>
      <c r="J2" s="131"/>
      <c r="K2" s="131"/>
      <c r="L2" s="131"/>
      <c r="M2" s="131"/>
      <c r="N2" s="131"/>
      <c r="O2" s="43"/>
      <c r="P2" s="43"/>
      <c r="Q2" s="43"/>
      <c r="R2" s="131"/>
      <c r="S2" s="131"/>
      <c r="T2" s="131"/>
      <c r="U2" s="131"/>
      <c r="V2" s="131"/>
      <c r="W2" s="131"/>
      <c r="X2" s="131"/>
    </row>
    <row r="3" ht="18.75" customHeight="1" spans="1:24">
      <c r="A3" s="44" t="str">
        <f>"单位名称："&amp;"中国共产党昆明市晋宁区委员会办公室"</f>
        <v>单位名称：中国共产党昆明市晋宁区委员会办公室</v>
      </c>
      <c r="B3" s="45"/>
      <c r="C3" s="210"/>
      <c r="D3" s="210"/>
      <c r="E3" s="210"/>
      <c r="F3" s="210"/>
      <c r="G3" s="210"/>
      <c r="H3" s="210"/>
      <c r="I3" s="134"/>
      <c r="J3" s="134"/>
      <c r="K3" s="134"/>
      <c r="L3" s="134"/>
      <c r="M3" s="134"/>
      <c r="N3" s="134"/>
      <c r="O3" s="46"/>
      <c r="P3" s="46"/>
      <c r="Q3" s="46"/>
      <c r="R3" s="134"/>
      <c r="V3" s="208"/>
      <c r="X3" s="172" t="s">
        <v>1</v>
      </c>
    </row>
    <row r="4" ht="18" customHeight="1" spans="1:24">
      <c r="A4" s="48" t="s">
        <v>182</v>
      </c>
      <c r="B4" s="48" t="s">
        <v>183</v>
      </c>
      <c r="C4" s="48" t="s">
        <v>184</v>
      </c>
      <c r="D4" s="48" t="s">
        <v>185</v>
      </c>
      <c r="E4" s="48" t="s">
        <v>186</v>
      </c>
      <c r="F4" s="48" t="s">
        <v>187</v>
      </c>
      <c r="G4" s="48" t="s">
        <v>188</v>
      </c>
      <c r="H4" s="48" t="s">
        <v>189</v>
      </c>
      <c r="I4" s="214" t="s">
        <v>190</v>
      </c>
      <c r="J4" s="159" t="s">
        <v>190</v>
      </c>
      <c r="K4" s="159"/>
      <c r="L4" s="159"/>
      <c r="M4" s="159"/>
      <c r="N4" s="159"/>
      <c r="O4" s="13"/>
      <c r="P4" s="13"/>
      <c r="Q4" s="13"/>
      <c r="R4" s="151" t="s">
        <v>61</v>
      </c>
      <c r="S4" s="159" t="s">
        <v>62</v>
      </c>
      <c r="T4" s="159"/>
      <c r="U4" s="159"/>
      <c r="V4" s="159"/>
      <c r="W4" s="159"/>
      <c r="X4" s="160"/>
    </row>
    <row r="5" ht="18" customHeight="1" spans="1:24">
      <c r="A5" s="50"/>
      <c r="B5" s="198"/>
      <c r="C5" s="184"/>
      <c r="D5" s="50"/>
      <c r="E5" s="50"/>
      <c r="F5" s="50"/>
      <c r="G5" s="50"/>
      <c r="H5" s="50"/>
      <c r="I5" s="182" t="s">
        <v>191</v>
      </c>
      <c r="J5" s="214" t="s">
        <v>58</v>
      </c>
      <c r="K5" s="159"/>
      <c r="L5" s="159"/>
      <c r="M5" s="159"/>
      <c r="N5" s="160"/>
      <c r="O5" s="12" t="s">
        <v>192</v>
      </c>
      <c r="P5" s="13"/>
      <c r="Q5" s="36"/>
      <c r="R5" s="48" t="s">
        <v>61</v>
      </c>
      <c r="S5" s="214" t="s">
        <v>62</v>
      </c>
      <c r="T5" s="151" t="s">
        <v>63</v>
      </c>
      <c r="U5" s="159" t="s">
        <v>62</v>
      </c>
      <c r="V5" s="151" t="s">
        <v>65</v>
      </c>
      <c r="W5" s="151" t="s">
        <v>66</v>
      </c>
      <c r="X5" s="216" t="s">
        <v>67</v>
      </c>
    </row>
    <row r="6" ht="19.5" customHeight="1" spans="1:24">
      <c r="A6" s="198"/>
      <c r="B6" s="198"/>
      <c r="C6" s="198"/>
      <c r="D6" s="198"/>
      <c r="E6" s="198"/>
      <c r="F6" s="198"/>
      <c r="G6" s="198"/>
      <c r="H6" s="198"/>
      <c r="I6" s="198"/>
      <c r="J6" s="215" t="s">
        <v>193</v>
      </c>
      <c r="K6" s="48" t="s">
        <v>194</v>
      </c>
      <c r="L6" s="48" t="s">
        <v>195</v>
      </c>
      <c r="M6" s="48" t="s">
        <v>196</v>
      </c>
      <c r="N6" s="48" t="s">
        <v>197</v>
      </c>
      <c r="O6" s="48" t="s">
        <v>58</v>
      </c>
      <c r="P6" s="48" t="s">
        <v>59</v>
      </c>
      <c r="Q6" s="48" t="s">
        <v>60</v>
      </c>
      <c r="R6" s="198"/>
      <c r="S6" s="48" t="s">
        <v>57</v>
      </c>
      <c r="T6" s="48" t="s">
        <v>63</v>
      </c>
      <c r="U6" s="48" t="s">
        <v>198</v>
      </c>
      <c r="V6" s="48" t="s">
        <v>65</v>
      </c>
      <c r="W6" s="48" t="s">
        <v>66</v>
      </c>
      <c r="X6" s="48" t="s">
        <v>67</v>
      </c>
    </row>
    <row r="7" ht="37.5" customHeight="1" spans="1:24">
      <c r="A7" s="211"/>
      <c r="B7" s="55"/>
      <c r="C7" s="211"/>
      <c r="D7" s="211"/>
      <c r="E7" s="211"/>
      <c r="F7" s="211"/>
      <c r="G7" s="211"/>
      <c r="H7" s="211"/>
      <c r="I7" s="211"/>
      <c r="J7" s="64" t="s">
        <v>57</v>
      </c>
      <c r="K7" s="53" t="s">
        <v>199</v>
      </c>
      <c r="L7" s="53" t="s">
        <v>195</v>
      </c>
      <c r="M7" s="53" t="s">
        <v>196</v>
      </c>
      <c r="N7" s="53" t="s">
        <v>197</v>
      </c>
      <c r="O7" s="53" t="s">
        <v>195</v>
      </c>
      <c r="P7" s="53" t="s">
        <v>196</v>
      </c>
      <c r="Q7" s="53" t="s">
        <v>197</v>
      </c>
      <c r="R7" s="53" t="s">
        <v>61</v>
      </c>
      <c r="S7" s="53" t="s">
        <v>57</v>
      </c>
      <c r="T7" s="53" t="s">
        <v>63</v>
      </c>
      <c r="U7" s="53" t="s">
        <v>198</v>
      </c>
      <c r="V7" s="53" t="s">
        <v>65</v>
      </c>
      <c r="W7" s="53" t="s">
        <v>66</v>
      </c>
      <c r="X7" s="53" t="s">
        <v>67</v>
      </c>
    </row>
    <row r="8" customHeight="1" spans="1:24">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row>
    <row r="9" ht="20.25" customHeight="1" spans="1:24">
      <c r="A9" s="21" t="s">
        <v>69</v>
      </c>
      <c r="B9" s="21" t="s">
        <v>69</v>
      </c>
      <c r="C9" s="21" t="s">
        <v>200</v>
      </c>
      <c r="D9" s="21" t="s">
        <v>201</v>
      </c>
      <c r="E9" s="21" t="s">
        <v>101</v>
      </c>
      <c r="F9" s="21" t="s">
        <v>102</v>
      </c>
      <c r="G9" s="21" t="s">
        <v>202</v>
      </c>
      <c r="H9" s="21" t="s">
        <v>203</v>
      </c>
      <c r="I9" s="58">
        <v>1694052</v>
      </c>
      <c r="J9" s="58">
        <v>1694052</v>
      </c>
      <c r="K9" s="58"/>
      <c r="L9" s="58"/>
      <c r="M9" s="60">
        <v>1694052</v>
      </c>
      <c r="N9" s="58"/>
      <c r="O9" s="58"/>
      <c r="P9" s="58"/>
      <c r="Q9" s="58"/>
      <c r="R9" s="58"/>
      <c r="S9" s="58"/>
      <c r="T9" s="58"/>
      <c r="U9" s="58"/>
      <c r="V9" s="58"/>
      <c r="W9" s="58"/>
      <c r="X9" s="58"/>
    </row>
    <row r="10" ht="20.25" customHeight="1" spans="1:24">
      <c r="A10" s="21" t="s">
        <v>69</v>
      </c>
      <c r="B10" s="21" t="s">
        <v>69</v>
      </c>
      <c r="C10" s="21" t="s">
        <v>200</v>
      </c>
      <c r="D10" s="21" t="s">
        <v>201</v>
      </c>
      <c r="E10" s="21" t="s">
        <v>101</v>
      </c>
      <c r="F10" s="21" t="s">
        <v>102</v>
      </c>
      <c r="G10" s="21" t="s">
        <v>204</v>
      </c>
      <c r="H10" s="21" t="s">
        <v>205</v>
      </c>
      <c r="I10" s="58">
        <v>2628396</v>
      </c>
      <c r="J10" s="58">
        <v>2628396</v>
      </c>
      <c r="K10" s="26"/>
      <c r="L10" s="26"/>
      <c r="M10" s="60">
        <v>2628396</v>
      </c>
      <c r="N10" s="26"/>
      <c r="O10" s="58"/>
      <c r="P10" s="58"/>
      <c r="Q10" s="58"/>
      <c r="R10" s="58"/>
      <c r="S10" s="58"/>
      <c r="T10" s="58"/>
      <c r="U10" s="58"/>
      <c r="V10" s="58"/>
      <c r="W10" s="58"/>
      <c r="X10" s="58"/>
    </row>
    <row r="11" ht="20.25" customHeight="1" spans="1:24">
      <c r="A11" s="21" t="s">
        <v>69</v>
      </c>
      <c r="B11" s="21" t="s">
        <v>69</v>
      </c>
      <c r="C11" s="21" t="s">
        <v>200</v>
      </c>
      <c r="D11" s="21" t="s">
        <v>201</v>
      </c>
      <c r="E11" s="21" t="s">
        <v>101</v>
      </c>
      <c r="F11" s="21" t="s">
        <v>102</v>
      </c>
      <c r="G11" s="21" t="s">
        <v>206</v>
      </c>
      <c r="H11" s="21" t="s">
        <v>207</v>
      </c>
      <c r="I11" s="58">
        <v>141171</v>
      </c>
      <c r="J11" s="58">
        <v>141171</v>
      </c>
      <c r="K11" s="26"/>
      <c r="L11" s="26"/>
      <c r="M11" s="60">
        <v>141171</v>
      </c>
      <c r="N11" s="26"/>
      <c r="O11" s="58"/>
      <c r="P11" s="58"/>
      <c r="Q11" s="58"/>
      <c r="R11" s="58"/>
      <c r="S11" s="58"/>
      <c r="T11" s="58"/>
      <c r="U11" s="58"/>
      <c r="V11" s="58"/>
      <c r="W11" s="58"/>
      <c r="X11" s="58"/>
    </row>
    <row r="12" ht="20.25" customHeight="1" spans="1:24">
      <c r="A12" s="21" t="s">
        <v>69</v>
      </c>
      <c r="B12" s="21" t="s">
        <v>69</v>
      </c>
      <c r="C12" s="21" t="s">
        <v>208</v>
      </c>
      <c r="D12" s="21" t="s">
        <v>209</v>
      </c>
      <c r="E12" s="21" t="s">
        <v>111</v>
      </c>
      <c r="F12" s="21" t="s">
        <v>112</v>
      </c>
      <c r="G12" s="21" t="s">
        <v>210</v>
      </c>
      <c r="H12" s="21" t="s">
        <v>211</v>
      </c>
      <c r="I12" s="58">
        <v>722734.08</v>
      </c>
      <c r="J12" s="58">
        <v>722734.08</v>
      </c>
      <c r="K12" s="26"/>
      <c r="L12" s="26"/>
      <c r="M12" s="60">
        <v>722734.08</v>
      </c>
      <c r="N12" s="26"/>
      <c r="O12" s="58"/>
      <c r="P12" s="58"/>
      <c r="Q12" s="58"/>
      <c r="R12" s="58"/>
      <c r="S12" s="58"/>
      <c r="T12" s="58"/>
      <c r="U12" s="58"/>
      <c r="V12" s="58"/>
      <c r="W12" s="58"/>
      <c r="X12" s="58"/>
    </row>
    <row r="13" ht="20.25" customHeight="1" spans="1:24">
      <c r="A13" s="21" t="s">
        <v>69</v>
      </c>
      <c r="B13" s="21" t="s">
        <v>69</v>
      </c>
      <c r="C13" s="21" t="s">
        <v>208</v>
      </c>
      <c r="D13" s="21" t="s">
        <v>209</v>
      </c>
      <c r="E13" s="21" t="s">
        <v>113</v>
      </c>
      <c r="F13" s="21" t="s">
        <v>114</v>
      </c>
      <c r="G13" s="21" t="s">
        <v>212</v>
      </c>
      <c r="H13" s="21" t="s">
        <v>213</v>
      </c>
      <c r="I13" s="58">
        <v>45623.96</v>
      </c>
      <c r="J13" s="58">
        <v>45623.96</v>
      </c>
      <c r="K13" s="26"/>
      <c r="L13" s="26"/>
      <c r="M13" s="60">
        <v>45623.96</v>
      </c>
      <c r="N13" s="26"/>
      <c r="O13" s="58"/>
      <c r="P13" s="58"/>
      <c r="Q13" s="58"/>
      <c r="R13" s="58"/>
      <c r="S13" s="58"/>
      <c r="T13" s="58"/>
      <c r="U13" s="58"/>
      <c r="V13" s="58"/>
      <c r="W13" s="58"/>
      <c r="X13" s="58"/>
    </row>
    <row r="14" ht="20.25" customHeight="1" spans="1:24">
      <c r="A14" s="21" t="s">
        <v>69</v>
      </c>
      <c r="B14" s="21" t="s">
        <v>69</v>
      </c>
      <c r="C14" s="21" t="s">
        <v>208</v>
      </c>
      <c r="D14" s="21" t="s">
        <v>209</v>
      </c>
      <c r="E14" s="21" t="s">
        <v>123</v>
      </c>
      <c r="F14" s="21" t="s">
        <v>124</v>
      </c>
      <c r="G14" s="21" t="s">
        <v>214</v>
      </c>
      <c r="H14" s="21" t="s">
        <v>215</v>
      </c>
      <c r="I14" s="58">
        <v>356849.95</v>
      </c>
      <c r="J14" s="58">
        <v>356849.95</v>
      </c>
      <c r="K14" s="26"/>
      <c r="L14" s="26"/>
      <c r="M14" s="60">
        <v>356849.95</v>
      </c>
      <c r="N14" s="26"/>
      <c r="O14" s="58"/>
      <c r="P14" s="58"/>
      <c r="Q14" s="58"/>
      <c r="R14" s="58"/>
      <c r="S14" s="58"/>
      <c r="T14" s="58"/>
      <c r="U14" s="58"/>
      <c r="V14" s="58"/>
      <c r="W14" s="58"/>
      <c r="X14" s="58"/>
    </row>
    <row r="15" ht="20.25" customHeight="1" spans="1:24">
      <c r="A15" s="21" t="s">
        <v>69</v>
      </c>
      <c r="B15" s="21" t="s">
        <v>69</v>
      </c>
      <c r="C15" s="21" t="s">
        <v>208</v>
      </c>
      <c r="D15" s="21" t="s">
        <v>209</v>
      </c>
      <c r="E15" s="21" t="s">
        <v>125</v>
      </c>
      <c r="F15" s="21" t="s">
        <v>126</v>
      </c>
      <c r="G15" s="21" t="s">
        <v>216</v>
      </c>
      <c r="H15" s="21" t="s">
        <v>217</v>
      </c>
      <c r="I15" s="58">
        <v>55042</v>
      </c>
      <c r="J15" s="58">
        <v>55042</v>
      </c>
      <c r="K15" s="26"/>
      <c r="L15" s="26"/>
      <c r="M15" s="60">
        <v>55042</v>
      </c>
      <c r="N15" s="26"/>
      <c r="O15" s="58"/>
      <c r="P15" s="58"/>
      <c r="Q15" s="58"/>
      <c r="R15" s="58"/>
      <c r="S15" s="58"/>
      <c r="T15" s="58"/>
      <c r="U15" s="58"/>
      <c r="V15" s="58"/>
      <c r="W15" s="58"/>
      <c r="X15" s="58"/>
    </row>
    <row r="16" ht="20.25" customHeight="1" spans="1:24">
      <c r="A16" s="21" t="s">
        <v>69</v>
      </c>
      <c r="B16" s="21" t="s">
        <v>69</v>
      </c>
      <c r="C16" s="21" t="s">
        <v>208</v>
      </c>
      <c r="D16" s="21" t="s">
        <v>209</v>
      </c>
      <c r="E16" s="21" t="s">
        <v>125</v>
      </c>
      <c r="F16" s="21" t="s">
        <v>126</v>
      </c>
      <c r="G16" s="21" t="s">
        <v>216</v>
      </c>
      <c r="H16" s="21" t="s">
        <v>217</v>
      </c>
      <c r="I16" s="58">
        <v>225854.4</v>
      </c>
      <c r="J16" s="58">
        <v>225854.4</v>
      </c>
      <c r="K16" s="26"/>
      <c r="L16" s="26"/>
      <c r="M16" s="60">
        <v>225854.4</v>
      </c>
      <c r="N16" s="26"/>
      <c r="O16" s="58"/>
      <c r="P16" s="58"/>
      <c r="Q16" s="58"/>
      <c r="R16" s="58"/>
      <c r="S16" s="58"/>
      <c r="T16" s="58"/>
      <c r="U16" s="58"/>
      <c r="V16" s="58"/>
      <c r="W16" s="58"/>
      <c r="X16" s="58"/>
    </row>
    <row r="17" ht="20.25" customHeight="1" spans="1:24">
      <c r="A17" s="21" t="s">
        <v>69</v>
      </c>
      <c r="B17" s="21" t="s">
        <v>69</v>
      </c>
      <c r="C17" s="21" t="s">
        <v>208</v>
      </c>
      <c r="D17" s="21" t="s">
        <v>209</v>
      </c>
      <c r="E17" s="21" t="s">
        <v>101</v>
      </c>
      <c r="F17" s="21" t="s">
        <v>102</v>
      </c>
      <c r="G17" s="21" t="s">
        <v>218</v>
      </c>
      <c r="H17" s="21" t="s">
        <v>219</v>
      </c>
      <c r="I17" s="58">
        <v>2469.01</v>
      </c>
      <c r="J17" s="58">
        <v>2469.01</v>
      </c>
      <c r="K17" s="26"/>
      <c r="L17" s="26"/>
      <c r="M17" s="60">
        <v>2469.01</v>
      </c>
      <c r="N17" s="26"/>
      <c r="O17" s="58"/>
      <c r="P17" s="58"/>
      <c r="Q17" s="58"/>
      <c r="R17" s="58"/>
      <c r="S17" s="58"/>
      <c r="T17" s="58"/>
      <c r="U17" s="58"/>
      <c r="V17" s="58"/>
      <c r="W17" s="58"/>
      <c r="X17" s="58"/>
    </row>
    <row r="18" ht="20.25" customHeight="1" spans="1:24">
      <c r="A18" s="21" t="s">
        <v>69</v>
      </c>
      <c r="B18" s="21" t="s">
        <v>69</v>
      </c>
      <c r="C18" s="21" t="s">
        <v>208</v>
      </c>
      <c r="D18" s="21" t="s">
        <v>209</v>
      </c>
      <c r="E18" s="21" t="s">
        <v>127</v>
      </c>
      <c r="F18" s="21" t="s">
        <v>128</v>
      </c>
      <c r="G18" s="21" t="s">
        <v>218</v>
      </c>
      <c r="H18" s="21" t="s">
        <v>219</v>
      </c>
      <c r="I18" s="58">
        <v>8130.76</v>
      </c>
      <c r="J18" s="58">
        <v>8130.76</v>
      </c>
      <c r="K18" s="26"/>
      <c r="L18" s="26"/>
      <c r="M18" s="60">
        <v>8130.76</v>
      </c>
      <c r="N18" s="26"/>
      <c r="O18" s="58"/>
      <c r="P18" s="58"/>
      <c r="Q18" s="58"/>
      <c r="R18" s="58"/>
      <c r="S18" s="58"/>
      <c r="T18" s="58"/>
      <c r="U18" s="58"/>
      <c r="V18" s="58"/>
      <c r="W18" s="58"/>
      <c r="X18" s="58"/>
    </row>
    <row r="19" ht="20.25" customHeight="1" spans="1:24">
      <c r="A19" s="21" t="s">
        <v>69</v>
      </c>
      <c r="B19" s="21" t="s">
        <v>69</v>
      </c>
      <c r="C19" s="21" t="s">
        <v>208</v>
      </c>
      <c r="D19" s="21" t="s">
        <v>209</v>
      </c>
      <c r="E19" s="21" t="s">
        <v>127</v>
      </c>
      <c r="F19" s="21" t="s">
        <v>128</v>
      </c>
      <c r="G19" s="21" t="s">
        <v>218</v>
      </c>
      <c r="H19" s="21" t="s">
        <v>219</v>
      </c>
      <c r="I19" s="58">
        <v>6717.36</v>
      </c>
      <c r="J19" s="58">
        <v>6717.36</v>
      </c>
      <c r="K19" s="26"/>
      <c r="L19" s="26"/>
      <c r="M19" s="60">
        <v>6717.36</v>
      </c>
      <c r="N19" s="26"/>
      <c r="O19" s="58"/>
      <c r="P19" s="58"/>
      <c r="Q19" s="58"/>
      <c r="R19" s="58"/>
      <c r="S19" s="58"/>
      <c r="T19" s="58"/>
      <c r="U19" s="58"/>
      <c r="V19" s="58"/>
      <c r="W19" s="58"/>
      <c r="X19" s="58"/>
    </row>
    <row r="20" ht="20.25" customHeight="1" spans="1:24">
      <c r="A20" s="21" t="s">
        <v>69</v>
      </c>
      <c r="B20" s="21" t="s">
        <v>69</v>
      </c>
      <c r="C20" s="21" t="s">
        <v>208</v>
      </c>
      <c r="D20" s="21" t="s">
        <v>209</v>
      </c>
      <c r="E20" s="21" t="s">
        <v>127</v>
      </c>
      <c r="F20" s="21" t="s">
        <v>128</v>
      </c>
      <c r="G20" s="21" t="s">
        <v>218</v>
      </c>
      <c r="H20" s="21" t="s">
        <v>219</v>
      </c>
      <c r="I20" s="58">
        <v>20668.8</v>
      </c>
      <c r="J20" s="58">
        <v>20668.8</v>
      </c>
      <c r="K20" s="26"/>
      <c r="L20" s="26"/>
      <c r="M20" s="60">
        <v>20668.8</v>
      </c>
      <c r="N20" s="26"/>
      <c r="O20" s="58"/>
      <c r="P20" s="58"/>
      <c r="Q20" s="58"/>
      <c r="R20" s="58"/>
      <c r="S20" s="58"/>
      <c r="T20" s="58"/>
      <c r="U20" s="58"/>
      <c r="V20" s="58"/>
      <c r="W20" s="58"/>
      <c r="X20" s="58"/>
    </row>
    <row r="21" ht="20.25" customHeight="1" spans="1:24">
      <c r="A21" s="21" t="s">
        <v>69</v>
      </c>
      <c r="B21" s="21" t="s">
        <v>69</v>
      </c>
      <c r="C21" s="21" t="s">
        <v>220</v>
      </c>
      <c r="D21" s="21" t="s">
        <v>221</v>
      </c>
      <c r="E21" s="21" t="s">
        <v>117</v>
      </c>
      <c r="F21" s="21" t="s">
        <v>118</v>
      </c>
      <c r="G21" s="21" t="s">
        <v>222</v>
      </c>
      <c r="H21" s="21" t="s">
        <v>223</v>
      </c>
      <c r="I21" s="58">
        <v>41277.6</v>
      </c>
      <c r="J21" s="58">
        <v>41277.6</v>
      </c>
      <c r="K21" s="26"/>
      <c r="L21" s="26"/>
      <c r="M21" s="60">
        <v>41277.6</v>
      </c>
      <c r="N21" s="26"/>
      <c r="O21" s="58"/>
      <c r="P21" s="58"/>
      <c r="Q21" s="58"/>
      <c r="R21" s="58"/>
      <c r="S21" s="58"/>
      <c r="T21" s="58"/>
      <c r="U21" s="58"/>
      <c r="V21" s="58"/>
      <c r="W21" s="58"/>
      <c r="X21" s="58"/>
    </row>
    <row r="22" ht="20.25" customHeight="1" spans="1:24">
      <c r="A22" s="21" t="s">
        <v>69</v>
      </c>
      <c r="B22" s="21" t="s">
        <v>69</v>
      </c>
      <c r="C22" s="21" t="s">
        <v>224</v>
      </c>
      <c r="D22" s="21" t="s">
        <v>225</v>
      </c>
      <c r="E22" s="21" t="s">
        <v>101</v>
      </c>
      <c r="F22" s="21" t="s">
        <v>102</v>
      </c>
      <c r="G22" s="21" t="s">
        <v>226</v>
      </c>
      <c r="H22" s="21" t="s">
        <v>227</v>
      </c>
      <c r="I22" s="58">
        <v>210000</v>
      </c>
      <c r="J22" s="58">
        <v>210000</v>
      </c>
      <c r="K22" s="26"/>
      <c r="L22" s="26"/>
      <c r="M22" s="60">
        <v>210000</v>
      </c>
      <c r="N22" s="26"/>
      <c r="O22" s="58"/>
      <c r="P22" s="58"/>
      <c r="Q22" s="58"/>
      <c r="R22" s="58"/>
      <c r="S22" s="58"/>
      <c r="T22" s="58"/>
      <c r="U22" s="58"/>
      <c r="V22" s="58"/>
      <c r="W22" s="58"/>
      <c r="X22" s="58"/>
    </row>
    <row r="23" ht="20.25" customHeight="1" spans="1:24">
      <c r="A23" s="21" t="s">
        <v>69</v>
      </c>
      <c r="B23" s="21" t="s">
        <v>69</v>
      </c>
      <c r="C23" s="21" t="s">
        <v>228</v>
      </c>
      <c r="D23" s="21" t="s">
        <v>178</v>
      </c>
      <c r="E23" s="21" t="s">
        <v>101</v>
      </c>
      <c r="F23" s="21" t="s">
        <v>102</v>
      </c>
      <c r="G23" s="21" t="s">
        <v>229</v>
      </c>
      <c r="H23" s="21" t="s">
        <v>178</v>
      </c>
      <c r="I23" s="58">
        <v>140000</v>
      </c>
      <c r="J23" s="58">
        <v>140000</v>
      </c>
      <c r="K23" s="26"/>
      <c r="L23" s="26"/>
      <c r="M23" s="60">
        <v>140000</v>
      </c>
      <c r="N23" s="26"/>
      <c r="O23" s="58"/>
      <c r="P23" s="58"/>
      <c r="Q23" s="58"/>
      <c r="R23" s="58"/>
      <c r="S23" s="58"/>
      <c r="T23" s="58"/>
      <c r="U23" s="58"/>
      <c r="V23" s="58"/>
      <c r="W23" s="58"/>
      <c r="X23" s="58"/>
    </row>
    <row r="24" ht="20.25" customHeight="1" spans="1:24">
      <c r="A24" s="21" t="s">
        <v>69</v>
      </c>
      <c r="B24" s="21" t="s">
        <v>69</v>
      </c>
      <c r="C24" s="21" t="s">
        <v>230</v>
      </c>
      <c r="D24" s="21" t="s">
        <v>231</v>
      </c>
      <c r="E24" s="21" t="s">
        <v>101</v>
      </c>
      <c r="F24" s="21" t="s">
        <v>102</v>
      </c>
      <c r="G24" s="21" t="s">
        <v>232</v>
      </c>
      <c r="H24" s="21" t="s">
        <v>233</v>
      </c>
      <c r="I24" s="58">
        <v>369000</v>
      </c>
      <c r="J24" s="58">
        <v>369000</v>
      </c>
      <c r="K24" s="26"/>
      <c r="L24" s="26"/>
      <c r="M24" s="60">
        <v>369000</v>
      </c>
      <c r="N24" s="26"/>
      <c r="O24" s="58"/>
      <c r="P24" s="58"/>
      <c r="Q24" s="58"/>
      <c r="R24" s="58"/>
      <c r="S24" s="58"/>
      <c r="T24" s="58"/>
      <c r="U24" s="58"/>
      <c r="V24" s="58"/>
      <c r="W24" s="58"/>
      <c r="X24" s="58"/>
    </row>
    <row r="25" ht="20.25" customHeight="1" spans="1:24">
      <c r="A25" s="21" t="s">
        <v>69</v>
      </c>
      <c r="B25" s="21" t="s">
        <v>69</v>
      </c>
      <c r="C25" s="21" t="s">
        <v>234</v>
      </c>
      <c r="D25" s="21" t="s">
        <v>235</v>
      </c>
      <c r="E25" s="21" t="s">
        <v>101</v>
      </c>
      <c r="F25" s="21" t="s">
        <v>102</v>
      </c>
      <c r="G25" s="21" t="s">
        <v>236</v>
      </c>
      <c r="H25" s="21" t="s">
        <v>235</v>
      </c>
      <c r="I25" s="58">
        <v>99641.76</v>
      </c>
      <c r="J25" s="58">
        <v>99641.76</v>
      </c>
      <c r="K25" s="26"/>
      <c r="L25" s="26"/>
      <c r="M25" s="60">
        <v>99641.76</v>
      </c>
      <c r="N25" s="26"/>
      <c r="O25" s="58"/>
      <c r="P25" s="58"/>
      <c r="Q25" s="58"/>
      <c r="R25" s="58"/>
      <c r="S25" s="58"/>
      <c r="T25" s="58"/>
      <c r="U25" s="58"/>
      <c r="V25" s="58"/>
      <c r="W25" s="58"/>
      <c r="X25" s="58"/>
    </row>
    <row r="26" ht="20.25" customHeight="1" spans="1:24">
      <c r="A26" s="21" t="s">
        <v>69</v>
      </c>
      <c r="B26" s="21" t="s">
        <v>69</v>
      </c>
      <c r="C26" s="21" t="s">
        <v>237</v>
      </c>
      <c r="D26" s="21" t="s">
        <v>238</v>
      </c>
      <c r="E26" s="21" t="s">
        <v>101</v>
      </c>
      <c r="F26" s="21" t="s">
        <v>102</v>
      </c>
      <c r="G26" s="21" t="s">
        <v>239</v>
      </c>
      <c r="H26" s="21" t="s">
        <v>240</v>
      </c>
      <c r="I26" s="58">
        <v>124320</v>
      </c>
      <c r="J26" s="58">
        <v>124320</v>
      </c>
      <c r="K26" s="26"/>
      <c r="L26" s="26"/>
      <c r="M26" s="60">
        <v>124320</v>
      </c>
      <c r="N26" s="26"/>
      <c r="O26" s="58"/>
      <c r="P26" s="58"/>
      <c r="Q26" s="58"/>
      <c r="R26" s="58"/>
      <c r="S26" s="58"/>
      <c r="T26" s="58"/>
      <c r="U26" s="58"/>
      <c r="V26" s="58"/>
      <c r="W26" s="58"/>
      <c r="X26" s="58"/>
    </row>
    <row r="27" ht="20.25" customHeight="1" spans="1:24">
      <c r="A27" s="21" t="s">
        <v>69</v>
      </c>
      <c r="B27" s="21" t="s">
        <v>69</v>
      </c>
      <c r="C27" s="21" t="s">
        <v>237</v>
      </c>
      <c r="D27" s="21" t="s">
        <v>238</v>
      </c>
      <c r="E27" s="21" t="s">
        <v>101</v>
      </c>
      <c r="F27" s="21" t="s">
        <v>102</v>
      </c>
      <c r="G27" s="21" t="s">
        <v>241</v>
      </c>
      <c r="H27" s="21" t="s">
        <v>242</v>
      </c>
      <c r="I27" s="58">
        <v>100000</v>
      </c>
      <c r="J27" s="58">
        <v>100000</v>
      </c>
      <c r="K27" s="26"/>
      <c r="L27" s="26"/>
      <c r="M27" s="60">
        <v>100000</v>
      </c>
      <c r="N27" s="26"/>
      <c r="O27" s="58"/>
      <c r="P27" s="58"/>
      <c r="Q27" s="58"/>
      <c r="R27" s="58"/>
      <c r="S27" s="58"/>
      <c r="T27" s="58"/>
      <c r="U27" s="58"/>
      <c r="V27" s="58"/>
      <c r="W27" s="58"/>
      <c r="X27" s="58"/>
    </row>
    <row r="28" ht="20.25" customHeight="1" spans="1:24">
      <c r="A28" s="21" t="s">
        <v>69</v>
      </c>
      <c r="B28" s="21" t="s">
        <v>69</v>
      </c>
      <c r="C28" s="21" t="s">
        <v>237</v>
      </c>
      <c r="D28" s="21" t="s">
        <v>238</v>
      </c>
      <c r="E28" s="21" t="s">
        <v>101</v>
      </c>
      <c r="F28" s="21" t="s">
        <v>102</v>
      </c>
      <c r="G28" s="21" t="s">
        <v>243</v>
      </c>
      <c r="H28" s="21" t="s">
        <v>244</v>
      </c>
      <c r="I28" s="58">
        <v>200000</v>
      </c>
      <c r="J28" s="58">
        <v>200000</v>
      </c>
      <c r="K28" s="26"/>
      <c r="L28" s="26"/>
      <c r="M28" s="60">
        <v>200000</v>
      </c>
      <c r="N28" s="26"/>
      <c r="O28" s="58"/>
      <c r="P28" s="58"/>
      <c r="Q28" s="58"/>
      <c r="R28" s="58"/>
      <c r="S28" s="58"/>
      <c r="T28" s="58"/>
      <c r="U28" s="58"/>
      <c r="V28" s="58"/>
      <c r="W28" s="58"/>
      <c r="X28" s="58"/>
    </row>
    <row r="29" ht="20.25" customHeight="1" spans="1:24">
      <c r="A29" s="21" t="s">
        <v>69</v>
      </c>
      <c r="B29" s="21" t="s">
        <v>69</v>
      </c>
      <c r="C29" s="21" t="s">
        <v>237</v>
      </c>
      <c r="D29" s="21" t="s">
        <v>238</v>
      </c>
      <c r="E29" s="21" t="s">
        <v>101</v>
      </c>
      <c r="F29" s="21" t="s">
        <v>102</v>
      </c>
      <c r="G29" s="21" t="s">
        <v>245</v>
      </c>
      <c r="H29" s="21" t="s">
        <v>246</v>
      </c>
      <c r="I29" s="58">
        <v>90000</v>
      </c>
      <c r="J29" s="58">
        <v>90000</v>
      </c>
      <c r="K29" s="26"/>
      <c r="L29" s="26"/>
      <c r="M29" s="60">
        <v>90000</v>
      </c>
      <c r="N29" s="26"/>
      <c r="O29" s="58"/>
      <c r="P29" s="58"/>
      <c r="Q29" s="58"/>
      <c r="R29" s="58"/>
      <c r="S29" s="58"/>
      <c r="T29" s="58"/>
      <c r="U29" s="58"/>
      <c r="V29" s="58"/>
      <c r="W29" s="58"/>
      <c r="X29" s="58"/>
    </row>
    <row r="30" ht="20.25" customHeight="1" spans="1:24">
      <c r="A30" s="21" t="s">
        <v>69</v>
      </c>
      <c r="B30" s="21" t="s">
        <v>69</v>
      </c>
      <c r="C30" s="21" t="s">
        <v>237</v>
      </c>
      <c r="D30" s="21" t="s">
        <v>238</v>
      </c>
      <c r="E30" s="21" t="s">
        <v>101</v>
      </c>
      <c r="F30" s="21" t="s">
        <v>102</v>
      </c>
      <c r="G30" s="21" t="s">
        <v>247</v>
      </c>
      <c r="H30" s="21" t="s">
        <v>248</v>
      </c>
      <c r="I30" s="58">
        <v>112000</v>
      </c>
      <c r="J30" s="58">
        <v>112000</v>
      </c>
      <c r="K30" s="26"/>
      <c r="L30" s="26"/>
      <c r="M30" s="60">
        <v>112000</v>
      </c>
      <c r="N30" s="26"/>
      <c r="O30" s="58"/>
      <c r="P30" s="58"/>
      <c r="Q30" s="58"/>
      <c r="R30" s="58"/>
      <c r="S30" s="58"/>
      <c r="T30" s="58"/>
      <c r="U30" s="58"/>
      <c r="V30" s="58"/>
      <c r="W30" s="58"/>
      <c r="X30" s="58"/>
    </row>
    <row r="31" ht="20.25" customHeight="1" spans="1:24">
      <c r="A31" s="21" t="s">
        <v>69</v>
      </c>
      <c r="B31" s="21" t="s">
        <v>69</v>
      </c>
      <c r="C31" s="21" t="s">
        <v>237</v>
      </c>
      <c r="D31" s="21" t="s">
        <v>238</v>
      </c>
      <c r="E31" s="21" t="s">
        <v>109</v>
      </c>
      <c r="F31" s="21" t="s">
        <v>110</v>
      </c>
      <c r="G31" s="21" t="s">
        <v>247</v>
      </c>
      <c r="H31" s="21" t="s">
        <v>248</v>
      </c>
      <c r="I31" s="58">
        <v>11700</v>
      </c>
      <c r="J31" s="58">
        <v>11700</v>
      </c>
      <c r="K31" s="26"/>
      <c r="L31" s="26"/>
      <c r="M31" s="60">
        <v>11700</v>
      </c>
      <c r="N31" s="26"/>
      <c r="O31" s="58"/>
      <c r="P31" s="58"/>
      <c r="Q31" s="58"/>
      <c r="R31" s="58"/>
      <c r="S31" s="58"/>
      <c r="T31" s="58"/>
      <c r="U31" s="58"/>
      <c r="V31" s="58"/>
      <c r="W31" s="58"/>
      <c r="X31" s="58"/>
    </row>
    <row r="32" ht="20.25" customHeight="1" spans="1:24">
      <c r="A32" s="21" t="s">
        <v>69</v>
      </c>
      <c r="B32" s="21" t="s">
        <v>69</v>
      </c>
      <c r="C32" s="21" t="s">
        <v>249</v>
      </c>
      <c r="D32" s="21" t="s">
        <v>134</v>
      </c>
      <c r="E32" s="21" t="s">
        <v>133</v>
      </c>
      <c r="F32" s="21" t="s">
        <v>134</v>
      </c>
      <c r="G32" s="21" t="s">
        <v>250</v>
      </c>
      <c r="H32" s="21" t="s">
        <v>134</v>
      </c>
      <c r="I32" s="58">
        <v>789850.56</v>
      </c>
      <c r="J32" s="58">
        <v>789850.56</v>
      </c>
      <c r="K32" s="26"/>
      <c r="L32" s="26"/>
      <c r="M32" s="60">
        <v>789850.56</v>
      </c>
      <c r="N32" s="26"/>
      <c r="O32" s="58"/>
      <c r="P32" s="58"/>
      <c r="Q32" s="58"/>
      <c r="R32" s="58"/>
      <c r="S32" s="58"/>
      <c r="T32" s="58"/>
      <c r="U32" s="58"/>
      <c r="V32" s="58"/>
      <c r="W32" s="58"/>
      <c r="X32" s="58"/>
    </row>
    <row r="33" ht="20.25" customHeight="1" spans="1:24">
      <c r="A33" s="21" t="s">
        <v>69</v>
      </c>
      <c r="B33" s="21" t="s">
        <v>69</v>
      </c>
      <c r="C33" s="21" t="s">
        <v>251</v>
      </c>
      <c r="D33" s="21" t="s">
        <v>252</v>
      </c>
      <c r="E33" s="21" t="s">
        <v>109</v>
      </c>
      <c r="F33" s="21" t="s">
        <v>110</v>
      </c>
      <c r="G33" s="21" t="s">
        <v>222</v>
      </c>
      <c r="H33" s="21" t="s">
        <v>223</v>
      </c>
      <c r="I33" s="58">
        <v>187200</v>
      </c>
      <c r="J33" s="58">
        <v>187200</v>
      </c>
      <c r="K33" s="26"/>
      <c r="L33" s="26"/>
      <c r="M33" s="60">
        <v>187200</v>
      </c>
      <c r="N33" s="26"/>
      <c r="O33" s="58"/>
      <c r="P33" s="58"/>
      <c r="Q33" s="58"/>
      <c r="R33" s="58"/>
      <c r="S33" s="58"/>
      <c r="T33" s="58"/>
      <c r="U33" s="58"/>
      <c r="V33" s="58"/>
      <c r="W33" s="58"/>
      <c r="X33" s="58"/>
    </row>
    <row r="34" ht="20.25" customHeight="1" spans="1:24">
      <c r="A34" s="21" t="s">
        <v>69</v>
      </c>
      <c r="B34" s="21" t="s">
        <v>69</v>
      </c>
      <c r="C34" s="21" t="s">
        <v>253</v>
      </c>
      <c r="D34" s="21" t="s">
        <v>254</v>
      </c>
      <c r="E34" s="21" t="s">
        <v>101</v>
      </c>
      <c r="F34" s="21" t="s">
        <v>102</v>
      </c>
      <c r="G34" s="21" t="s">
        <v>222</v>
      </c>
      <c r="H34" s="21" t="s">
        <v>223</v>
      </c>
      <c r="I34" s="58">
        <v>51600</v>
      </c>
      <c r="J34" s="58">
        <v>51600</v>
      </c>
      <c r="K34" s="26"/>
      <c r="L34" s="26"/>
      <c r="M34" s="60">
        <v>51600</v>
      </c>
      <c r="N34" s="26"/>
      <c r="O34" s="58"/>
      <c r="P34" s="58"/>
      <c r="Q34" s="58"/>
      <c r="R34" s="58"/>
      <c r="S34" s="58"/>
      <c r="T34" s="58"/>
      <c r="U34" s="58"/>
      <c r="V34" s="58"/>
      <c r="W34" s="58"/>
      <c r="X34" s="58"/>
    </row>
    <row r="35" ht="20.25" customHeight="1" spans="1:24">
      <c r="A35" s="21" t="s">
        <v>69</v>
      </c>
      <c r="B35" s="21" t="s">
        <v>69</v>
      </c>
      <c r="C35" s="21" t="s">
        <v>255</v>
      </c>
      <c r="D35" s="21" t="s">
        <v>256</v>
      </c>
      <c r="E35" s="21" t="s">
        <v>101</v>
      </c>
      <c r="F35" s="21" t="s">
        <v>102</v>
      </c>
      <c r="G35" s="21" t="s">
        <v>206</v>
      </c>
      <c r="H35" s="21" t="s">
        <v>207</v>
      </c>
      <c r="I35" s="58">
        <v>400000</v>
      </c>
      <c r="J35" s="58">
        <v>400000</v>
      </c>
      <c r="K35" s="26"/>
      <c r="L35" s="26"/>
      <c r="M35" s="60">
        <v>400000</v>
      </c>
      <c r="N35" s="26"/>
      <c r="O35" s="58"/>
      <c r="P35" s="58"/>
      <c r="Q35" s="58"/>
      <c r="R35" s="58"/>
      <c r="S35" s="58"/>
      <c r="T35" s="58"/>
      <c r="U35" s="58"/>
      <c r="V35" s="58"/>
      <c r="W35" s="58"/>
      <c r="X35" s="58"/>
    </row>
    <row r="36" ht="20.25" customHeight="1" spans="1:24">
      <c r="A36" s="21" t="s">
        <v>69</v>
      </c>
      <c r="B36" s="21" t="s">
        <v>69</v>
      </c>
      <c r="C36" s="21" t="s">
        <v>255</v>
      </c>
      <c r="D36" s="21" t="s">
        <v>256</v>
      </c>
      <c r="E36" s="21" t="s">
        <v>101</v>
      </c>
      <c r="F36" s="21" t="s">
        <v>102</v>
      </c>
      <c r="G36" s="21" t="s">
        <v>206</v>
      </c>
      <c r="H36" s="21" t="s">
        <v>207</v>
      </c>
      <c r="I36" s="58">
        <v>659640</v>
      </c>
      <c r="J36" s="58">
        <v>659640</v>
      </c>
      <c r="K36" s="26"/>
      <c r="L36" s="26"/>
      <c r="M36" s="60">
        <v>659640</v>
      </c>
      <c r="N36" s="26"/>
      <c r="O36" s="58"/>
      <c r="P36" s="58"/>
      <c r="Q36" s="58"/>
      <c r="R36" s="58"/>
      <c r="S36" s="58"/>
      <c r="T36" s="58"/>
      <c r="U36" s="58"/>
      <c r="V36" s="58"/>
      <c r="W36" s="58"/>
      <c r="X36" s="58"/>
    </row>
    <row r="37" ht="20.25" customHeight="1" spans="1:24">
      <c r="A37" s="21" t="s">
        <v>69</v>
      </c>
      <c r="B37" s="21" t="s">
        <v>69</v>
      </c>
      <c r="C37" s="21" t="s">
        <v>257</v>
      </c>
      <c r="D37" s="21" t="s">
        <v>258</v>
      </c>
      <c r="E37" s="21" t="s">
        <v>101</v>
      </c>
      <c r="F37" s="21" t="s">
        <v>102</v>
      </c>
      <c r="G37" s="21" t="s">
        <v>259</v>
      </c>
      <c r="H37" s="21" t="s">
        <v>260</v>
      </c>
      <c r="I37" s="58">
        <v>192000</v>
      </c>
      <c r="J37" s="58">
        <v>192000</v>
      </c>
      <c r="K37" s="26"/>
      <c r="L37" s="26"/>
      <c r="M37" s="60">
        <v>192000</v>
      </c>
      <c r="N37" s="26"/>
      <c r="O37" s="58"/>
      <c r="P37" s="58"/>
      <c r="Q37" s="58"/>
      <c r="R37" s="58"/>
      <c r="S37" s="58"/>
      <c r="T37" s="58"/>
      <c r="U37" s="58"/>
      <c r="V37" s="58"/>
      <c r="W37" s="58"/>
      <c r="X37" s="58"/>
    </row>
    <row r="38" ht="17.25" customHeight="1" spans="1:24">
      <c r="A38" s="199" t="s">
        <v>173</v>
      </c>
      <c r="B38" s="200"/>
      <c r="C38" s="212"/>
      <c r="D38" s="212"/>
      <c r="E38" s="212"/>
      <c r="F38" s="212"/>
      <c r="G38" s="212"/>
      <c r="H38" s="213"/>
      <c r="I38" s="58">
        <v>9685939.24</v>
      </c>
      <c r="J38" s="58">
        <v>9685939.24</v>
      </c>
      <c r="K38" s="58"/>
      <c r="L38" s="58"/>
      <c r="M38" s="60">
        <v>9685939.24</v>
      </c>
      <c r="N38" s="58"/>
      <c r="O38" s="58"/>
      <c r="P38" s="58"/>
      <c r="Q38" s="58"/>
      <c r="R38" s="58"/>
      <c r="S38" s="58"/>
      <c r="T38" s="58"/>
      <c r="U38" s="58"/>
      <c r="V38" s="58"/>
      <c r="W38" s="58"/>
      <c r="X38" s="58"/>
    </row>
  </sheetData>
  <mergeCells count="31">
    <mergeCell ref="A2:X2"/>
    <mergeCell ref="A3:H3"/>
    <mergeCell ref="I4:X4"/>
    <mergeCell ref="J5:N5"/>
    <mergeCell ref="O5:Q5"/>
    <mergeCell ref="S5:X5"/>
    <mergeCell ref="A38:H3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196527777777778" right="0.118055555555556" top="1" bottom="1" header="0.5" footer="0.5"/>
  <pageSetup paperSize="9" scale="3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D10" workbookViewId="0">
      <selection activeCell="X6" sqref="X6"/>
    </sheetView>
  </sheetViews>
  <sheetFormatPr defaultColWidth="9.14166666666667" defaultRowHeight="14.25" customHeight="1"/>
  <cols>
    <col min="1" max="1" width="10.2833333333333" customWidth="1"/>
    <col min="2" max="2" width="17.875" customWidth="1"/>
    <col min="3" max="3" width="32.85" customWidth="1"/>
    <col min="4" max="4" width="2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6" customHeight="1" spans="2:23">
      <c r="B1" s="197"/>
      <c r="E1" s="41"/>
      <c r="F1" s="41"/>
      <c r="G1" s="41"/>
      <c r="H1" s="41"/>
      <c r="U1" s="197"/>
      <c r="W1" s="207" t="s">
        <v>261</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"单位名称："&amp;"中国共产党昆明市晋宁区委员会办公室"</f>
        <v>单位名称：中国共产党昆明市晋宁区委员会办公室</v>
      </c>
      <c r="B3" s="45"/>
      <c r="C3" s="45"/>
      <c r="D3" s="45"/>
      <c r="E3" s="45"/>
      <c r="F3" s="45"/>
      <c r="G3" s="45"/>
      <c r="H3" s="45"/>
      <c r="I3" s="46"/>
      <c r="J3" s="46"/>
      <c r="K3" s="46"/>
      <c r="L3" s="46"/>
      <c r="M3" s="46"/>
      <c r="N3" s="46"/>
      <c r="O3" s="46"/>
      <c r="P3" s="46"/>
      <c r="Q3" s="46"/>
      <c r="U3" s="197"/>
      <c r="W3" s="175" t="s">
        <v>1</v>
      </c>
    </row>
    <row r="4" ht="21.75" customHeight="1" spans="1:23">
      <c r="A4" s="48" t="s">
        <v>262</v>
      </c>
      <c r="B4" s="49" t="s">
        <v>184</v>
      </c>
      <c r="C4" s="48" t="s">
        <v>185</v>
      </c>
      <c r="D4" s="48" t="s">
        <v>263</v>
      </c>
      <c r="E4" s="49" t="s">
        <v>186</v>
      </c>
      <c r="F4" s="49" t="s">
        <v>187</v>
      </c>
      <c r="G4" s="49" t="s">
        <v>264</v>
      </c>
      <c r="H4" s="49" t="s">
        <v>265</v>
      </c>
      <c r="I4" s="202" t="s">
        <v>55</v>
      </c>
      <c r="J4" s="12" t="s">
        <v>266</v>
      </c>
      <c r="K4" s="13"/>
      <c r="L4" s="13"/>
      <c r="M4" s="36"/>
      <c r="N4" s="12" t="s">
        <v>192</v>
      </c>
      <c r="O4" s="13"/>
      <c r="P4" s="36"/>
      <c r="Q4" s="49" t="s">
        <v>61</v>
      </c>
      <c r="R4" s="12" t="s">
        <v>62</v>
      </c>
      <c r="S4" s="13"/>
      <c r="T4" s="13"/>
      <c r="U4" s="13"/>
      <c r="V4" s="13"/>
      <c r="W4" s="36"/>
    </row>
    <row r="5" ht="21.75" customHeight="1" spans="1:23">
      <c r="A5" s="50"/>
      <c r="B5" s="198"/>
      <c r="C5" s="50"/>
      <c r="D5" s="50"/>
      <c r="E5" s="51"/>
      <c r="F5" s="51"/>
      <c r="G5" s="51"/>
      <c r="H5" s="51"/>
      <c r="I5" s="198"/>
      <c r="J5" s="203" t="s">
        <v>58</v>
      </c>
      <c r="K5" s="204"/>
      <c r="L5" s="49" t="s">
        <v>59</v>
      </c>
      <c r="M5" s="49" t="s">
        <v>60</v>
      </c>
      <c r="N5" s="49" t="s">
        <v>58</v>
      </c>
      <c r="O5" s="49" t="s">
        <v>59</v>
      </c>
      <c r="P5" s="49" t="s">
        <v>60</v>
      </c>
      <c r="Q5" s="51"/>
      <c r="R5" s="49" t="s">
        <v>57</v>
      </c>
      <c r="S5" s="49" t="s">
        <v>63</v>
      </c>
      <c r="T5" s="49" t="s">
        <v>198</v>
      </c>
      <c r="U5" s="49" t="s">
        <v>65</v>
      </c>
      <c r="V5" s="49" t="s">
        <v>66</v>
      </c>
      <c r="W5" s="49" t="s">
        <v>67</v>
      </c>
    </row>
    <row r="6" ht="21" customHeight="1" spans="1:23">
      <c r="A6" s="198"/>
      <c r="B6" s="198"/>
      <c r="C6" s="198"/>
      <c r="D6" s="198"/>
      <c r="E6" s="198"/>
      <c r="F6" s="198"/>
      <c r="G6" s="198"/>
      <c r="H6" s="198"/>
      <c r="I6" s="198"/>
      <c r="J6" s="205" t="s">
        <v>57</v>
      </c>
      <c r="K6" s="206"/>
      <c r="L6" s="198"/>
      <c r="M6" s="198"/>
      <c r="N6" s="198"/>
      <c r="O6" s="198"/>
      <c r="P6" s="198"/>
      <c r="Q6" s="198"/>
      <c r="R6" s="198"/>
      <c r="S6" s="198"/>
      <c r="T6" s="198"/>
      <c r="U6" s="198"/>
      <c r="V6" s="198"/>
      <c r="W6" s="198"/>
    </row>
    <row r="7" ht="39.75" customHeight="1" spans="1:23">
      <c r="A7" s="53"/>
      <c r="B7" s="55"/>
      <c r="C7" s="53"/>
      <c r="D7" s="53"/>
      <c r="E7" s="54"/>
      <c r="F7" s="54"/>
      <c r="G7" s="54"/>
      <c r="H7" s="54"/>
      <c r="I7" s="55"/>
      <c r="J7" s="17" t="s">
        <v>57</v>
      </c>
      <c r="K7" s="17" t="s">
        <v>267</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69">
        <v>12</v>
      </c>
      <c r="M8" s="69">
        <v>13</v>
      </c>
      <c r="N8" s="69">
        <v>14</v>
      </c>
      <c r="O8" s="69">
        <v>15</v>
      </c>
      <c r="P8" s="69">
        <v>16</v>
      </c>
      <c r="Q8" s="69">
        <v>17</v>
      </c>
      <c r="R8" s="69">
        <v>18</v>
      </c>
      <c r="S8" s="69">
        <v>19</v>
      </c>
      <c r="T8" s="69">
        <v>20</v>
      </c>
      <c r="U8" s="56">
        <v>21</v>
      </c>
      <c r="V8" s="69">
        <v>22</v>
      </c>
      <c r="W8" s="56">
        <v>23</v>
      </c>
    </row>
    <row r="9" ht="35" customHeight="1" spans="1:23">
      <c r="A9" s="193" t="s">
        <v>268</v>
      </c>
      <c r="B9" s="193" t="s">
        <v>269</v>
      </c>
      <c r="C9" s="193" t="s">
        <v>270</v>
      </c>
      <c r="D9" s="193" t="s">
        <v>69</v>
      </c>
      <c r="E9" s="193" t="s">
        <v>103</v>
      </c>
      <c r="F9" s="193" t="s">
        <v>104</v>
      </c>
      <c r="G9" s="193" t="s">
        <v>239</v>
      </c>
      <c r="H9" s="193" t="s">
        <v>240</v>
      </c>
      <c r="I9" s="58">
        <v>307400</v>
      </c>
      <c r="J9" s="58">
        <v>307400</v>
      </c>
      <c r="K9" s="60">
        <v>307400</v>
      </c>
      <c r="L9" s="58"/>
      <c r="M9" s="58"/>
      <c r="N9" s="58"/>
      <c r="O9" s="58"/>
      <c r="P9" s="58"/>
      <c r="Q9" s="58"/>
      <c r="R9" s="58"/>
      <c r="S9" s="58"/>
      <c r="T9" s="58"/>
      <c r="U9" s="58"/>
      <c r="V9" s="58"/>
      <c r="W9" s="58"/>
    </row>
    <row r="10" ht="35" customHeight="1" spans="1:23">
      <c r="A10" s="193" t="s">
        <v>268</v>
      </c>
      <c r="B10" s="193" t="s">
        <v>271</v>
      </c>
      <c r="C10" s="193" t="s">
        <v>272</v>
      </c>
      <c r="D10" s="193" t="s">
        <v>69</v>
      </c>
      <c r="E10" s="193" t="s">
        <v>103</v>
      </c>
      <c r="F10" s="193" t="s">
        <v>104</v>
      </c>
      <c r="G10" s="193" t="s">
        <v>239</v>
      </c>
      <c r="H10" s="193" t="s">
        <v>240</v>
      </c>
      <c r="I10" s="58">
        <v>63000</v>
      </c>
      <c r="J10" s="58">
        <v>63000</v>
      </c>
      <c r="K10" s="60">
        <v>63000</v>
      </c>
      <c r="L10" s="58"/>
      <c r="M10" s="58"/>
      <c r="N10" s="58"/>
      <c r="O10" s="58"/>
      <c r="P10" s="58"/>
      <c r="Q10" s="58"/>
      <c r="R10" s="58"/>
      <c r="S10" s="58"/>
      <c r="T10" s="58"/>
      <c r="U10" s="58"/>
      <c r="V10" s="58"/>
      <c r="W10" s="58"/>
    </row>
    <row r="11" ht="35" customHeight="1" spans="1:23">
      <c r="A11" s="193" t="s">
        <v>268</v>
      </c>
      <c r="B11" s="193" t="s">
        <v>273</v>
      </c>
      <c r="C11" s="193" t="s">
        <v>274</v>
      </c>
      <c r="D11" s="193" t="s">
        <v>69</v>
      </c>
      <c r="E11" s="193" t="s">
        <v>103</v>
      </c>
      <c r="F11" s="193" t="s">
        <v>104</v>
      </c>
      <c r="G11" s="193" t="s">
        <v>239</v>
      </c>
      <c r="H11" s="193" t="s">
        <v>240</v>
      </c>
      <c r="I11" s="58">
        <v>15000</v>
      </c>
      <c r="J11" s="58">
        <v>15000</v>
      </c>
      <c r="K11" s="60">
        <v>15000</v>
      </c>
      <c r="L11" s="58"/>
      <c r="M11" s="58"/>
      <c r="N11" s="58"/>
      <c r="O11" s="58"/>
      <c r="P11" s="58"/>
      <c r="Q11" s="58"/>
      <c r="R11" s="58"/>
      <c r="S11" s="58"/>
      <c r="T11" s="58"/>
      <c r="U11" s="58"/>
      <c r="V11" s="58"/>
      <c r="W11" s="58"/>
    </row>
    <row r="12" ht="35" customHeight="1" spans="1:23">
      <c r="A12" s="193" t="s">
        <v>268</v>
      </c>
      <c r="B12" s="193" t="s">
        <v>275</v>
      </c>
      <c r="C12" s="193" t="s">
        <v>276</v>
      </c>
      <c r="D12" s="193" t="s">
        <v>69</v>
      </c>
      <c r="E12" s="193" t="s">
        <v>103</v>
      </c>
      <c r="F12" s="193" t="s">
        <v>104</v>
      </c>
      <c r="G12" s="193" t="s">
        <v>239</v>
      </c>
      <c r="H12" s="193" t="s">
        <v>240</v>
      </c>
      <c r="I12" s="58">
        <v>10000</v>
      </c>
      <c r="J12" s="58">
        <v>10000</v>
      </c>
      <c r="K12" s="60">
        <v>10000</v>
      </c>
      <c r="L12" s="58"/>
      <c r="M12" s="58"/>
      <c r="N12" s="58"/>
      <c r="O12" s="58"/>
      <c r="P12" s="58"/>
      <c r="Q12" s="58"/>
      <c r="R12" s="58"/>
      <c r="S12" s="58"/>
      <c r="T12" s="58"/>
      <c r="U12" s="58"/>
      <c r="V12" s="58"/>
      <c r="W12" s="58"/>
    </row>
    <row r="13" ht="35" customHeight="1" spans="1:23">
      <c r="A13" s="193" t="s">
        <v>268</v>
      </c>
      <c r="B13" s="193" t="s">
        <v>277</v>
      </c>
      <c r="C13" s="193" t="s">
        <v>278</v>
      </c>
      <c r="D13" s="193" t="s">
        <v>69</v>
      </c>
      <c r="E13" s="193" t="s">
        <v>103</v>
      </c>
      <c r="F13" s="193" t="s">
        <v>104</v>
      </c>
      <c r="G13" s="193" t="s">
        <v>239</v>
      </c>
      <c r="H13" s="193" t="s">
        <v>240</v>
      </c>
      <c r="I13" s="58">
        <v>10000</v>
      </c>
      <c r="J13" s="58">
        <v>10000</v>
      </c>
      <c r="K13" s="60">
        <v>10000</v>
      </c>
      <c r="L13" s="58"/>
      <c r="M13" s="58"/>
      <c r="N13" s="58"/>
      <c r="O13" s="58"/>
      <c r="P13" s="58"/>
      <c r="Q13" s="58"/>
      <c r="R13" s="58"/>
      <c r="S13" s="58"/>
      <c r="T13" s="58"/>
      <c r="U13" s="58"/>
      <c r="V13" s="58"/>
      <c r="W13" s="58"/>
    </row>
    <row r="14" ht="35" customHeight="1" spans="1:23">
      <c r="A14" s="193" t="s">
        <v>268</v>
      </c>
      <c r="B14" s="193" t="s">
        <v>279</v>
      </c>
      <c r="C14" s="193" t="s">
        <v>280</v>
      </c>
      <c r="D14" s="193" t="s">
        <v>69</v>
      </c>
      <c r="E14" s="193" t="s">
        <v>103</v>
      </c>
      <c r="F14" s="193" t="s">
        <v>104</v>
      </c>
      <c r="G14" s="193" t="s">
        <v>239</v>
      </c>
      <c r="H14" s="193" t="s">
        <v>240</v>
      </c>
      <c r="I14" s="58">
        <v>30000</v>
      </c>
      <c r="J14" s="58">
        <v>30000</v>
      </c>
      <c r="K14" s="60">
        <v>30000</v>
      </c>
      <c r="L14" s="58"/>
      <c r="M14" s="58"/>
      <c r="N14" s="58"/>
      <c r="O14" s="58"/>
      <c r="P14" s="58"/>
      <c r="Q14" s="58"/>
      <c r="R14" s="58"/>
      <c r="S14" s="58"/>
      <c r="T14" s="58"/>
      <c r="U14" s="58"/>
      <c r="V14" s="58"/>
      <c r="W14" s="58"/>
    </row>
    <row r="15" ht="35" customHeight="1" spans="1:23">
      <c r="A15" s="193" t="s">
        <v>268</v>
      </c>
      <c r="B15" s="193" t="s">
        <v>281</v>
      </c>
      <c r="C15" s="193" t="s">
        <v>282</v>
      </c>
      <c r="D15" s="193" t="s">
        <v>69</v>
      </c>
      <c r="E15" s="193" t="s">
        <v>103</v>
      </c>
      <c r="F15" s="193" t="s">
        <v>104</v>
      </c>
      <c r="G15" s="193" t="s">
        <v>239</v>
      </c>
      <c r="H15" s="193" t="s">
        <v>240</v>
      </c>
      <c r="I15" s="58">
        <v>20000</v>
      </c>
      <c r="J15" s="58">
        <v>20000</v>
      </c>
      <c r="K15" s="60">
        <v>20000</v>
      </c>
      <c r="L15" s="58"/>
      <c r="M15" s="58"/>
      <c r="N15" s="58"/>
      <c r="O15" s="58"/>
      <c r="P15" s="58"/>
      <c r="Q15" s="58"/>
      <c r="R15" s="58"/>
      <c r="S15" s="58"/>
      <c r="T15" s="58"/>
      <c r="U15" s="58"/>
      <c r="V15" s="58"/>
      <c r="W15" s="58"/>
    </row>
    <row r="16" ht="35" customHeight="1" spans="1:23">
      <c r="A16" s="193" t="s">
        <v>268</v>
      </c>
      <c r="B16" s="193" t="s">
        <v>283</v>
      </c>
      <c r="C16" s="193" t="s">
        <v>284</v>
      </c>
      <c r="D16" s="193" t="s">
        <v>69</v>
      </c>
      <c r="E16" s="193" t="s">
        <v>103</v>
      </c>
      <c r="F16" s="193" t="s">
        <v>104</v>
      </c>
      <c r="G16" s="193" t="s">
        <v>239</v>
      </c>
      <c r="H16" s="193" t="s">
        <v>240</v>
      </c>
      <c r="I16" s="58">
        <v>10000</v>
      </c>
      <c r="J16" s="58">
        <v>10000</v>
      </c>
      <c r="K16" s="60">
        <v>10000</v>
      </c>
      <c r="L16" s="58"/>
      <c r="M16" s="58"/>
      <c r="N16" s="58"/>
      <c r="O16" s="58"/>
      <c r="P16" s="58"/>
      <c r="Q16" s="58"/>
      <c r="R16" s="58"/>
      <c r="S16" s="58"/>
      <c r="T16" s="58"/>
      <c r="U16" s="58"/>
      <c r="V16" s="58"/>
      <c r="W16" s="58"/>
    </row>
    <row r="17" ht="35" customHeight="1" spans="1:23">
      <c r="A17" s="193" t="s">
        <v>268</v>
      </c>
      <c r="B17" s="193" t="s">
        <v>285</v>
      </c>
      <c r="C17" s="193" t="s">
        <v>286</v>
      </c>
      <c r="D17" s="193" t="s">
        <v>69</v>
      </c>
      <c r="E17" s="193" t="s">
        <v>103</v>
      </c>
      <c r="F17" s="193" t="s">
        <v>104</v>
      </c>
      <c r="G17" s="193" t="s">
        <v>239</v>
      </c>
      <c r="H17" s="193" t="s">
        <v>240</v>
      </c>
      <c r="I17" s="58">
        <v>43886.2</v>
      </c>
      <c r="J17" s="58"/>
      <c r="K17" s="60"/>
      <c r="L17" s="58"/>
      <c r="M17" s="58"/>
      <c r="N17" s="58"/>
      <c r="O17" s="58"/>
      <c r="P17" s="58"/>
      <c r="Q17" s="58"/>
      <c r="R17" s="58">
        <v>43886.2</v>
      </c>
      <c r="S17" s="58"/>
      <c r="T17" s="58"/>
      <c r="U17" s="58"/>
      <c r="V17" s="58"/>
      <c r="W17" s="58">
        <v>43886.2</v>
      </c>
    </row>
    <row r="18" ht="35" customHeight="1" spans="1:23">
      <c r="A18" s="193" t="s">
        <v>268</v>
      </c>
      <c r="B18" s="193" t="s">
        <v>287</v>
      </c>
      <c r="C18" s="193" t="s">
        <v>288</v>
      </c>
      <c r="D18" s="193" t="s">
        <v>69</v>
      </c>
      <c r="E18" s="193" t="s">
        <v>103</v>
      </c>
      <c r="F18" s="193" t="s">
        <v>104</v>
      </c>
      <c r="G18" s="193" t="s">
        <v>239</v>
      </c>
      <c r="H18" s="193" t="s">
        <v>240</v>
      </c>
      <c r="I18" s="58">
        <v>8000</v>
      </c>
      <c r="J18" s="58"/>
      <c r="K18" s="60"/>
      <c r="L18" s="58"/>
      <c r="M18" s="58"/>
      <c r="N18" s="58"/>
      <c r="O18" s="58"/>
      <c r="P18" s="58"/>
      <c r="Q18" s="58"/>
      <c r="R18" s="58">
        <v>8000</v>
      </c>
      <c r="S18" s="58"/>
      <c r="T18" s="58"/>
      <c r="U18" s="58"/>
      <c r="V18" s="58"/>
      <c r="W18" s="58">
        <v>8000</v>
      </c>
    </row>
    <row r="19" ht="35" customHeight="1" spans="1:23">
      <c r="A19" s="193" t="s">
        <v>268</v>
      </c>
      <c r="B19" s="193" t="s">
        <v>289</v>
      </c>
      <c r="C19" s="193" t="s">
        <v>290</v>
      </c>
      <c r="D19" s="193" t="s">
        <v>69</v>
      </c>
      <c r="E19" s="193" t="s">
        <v>103</v>
      </c>
      <c r="F19" s="193" t="s">
        <v>104</v>
      </c>
      <c r="G19" s="193" t="s">
        <v>239</v>
      </c>
      <c r="H19" s="193" t="s">
        <v>240</v>
      </c>
      <c r="I19" s="58">
        <v>34600</v>
      </c>
      <c r="J19" s="58">
        <v>34600</v>
      </c>
      <c r="K19" s="60">
        <v>34600</v>
      </c>
      <c r="L19" s="58"/>
      <c r="M19" s="58"/>
      <c r="N19" s="58"/>
      <c r="O19" s="58"/>
      <c r="P19" s="58"/>
      <c r="Q19" s="58"/>
      <c r="R19" s="58"/>
      <c r="S19" s="58"/>
      <c r="T19" s="58"/>
      <c r="U19" s="58"/>
      <c r="V19" s="58"/>
      <c r="W19" s="58"/>
    </row>
    <row r="20" ht="35" customHeight="1" spans="1:23">
      <c r="A20" s="193" t="s">
        <v>268</v>
      </c>
      <c r="B20" s="193" t="s">
        <v>291</v>
      </c>
      <c r="C20" s="193" t="s">
        <v>292</v>
      </c>
      <c r="D20" s="193" t="s">
        <v>69</v>
      </c>
      <c r="E20" s="193" t="s">
        <v>103</v>
      </c>
      <c r="F20" s="193" t="s">
        <v>104</v>
      </c>
      <c r="G20" s="193" t="s">
        <v>293</v>
      </c>
      <c r="H20" s="193" t="s">
        <v>294</v>
      </c>
      <c r="I20" s="58">
        <v>1575400</v>
      </c>
      <c r="J20" s="58">
        <v>1575400</v>
      </c>
      <c r="K20" s="60">
        <v>1575400</v>
      </c>
      <c r="L20" s="58"/>
      <c r="M20" s="58"/>
      <c r="N20" s="58"/>
      <c r="O20" s="58"/>
      <c r="P20" s="58"/>
      <c r="Q20" s="58"/>
      <c r="R20" s="58"/>
      <c r="S20" s="58"/>
      <c r="T20" s="58"/>
      <c r="U20" s="58"/>
      <c r="V20" s="58"/>
      <c r="W20" s="58"/>
    </row>
    <row r="21" ht="18.75" customHeight="1" spans="1:23">
      <c r="A21" s="199" t="s">
        <v>173</v>
      </c>
      <c r="B21" s="200"/>
      <c r="C21" s="200"/>
      <c r="D21" s="200"/>
      <c r="E21" s="200"/>
      <c r="F21" s="200"/>
      <c r="G21" s="200"/>
      <c r="H21" s="201"/>
      <c r="I21" s="58">
        <v>2127286.2</v>
      </c>
      <c r="J21" s="58">
        <v>2075400</v>
      </c>
      <c r="K21" s="60">
        <v>2075400</v>
      </c>
      <c r="L21" s="58"/>
      <c r="M21" s="58"/>
      <c r="N21" s="58"/>
      <c r="O21" s="58"/>
      <c r="P21" s="58"/>
      <c r="Q21" s="58"/>
      <c r="R21" s="58">
        <v>51886.2</v>
      </c>
      <c r="S21" s="58"/>
      <c r="T21" s="58"/>
      <c r="U21" s="58"/>
      <c r="V21" s="58"/>
      <c r="W21" s="58">
        <v>51886.2</v>
      </c>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156944444444444" right="0.156944444444444"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5"/>
  <sheetViews>
    <sheetView showZeros="0" topLeftCell="C7" workbookViewId="0">
      <selection activeCell="L4" sqref="L4"/>
    </sheetView>
  </sheetViews>
  <sheetFormatPr defaultColWidth="9.14166666666667" defaultRowHeight="12" customHeight="1"/>
  <cols>
    <col min="1" max="1" width="21.4" customWidth="1"/>
    <col min="2" max="2" width="29" customWidth="1"/>
    <col min="3" max="3" width="14.125" customWidth="1"/>
    <col min="4" max="4" width="15.5" customWidth="1"/>
    <col min="5" max="5" width="28.625" customWidth="1"/>
    <col min="6" max="6" width="13.625" customWidth="1"/>
    <col min="7" max="7" width="9.625" customWidth="1"/>
    <col min="8" max="8" width="12.25" customWidth="1"/>
    <col min="9" max="9" width="23.575" customWidth="1"/>
    <col min="10" max="10" width="36.85" customWidth="1"/>
  </cols>
  <sheetData>
    <row r="1" ht="18" customHeight="1" spans="10:10">
      <c r="J1" s="172" t="s">
        <v>295</v>
      </c>
    </row>
    <row r="2" ht="39.75" customHeight="1" spans="1:10">
      <c r="A2" s="191" t="str">
        <f>"2025"&amp;"年部门项目支出绩效目标表（本级）"</f>
        <v>2025年部门项目支出绩效目标表（本级）</v>
      </c>
      <c r="B2" s="43"/>
      <c r="C2" s="43"/>
      <c r="D2" s="43"/>
      <c r="E2" s="43"/>
      <c r="F2" s="131"/>
      <c r="G2" s="43"/>
      <c r="H2" s="131"/>
      <c r="I2" s="131"/>
      <c r="J2" s="43"/>
    </row>
    <row r="3" ht="17.25" customHeight="1" spans="1:1">
      <c r="A3" s="44" t="str">
        <f>"单位名称："&amp;"中国共产党昆明市晋宁区委员会办公室"</f>
        <v>单位名称：中国共产党昆明市晋宁区委员会办公室</v>
      </c>
    </row>
    <row r="4" ht="44.25" customHeight="1" spans="1:10">
      <c r="A4" s="17" t="s">
        <v>185</v>
      </c>
      <c r="B4" s="17" t="s">
        <v>296</v>
      </c>
      <c r="C4" s="17" t="s">
        <v>297</v>
      </c>
      <c r="D4" s="17" t="s">
        <v>298</v>
      </c>
      <c r="E4" s="17" t="s">
        <v>299</v>
      </c>
      <c r="F4" s="186" t="s">
        <v>300</v>
      </c>
      <c r="G4" s="17" t="s">
        <v>301</v>
      </c>
      <c r="H4" s="186" t="s">
        <v>302</v>
      </c>
      <c r="I4" s="186" t="s">
        <v>303</v>
      </c>
      <c r="J4" s="17" t="s">
        <v>304</v>
      </c>
    </row>
    <row r="5" ht="18.75" customHeight="1" spans="1:10">
      <c r="A5" s="192">
        <v>1</v>
      </c>
      <c r="B5" s="192">
        <v>2</v>
      </c>
      <c r="C5" s="192">
        <v>3</v>
      </c>
      <c r="D5" s="192">
        <v>4</v>
      </c>
      <c r="E5" s="192">
        <v>5</v>
      </c>
      <c r="F5" s="69">
        <v>6</v>
      </c>
      <c r="G5" s="192">
        <v>7</v>
      </c>
      <c r="H5" s="69">
        <v>8</v>
      </c>
      <c r="I5" s="69">
        <v>9</v>
      </c>
      <c r="J5" s="192">
        <v>10</v>
      </c>
    </row>
    <row r="6" ht="27.75" customHeight="1" spans="1:10">
      <c r="A6" s="18" t="s">
        <v>69</v>
      </c>
      <c r="B6" s="193"/>
      <c r="C6" s="193"/>
      <c r="D6" s="193"/>
      <c r="E6" s="34"/>
      <c r="F6" s="194"/>
      <c r="G6" s="34"/>
      <c r="H6" s="194"/>
      <c r="I6" s="194"/>
      <c r="J6" s="34"/>
    </row>
    <row r="7" ht="30" customHeight="1" spans="1:10">
      <c r="A7" s="195" t="s">
        <v>69</v>
      </c>
      <c r="B7" s="26"/>
      <c r="C7" s="26"/>
      <c r="D7" s="26"/>
      <c r="E7" s="26"/>
      <c r="F7" s="26"/>
      <c r="G7" s="26"/>
      <c r="H7" s="26"/>
      <c r="I7" s="26"/>
      <c r="J7" s="26"/>
    </row>
    <row r="8" ht="30" customHeight="1" spans="1:10">
      <c r="A8" s="196" t="s">
        <v>282</v>
      </c>
      <c r="B8" s="26" t="s">
        <v>305</v>
      </c>
      <c r="C8" s="26" t="s">
        <v>306</v>
      </c>
      <c r="D8" s="26" t="s">
        <v>307</v>
      </c>
      <c r="E8" s="26" t="s">
        <v>308</v>
      </c>
      <c r="F8" s="26" t="s">
        <v>309</v>
      </c>
      <c r="G8" s="26" t="s">
        <v>310</v>
      </c>
      <c r="H8" s="26" t="s">
        <v>311</v>
      </c>
      <c r="I8" s="26" t="s">
        <v>312</v>
      </c>
      <c r="J8" s="26" t="s">
        <v>313</v>
      </c>
    </row>
    <row r="9" ht="30" customHeight="1" spans="1:10">
      <c r="A9" s="196" t="s">
        <v>282</v>
      </c>
      <c r="B9" s="26" t="s">
        <v>305</v>
      </c>
      <c r="C9" s="26" t="s">
        <v>306</v>
      </c>
      <c r="D9" s="26" t="s">
        <v>307</v>
      </c>
      <c r="E9" s="26" t="s">
        <v>314</v>
      </c>
      <c r="F9" s="26" t="s">
        <v>309</v>
      </c>
      <c r="G9" s="26" t="s">
        <v>93</v>
      </c>
      <c r="H9" s="26" t="s">
        <v>311</v>
      </c>
      <c r="I9" s="26" t="s">
        <v>312</v>
      </c>
      <c r="J9" s="26" t="s">
        <v>315</v>
      </c>
    </row>
    <row r="10" ht="30" customHeight="1" spans="1:10">
      <c r="A10" s="196" t="s">
        <v>282</v>
      </c>
      <c r="B10" s="26" t="s">
        <v>305</v>
      </c>
      <c r="C10" s="26" t="s">
        <v>306</v>
      </c>
      <c r="D10" s="26" t="s">
        <v>307</v>
      </c>
      <c r="E10" s="26" t="s">
        <v>316</v>
      </c>
      <c r="F10" s="26" t="s">
        <v>309</v>
      </c>
      <c r="G10" s="26" t="s">
        <v>85</v>
      </c>
      <c r="H10" s="26" t="s">
        <v>311</v>
      </c>
      <c r="I10" s="26" t="s">
        <v>312</v>
      </c>
      <c r="J10" s="26" t="s">
        <v>317</v>
      </c>
    </row>
    <row r="11" ht="30" customHeight="1" spans="1:10">
      <c r="A11" s="196" t="s">
        <v>282</v>
      </c>
      <c r="B11" s="26" t="s">
        <v>305</v>
      </c>
      <c r="C11" s="26" t="s">
        <v>318</v>
      </c>
      <c r="D11" s="26" t="s">
        <v>319</v>
      </c>
      <c r="E11" s="26" t="s">
        <v>320</v>
      </c>
      <c r="F11" s="26" t="s">
        <v>309</v>
      </c>
      <c r="G11" s="26" t="s">
        <v>321</v>
      </c>
      <c r="H11" s="26" t="s">
        <v>322</v>
      </c>
      <c r="I11" s="26" t="s">
        <v>312</v>
      </c>
      <c r="J11" s="26" t="s">
        <v>323</v>
      </c>
    </row>
    <row r="12" ht="56" customHeight="1" spans="1:10">
      <c r="A12" s="196" t="s">
        <v>282</v>
      </c>
      <c r="B12" s="26" t="s">
        <v>305</v>
      </c>
      <c r="C12" s="26" t="s">
        <v>318</v>
      </c>
      <c r="D12" s="26" t="s">
        <v>319</v>
      </c>
      <c r="E12" s="26" t="s">
        <v>324</v>
      </c>
      <c r="F12" s="26" t="s">
        <v>309</v>
      </c>
      <c r="G12" s="26" t="s">
        <v>321</v>
      </c>
      <c r="H12" s="26" t="s">
        <v>322</v>
      </c>
      <c r="I12" s="26" t="s">
        <v>312</v>
      </c>
      <c r="J12" s="26" t="s">
        <v>325</v>
      </c>
    </row>
    <row r="13" ht="30" customHeight="1" spans="1:10">
      <c r="A13" s="196" t="s">
        <v>282</v>
      </c>
      <c r="B13" s="26" t="s">
        <v>305</v>
      </c>
      <c r="C13" s="26" t="s">
        <v>326</v>
      </c>
      <c r="D13" s="26" t="s">
        <v>327</v>
      </c>
      <c r="E13" s="26" t="s">
        <v>328</v>
      </c>
      <c r="F13" s="26" t="s">
        <v>309</v>
      </c>
      <c r="G13" s="26" t="s">
        <v>321</v>
      </c>
      <c r="H13" s="26" t="s">
        <v>322</v>
      </c>
      <c r="I13" s="26" t="s">
        <v>312</v>
      </c>
      <c r="J13" s="26" t="s">
        <v>329</v>
      </c>
    </row>
    <row r="14" ht="30" customHeight="1" spans="1:10">
      <c r="A14" s="196" t="s">
        <v>276</v>
      </c>
      <c r="B14" s="26" t="s">
        <v>330</v>
      </c>
      <c r="C14" s="26" t="s">
        <v>306</v>
      </c>
      <c r="D14" s="26" t="s">
        <v>307</v>
      </c>
      <c r="E14" s="26" t="s">
        <v>331</v>
      </c>
      <c r="F14" s="26" t="s">
        <v>309</v>
      </c>
      <c r="G14" s="26" t="s">
        <v>85</v>
      </c>
      <c r="H14" s="26" t="s">
        <v>311</v>
      </c>
      <c r="I14" s="26" t="s">
        <v>312</v>
      </c>
      <c r="J14" s="26" t="s">
        <v>332</v>
      </c>
    </row>
    <row r="15" ht="30" customHeight="1" spans="1:10">
      <c r="A15" s="196" t="s">
        <v>276</v>
      </c>
      <c r="B15" s="26" t="s">
        <v>330</v>
      </c>
      <c r="C15" s="26" t="s">
        <v>306</v>
      </c>
      <c r="D15" s="26" t="s">
        <v>307</v>
      </c>
      <c r="E15" s="26" t="s">
        <v>333</v>
      </c>
      <c r="F15" s="26" t="s">
        <v>309</v>
      </c>
      <c r="G15" s="26" t="s">
        <v>93</v>
      </c>
      <c r="H15" s="26" t="s">
        <v>311</v>
      </c>
      <c r="I15" s="26" t="s">
        <v>312</v>
      </c>
      <c r="J15" s="26" t="s">
        <v>334</v>
      </c>
    </row>
    <row r="16" ht="30" customHeight="1" spans="1:10">
      <c r="A16" s="196" t="s">
        <v>276</v>
      </c>
      <c r="B16" s="26" t="s">
        <v>330</v>
      </c>
      <c r="C16" s="26" t="s">
        <v>318</v>
      </c>
      <c r="D16" s="26" t="s">
        <v>319</v>
      </c>
      <c r="E16" s="26" t="s">
        <v>335</v>
      </c>
      <c r="F16" s="26" t="s">
        <v>309</v>
      </c>
      <c r="G16" s="26" t="s">
        <v>321</v>
      </c>
      <c r="H16" s="26" t="s">
        <v>322</v>
      </c>
      <c r="I16" s="26" t="s">
        <v>312</v>
      </c>
      <c r="J16" s="26" t="s">
        <v>336</v>
      </c>
    </row>
    <row r="17" ht="30" customHeight="1" spans="1:10">
      <c r="A17" s="196" t="s">
        <v>276</v>
      </c>
      <c r="B17" s="26" t="s">
        <v>330</v>
      </c>
      <c r="C17" s="26" t="s">
        <v>326</v>
      </c>
      <c r="D17" s="26" t="s">
        <v>327</v>
      </c>
      <c r="E17" s="26" t="s">
        <v>337</v>
      </c>
      <c r="F17" s="26" t="s">
        <v>309</v>
      </c>
      <c r="G17" s="26" t="s">
        <v>321</v>
      </c>
      <c r="H17" s="26" t="s">
        <v>322</v>
      </c>
      <c r="I17" s="26" t="s">
        <v>312</v>
      </c>
      <c r="J17" s="26" t="s">
        <v>336</v>
      </c>
    </row>
    <row r="18" ht="30" customHeight="1" spans="1:10">
      <c r="A18" s="196" t="s">
        <v>288</v>
      </c>
      <c r="B18" s="26" t="s">
        <v>338</v>
      </c>
      <c r="C18" s="26" t="s">
        <v>306</v>
      </c>
      <c r="D18" s="26" t="s">
        <v>307</v>
      </c>
      <c r="E18" s="26" t="s">
        <v>339</v>
      </c>
      <c r="F18" s="26" t="s">
        <v>340</v>
      </c>
      <c r="G18" s="26" t="s">
        <v>83</v>
      </c>
      <c r="H18" s="26" t="s">
        <v>311</v>
      </c>
      <c r="I18" s="26" t="s">
        <v>312</v>
      </c>
      <c r="J18" s="26" t="s">
        <v>339</v>
      </c>
    </row>
    <row r="19" ht="30" customHeight="1" spans="1:10">
      <c r="A19" s="196" t="s">
        <v>288</v>
      </c>
      <c r="B19" s="26" t="s">
        <v>338</v>
      </c>
      <c r="C19" s="26" t="s">
        <v>306</v>
      </c>
      <c r="D19" s="26" t="s">
        <v>341</v>
      </c>
      <c r="E19" s="26" t="s">
        <v>342</v>
      </c>
      <c r="F19" s="26" t="s">
        <v>343</v>
      </c>
      <c r="G19" s="26" t="s">
        <v>84</v>
      </c>
      <c r="H19" s="26" t="s">
        <v>344</v>
      </c>
      <c r="I19" s="26" t="s">
        <v>312</v>
      </c>
      <c r="J19" s="26" t="s">
        <v>342</v>
      </c>
    </row>
    <row r="20" ht="30" customHeight="1" spans="1:10">
      <c r="A20" s="196" t="s">
        <v>288</v>
      </c>
      <c r="B20" s="26" t="s">
        <v>338</v>
      </c>
      <c r="C20" s="26" t="s">
        <v>318</v>
      </c>
      <c r="D20" s="26" t="s">
        <v>319</v>
      </c>
      <c r="E20" s="26" t="s">
        <v>345</v>
      </c>
      <c r="F20" s="26" t="s">
        <v>343</v>
      </c>
      <c r="G20" s="26" t="s">
        <v>346</v>
      </c>
      <c r="H20" s="26" t="s">
        <v>322</v>
      </c>
      <c r="I20" s="26" t="s">
        <v>312</v>
      </c>
      <c r="J20" s="26" t="s">
        <v>345</v>
      </c>
    </row>
    <row r="21" ht="30" customHeight="1" spans="1:10">
      <c r="A21" s="196" t="s">
        <v>288</v>
      </c>
      <c r="B21" s="26" t="s">
        <v>338</v>
      </c>
      <c r="C21" s="26" t="s">
        <v>326</v>
      </c>
      <c r="D21" s="26" t="s">
        <v>327</v>
      </c>
      <c r="E21" s="26" t="s">
        <v>347</v>
      </c>
      <c r="F21" s="26" t="s">
        <v>343</v>
      </c>
      <c r="G21" s="26" t="s">
        <v>348</v>
      </c>
      <c r="H21" s="26" t="s">
        <v>322</v>
      </c>
      <c r="I21" s="26" t="s">
        <v>312</v>
      </c>
      <c r="J21" s="26" t="s">
        <v>347</v>
      </c>
    </row>
    <row r="22" ht="30" customHeight="1" spans="1:10">
      <c r="A22" s="196" t="s">
        <v>286</v>
      </c>
      <c r="B22" s="26" t="s">
        <v>349</v>
      </c>
      <c r="C22" s="26" t="s">
        <v>306</v>
      </c>
      <c r="D22" s="26" t="s">
        <v>307</v>
      </c>
      <c r="E22" s="26" t="s">
        <v>350</v>
      </c>
      <c r="F22" s="26" t="s">
        <v>343</v>
      </c>
      <c r="G22" s="26" t="s">
        <v>82</v>
      </c>
      <c r="H22" s="26" t="s">
        <v>351</v>
      </c>
      <c r="I22" s="26" t="s">
        <v>312</v>
      </c>
      <c r="J22" s="26" t="s">
        <v>352</v>
      </c>
    </row>
    <row r="23" ht="30" customHeight="1" spans="1:10">
      <c r="A23" s="196" t="s">
        <v>286</v>
      </c>
      <c r="B23" s="26" t="s">
        <v>349</v>
      </c>
      <c r="C23" s="26" t="s">
        <v>318</v>
      </c>
      <c r="D23" s="26" t="s">
        <v>353</v>
      </c>
      <c r="E23" s="26" t="s">
        <v>354</v>
      </c>
      <c r="F23" s="26" t="s">
        <v>343</v>
      </c>
      <c r="G23" s="26" t="s">
        <v>346</v>
      </c>
      <c r="H23" s="26" t="s">
        <v>322</v>
      </c>
      <c r="I23" s="26" t="s">
        <v>312</v>
      </c>
      <c r="J23" s="26" t="s">
        <v>354</v>
      </c>
    </row>
    <row r="24" ht="30" customHeight="1" spans="1:10">
      <c r="A24" s="196" t="s">
        <v>286</v>
      </c>
      <c r="B24" s="26" t="s">
        <v>349</v>
      </c>
      <c r="C24" s="26" t="s">
        <v>326</v>
      </c>
      <c r="D24" s="26" t="s">
        <v>327</v>
      </c>
      <c r="E24" s="26" t="s">
        <v>355</v>
      </c>
      <c r="F24" s="26" t="s">
        <v>309</v>
      </c>
      <c r="G24" s="26" t="s">
        <v>348</v>
      </c>
      <c r="H24" s="26" t="s">
        <v>322</v>
      </c>
      <c r="I24" s="26" t="s">
        <v>312</v>
      </c>
      <c r="J24" s="26" t="s">
        <v>355</v>
      </c>
    </row>
    <row r="25" ht="30" customHeight="1" spans="1:10">
      <c r="A25" s="196" t="s">
        <v>280</v>
      </c>
      <c r="B25" s="26" t="s">
        <v>356</v>
      </c>
      <c r="C25" s="26" t="s">
        <v>306</v>
      </c>
      <c r="D25" s="26" t="s">
        <v>307</v>
      </c>
      <c r="E25" s="26" t="s">
        <v>357</v>
      </c>
      <c r="F25" s="26" t="s">
        <v>309</v>
      </c>
      <c r="G25" s="26" t="s">
        <v>93</v>
      </c>
      <c r="H25" s="26" t="s">
        <v>311</v>
      </c>
      <c r="I25" s="26" t="s">
        <v>312</v>
      </c>
      <c r="J25" s="26" t="s">
        <v>358</v>
      </c>
    </row>
    <row r="26" ht="30" customHeight="1" spans="1:10">
      <c r="A26" s="196" t="s">
        <v>280</v>
      </c>
      <c r="B26" s="26" t="s">
        <v>356</v>
      </c>
      <c r="C26" s="26" t="s">
        <v>306</v>
      </c>
      <c r="D26" s="26" t="s">
        <v>307</v>
      </c>
      <c r="E26" s="26" t="s">
        <v>359</v>
      </c>
      <c r="F26" s="26" t="s">
        <v>309</v>
      </c>
      <c r="G26" s="26" t="s">
        <v>93</v>
      </c>
      <c r="H26" s="26" t="s">
        <v>311</v>
      </c>
      <c r="I26" s="26" t="s">
        <v>312</v>
      </c>
      <c r="J26" s="26" t="s">
        <v>360</v>
      </c>
    </row>
    <row r="27" ht="30" customHeight="1" spans="1:10">
      <c r="A27" s="196" t="s">
        <v>280</v>
      </c>
      <c r="B27" s="26" t="s">
        <v>356</v>
      </c>
      <c r="C27" s="26" t="s">
        <v>306</v>
      </c>
      <c r="D27" s="26" t="s">
        <v>307</v>
      </c>
      <c r="E27" s="26" t="s">
        <v>361</v>
      </c>
      <c r="F27" s="26" t="s">
        <v>309</v>
      </c>
      <c r="G27" s="26" t="s">
        <v>93</v>
      </c>
      <c r="H27" s="26" t="s">
        <v>311</v>
      </c>
      <c r="I27" s="26" t="s">
        <v>312</v>
      </c>
      <c r="J27" s="26" t="s">
        <v>362</v>
      </c>
    </row>
    <row r="28" ht="30" customHeight="1" spans="1:10">
      <c r="A28" s="196" t="s">
        <v>280</v>
      </c>
      <c r="B28" s="26" t="s">
        <v>356</v>
      </c>
      <c r="C28" s="26" t="s">
        <v>306</v>
      </c>
      <c r="D28" s="26" t="s">
        <v>307</v>
      </c>
      <c r="E28" s="26" t="s">
        <v>363</v>
      </c>
      <c r="F28" s="26" t="s">
        <v>309</v>
      </c>
      <c r="G28" s="26" t="s">
        <v>91</v>
      </c>
      <c r="H28" s="26" t="s">
        <v>311</v>
      </c>
      <c r="I28" s="26" t="s">
        <v>312</v>
      </c>
      <c r="J28" s="26" t="s">
        <v>364</v>
      </c>
    </row>
    <row r="29" ht="30" customHeight="1" spans="1:10">
      <c r="A29" s="196" t="s">
        <v>280</v>
      </c>
      <c r="B29" s="26" t="s">
        <v>356</v>
      </c>
      <c r="C29" s="26" t="s">
        <v>306</v>
      </c>
      <c r="D29" s="26" t="s">
        <v>307</v>
      </c>
      <c r="E29" s="26" t="s">
        <v>365</v>
      </c>
      <c r="F29" s="26" t="s">
        <v>309</v>
      </c>
      <c r="G29" s="26" t="s">
        <v>93</v>
      </c>
      <c r="H29" s="26" t="s">
        <v>311</v>
      </c>
      <c r="I29" s="26" t="s">
        <v>312</v>
      </c>
      <c r="J29" s="26" t="s">
        <v>366</v>
      </c>
    </row>
    <row r="30" ht="30" customHeight="1" spans="1:10">
      <c r="A30" s="196" t="s">
        <v>280</v>
      </c>
      <c r="B30" s="26" t="s">
        <v>356</v>
      </c>
      <c r="C30" s="26" t="s">
        <v>306</v>
      </c>
      <c r="D30" s="26" t="s">
        <v>307</v>
      </c>
      <c r="E30" s="26" t="s">
        <v>367</v>
      </c>
      <c r="F30" s="26" t="s">
        <v>309</v>
      </c>
      <c r="G30" s="26" t="s">
        <v>85</v>
      </c>
      <c r="H30" s="26" t="s">
        <v>311</v>
      </c>
      <c r="I30" s="26" t="s">
        <v>312</v>
      </c>
      <c r="J30" s="26" t="s">
        <v>368</v>
      </c>
    </row>
    <row r="31" ht="30" customHeight="1" spans="1:10">
      <c r="A31" s="196" t="s">
        <v>280</v>
      </c>
      <c r="B31" s="26" t="s">
        <v>356</v>
      </c>
      <c r="C31" s="26" t="s">
        <v>318</v>
      </c>
      <c r="D31" s="26" t="s">
        <v>319</v>
      </c>
      <c r="E31" s="26" t="s">
        <v>369</v>
      </c>
      <c r="F31" s="26" t="s">
        <v>309</v>
      </c>
      <c r="G31" s="26" t="s">
        <v>321</v>
      </c>
      <c r="H31" s="26" t="s">
        <v>322</v>
      </c>
      <c r="I31" s="26" t="s">
        <v>312</v>
      </c>
      <c r="J31" s="26" t="s">
        <v>370</v>
      </c>
    </row>
    <row r="32" ht="30" customHeight="1" spans="1:10">
      <c r="A32" s="196" t="s">
        <v>280</v>
      </c>
      <c r="B32" s="26" t="s">
        <v>356</v>
      </c>
      <c r="C32" s="26" t="s">
        <v>326</v>
      </c>
      <c r="D32" s="26" t="s">
        <v>327</v>
      </c>
      <c r="E32" s="26" t="s">
        <v>371</v>
      </c>
      <c r="F32" s="26" t="s">
        <v>309</v>
      </c>
      <c r="G32" s="26" t="s">
        <v>321</v>
      </c>
      <c r="H32" s="26" t="s">
        <v>322</v>
      </c>
      <c r="I32" s="26" t="s">
        <v>312</v>
      </c>
      <c r="J32" s="26" t="s">
        <v>372</v>
      </c>
    </row>
    <row r="33" ht="30" customHeight="1" spans="1:10">
      <c r="A33" s="196" t="s">
        <v>272</v>
      </c>
      <c r="B33" s="26" t="s">
        <v>373</v>
      </c>
      <c r="C33" s="26" t="s">
        <v>306</v>
      </c>
      <c r="D33" s="26" t="s">
        <v>307</v>
      </c>
      <c r="E33" s="26" t="s">
        <v>374</v>
      </c>
      <c r="F33" s="26" t="s">
        <v>309</v>
      </c>
      <c r="G33" s="26" t="s">
        <v>310</v>
      </c>
      <c r="H33" s="26" t="s">
        <v>311</v>
      </c>
      <c r="I33" s="26" t="s">
        <v>312</v>
      </c>
      <c r="J33" s="26" t="s">
        <v>375</v>
      </c>
    </row>
    <row r="34" ht="30" customHeight="1" spans="1:10">
      <c r="A34" s="196" t="s">
        <v>272</v>
      </c>
      <c r="B34" s="26" t="s">
        <v>373</v>
      </c>
      <c r="C34" s="26" t="s">
        <v>306</v>
      </c>
      <c r="D34" s="26" t="s">
        <v>307</v>
      </c>
      <c r="E34" s="26" t="s">
        <v>376</v>
      </c>
      <c r="F34" s="26" t="s">
        <v>340</v>
      </c>
      <c r="G34" s="26" t="s">
        <v>93</v>
      </c>
      <c r="H34" s="26" t="s">
        <v>311</v>
      </c>
      <c r="I34" s="26" t="s">
        <v>312</v>
      </c>
      <c r="J34" s="26" t="s">
        <v>377</v>
      </c>
    </row>
    <row r="35" ht="30" customHeight="1" spans="1:10">
      <c r="A35" s="196" t="s">
        <v>272</v>
      </c>
      <c r="B35" s="26" t="s">
        <v>373</v>
      </c>
      <c r="C35" s="26" t="s">
        <v>306</v>
      </c>
      <c r="D35" s="26" t="s">
        <v>307</v>
      </c>
      <c r="E35" s="26" t="s">
        <v>378</v>
      </c>
      <c r="F35" s="26" t="s">
        <v>309</v>
      </c>
      <c r="G35" s="26" t="s">
        <v>379</v>
      </c>
      <c r="H35" s="26" t="s">
        <v>311</v>
      </c>
      <c r="I35" s="26" t="s">
        <v>312</v>
      </c>
      <c r="J35" s="26" t="s">
        <v>380</v>
      </c>
    </row>
    <row r="36" ht="30" customHeight="1" spans="1:10">
      <c r="A36" s="196" t="s">
        <v>272</v>
      </c>
      <c r="B36" s="26" t="s">
        <v>373</v>
      </c>
      <c r="C36" s="26" t="s">
        <v>306</v>
      </c>
      <c r="D36" s="26" t="s">
        <v>307</v>
      </c>
      <c r="E36" s="26" t="s">
        <v>381</v>
      </c>
      <c r="F36" s="26" t="s">
        <v>343</v>
      </c>
      <c r="G36" s="26" t="s">
        <v>91</v>
      </c>
      <c r="H36" s="26" t="s">
        <v>311</v>
      </c>
      <c r="I36" s="26" t="s">
        <v>312</v>
      </c>
      <c r="J36" s="26" t="s">
        <v>382</v>
      </c>
    </row>
    <row r="37" ht="30" customHeight="1" spans="1:10">
      <c r="A37" s="196" t="s">
        <v>272</v>
      </c>
      <c r="B37" s="26" t="s">
        <v>373</v>
      </c>
      <c r="C37" s="26" t="s">
        <v>306</v>
      </c>
      <c r="D37" s="26" t="s">
        <v>341</v>
      </c>
      <c r="E37" s="26" t="s">
        <v>383</v>
      </c>
      <c r="F37" s="26" t="s">
        <v>340</v>
      </c>
      <c r="G37" s="26" t="s">
        <v>82</v>
      </c>
      <c r="H37" s="26" t="s">
        <v>384</v>
      </c>
      <c r="I37" s="26" t="s">
        <v>312</v>
      </c>
      <c r="J37" s="26" t="s">
        <v>385</v>
      </c>
    </row>
    <row r="38" ht="30" customHeight="1" spans="1:10">
      <c r="A38" s="196" t="s">
        <v>272</v>
      </c>
      <c r="B38" s="26" t="s">
        <v>373</v>
      </c>
      <c r="C38" s="26" t="s">
        <v>306</v>
      </c>
      <c r="D38" s="26" t="s">
        <v>341</v>
      </c>
      <c r="E38" s="26" t="s">
        <v>386</v>
      </c>
      <c r="F38" s="26" t="s">
        <v>340</v>
      </c>
      <c r="G38" s="26" t="s">
        <v>82</v>
      </c>
      <c r="H38" s="26" t="s">
        <v>384</v>
      </c>
      <c r="I38" s="26" t="s">
        <v>312</v>
      </c>
      <c r="J38" s="26" t="s">
        <v>387</v>
      </c>
    </row>
    <row r="39" ht="30" customHeight="1" spans="1:10">
      <c r="A39" s="196" t="s">
        <v>272</v>
      </c>
      <c r="B39" s="26" t="s">
        <v>373</v>
      </c>
      <c r="C39" s="26" t="s">
        <v>318</v>
      </c>
      <c r="D39" s="26" t="s">
        <v>319</v>
      </c>
      <c r="E39" s="26" t="s">
        <v>388</v>
      </c>
      <c r="F39" s="26" t="s">
        <v>309</v>
      </c>
      <c r="G39" s="26" t="s">
        <v>348</v>
      </c>
      <c r="H39" s="26" t="s">
        <v>322</v>
      </c>
      <c r="I39" s="26" t="s">
        <v>312</v>
      </c>
      <c r="J39" s="26" t="s">
        <v>389</v>
      </c>
    </row>
    <row r="40" ht="30" customHeight="1" spans="1:10">
      <c r="A40" s="196" t="s">
        <v>272</v>
      </c>
      <c r="B40" s="26" t="s">
        <v>373</v>
      </c>
      <c r="C40" s="26" t="s">
        <v>326</v>
      </c>
      <c r="D40" s="26" t="s">
        <v>327</v>
      </c>
      <c r="E40" s="26" t="s">
        <v>390</v>
      </c>
      <c r="F40" s="26" t="s">
        <v>309</v>
      </c>
      <c r="G40" s="26" t="s">
        <v>321</v>
      </c>
      <c r="H40" s="26" t="s">
        <v>322</v>
      </c>
      <c r="I40" s="26" t="s">
        <v>312</v>
      </c>
      <c r="J40" s="26" t="s">
        <v>391</v>
      </c>
    </row>
    <row r="41" ht="30" customHeight="1" spans="1:10">
      <c r="A41" s="196" t="s">
        <v>278</v>
      </c>
      <c r="B41" s="26" t="s">
        <v>392</v>
      </c>
      <c r="C41" s="26" t="s">
        <v>306</v>
      </c>
      <c r="D41" s="26" t="s">
        <v>307</v>
      </c>
      <c r="E41" s="26" t="s">
        <v>393</v>
      </c>
      <c r="F41" s="26" t="s">
        <v>309</v>
      </c>
      <c r="G41" s="26" t="s">
        <v>394</v>
      </c>
      <c r="H41" s="26" t="s">
        <v>395</v>
      </c>
      <c r="I41" s="26" t="s">
        <v>312</v>
      </c>
      <c r="J41" s="26" t="s">
        <v>396</v>
      </c>
    </row>
    <row r="42" ht="30" customHeight="1" spans="1:10">
      <c r="A42" s="196" t="s">
        <v>278</v>
      </c>
      <c r="B42" s="26" t="s">
        <v>392</v>
      </c>
      <c r="C42" s="26" t="s">
        <v>306</v>
      </c>
      <c r="D42" s="26" t="s">
        <v>307</v>
      </c>
      <c r="E42" s="26" t="s">
        <v>397</v>
      </c>
      <c r="F42" s="26" t="s">
        <v>309</v>
      </c>
      <c r="G42" s="26" t="s">
        <v>398</v>
      </c>
      <c r="H42" s="26" t="s">
        <v>311</v>
      </c>
      <c r="I42" s="26" t="s">
        <v>312</v>
      </c>
      <c r="J42" s="26" t="s">
        <v>399</v>
      </c>
    </row>
    <row r="43" ht="30" customHeight="1" spans="1:10">
      <c r="A43" s="196" t="s">
        <v>278</v>
      </c>
      <c r="B43" s="26" t="s">
        <v>392</v>
      </c>
      <c r="C43" s="26" t="s">
        <v>306</v>
      </c>
      <c r="D43" s="26" t="s">
        <v>341</v>
      </c>
      <c r="E43" s="26" t="s">
        <v>393</v>
      </c>
      <c r="F43" s="26" t="s">
        <v>340</v>
      </c>
      <c r="G43" s="26" t="s">
        <v>400</v>
      </c>
      <c r="H43" s="26" t="s">
        <v>322</v>
      </c>
      <c r="I43" s="26" t="s">
        <v>312</v>
      </c>
      <c r="J43" s="26" t="s">
        <v>401</v>
      </c>
    </row>
    <row r="44" ht="53" customHeight="1" spans="1:10">
      <c r="A44" s="196" t="s">
        <v>278</v>
      </c>
      <c r="B44" s="26" t="s">
        <v>392</v>
      </c>
      <c r="C44" s="26" t="s">
        <v>318</v>
      </c>
      <c r="D44" s="26" t="s">
        <v>319</v>
      </c>
      <c r="E44" s="26" t="s">
        <v>402</v>
      </c>
      <c r="F44" s="26" t="s">
        <v>340</v>
      </c>
      <c r="G44" s="26" t="s">
        <v>400</v>
      </c>
      <c r="H44" s="26" t="s">
        <v>322</v>
      </c>
      <c r="I44" s="26" t="s">
        <v>312</v>
      </c>
      <c r="J44" s="26" t="s">
        <v>403</v>
      </c>
    </row>
    <row r="45" ht="45" customHeight="1" spans="1:10">
      <c r="A45" s="196" t="s">
        <v>278</v>
      </c>
      <c r="B45" s="26" t="s">
        <v>392</v>
      </c>
      <c r="C45" s="26" t="s">
        <v>326</v>
      </c>
      <c r="D45" s="26" t="s">
        <v>327</v>
      </c>
      <c r="E45" s="26" t="s">
        <v>404</v>
      </c>
      <c r="F45" s="26" t="s">
        <v>309</v>
      </c>
      <c r="G45" s="26" t="s">
        <v>321</v>
      </c>
      <c r="H45" s="26" t="s">
        <v>322</v>
      </c>
      <c r="I45" s="26" t="s">
        <v>312</v>
      </c>
      <c r="J45" s="26" t="s">
        <v>405</v>
      </c>
    </row>
    <row r="46" ht="30" customHeight="1" spans="1:10">
      <c r="A46" s="196" t="s">
        <v>290</v>
      </c>
      <c r="B46" s="26" t="s">
        <v>406</v>
      </c>
      <c r="C46" s="26" t="s">
        <v>306</v>
      </c>
      <c r="D46" s="26" t="s">
        <v>307</v>
      </c>
      <c r="E46" s="26" t="s">
        <v>308</v>
      </c>
      <c r="F46" s="26" t="s">
        <v>309</v>
      </c>
      <c r="G46" s="26" t="s">
        <v>321</v>
      </c>
      <c r="H46" s="26" t="s">
        <v>322</v>
      </c>
      <c r="I46" s="26" t="s">
        <v>312</v>
      </c>
      <c r="J46" s="26" t="s">
        <v>407</v>
      </c>
    </row>
    <row r="47" ht="30" customHeight="1" spans="1:10">
      <c r="A47" s="196" t="s">
        <v>290</v>
      </c>
      <c r="B47" s="26" t="s">
        <v>406</v>
      </c>
      <c r="C47" s="26" t="s">
        <v>306</v>
      </c>
      <c r="D47" s="26" t="s">
        <v>408</v>
      </c>
      <c r="E47" s="26" t="s">
        <v>409</v>
      </c>
      <c r="F47" s="26" t="s">
        <v>309</v>
      </c>
      <c r="G47" s="26" t="s">
        <v>321</v>
      </c>
      <c r="H47" s="26" t="s">
        <v>322</v>
      </c>
      <c r="I47" s="26" t="s">
        <v>312</v>
      </c>
      <c r="J47" s="26" t="s">
        <v>410</v>
      </c>
    </row>
    <row r="48" ht="30" customHeight="1" spans="1:10">
      <c r="A48" s="196" t="s">
        <v>290</v>
      </c>
      <c r="B48" s="26" t="s">
        <v>406</v>
      </c>
      <c r="C48" s="26" t="s">
        <v>318</v>
      </c>
      <c r="D48" s="26" t="s">
        <v>319</v>
      </c>
      <c r="E48" s="26" t="s">
        <v>411</v>
      </c>
      <c r="F48" s="26" t="s">
        <v>309</v>
      </c>
      <c r="G48" s="26" t="s">
        <v>321</v>
      </c>
      <c r="H48" s="26" t="s">
        <v>322</v>
      </c>
      <c r="I48" s="26" t="s">
        <v>312</v>
      </c>
      <c r="J48" s="26" t="s">
        <v>412</v>
      </c>
    </row>
    <row r="49" ht="30" customHeight="1" spans="1:10">
      <c r="A49" s="196" t="s">
        <v>290</v>
      </c>
      <c r="B49" s="26" t="s">
        <v>406</v>
      </c>
      <c r="C49" s="26" t="s">
        <v>326</v>
      </c>
      <c r="D49" s="26" t="s">
        <v>327</v>
      </c>
      <c r="E49" s="26" t="s">
        <v>413</v>
      </c>
      <c r="F49" s="26" t="s">
        <v>309</v>
      </c>
      <c r="G49" s="26" t="s">
        <v>321</v>
      </c>
      <c r="H49" s="26" t="s">
        <v>322</v>
      </c>
      <c r="I49" s="26" t="s">
        <v>312</v>
      </c>
      <c r="J49" s="26" t="s">
        <v>414</v>
      </c>
    </row>
    <row r="50" ht="30" customHeight="1" spans="1:10">
      <c r="A50" s="196" t="s">
        <v>292</v>
      </c>
      <c r="B50" s="26" t="s">
        <v>415</v>
      </c>
      <c r="C50" s="26" t="s">
        <v>306</v>
      </c>
      <c r="D50" s="26" t="s">
        <v>307</v>
      </c>
      <c r="E50" s="26" t="s">
        <v>416</v>
      </c>
      <c r="F50" s="26" t="s">
        <v>343</v>
      </c>
      <c r="G50" s="26" t="s">
        <v>417</v>
      </c>
      <c r="H50" s="26" t="s">
        <v>418</v>
      </c>
      <c r="I50" s="26" t="s">
        <v>312</v>
      </c>
      <c r="J50" s="26" t="s">
        <v>419</v>
      </c>
    </row>
    <row r="51" ht="30" customHeight="1" spans="1:10">
      <c r="A51" s="196" t="s">
        <v>292</v>
      </c>
      <c r="B51" s="26" t="s">
        <v>415</v>
      </c>
      <c r="C51" s="26" t="s">
        <v>306</v>
      </c>
      <c r="D51" s="26" t="s">
        <v>307</v>
      </c>
      <c r="E51" s="26" t="s">
        <v>420</v>
      </c>
      <c r="F51" s="26" t="s">
        <v>309</v>
      </c>
      <c r="G51" s="26" t="s">
        <v>421</v>
      </c>
      <c r="H51" s="26" t="s">
        <v>422</v>
      </c>
      <c r="I51" s="26" t="s">
        <v>312</v>
      </c>
      <c r="J51" s="26" t="s">
        <v>420</v>
      </c>
    </row>
    <row r="52" ht="30" customHeight="1" spans="1:10">
      <c r="A52" s="196" t="s">
        <v>292</v>
      </c>
      <c r="B52" s="26" t="s">
        <v>415</v>
      </c>
      <c r="C52" s="26" t="s">
        <v>306</v>
      </c>
      <c r="D52" s="26" t="s">
        <v>341</v>
      </c>
      <c r="E52" s="26" t="s">
        <v>423</v>
      </c>
      <c r="F52" s="26" t="s">
        <v>340</v>
      </c>
      <c r="G52" s="26" t="s">
        <v>424</v>
      </c>
      <c r="H52" s="26" t="s">
        <v>384</v>
      </c>
      <c r="I52" s="26" t="s">
        <v>312</v>
      </c>
      <c r="J52" s="26" t="s">
        <v>423</v>
      </c>
    </row>
    <row r="53" ht="30" customHeight="1" spans="1:10">
      <c r="A53" s="196" t="s">
        <v>292</v>
      </c>
      <c r="B53" s="26" t="s">
        <v>415</v>
      </c>
      <c r="C53" s="26" t="s">
        <v>306</v>
      </c>
      <c r="D53" s="26" t="s">
        <v>408</v>
      </c>
      <c r="E53" s="26" t="s">
        <v>425</v>
      </c>
      <c r="F53" s="26" t="s">
        <v>340</v>
      </c>
      <c r="G53" s="26" t="s">
        <v>426</v>
      </c>
      <c r="H53" s="26" t="s">
        <v>427</v>
      </c>
      <c r="I53" s="26" t="s">
        <v>312</v>
      </c>
      <c r="J53" s="26" t="s">
        <v>428</v>
      </c>
    </row>
    <row r="54" ht="30" customHeight="1" spans="1:10">
      <c r="A54" s="196" t="s">
        <v>292</v>
      </c>
      <c r="B54" s="26" t="s">
        <v>415</v>
      </c>
      <c r="C54" s="26" t="s">
        <v>318</v>
      </c>
      <c r="D54" s="26" t="s">
        <v>319</v>
      </c>
      <c r="E54" s="26" t="s">
        <v>429</v>
      </c>
      <c r="F54" s="26" t="s">
        <v>309</v>
      </c>
      <c r="G54" s="26" t="s">
        <v>379</v>
      </c>
      <c r="H54" s="26" t="s">
        <v>322</v>
      </c>
      <c r="I54" s="26" t="s">
        <v>312</v>
      </c>
      <c r="J54" s="26" t="s">
        <v>430</v>
      </c>
    </row>
    <row r="55" ht="30" customHeight="1" spans="1:10">
      <c r="A55" s="196" t="s">
        <v>292</v>
      </c>
      <c r="B55" s="26" t="s">
        <v>415</v>
      </c>
      <c r="C55" s="26" t="s">
        <v>326</v>
      </c>
      <c r="D55" s="26" t="s">
        <v>327</v>
      </c>
      <c r="E55" s="26" t="s">
        <v>431</v>
      </c>
      <c r="F55" s="26" t="s">
        <v>309</v>
      </c>
      <c r="G55" s="26" t="s">
        <v>346</v>
      </c>
      <c r="H55" s="26" t="s">
        <v>322</v>
      </c>
      <c r="I55" s="26" t="s">
        <v>312</v>
      </c>
      <c r="J55" s="26" t="s">
        <v>431</v>
      </c>
    </row>
    <row r="56" ht="30" customHeight="1" spans="1:10">
      <c r="A56" s="196" t="s">
        <v>270</v>
      </c>
      <c r="B56" s="26" t="s">
        <v>432</v>
      </c>
      <c r="C56" s="26" t="s">
        <v>306</v>
      </c>
      <c r="D56" s="26" t="s">
        <v>307</v>
      </c>
      <c r="E56" s="26" t="s">
        <v>433</v>
      </c>
      <c r="F56" s="26" t="s">
        <v>309</v>
      </c>
      <c r="G56" s="26" t="s">
        <v>87</v>
      </c>
      <c r="H56" s="26" t="s">
        <v>311</v>
      </c>
      <c r="I56" s="26" t="s">
        <v>312</v>
      </c>
      <c r="J56" s="26" t="s">
        <v>434</v>
      </c>
    </row>
    <row r="57" ht="30" customHeight="1" spans="1:10">
      <c r="A57" s="196" t="s">
        <v>270</v>
      </c>
      <c r="B57" s="26" t="s">
        <v>432</v>
      </c>
      <c r="C57" s="26" t="s">
        <v>306</v>
      </c>
      <c r="D57" s="26" t="s">
        <v>307</v>
      </c>
      <c r="E57" s="26" t="s">
        <v>435</v>
      </c>
      <c r="F57" s="26" t="s">
        <v>309</v>
      </c>
      <c r="G57" s="26" t="s">
        <v>421</v>
      </c>
      <c r="H57" s="26" t="s">
        <v>311</v>
      </c>
      <c r="I57" s="26" t="s">
        <v>312</v>
      </c>
      <c r="J57" s="26" t="s">
        <v>436</v>
      </c>
    </row>
    <row r="58" ht="30" customHeight="1" spans="1:10">
      <c r="A58" s="196" t="s">
        <v>270</v>
      </c>
      <c r="B58" s="26" t="s">
        <v>432</v>
      </c>
      <c r="C58" s="26" t="s">
        <v>306</v>
      </c>
      <c r="D58" s="26" t="s">
        <v>307</v>
      </c>
      <c r="E58" s="26" t="s">
        <v>437</v>
      </c>
      <c r="F58" s="26" t="s">
        <v>309</v>
      </c>
      <c r="G58" s="26" t="s">
        <v>85</v>
      </c>
      <c r="H58" s="26" t="s">
        <v>311</v>
      </c>
      <c r="I58" s="26" t="s">
        <v>312</v>
      </c>
      <c r="J58" s="26" t="s">
        <v>438</v>
      </c>
    </row>
    <row r="59" ht="30" customHeight="1" spans="1:10">
      <c r="A59" s="196" t="s">
        <v>270</v>
      </c>
      <c r="B59" s="26" t="s">
        <v>432</v>
      </c>
      <c r="C59" s="26" t="s">
        <v>306</v>
      </c>
      <c r="D59" s="26" t="s">
        <v>307</v>
      </c>
      <c r="E59" s="26" t="s">
        <v>439</v>
      </c>
      <c r="F59" s="26" t="s">
        <v>309</v>
      </c>
      <c r="G59" s="26" t="s">
        <v>93</v>
      </c>
      <c r="H59" s="26" t="s">
        <v>311</v>
      </c>
      <c r="I59" s="26" t="s">
        <v>312</v>
      </c>
      <c r="J59" s="26" t="s">
        <v>440</v>
      </c>
    </row>
    <row r="60" ht="30" customHeight="1" spans="1:10">
      <c r="A60" s="196" t="s">
        <v>270</v>
      </c>
      <c r="B60" s="26" t="s">
        <v>432</v>
      </c>
      <c r="C60" s="26" t="s">
        <v>306</v>
      </c>
      <c r="D60" s="26" t="s">
        <v>307</v>
      </c>
      <c r="E60" s="26" t="s">
        <v>441</v>
      </c>
      <c r="F60" s="26" t="s">
        <v>309</v>
      </c>
      <c r="G60" s="26" t="s">
        <v>87</v>
      </c>
      <c r="H60" s="26" t="s">
        <v>311</v>
      </c>
      <c r="I60" s="26" t="s">
        <v>312</v>
      </c>
      <c r="J60" s="26" t="s">
        <v>442</v>
      </c>
    </row>
    <row r="61" ht="44" customHeight="1" spans="1:10">
      <c r="A61" s="196" t="s">
        <v>270</v>
      </c>
      <c r="B61" s="26" t="s">
        <v>432</v>
      </c>
      <c r="C61" s="26" t="s">
        <v>318</v>
      </c>
      <c r="D61" s="26" t="s">
        <v>319</v>
      </c>
      <c r="E61" s="26" t="s">
        <v>443</v>
      </c>
      <c r="F61" s="26" t="s">
        <v>309</v>
      </c>
      <c r="G61" s="26" t="s">
        <v>321</v>
      </c>
      <c r="H61" s="26" t="s">
        <v>322</v>
      </c>
      <c r="I61" s="26" t="s">
        <v>312</v>
      </c>
      <c r="J61" s="26" t="s">
        <v>443</v>
      </c>
    </row>
    <row r="62" ht="30" customHeight="1" spans="1:10">
      <c r="A62" s="196" t="s">
        <v>270</v>
      </c>
      <c r="B62" s="26" t="s">
        <v>432</v>
      </c>
      <c r="C62" s="26" t="s">
        <v>326</v>
      </c>
      <c r="D62" s="26" t="s">
        <v>327</v>
      </c>
      <c r="E62" s="26" t="s">
        <v>444</v>
      </c>
      <c r="F62" s="26" t="s">
        <v>309</v>
      </c>
      <c r="G62" s="26" t="s">
        <v>321</v>
      </c>
      <c r="H62" s="26" t="s">
        <v>322</v>
      </c>
      <c r="I62" s="26" t="s">
        <v>312</v>
      </c>
      <c r="J62" s="26" t="s">
        <v>445</v>
      </c>
    </row>
    <row r="63" ht="30" customHeight="1" spans="1:10">
      <c r="A63" s="196" t="s">
        <v>270</v>
      </c>
      <c r="B63" s="26" t="s">
        <v>432</v>
      </c>
      <c r="C63" s="26" t="s">
        <v>326</v>
      </c>
      <c r="D63" s="26" t="s">
        <v>327</v>
      </c>
      <c r="E63" s="26" t="s">
        <v>446</v>
      </c>
      <c r="F63" s="26" t="s">
        <v>309</v>
      </c>
      <c r="G63" s="26" t="s">
        <v>321</v>
      </c>
      <c r="H63" s="26" t="s">
        <v>322</v>
      </c>
      <c r="I63" s="26" t="s">
        <v>312</v>
      </c>
      <c r="J63" s="26" t="s">
        <v>447</v>
      </c>
    </row>
    <row r="64" ht="30" customHeight="1" spans="1:10">
      <c r="A64" s="196" t="s">
        <v>270</v>
      </c>
      <c r="B64" s="26" t="s">
        <v>432</v>
      </c>
      <c r="C64" s="26" t="s">
        <v>326</v>
      </c>
      <c r="D64" s="26" t="s">
        <v>327</v>
      </c>
      <c r="E64" s="26" t="s">
        <v>448</v>
      </c>
      <c r="F64" s="26" t="s">
        <v>309</v>
      </c>
      <c r="G64" s="26" t="s">
        <v>321</v>
      </c>
      <c r="H64" s="26" t="s">
        <v>322</v>
      </c>
      <c r="I64" s="26" t="s">
        <v>312</v>
      </c>
      <c r="J64" s="26" t="s">
        <v>449</v>
      </c>
    </row>
    <row r="65" ht="30" customHeight="1" spans="1:10">
      <c r="A65" s="196" t="s">
        <v>284</v>
      </c>
      <c r="B65" s="26" t="s">
        <v>450</v>
      </c>
      <c r="C65" s="26" t="s">
        <v>306</v>
      </c>
      <c r="D65" s="26" t="s">
        <v>307</v>
      </c>
      <c r="E65" s="26" t="s">
        <v>308</v>
      </c>
      <c r="F65" s="26" t="s">
        <v>309</v>
      </c>
      <c r="G65" s="26" t="s">
        <v>310</v>
      </c>
      <c r="H65" s="26" t="s">
        <v>395</v>
      </c>
      <c r="I65" s="26" t="s">
        <v>312</v>
      </c>
      <c r="J65" s="26" t="s">
        <v>451</v>
      </c>
    </row>
    <row r="66" ht="30" customHeight="1" spans="1:10">
      <c r="A66" s="196" t="s">
        <v>284</v>
      </c>
      <c r="B66" s="26" t="s">
        <v>450</v>
      </c>
      <c r="C66" s="26" t="s">
        <v>306</v>
      </c>
      <c r="D66" s="26" t="s">
        <v>307</v>
      </c>
      <c r="E66" s="26" t="s">
        <v>452</v>
      </c>
      <c r="F66" s="26" t="s">
        <v>309</v>
      </c>
      <c r="G66" s="26" t="s">
        <v>86</v>
      </c>
      <c r="H66" s="26" t="s">
        <v>453</v>
      </c>
      <c r="I66" s="26" t="s">
        <v>312</v>
      </c>
      <c r="J66" s="26" t="s">
        <v>454</v>
      </c>
    </row>
    <row r="67" ht="30" customHeight="1" spans="1:10">
      <c r="A67" s="196" t="s">
        <v>284</v>
      </c>
      <c r="B67" s="26" t="s">
        <v>450</v>
      </c>
      <c r="C67" s="26" t="s">
        <v>306</v>
      </c>
      <c r="D67" s="26" t="s">
        <v>307</v>
      </c>
      <c r="E67" s="26" t="s">
        <v>455</v>
      </c>
      <c r="F67" s="26" t="s">
        <v>309</v>
      </c>
      <c r="G67" s="26" t="s">
        <v>85</v>
      </c>
      <c r="H67" s="26" t="s">
        <v>311</v>
      </c>
      <c r="I67" s="26" t="s">
        <v>312</v>
      </c>
      <c r="J67" s="26" t="s">
        <v>456</v>
      </c>
    </row>
    <row r="68" ht="30" customHeight="1" spans="1:10">
      <c r="A68" s="196" t="s">
        <v>284</v>
      </c>
      <c r="B68" s="26" t="s">
        <v>450</v>
      </c>
      <c r="C68" s="26" t="s">
        <v>306</v>
      </c>
      <c r="D68" s="26" t="s">
        <v>307</v>
      </c>
      <c r="E68" s="26" t="s">
        <v>457</v>
      </c>
      <c r="F68" s="26" t="s">
        <v>309</v>
      </c>
      <c r="G68" s="26" t="s">
        <v>93</v>
      </c>
      <c r="H68" s="26" t="s">
        <v>311</v>
      </c>
      <c r="I68" s="26" t="s">
        <v>312</v>
      </c>
      <c r="J68" s="26" t="s">
        <v>458</v>
      </c>
    </row>
    <row r="69" ht="30" customHeight="1" spans="1:10">
      <c r="A69" s="196" t="s">
        <v>284</v>
      </c>
      <c r="B69" s="26" t="s">
        <v>450</v>
      </c>
      <c r="C69" s="26" t="s">
        <v>318</v>
      </c>
      <c r="D69" s="26" t="s">
        <v>319</v>
      </c>
      <c r="E69" s="26" t="s">
        <v>459</v>
      </c>
      <c r="F69" s="26" t="s">
        <v>309</v>
      </c>
      <c r="G69" s="26" t="s">
        <v>321</v>
      </c>
      <c r="H69" s="26" t="s">
        <v>322</v>
      </c>
      <c r="I69" s="26" t="s">
        <v>312</v>
      </c>
      <c r="J69" s="26" t="s">
        <v>460</v>
      </c>
    </row>
    <row r="70" ht="30" customHeight="1" spans="1:10">
      <c r="A70" s="196" t="s">
        <v>284</v>
      </c>
      <c r="B70" s="26" t="s">
        <v>450</v>
      </c>
      <c r="C70" s="26" t="s">
        <v>326</v>
      </c>
      <c r="D70" s="26" t="s">
        <v>327</v>
      </c>
      <c r="E70" s="26" t="s">
        <v>461</v>
      </c>
      <c r="F70" s="26" t="s">
        <v>309</v>
      </c>
      <c r="G70" s="26" t="s">
        <v>321</v>
      </c>
      <c r="H70" s="26" t="s">
        <v>322</v>
      </c>
      <c r="I70" s="26" t="s">
        <v>312</v>
      </c>
      <c r="J70" s="26" t="s">
        <v>460</v>
      </c>
    </row>
    <row r="71" ht="30" customHeight="1" spans="1:10">
      <c r="A71" s="196" t="s">
        <v>274</v>
      </c>
      <c r="B71" s="26" t="s">
        <v>462</v>
      </c>
      <c r="C71" s="26" t="s">
        <v>306</v>
      </c>
      <c r="D71" s="26" t="s">
        <v>307</v>
      </c>
      <c r="E71" s="26" t="s">
        <v>463</v>
      </c>
      <c r="F71" s="26" t="s">
        <v>309</v>
      </c>
      <c r="G71" s="26" t="s">
        <v>85</v>
      </c>
      <c r="H71" s="26" t="s">
        <v>311</v>
      </c>
      <c r="I71" s="26" t="s">
        <v>312</v>
      </c>
      <c r="J71" s="26" t="s">
        <v>464</v>
      </c>
    </row>
    <row r="72" ht="30" customHeight="1" spans="1:10">
      <c r="A72" s="196" t="s">
        <v>274</v>
      </c>
      <c r="B72" s="26" t="s">
        <v>462</v>
      </c>
      <c r="C72" s="26" t="s">
        <v>306</v>
      </c>
      <c r="D72" s="26" t="s">
        <v>307</v>
      </c>
      <c r="E72" s="26" t="s">
        <v>465</v>
      </c>
      <c r="F72" s="26" t="s">
        <v>309</v>
      </c>
      <c r="G72" s="26" t="s">
        <v>91</v>
      </c>
      <c r="H72" s="26" t="s">
        <v>311</v>
      </c>
      <c r="I72" s="26" t="s">
        <v>312</v>
      </c>
      <c r="J72" s="26" t="s">
        <v>466</v>
      </c>
    </row>
    <row r="73" ht="30" customHeight="1" spans="1:10">
      <c r="A73" s="196" t="s">
        <v>274</v>
      </c>
      <c r="B73" s="26" t="s">
        <v>462</v>
      </c>
      <c r="C73" s="26" t="s">
        <v>306</v>
      </c>
      <c r="D73" s="26" t="s">
        <v>467</v>
      </c>
      <c r="E73" s="26" t="s">
        <v>468</v>
      </c>
      <c r="F73" s="26" t="s">
        <v>309</v>
      </c>
      <c r="G73" s="26" t="s">
        <v>321</v>
      </c>
      <c r="H73" s="26" t="s">
        <v>322</v>
      </c>
      <c r="I73" s="26" t="s">
        <v>312</v>
      </c>
      <c r="J73" s="26" t="s">
        <v>469</v>
      </c>
    </row>
    <row r="74" ht="69" customHeight="1" spans="1:10">
      <c r="A74" s="196" t="s">
        <v>274</v>
      </c>
      <c r="B74" s="26" t="s">
        <v>462</v>
      </c>
      <c r="C74" s="26" t="s">
        <v>318</v>
      </c>
      <c r="D74" s="26" t="s">
        <v>319</v>
      </c>
      <c r="E74" s="26" t="s">
        <v>470</v>
      </c>
      <c r="F74" s="26" t="s">
        <v>309</v>
      </c>
      <c r="G74" s="26" t="s">
        <v>321</v>
      </c>
      <c r="H74" s="26" t="s">
        <v>322</v>
      </c>
      <c r="I74" s="26" t="s">
        <v>312</v>
      </c>
      <c r="J74" s="26" t="s">
        <v>469</v>
      </c>
    </row>
    <row r="75" ht="30" customHeight="1" spans="1:10">
      <c r="A75" s="196" t="s">
        <v>274</v>
      </c>
      <c r="B75" s="26" t="s">
        <v>462</v>
      </c>
      <c r="C75" s="26" t="s">
        <v>326</v>
      </c>
      <c r="D75" s="26" t="s">
        <v>327</v>
      </c>
      <c r="E75" s="26" t="s">
        <v>471</v>
      </c>
      <c r="F75" s="26" t="s">
        <v>309</v>
      </c>
      <c r="G75" s="26" t="s">
        <v>321</v>
      </c>
      <c r="H75" s="26" t="s">
        <v>322</v>
      </c>
      <c r="I75" s="26" t="s">
        <v>312</v>
      </c>
      <c r="J75" s="26" t="s">
        <v>469</v>
      </c>
    </row>
  </sheetData>
  <mergeCells count="26">
    <mergeCell ref="A2:J2"/>
    <mergeCell ref="A3:H3"/>
    <mergeCell ref="A8:A13"/>
    <mergeCell ref="A14:A17"/>
    <mergeCell ref="A18:A21"/>
    <mergeCell ref="A22:A24"/>
    <mergeCell ref="A25:A32"/>
    <mergeCell ref="A33:A40"/>
    <mergeCell ref="A41:A45"/>
    <mergeCell ref="A46:A49"/>
    <mergeCell ref="A50:A55"/>
    <mergeCell ref="A56:A64"/>
    <mergeCell ref="A65:A70"/>
    <mergeCell ref="A71:A75"/>
    <mergeCell ref="B8:B13"/>
    <mergeCell ref="B14:B17"/>
    <mergeCell ref="B18:B21"/>
    <mergeCell ref="B22:B24"/>
    <mergeCell ref="B25:B32"/>
    <mergeCell ref="B33:B40"/>
    <mergeCell ref="B41:B45"/>
    <mergeCell ref="B46:B49"/>
    <mergeCell ref="B50:B55"/>
    <mergeCell ref="B56:B64"/>
    <mergeCell ref="B65:B70"/>
    <mergeCell ref="B71:B75"/>
  </mergeCells>
  <pageMargins left="0.118055555555556" right="0.156944444444444" top="0.196527777777778" bottom="0.0388888888888889" header="0.5" footer="0.5"/>
  <pageSetup paperSize="9" scale="42"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天晴晴</cp:lastModifiedBy>
  <dcterms:created xsi:type="dcterms:W3CDTF">2025-02-28T01:36:00Z</dcterms:created>
  <dcterms:modified xsi:type="dcterms:W3CDTF">2025-03-17T05:49:23Z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53C1178FAF524ECEB5CBF74792113A4A_13</vt:lpwstr>
  </property>
</Properties>
</file>