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10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<sst xmlns="http://schemas.openxmlformats.org/spreadsheetml/2006/main" count="828" uniqueCount="349">
  <si>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</si>
  <si>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</si>
  <si>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</si>
  <si>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</si>
  <si>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</si>
  <si>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</si>
  <si>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</si>
  <si>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</si>
  <si>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</si>
  <si>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</si>
  <si>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</si>
  <si>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</si>
  <si>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</si>
  <si>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</si>
  <si>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</si>
  <si>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</si>
  <si>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</si>
  <si>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</si>
  <si>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</si>
  <si>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</si>
  <si>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</si>
  <si>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</si>
  <si>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</si>
  <si>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</si>
  <si>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</si>
  <si>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</si>
  <si>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</si>
  <si>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</si>
  <si>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</si>
  <si>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</si>
  <si>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</si>
  <si>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</si>
  <si>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</si>
  <si>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</si>
  <si>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</si>
  <si>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</si>
  <si>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</si>
  <si>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</si>
  <si>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</si>
  <si>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</si>
  <si>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</si>
  <si>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</si>
  <si>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</si>
  <si>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</si>
  <si>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</si>
  <si>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</si>
  <si>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</si>
  <si>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</si>
  <si>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</si>
  <si>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</si>
  <si>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</si>
  <si>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</si>
  <si>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</si>
  <si>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</si>
  <si>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</si>
  <si>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</si>
  <si>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</si>
  <si>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</si>
  <si>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</si>
  <si>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</si>
  <si>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</si>
  <si>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</si>
  <si>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</si>
  <si>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</si>
  <si>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</si>
  <si>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</si>
  <si>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</si>
  <si>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</si>
  <si>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105018</t>
  </si>
  <si>
    <t>昆明市晋宁区上蒜第一小学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</si>
  <si>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</si>
  <si>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</si>
  <si>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</si>
  <si>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</si>
  <si>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</si>
  <si>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</si>
  <si>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</si>
  <si>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</si>
  <si>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</si>
  <si>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</si>
  <si>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</si>
  <si>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</si>
  <si>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</si>
  <si>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</si>
  <si>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</si>
  <si>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</si>
  <si>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</si>
  <si>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</si>
  <si>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</si>
  <si>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</si>
  <si>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</si>
  <si>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</si>
  <si>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</si>
  <si>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</si>
  <si>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</si>
  <si>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</si>
  <si>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</si>
  <si>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</si>
  <si>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</si>
  <si>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</si>
  <si>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</si>
  <si>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</si>
  <si>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</si>
  <si>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</si>
  <si>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</si>
  <si>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</si>
  <si>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</si>
  <si>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</si>
  <si>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</si>
  <si>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</si>
  <si>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</si>
  <si>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</si>
  <si>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</si>
  <si>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</si>
  <si>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</si>
  <si>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</si>
  <si>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</si>
  <si>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</si>
  <si>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</si>
  <si>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</si>
  <si>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</si>
  <si>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</si>
  <si>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</si>
  <si>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</si>
  <si>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</si>
  <si>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</si>
  <si>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</si>
  <si>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</si>
  <si>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</si>
  <si>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</si>
  <si>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</si>
  <si>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</si>
  <si>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</si>
  <si>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</si>
  <si>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</si>
  <si>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</si>
  <si>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</si>
  <si>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</si>
  <si>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</si>
  <si>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</si>
  <si>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</si>
  <si>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</si>
  <si>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</si>
  <si>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</si>
  <si>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</si>
  <si>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</si>
  <si>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</si>
  <si>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</si>
  <si>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</si>
  <si>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</si>
  <si>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</si>
  <si>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</si>
  <si>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</si>
  <si>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</si>
  <si>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</si>
  <si>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</si>
  <si>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</si>
  <si>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</si>
  <si>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</si>
  <si>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</si>
  <si>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</si>
  <si>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</si>
  <si>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</si>
  <si>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</si>
  <si>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</si>
  <si>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</si>
  <si>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</si>
  <si>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</si>
  <si>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</si>
  <si>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</si>
  <si>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</si>
  <si>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</si>
  <si>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</si>
  <si>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</si>
  <si>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</si>
  <si>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</si>
  <si>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</si>
  <si>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</si>
  <si>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</si>
  <si>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</si>
  <si>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</si>
  <si>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</si>
  <si>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</si>
  <si>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</si>
  <si>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</si>
  <si>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</si>
  <si>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</si>
  <si>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</si>
  <si>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</si>
  <si>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</si>
  <si>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</si>
  <si>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</si>
  <si>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</si>
  <si>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</si>
  <si>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</si>
  <si>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530122210000000002154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</si>
  <si>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</si>
  <si>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</si>
  <si>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</si>
  <si>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</si>
  <si>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</si>
  <si>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</si>
  <si>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</si>
  <si>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</si>
  <si>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</si>
  <si>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530122210000000002155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</si>
  <si>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</si>
  <si>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</si>
  <si>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</si>
  <si>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</si>
  <si>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</si>
  <si>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</si>
  <si>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</si>
  <si>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</si>
  <si>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</si>
  <si>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530122210000000002156</t>
  </si>
  <si>
    <t>对个人和家庭的补助</t>
  </si>
  <si>
    <t>30305</t>
  </si>
  <si>
    <t>生活补助</t>
  </si>
  <si>
    <t>530122210000000002157</t>
  </si>
  <si>
    <t>公车购置及运维费</t>
  </si>
  <si>
    <t>30231</t>
  </si>
  <si>
    <t>公务用车运行维护费</t>
  </si>
  <si>
    <t>530122210000000002158</t>
  </si>
  <si>
    <t>30217</t>
  </si>
  <si>
    <t>530122210000000002160</t>
  </si>
  <si>
    <t>工会经费</t>
  </si>
  <si>
    <t>30228</t>
  </si>
  <si>
    <t>530122210000000002161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</si>
  <si>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</si>
  <si>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</si>
  <si>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</si>
  <si>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</si>
  <si>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</si>
  <si>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</si>
  <si>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</si>
  <si>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</si>
  <si>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</si>
  <si>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530122210000000003417</t>
  </si>
  <si>
    <t>30113</t>
  </si>
  <si>
    <t>530122231100001217223</t>
  </si>
  <si>
    <t>离退休人员支出</t>
  </si>
  <si>
    <t>30302</t>
  </si>
  <si>
    <t>退休费</t>
  </si>
  <si>
    <t>530122231100001490295</t>
  </si>
  <si>
    <t>其他事业人员支出工资</t>
  </si>
  <si>
    <t>530122231100001490298</t>
  </si>
  <si>
    <t>事业人员绩效奖励</t>
  </si>
  <si>
    <t>530122241100002249718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</si>
  <si>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</si>
  <si>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</si>
  <si>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</si>
  <si>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</si>
  <si>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</si>
  <si>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</si>
  <si>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</si>
  <si>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</si>
  <si>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</si>
  <si>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</si>
  <si>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</si>
  <si>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</si>
  <si>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</si>
  <si>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</si>
  <si>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</si>
  <si>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</si>
  <si>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</si>
  <si>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</si>
  <si>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</si>
  <si>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</si>
  <si>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</si>
  <si>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</si>
  <si>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</si>
  <si>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</si>
  <si>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</si>
  <si>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单位名称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</si>
  <si>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</si>
  <si>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</si>
  <si>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</si>
  <si>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</si>
  <si>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</si>
  <si>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</si>
  <si>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</si>
  <si>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</si>
  <si>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</si>
  <si>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</si>
  <si>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</si>
  <si>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</si>
  <si>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</si>
  <si>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公务用车燃油</t>
  </si>
  <si>
    <t>车辆加油、添加燃料服务</t>
  </si>
  <si>
    <t>批</t>
  </si>
  <si>
    <t>公务用车维修</t>
  </si>
  <si>
    <t>车辆维修和保养服务</t>
  </si>
  <si>
    <t>公务用车保险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</si>
  <si>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</si>
  <si>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</si>
  <si>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</si>
  <si>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</si>
  <si>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</si>
  <si>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</si>
  <si>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</si>
  <si>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</si>
  <si>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</si>
  <si>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</si>
  <si>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单位名称：昆明市晋宁区上蒜第一小学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</si>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</sst>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[$-10804]#,##0.00;\-#,##0.00;\ "/>
  </numFmts>
  <fonts count="50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30" applyNumberFormat="0" applyAlignment="0" applyProtection="0">
      <alignment vertical="center"/>
    </xf>
    <xf numFmtId="0" fontId="38" fillId="5" borderId="31" applyNumberFormat="0" applyAlignment="0" applyProtection="0">
      <alignment vertical="center"/>
    </xf>
    <xf numFmtId="0" fontId="39" fillId="5" borderId="30" applyNumberFormat="0" applyAlignment="0" applyProtection="0">
      <alignment vertical="center"/>
    </xf>
    <xf numFmtId="0" fontId="40" fillId="6" borderId="32" applyNumberFormat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76" fontId="48" fillId="0" borderId="8">
      <alignment horizontal="right" vertical="center"/>
    </xf>
    <xf numFmtId="177" fontId="48" fillId="0" borderId="8">
      <alignment horizontal="right" vertical="center"/>
    </xf>
    <xf numFmtId="10" fontId="48" fillId="0" borderId="8">
      <alignment horizontal="right" vertical="center"/>
    </xf>
    <xf numFmtId="178" fontId="48" fillId="0" borderId="8">
      <alignment horizontal="right" vertical="center"/>
    </xf>
    <xf numFmtId="49" fontId="48" fillId="0" borderId="8">
      <alignment horizontal="left" vertical="center" wrapText="1"/>
    </xf>
    <xf numFmtId="178" fontId="48" fillId="0" borderId="8">
      <alignment horizontal="right" vertical="center"/>
    </xf>
    <xf numFmtId="179" fontId="48" fillId="0" borderId="8">
      <alignment horizontal="right" vertical="center"/>
    </xf>
    <xf numFmtId="180" fontId="48" fillId="0" borderId="8">
      <alignment horizontal="right" vertical="center"/>
    </xf>
    <xf numFmtId="0" fontId="49" fillId="0" borderId="0"/>
    <xf numFmtId="0" fontId="48" fillId="0" borderId="0">
      <alignment vertical="top"/>
      <protection locked="0"/>
    </xf>
  </cellStyleXfs>
  <cellXfs count="292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7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49" fontId="9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7" fillId="0" borderId="10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11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Fill="1" applyBorder="1" applyAlignment="1">
      <alignment horizontal="center" vertical="center"/>
    </xf>
    <xf numFmtId="181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/>
    <xf numFmtId="0" fontId="10" fillId="0" borderId="8" xfId="0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0" fontId="8" fillId="0" borderId="9" xfId="0" applyFont="1" applyFill="1" applyBorder="1" applyAlignment="1" applyProtection="1">
      <alignment horizontal="left" vertical="center" wrapText="1" readingOrder="1"/>
      <protection locked="0"/>
    </xf>
    <xf numFmtId="0" fontId="8" fillId="0" borderId="10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8" fillId="0" borderId="7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11" fillId="0" borderId="0" xfId="0" applyFont="1" applyFill="1" applyBorder="1" applyAlignment="1"/>
    <xf numFmtId="0" fontId="7" fillId="0" borderId="0" xfId="57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/>
    <xf numFmtId="0" fontId="9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4" fillId="0" borderId="8" xfId="0" applyFont="1" applyFill="1" applyBorder="1" applyAlignment="1" applyProtection="1">
      <alignment horizontal="center" vertical="center"/>
      <protection locked="0"/>
    </xf>
    <xf numFmtId="4" fontId="18" fillId="0" borderId="8" xfId="54" applyNumberFormat="1" applyFont="1" applyFill="1" applyBorder="1">
      <alignment horizontal="right" vertical="center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/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right" vertical="center"/>
      <protection locked="0"/>
    </xf>
    <xf numFmtId="0" fontId="14" fillId="0" borderId="8" xfId="0" applyFont="1" applyFill="1" applyBorder="1" applyAlignment="1" applyProtection="1">
      <alignment horizontal="right" vertical="center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wrapText="1"/>
      <protection locked="0"/>
    </xf>
    <xf numFmtId="0" fontId="5" fillId="0" borderId="8" xfId="0" applyFont="1" applyFill="1" applyBorder="1" applyAlignment="1">
      <alignment horizontal="center" wrapText="1"/>
    </xf>
    <xf numFmtId="3" fontId="5" fillId="0" borderId="8" xfId="0" applyNumberFormat="1" applyFont="1" applyFill="1" applyBorder="1" applyAlignment="1" applyProtection="1">
      <alignment horizontal="right" vertical="center"/>
      <protection locked="0"/>
    </xf>
    <xf numFmtId="4" fontId="5" fillId="0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right" vertical="center"/>
    </xf>
    <xf numFmtId="0" fontId="21" fillId="0" borderId="0" xfId="57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right" wrapText="1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178" fontId="18" fillId="0" borderId="8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14" fillId="0" borderId="0" xfId="0" applyFont="1" applyBorder="1" applyProtection="1">
      <protection locked="0"/>
    </xf>
    <xf numFmtId="0" fontId="2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 applyProtection="1"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178" fontId="18" fillId="0" borderId="8" xfId="0" applyNumberFormat="1" applyFont="1" applyBorder="1" applyAlignment="1">
      <alignment horizontal="right" vertical="center"/>
    </xf>
    <xf numFmtId="0" fontId="5" fillId="2" borderId="24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180" fontId="18" fillId="0" borderId="8" xfId="56" applyNumberFormat="1" applyFont="1" applyBorder="1" applyAlignment="1">
      <alignment horizontal="center" vertical="center"/>
    </xf>
    <xf numFmtId="180" fontId="18" fillId="0" borderId="8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>
      <alignment horizontal="left" vertical="center" wrapText="1"/>
    </xf>
    <xf numFmtId="3" fontId="5" fillId="0" borderId="2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right" vertical="center"/>
    </xf>
    <xf numFmtId="0" fontId="9" fillId="0" borderId="0" xfId="0" applyFont="1" applyBorder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right"/>
      <protection locked="0"/>
    </xf>
    <xf numFmtId="49" fontId="23" fillId="0" borderId="0" xfId="0" applyNumberFormat="1" applyFont="1" applyFill="1" applyBorder="1" applyProtection="1">
      <protection locked="0"/>
    </xf>
    <xf numFmtId="0" fontId="1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49" fontId="9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49" fontId="21" fillId="0" borderId="0" xfId="58" applyNumberFormat="1" applyFont="1" applyFill="1" applyAlignment="1" applyProtection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4" fillId="0" borderId="0" xfId="0" applyFont="1" applyFill="1" applyBorder="1" applyAlignment="1">
      <alignment vertical="top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 applyProtection="1">
      <alignment vertical="top"/>
      <protection locked="0"/>
    </xf>
    <xf numFmtId="49" fontId="14" fillId="0" borderId="0" xfId="0" applyNumberFormat="1" applyFont="1" applyBorder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Protection="1"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vertical="center" wrapText="1"/>
      <protection locked="0"/>
    </xf>
    <xf numFmtId="49" fontId="18" fillId="0" borderId="8" xfId="53" applyNumberFormat="1" applyFont="1" applyBorder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2"/>
    </xf>
    <xf numFmtId="0" fontId="14" fillId="0" borderId="17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26" fillId="0" borderId="8" xfId="0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Fill="1" applyBorder="1" applyAlignment="1" applyProtection="1">
      <alignment vertical="top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2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178" fontId="28" fillId="0" borderId="8" xfId="0" applyNumberFormat="1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8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2"/>
    </xf>
    <xf numFmtId="0" fontId="5" fillId="2" borderId="1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5" fillId="0" borderId="19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right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16" sqref="D16"/>
    </sheetView>
  </sheetViews>
  <sheetFormatPr defaultColWidth="8.575" defaultRowHeight="12.75" customHeight="1" outlineLevelCol="3"/>
  <cols>
    <col min="1" max="4" width="41" style="54" customWidth="1"/>
    <col min="5" max="16384" width="8.575" style="54"/>
  </cols>
  <sheetData>
    <row r="1" customHeight="1" spans="1:4">
      <c r="A1" s="55"/>
      <c r="B1" s="55"/>
      <c r="C1" s="55"/>
      <c r="D1" s="55"/>
    </row>
    <row r="2" ht="15" customHeight="1" spans="1:4">
      <c r="A2" s="95"/>
      <c r="B2" s="95"/>
      <c r="C2" s="95"/>
      <c r="D2" s="110" t="s">
        <v>0</v>
      </c>
    </row>
    <row r="3" ht="41.25" customHeight="1" spans="1:1">
      <c r="A3" s="90" t="str">
        <f>"2025"&amp;"年部门财务收支预算总表"</f>
        <v>2025年部门财务收支预算总表</v>
      </c>
    </row>
    <row r="4" ht="17.25" customHeight="1" spans="1:4">
      <c r="A4" s="93" t="str">
        <f>"单位名称："&amp;"昆明市晋宁区上蒜第一小学"</f>
        <v>单位名称：昆明市晋宁区上蒜第一小学</v>
      </c>
      <c r="B4" s="253"/>
      <c r="D4" s="208" t="s">
        <v>1</v>
      </c>
    </row>
    <row r="5" ht="23.25" customHeight="1" spans="1:4">
      <c r="A5" s="254" t="s">
        <v>2</v>
      </c>
      <c r="B5" s="255"/>
      <c r="C5" s="254" t="s">
        <v>3</v>
      </c>
      <c r="D5" s="255"/>
    </row>
    <row r="6" ht="24" customHeight="1" spans="1:4">
      <c r="A6" s="254" t="s">
        <v>4</v>
      </c>
      <c r="B6" s="254" t="s">
        <v>5</v>
      </c>
      <c r="C6" s="254" t="s">
        <v>6</v>
      </c>
      <c r="D6" s="254" t="s">
        <v>5</v>
      </c>
    </row>
    <row r="7" ht="17.25" customHeight="1" spans="1:4">
      <c r="A7" s="256" t="s">
        <v>7</v>
      </c>
      <c r="B7" s="127">
        <v>10557490.83</v>
      </c>
      <c r="C7" s="256" t="s">
        <v>8</v>
      </c>
      <c r="D7" s="127"/>
    </row>
    <row r="8" ht="17.25" customHeight="1" spans="1:4">
      <c r="A8" s="256" t="s">
        <v>9</v>
      </c>
      <c r="B8" s="127"/>
      <c r="C8" s="256" t="s">
        <v>10</v>
      </c>
      <c r="D8" s="127"/>
    </row>
    <row r="9" ht="17.25" customHeight="1" spans="1:4">
      <c r="A9" s="256" t="s">
        <v>11</v>
      </c>
      <c r="B9" s="127"/>
      <c r="C9" s="291" t="s">
        <v>12</v>
      </c>
      <c r="D9" s="127"/>
    </row>
    <row r="10" ht="17.25" customHeight="1" spans="1:4">
      <c r="A10" s="256" t="s">
        <v>13</v>
      </c>
      <c r="B10" s="127"/>
      <c r="C10" s="291" t="s">
        <v>14</v>
      </c>
      <c r="D10" s="127"/>
    </row>
    <row r="11" ht="17.25" customHeight="1" spans="1:4">
      <c r="A11" s="256" t="s">
        <v>15</v>
      </c>
      <c r="B11" s="127"/>
      <c r="C11" s="291" t="s">
        <v>16</v>
      </c>
      <c r="D11" s="127">
        <v>6677301.14</v>
      </c>
    </row>
    <row r="12" ht="17.25" customHeight="1" spans="1:4">
      <c r="A12" s="256" t="s">
        <v>17</v>
      </c>
      <c r="B12" s="127"/>
      <c r="C12" s="291" t="s">
        <v>18</v>
      </c>
      <c r="D12" s="127"/>
    </row>
    <row r="13" ht="17.25" customHeight="1" spans="1:4">
      <c r="A13" s="256" t="s">
        <v>19</v>
      </c>
      <c r="B13" s="127"/>
      <c r="C13" s="75" t="s">
        <v>20</v>
      </c>
      <c r="D13" s="127"/>
    </row>
    <row r="14" ht="17.25" customHeight="1" spans="1:4">
      <c r="A14" s="256" t="s">
        <v>21</v>
      </c>
      <c r="B14" s="127"/>
      <c r="C14" s="75" t="s">
        <v>22</v>
      </c>
      <c r="D14" s="127">
        <v>2280611.88</v>
      </c>
    </row>
    <row r="15" ht="17.25" customHeight="1" spans="1:4">
      <c r="A15" s="256" t="s">
        <v>23</v>
      </c>
      <c r="B15" s="127"/>
      <c r="C15" s="75" t="s">
        <v>24</v>
      </c>
      <c r="D15" s="127">
        <v>848255.41</v>
      </c>
    </row>
    <row r="16" ht="17.25" customHeight="1" spans="1:4">
      <c r="A16" s="256" t="s">
        <v>25</v>
      </c>
      <c r="B16" s="127"/>
      <c r="C16" s="75" t="s">
        <v>26</v>
      </c>
      <c r="D16" s="127"/>
    </row>
    <row r="17" ht="17.25" customHeight="1" spans="1:4">
      <c r="A17" s="31"/>
      <c r="B17" s="127"/>
      <c r="C17" s="75" t="s">
        <v>27</v>
      </c>
      <c r="D17" s="127"/>
    </row>
    <row r="18" ht="17.25" customHeight="1" spans="1:4">
      <c r="A18" s="257"/>
      <c r="B18" s="127"/>
      <c r="C18" s="75" t="s">
        <v>28</v>
      </c>
      <c r="D18" s="127"/>
    </row>
    <row r="19" ht="17.25" customHeight="1" spans="1:4">
      <c r="A19" s="257"/>
      <c r="B19" s="127"/>
      <c r="C19" s="75" t="s">
        <v>29</v>
      </c>
      <c r="D19" s="127"/>
    </row>
    <row r="20" ht="17.25" customHeight="1" spans="1:4">
      <c r="A20" s="257"/>
      <c r="B20" s="127"/>
      <c r="C20" s="75" t="s">
        <v>30</v>
      </c>
      <c r="D20" s="127"/>
    </row>
    <row r="21" ht="17.25" customHeight="1" spans="1:4">
      <c r="A21" s="257"/>
      <c r="B21" s="127"/>
      <c r="C21" s="75" t="s">
        <v>31</v>
      </c>
      <c r="D21" s="127"/>
    </row>
    <row r="22" ht="17.25" customHeight="1" spans="1:4">
      <c r="A22" s="257"/>
      <c r="B22" s="127"/>
      <c r="C22" s="75" t="s">
        <v>32</v>
      </c>
      <c r="D22" s="127"/>
    </row>
    <row r="23" ht="17.25" customHeight="1" spans="1:4">
      <c r="A23" s="257"/>
      <c r="B23" s="127"/>
      <c r="C23" s="75" t="s">
        <v>33</v>
      </c>
      <c r="D23" s="127"/>
    </row>
    <row r="24" ht="17.25" customHeight="1" spans="1:4">
      <c r="A24" s="257"/>
      <c r="B24" s="127"/>
      <c r="C24" s="75" t="s">
        <v>34</v>
      </c>
      <c r="D24" s="127"/>
    </row>
    <row r="25" ht="17.25" customHeight="1" spans="1:4">
      <c r="A25" s="257"/>
      <c r="B25" s="127"/>
      <c r="C25" s="75" t="s">
        <v>35</v>
      </c>
      <c r="D25" s="127">
        <v>751322.4</v>
      </c>
    </row>
    <row r="26" ht="17.25" customHeight="1" spans="1:4">
      <c r="A26" s="257"/>
      <c r="B26" s="127"/>
      <c r="C26" s="75" t="s">
        <v>36</v>
      </c>
      <c r="D26" s="127"/>
    </row>
    <row r="27" ht="17.25" customHeight="1" spans="1:4">
      <c r="A27" s="257"/>
      <c r="B27" s="127"/>
      <c r="C27" s="31" t="s">
        <v>37</v>
      </c>
      <c r="D27" s="127"/>
    </row>
    <row r="28" ht="17.25" customHeight="1" spans="1:4">
      <c r="A28" s="257"/>
      <c r="B28" s="127"/>
      <c r="C28" s="75" t="s">
        <v>38</v>
      </c>
      <c r="D28" s="127"/>
    </row>
    <row r="29" ht="16.5" customHeight="1" spans="1:4">
      <c r="A29" s="257"/>
      <c r="B29" s="127"/>
      <c r="C29" s="75" t="s">
        <v>39</v>
      </c>
      <c r="D29" s="127"/>
    </row>
    <row r="30" ht="16.5" customHeight="1" spans="1:4">
      <c r="A30" s="257"/>
      <c r="B30" s="127"/>
      <c r="C30" s="31" t="s">
        <v>40</v>
      </c>
      <c r="D30" s="127"/>
    </row>
    <row r="31" ht="17.25" customHeight="1" spans="1:4">
      <c r="A31" s="257"/>
      <c r="B31" s="127"/>
      <c r="C31" s="31" t="s">
        <v>41</v>
      </c>
      <c r="D31" s="127"/>
    </row>
    <row r="32" ht="17.25" customHeight="1" spans="1:4">
      <c r="A32" s="257"/>
      <c r="B32" s="127"/>
      <c r="C32" s="75" t="s">
        <v>42</v>
      </c>
      <c r="D32" s="127"/>
    </row>
    <row r="33" ht="16.5" customHeight="1" spans="1:4">
      <c r="A33" s="257" t="s">
        <v>43</v>
      </c>
      <c r="B33" s="127">
        <v>10557490.83</v>
      </c>
      <c r="C33" s="257" t="s">
        <v>44</v>
      </c>
      <c r="D33" s="127">
        <v>10557490.83</v>
      </c>
    </row>
    <row r="34" ht="16.5" customHeight="1" spans="1:4">
      <c r="A34" s="31" t="s">
        <v>45</v>
      </c>
      <c r="B34" s="127"/>
      <c r="C34" s="31" t="s">
        <v>46</v>
      </c>
      <c r="D34" s="127"/>
    </row>
    <row r="35" ht="16.5" customHeight="1" spans="1:4">
      <c r="A35" s="75" t="s">
        <v>47</v>
      </c>
      <c r="B35" s="127"/>
      <c r="C35" s="75" t="s">
        <v>47</v>
      </c>
      <c r="D35" s="127"/>
    </row>
    <row r="36" ht="16.5" customHeight="1" spans="1:4">
      <c r="A36" s="75" t="s">
        <v>48</v>
      </c>
      <c r="B36" s="127"/>
      <c r="C36" s="75" t="s">
        <v>49</v>
      </c>
      <c r="D36" s="127"/>
    </row>
    <row r="37" ht="16.5" customHeight="1" spans="1:4">
      <c r="A37" s="258" t="s">
        <v>50</v>
      </c>
      <c r="B37" s="127">
        <v>10557490.83</v>
      </c>
      <c r="C37" s="258" t="s">
        <v>51</v>
      </c>
      <c r="D37" s="127">
        <v>10557490.83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A11" sqref="A11:F11"/>
    </sheetView>
  </sheetViews>
  <sheetFormatPr defaultColWidth="9.14166666666667" defaultRowHeight="14.25" customHeight="1" outlineLevelCol="5"/>
  <cols>
    <col min="1" max="1" width="32.1416666666667" style="54" customWidth="1"/>
    <col min="2" max="2" width="20.7083333333333" style="54" customWidth="1"/>
    <col min="3" max="3" width="32.1416666666667" style="54" customWidth="1"/>
    <col min="4" max="4" width="27.7083333333333" style="54" customWidth="1"/>
    <col min="5" max="6" width="36.7083333333333" style="54" customWidth="1"/>
    <col min="7" max="16384" width="9.14166666666667" style="54"/>
  </cols>
  <sheetData>
    <row r="1" customHeight="1" spans="1:6">
      <c r="A1" s="55"/>
      <c r="B1" s="55"/>
      <c r="C1" s="55"/>
      <c r="D1" s="55"/>
      <c r="E1" s="55"/>
      <c r="F1" s="55"/>
    </row>
    <row r="2" ht="12" customHeight="1" spans="1:6">
      <c r="A2" s="186">
        <v>1</v>
      </c>
      <c r="B2" s="187">
        <v>0</v>
      </c>
      <c r="C2" s="186">
        <v>1</v>
      </c>
      <c r="D2" s="188"/>
      <c r="E2" s="188"/>
      <c r="F2" s="189" t="s">
        <v>271</v>
      </c>
    </row>
    <row r="3" ht="42" customHeight="1" spans="1:6">
      <c r="A3" s="190" t="str">
        <f>"2025"&amp;"年部门政府性基金预算支出预算表"</f>
        <v>2025年部门政府性基金预算支出预算表</v>
      </c>
      <c r="B3" s="190" t="s">
        <v>272</v>
      </c>
      <c r="C3" s="191"/>
      <c r="D3" s="192"/>
      <c r="E3" s="192"/>
      <c r="F3" s="192"/>
    </row>
    <row r="4" ht="13.5" customHeight="1" spans="1:6">
      <c r="A4" s="59" t="str">
        <f>"单位名称："&amp;"昆明市晋宁区上蒜第一小学"</f>
        <v>单位名称：昆明市晋宁区上蒜第一小学</v>
      </c>
      <c r="B4" s="59" t="s">
        <v>273</v>
      </c>
      <c r="C4" s="186"/>
      <c r="D4" s="188"/>
      <c r="E4" s="188"/>
      <c r="F4" s="189" t="s">
        <v>1</v>
      </c>
    </row>
    <row r="5" ht="19.5" customHeight="1" spans="1:6">
      <c r="A5" s="193" t="s">
        <v>274</v>
      </c>
      <c r="B5" s="194" t="s">
        <v>71</v>
      </c>
      <c r="C5" s="193" t="s">
        <v>72</v>
      </c>
      <c r="D5" s="65" t="s">
        <v>275</v>
      </c>
      <c r="E5" s="66"/>
      <c r="F5" s="67"/>
    </row>
    <row r="6" ht="18.75" customHeight="1" spans="1:6">
      <c r="A6" s="195"/>
      <c r="B6" s="196"/>
      <c r="C6" s="195"/>
      <c r="D6" s="70" t="s">
        <v>54</v>
      </c>
      <c r="E6" s="65" t="s">
        <v>74</v>
      </c>
      <c r="F6" s="70" t="s">
        <v>75</v>
      </c>
    </row>
    <row r="7" ht="18.75" customHeight="1" spans="1:6">
      <c r="A7" s="114">
        <v>1</v>
      </c>
      <c r="B7" s="197" t="s">
        <v>82</v>
      </c>
      <c r="C7" s="114">
        <v>3</v>
      </c>
      <c r="D7" s="28">
        <v>4</v>
      </c>
      <c r="E7" s="28">
        <v>5</v>
      </c>
      <c r="F7" s="28">
        <v>6</v>
      </c>
    </row>
    <row r="8" ht="21" customHeight="1" spans="1:6">
      <c r="A8" s="75"/>
      <c r="B8" s="75"/>
      <c r="C8" s="75"/>
      <c r="D8" s="127"/>
      <c r="E8" s="127"/>
      <c r="F8" s="127"/>
    </row>
    <row r="9" ht="21" customHeight="1" spans="1:6">
      <c r="A9" s="75"/>
      <c r="B9" s="75"/>
      <c r="C9" s="75"/>
      <c r="D9" s="127"/>
      <c r="E9" s="127"/>
      <c r="F9" s="127"/>
    </row>
    <row r="10" ht="18.75" customHeight="1" spans="1:6">
      <c r="A10" s="198" t="s">
        <v>168</v>
      </c>
      <c r="B10" s="198" t="s">
        <v>168</v>
      </c>
      <c r="C10" s="199" t="s">
        <v>168</v>
      </c>
      <c r="D10" s="127"/>
      <c r="E10" s="127"/>
      <c r="F10" s="127"/>
    </row>
    <row r="11" ht="31" customHeight="1" spans="1:6">
      <c r="A11" s="200" t="s">
        <v>276</v>
      </c>
      <c r="B11" s="200"/>
      <c r="C11" s="200"/>
      <c r="D11" s="200"/>
      <c r="E11" s="200"/>
      <c r="F11" s="200"/>
    </row>
    <row r="12" customHeight="1" spans="1:6">
      <c r="A12" s="46"/>
      <c r="B12" s="46"/>
      <c r="C12" s="46"/>
      <c r="D12" s="46"/>
      <c r="E12" s="46"/>
      <c r="F12" s="46"/>
    </row>
    <row r="13" customHeight="1" spans="1:6">
      <c r="A13" s="46"/>
      <c r="B13" s="46"/>
      <c r="C13" s="46"/>
      <c r="D13" s="46"/>
      <c r="E13" s="46"/>
      <c r="F13" s="46"/>
    </row>
    <row r="14" customHeight="1" spans="1:6">
      <c r="A14" s="46"/>
      <c r="B14" s="46"/>
      <c r="C14" s="46"/>
      <c r="D14" s="46"/>
      <c r="E14" s="46"/>
      <c r="F14" s="46"/>
    </row>
    <row r="15" customHeight="1" spans="1:6">
      <c r="A15" s="46"/>
      <c r="B15" s="46"/>
      <c r="C15" s="46"/>
      <c r="D15" s="46"/>
      <c r="E15" s="46"/>
      <c r="F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ht="15.75" customHeight="1" spans="2:19">
      <c r="B2" s="131"/>
      <c r="C2" s="131"/>
      <c r="R2" s="183"/>
      <c r="S2" s="183" t="s">
        <v>277</v>
      </c>
    </row>
    <row r="3" ht="41.25" customHeight="1" spans="1:19">
      <c r="A3" s="132" t="str">
        <f>"2025"&amp;"年部门政府采购预算表"</f>
        <v>2025年部门政府采购预算表</v>
      </c>
      <c r="B3" s="133"/>
      <c r="C3" s="133"/>
      <c r="D3" s="169"/>
      <c r="E3" s="169"/>
      <c r="F3" s="169"/>
      <c r="G3" s="169"/>
      <c r="H3" s="169"/>
      <c r="I3" s="169"/>
      <c r="J3" s="169"/>
      <c r="K3" s="169"/>
      <c r="L3" s="169"/>
      <c r="M3" s="133"/>
      <c r="N3" s="169"/>
      <c r="O3" s="169"/>
      <c r="P3" s="133"/>
      <c r="Q3" s="169"/>
      <c r="R3" s="133"/>
      <c r="S3" s="133"/>
    </row>
    <row r="4" ht="18.75" customHeight="1" spans="1:19">
      <c r="A4" s="170" t="str">
        <f>"单位名称："&amp;"昆明市晋宁区上蒜第一小学"</f>
        <v>单位名称：昆明市晋宁区上蒜第一小学</v>
      </c>
      <c r="B4" s="135"/>
      <c r="C4" s="135"/>
      <c r="D4" s="171"/>
      <c r="E4" s="171"/>
      <c r="F4" s="171"/>
      <c r="G4" s="171"/>
      <c r="H4" s="171"/>
      <c r="I4" s="182"/>
      <c r="J4" s="182"/>
      <c r="K4" s="182"/>
      <c r="L4" s="182"/>
      <c r="R4" s="184"/>
      <c r="S4" s="185" t="s">
        <v>1</v>
      </c>
    </row>
    <row r="5" ht="15.75" customHeight="1" spans="1:19">
      <c r="A5" s="136" t="s">
        <v>177</v>
      </c>
      <c r="B5" s="137"/>
      <c r="C5" s="137" t="s">
        <v>278</v>
      </c>
      <c r="D5" s="138" t="s">
        <v>279</v>
      </c>
      <c r="E5" s="138" t="s">
        <v>280</v>
      </c>
      <c r="F5" s="138" t="s">
        <v>281</v>
      </c>
      <c r="G5" s="138" t="s">
        <v>282</v>
      </c>
      <c r="H5" s="138" t="s">
        <v>283</v>
      </c>
      <c r="I5" s="156" t="s">
        <v>184</v>
      </c>
      <c r="J5" s="156"/>
      <c r="K5" s="156"/>
      <c r="L5" s="156"/>
      <c r="M5" s="157"/>
      <c r="N5" s="156"/>
      <c r="O5" s="156"/>
      <c r="P5" s="165"/>
      <c r="Q5" s="156"/>
      <c r="R5" s="157"/>
      <c r="S5" s="166"/>
    </row>
    <row r="6" ht="17.25" customHeight="1" spans="1:19">
      <c r="A6" s="139"/>
      <c r="B6" s="140"/>
      <c r="C6" s="140"/>
      <c r="D6" s="141"/>
      <c r="E6" s="141"/>
      <c r="F6" s="141"/>
      <c r="G6" s="141"/>
      <c r="H6" s="141"/>
      <c r="I6" s="141" t="s">
        <v>54</v>
      </c>
      <c r="J6" s="141" t="s">
        <v>57</v>
      </c>
      <c r="K6" s="141" t="s">
        <v>284</v>
      </c>
      <c r="L6" s="141" t="s">
        <v>285</v>
      </c>
      <c r="M6" s="158" t="s">
        <v>286</v>
      </c>
      <c r="N6" s="159" t="s">
        <v>287</v>
      </c>
      <c r="O6" s="159"/>
      <c r="P6" s="167"/>
      <c r="Q6" s="159"/>
      <c r="R6" s="168"/>
      <c r="S6" s="143"/>
    </row>
    <row r="7" ht="54" customHeight="1" spans="1:19">
      <c r="A7" s="142"/>
      <c r="B7" s="143"/>
      <c r="C7" s="143"/>
      <c r="D7" s="144"/>
      <c r="E7" s="144"/>
      <c r="F7" s="144"/>
      <c r="G7" s="144"/>
      <c r="H7" s="144"/>
      <c r="I7" s="144"/>
      <c r="J7" s="144" t="s">
        <v>56</v>
      </c>
      <c r="K7" s="144"/>
      <c r="L7" s="144"/>
      <c r="M7" s="160"/>
      <c r="N7" s="144" t="s">
        <v>56</v>
      </c>
      <c r="O7" s="144" t="s">
        <v>63</v>
      </c>
      <c r="P7" s="143" t="s">
        <v>64</v>
      </c>
      <c r="Q7" s="144" t="s">
        <v>65</v>
      </c>
      <c r="R7" s="160" t="s">
        <v>66</v>
      </c>
      <c r="S7" s="143" t="s">
        <v>67</v>
      </c>
    </row>
    <row r="8" ht="18" customHeight="1" spans="1:19">
      <c r="A8" s="172">
        <v>1</v>
      </c>
      <c r="B8" s="172" t="s">
        <v>82</v>
      </c>
      <c r="C8" s="173">
        <v>3</v>
      </c>
      <c r="D8" s="173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</row>
    <row r="9" ht="21" customHeight="1" spans="1:19">
      <c r="A9" s="174" t="s">
        <v>194</v>
      </c>
      <c r="B9" s="175" t="s">
        <v>69</v>
      </c>
      <c r="C9" s="175" t="s">
        <v>220</v>
      </c>
      <c r="D9" s="176" t="s">
        <v>288</v>
      </c>
      <c r="E9" s="176" t="s">
        <v>289</v>
      </c>
      <c r="F9" s="176" t="s">
        <v>290</v>
      </c>
      <c r="G9" s="177">
        <v>1</v>
      </c>
      <c r="H9" s="127">
        <v>5000</v>
      </c>
      <c r="I9" s="127">
        <v>5000</v>
      </c>
      <c r="J9" s="127">
        <v>5000</v>
      </c>
      <c r="K9" s="127"/>
      <c r="L9" s="127"/>
      <c r="M9" s="127"/>
      <c r="N9" s="127"/>
      <c r="O9" s="127"/>
      <c r="P9" s="127"/>
      <c r="Q9" s="127"/>
      <c r="R9" s="127"/>
      <c r="S9" s="127"/>
    </row>
    <row r="10" ht="21" customHeight="1" spans="1:19">
      <c r="A10" s="174" t="s">
        <v>194</v>
      </c>
      <c r="B10" s="175" t="s">
        <v>69</v>
      </c>
      <c r="C10" s="175" t="s">
        <v>220</v>
      </c>
      <c r="D10" s="176" t="s">
        <v>291</v>
      </c>
      <c r="E10" s="176" t="s">
        <v>292</v>
      </c>
      <c r="F10" s="176" t="s">
        <v>290</v>
      </c>
      <c r="G10" s="177">
        <v>1</v>
      </c>
      <c r="H10" s="127">
        <v>10000</v>
      </c>
      <c r="I10" s="127">
        <v>10000</v>
      </c>
      <c r="J10" s="127">
        <v>10000</v>
      </c>
      <c r="K10" s="127"/>
      <c r="L10" s="127"/>
      <c r="M10" s="127"/>
      <c r="N10" s="127"/>
      <c r="O10" s="127"/>
      <c r="P10" s="127"/>
      <c r="Q10" s="127"/>
      <c r="R10" s="127"/>
      <c r="S10" s="127"/>
    </row>
    <row r="11" ht="21" customHeight="1" spans="1:19">
      <c r="A11" s="174" t="s">
        <v>194</v>
      </c>
      <c r="B11" s="175" t="s">
        <v>69</v>
      </c>
      <c r="C11" s="175" t="s">
        <v>220</v>
      </c>
      <c r="D11" s="176" t="s">
        <v>293</v>
      </c>
      <c r="E11" s="176" t="s">
        <v>294</v>
      </c>
      <c r="F11" s="176" t="s">
        <v>290</v>
      </c>
      <c r="G11" s="177">
        <v>1</v>
      </c>
      <c r="H11" s="127">
        <v>3000</v>
      </c>
      <c r="I11" s="127">
        <v>3000</v>
      </c>
      <c r="J11" s="127">
        <v>3000</v>
      </c>
      <c r="K11" s="127"/>
      <c r="L11" s="127"/>
      <c r="M11" s="127"/>
      <c r="N11" s="127"/>
      <c r="O11" s="127"/>
      <c r="P11" s="127"/>
      <c r="Q11" s="127"/>
      <c r="R11" s="127"/>
      <c r="S11" s="127"/>
    </row>
    <row r="12" customHeight="1" spans="1:19">
      <c r="A12" s="178" t="s">
        <v>168</v>
      </c>
      <c r="B12" s="179"/>
      <c r="C12" s="179"/>
      <c r="D12" s="180"/>
      <c r="E12" s="180"/>
      <c r="F12" s="180"/>
      <c r="G12" s="181"/>
      <c r="H12" s="127">
        <v>18000</v>
      </c>
      <c r="I12" s="127">
        <v>18000</v>
      </c>
      <c r="J12" s="127">
        <v>18000</v>
      </c>
      <c r="K12" s="127"/>
      <c r="L12" s="127"/>
      <c r="M12" s="127"/>
      <c r="N12" s="127"/>
      <c r="O12" s="127"/>
      <c r="P12" s="127"/>
      <c r="Q12" s="127"/>
      <c r="R12" s="127"/>
      <c r="S12" s="127"/>
    </row>
    <row r="13" customHeight="1" spans="1:19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</row>
    <row r="14" customHeight="1" spans="1:19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customHeight="1" spans="1:19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18">
    <mergeCell ref="A3:S3"/>
    <mergeCell ref="A4:H4"/>
    <mergeCell ref="I5:S5"/>
    <mergeCell ref="N6:S6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</row>
    <row r="2" ht="16.5" customHeight="1" spans="1:20">
      <c r="A2" s="130"/>
      <c r="B2" s="131"/>
      <c r="C2" s="131"/>
      <c r="D2" s="131"/>
      <c r="E2" s="131"/>
      <c r="F2" s="131"/>
      <c r="G2" s="131"/>
      <c r="H2" s="130"/>
      <c r="I2" s="130"/>
      <c r="J2" s="130"/>
      <c r="K2" s="130"/>
      <c r="L2" s="130"/>
      <c r="M2" s="130"/>
      <c r="N2" s="153"/>
      <c r="O2" s="130"/>
      <c r="P2" s="130"/>
      <c r="Q2" s="131"/>
      <c r="R2" s="130"/>
      <c r="S2" s="163"/>
      <c r="T2" s="163" t="s">
        <v>295</v>
      </c>
    </row>
    <row r="3" ht="41.25" customHeight="1" spans="1:20">
      <c r="A3" s="132" t="str">
        <f>"2025"&amp;"年部门政府购买服务预算表"</f>
        <v>2025年部门政府购买服务预算表</v>
      </c>
      <c r="B3" s="133"/>
      <c r="C3" s="133"/>
      <c r="D3" s="133"/>
      <c r="E3" s="133"/>
      <c r="F3" s="133"/>
      <c r="G3" s="133"/>
      <c r="H3" s="134"/>
      <c r="I3" s="134"/>
      <c r="J3" s="134"/>
      <c r="K3" s="134"/>
      <c r="L3" s="134"/>
      <c r="M3" s="134"/>
      <c r="N3" s="154"/>
      <c r="O3" s="134"/>
      <c r="P3" s="134"/>
      <c r="Q3" s="133"/>
      <c r="R3" s="134"/>
      <c r="S3" s="154"/>
      <c r="T3" s="133"/>
    </row>
    <row r="4" ht="22.5" customHeight="1" spans="1:20">
      <c r="A4" s="120" t="str">
        <f>"单位名称："&amp;"昆明市晋宁区上蒜第一小学"</f>
        <v>单位名称：昆明市晋宁区上蒜第一小学</v>
      </c>
      <c r="B4" s="135"/>
      <c r="C4" s="135"/>
      <c r="D4" s="135"/>
      <c r="E4" s="135"/>
      <c r="F4" s="135"/>
      <c r="G4" s="135"/>
      <c r="H4" s="121"/>
      <c r="I4" s="121"/>
      <c r="J4" s="155"/>
      <c r="K4" s="155"/>
      <c r="L4" s="155"/>
      <c r="M4" s="155"/>
      <c r="N4" s="153"/>
      <c r="O4" s="130"/>
      <c r="P4" s="130"/>
      <c r="Q4" s="131"/>
      <c r="R4" s="130"/>
      <c r="S4" s="164"/>
      <c r="T4" s="163" t="s">
        <v>1</v>
      </c>
    </row>
    <row r="5" ht="24" customHeight="1" spans="1:20">
      <c r="A5" s="136" t="s">
        <v>177</v>
      </c>
      <c r="B5" s="137"/>
      <c r="C5" s="137" t="s">
        <v>278</v>
      </c>
      <c r="D5" s="137" t="s">
        <v>296</v>
      </c>
      <c r="E5" s="137" t="s">
        <v>297</v>
      </c>
      <c r="F5" s="137" t="s">
        <v>298</v>
      </c>
      <c r="G5" s="137" t="s">
        <v>299</v>
      </c>
      <c r="H5" s="138" t="s">
        <v>300</v>
      </c>
      <c r="I5" s="138" t="s">
        <v>301</v>
      </c>
      <c r="J5" s="156" t="s">
        <v>184</v>
      </c>
      <c r="K5" s="156"/>
      <c r="L5" s="156"/>
      <c r="M5" s="156"/>
      <c r="N5" s="157"/>
      <c r="O5" s="156"/>
      <c r="P5" s="156"/>
      <c r="Q5" s="165"/>
      <c r="R5" s="156"/>
      <c r="S5" s="157"/>
      <c r="T5" s="166"/>
    </row>
    <row r="6" ht="24" customHeight="1" spans="1:20">
      <c r="A6" s="139"/>
      <c r="B6" s="140"/>
      <c r="C6" s="140"/>
      <c r="D6" s="140"/>
      <c r="E6" s="140"/>
      <c r="F6" s="140"/>
      <c r="G6" s="140"/>
      <c r="H6" s="141"/>
      <c r="I6" s="141"/>
      <c r="J6" s="141" t="s">
        <v>54</v>
      </c>
      <c r="K6" s="141" t="s">
        <v>57</v>
      </c>
      <c r="L6" s="141" t="s">
        <v>284</v>
      </c>
      <c r="M6" s="141" t="s">
        <v>285</v>
      </c>
      <c r="N6" s="158" t="s">
        <v>286</v>
      </c>
      <c r="O6" s="159" t="s">
        <v>287</v>
      </c>
      <c r="P6" s="159"/>
      <c r="Q6" s="167"/>
      <c r="R6" s="159"/>
      <c r="S6" s="168"/>
      <c r="T6" s="143"/>
    </row>
    <row r="7" ht="54" customHeight="1" spans="1:20">
      <c r="A7" s="142"/>
      <c r="B7" s="143"/>
      <c r="C7" s="143"/>
      <c r="D7" s="143"/>
      <c r="E7" s="143"/>
      <c r="F7" s="143"/>
      <c r="G7" s="143"/>
      <c r="H7" s="144"/>
      <c r="I7" s="144"/>
      <c r="J7" s="144"/>
      <c r="K7" s="144" t="s">
        <v>56</v>
      </c>
      <c r="L7" s="144"/>
      <c r="M7" s="144"/>
      <c r="N7" s="160"/>
      <c r="O7" s="144" t="s">
        <v>56</v>
      </c>
      <c r="P7" s="144" t="s">
        <v>63</v>
      </c>
      <c r="Q7" s="143" t="s">
        <v>64</v>
      </c>
      <c r="R7" s="144" t="s">
        <v>65</v>
      </c>
      <c r="S7" s="160" t="s">
        <v>66</v>
      </c>
      <c r="T7" s="143" t="s">
        <v>67</v>
      </c>
    </row>
    <row r="8" ht="17.25" customHeight="1" spans="1:20">
      <c r="A8" s="145">
        <v>1</v>
      </c>
      <c r="B8" s="143">
        <v>2</v>
      </c>
      <c r="C8" s="145">
        <v>3</v>
      </c>
      <c r="D8" s="145">
        <v>4</v>
      </c>
      <c r="E8" s="143">
        <v>5</v>
      </c>
      <c r="F8" s="145">
        <v>6</v>
      </c>
      <c r="G8" s="145">
        <v>7</v>
      </c>
      <c r="H8" s="143">
        <v>8</v>
      </c>
      <c r="I8" s="145">
        <v>9</v>
      </c>
      <c r="J8" s="145">
        <v>10</v>
      </c>
      <c r="K8" s="143">
        <v>11</v>
      </c>
      <c r="L8" s="145">
        <v>12</v>
      </c>
      <c r="M8" s="145">
        <v>13</v>
      </c>
      <c r="N8" s="143">
        <v>14</v>
      </c>
      <c r="O8" s="145">
        <v>15</v>
      </c>
      <c r="P8" s="145">
        <v>16</v>
      </c>
      <c r="Q8" s="143">
        <v>17</v>
      </c>
      <c r="R8" s="145">
        <v>18</v>
      </c>
      <c r="S8" s="145">
        <v>19</v>
      </c>
      <c r="T8" s="145">
        <v>20</v>
      </c>
    </row>
    <row r="9" ht="21" customHeight="1" spans="1:20">
      <c r="A9" s="146"/>
      <c r="B9" s="147"/>
      <c r="C9" s="147"/>
      <c r="D9" s="147"/>
      <c r="E9" s="147"/>
      <c r="F9" s="147"/>
      <c r="G9" s="147"/>
      <c r="H9" s="148"/>
      <c r="I9" s="148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</row>
    <row r="10" ht="21" customHeight="1" spans="1:20">
      <c r="A10" s="149" t="s">
        <v>168</v>
      </c>
      <c r="B10" s="150"/>
      <c r="C10" s="150"/>
      <c r="D10" s="150"/>
      <c r="E10" s="150"/>
      <c r="F10" s="150"/>
      <c r="G10" s="150"/>
      <c r="H10" s="151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</row>
    <row r="11" customHeight="1" spans="1:24">
      <c r="A11" s="152" t="s">
        <v>302</v>
      </c>
      <c r="B11" s="117"/>
      <c r="C11" s="117"/>
      <c r="D11" s="152"/>
      <c r="E11" s="117"/>
      <c r="F11" s="117"/>
      <c r="G11" s="117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20">
    <mergeCell ref="A3:T3"/>
    <mergeCell ref="A4:I4"/>
    <mergeCell ref="J5:T5"/>
    <mergeCell ref="O6:T6"/>
    <mergeCell ref="A10:I10"/>
    <mergeCell ref="A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37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9.15" defaultRowHeight="14.25" customHeight="1" outlineLevelCol="4"/>
  <cols>
    <col min="1" max="1" width="44.25" style="54" customWidth="1"/>
    <col min="2" max="5" width="20" style="54" customWidth="1"/>
    <col min="6" max="16384" width="9.15" style="54"/>
  </cols>
  <sheetData>
    <row r="1" s="54" customFormat="1" customHeight="1" spans="1:5">
      <c r="A1" s="55"/>
      <c r="B1" s="55"/>
      <c r="C1" s="55"/>
      <c r="D1" s="55"/>
      <c r="E1" s="55"/>
    </row>
    <row r="2" s="54" customFormat="1" ht="17.25" customHeight="1" spans="4:5">
      <c r="D2" s="118"/>
      <c r="E2" s="57" t="s">
        <v>303</v>
      </c>
    </row>
    <row r="3" s="54" customFormat="1" ht="41.25" customHeight="1" spans="1:5">
      <c r="A3" s="119" t="str">
        <f>"2025"&amp;"年对下转移支付预算表"</f>
        <v>2025年对下转移支付预算表</v>
      </c>
      <c r="B3" s="58"/>
      <c r="C3" s="58"/>
      <c r="D3" s="58"/>
      <c r="E3" s="112"/>
    </row>
    <row r="4" s="54" customFormat="1" ht="18" customHeight="1" spans="1:5">
      <c r="A4" s="120" t="s">
        <v>304</v>
      </c>
      <c r="B4" s="121"/>
      <c r="C4" s="121"/>
      <c r="D4" s="122"/>
      <c r="E4" s="62" t="s">
        <v>1</v>
      </c>
    </row>
    <row r="5" s="54" customFormat="1" ht="19.5" customHeight="1" spans="1:5">
      <c r="A5" s="70" t="s">
        <v>305</v>
      </c>
      <c r="B5" s="65" t="s">
        <v>184</v>
      </c>
      <c r="C5" s="66"/>
      <c r="D5" s="66"/>
      <c r="E5" s="123" t="s">
        <v>306</v>
      </c>
    </row>
    <row r="6" s="54" customFormat="1" ht="40.5" customHeight="1" spans="1:5">
      <c r="A6" s="73"/>
      <c r="B6" s="80" t="s">
        <v>54</v>
      </c>
      <c r="C6" s="64" t="s">
        <v>57</v>
      </c>
      <c r="D6" s="124" t="s">
        <v>284</v>
      </c>
      <c r="E6" s="123"/>
    </row>
    <row r="7" s="54" customFormat="1" ht="19.5" customHeight="1" spans="1:5">
      <c r="A7" s="74">
        <v>1</v>
      </c>
      <c r="B7" s="74">
        <v>2</v>
      </c>
      <c r="C7" s="74">
        <v>3</v>
      </c>
      <c r="D7" s="125">
        <v>4</v>
      </c>
      <c r="E7" s="126">
        <v>24</v>
      </c>
    </row>
    <row r="8" s="54" customFormat="1" ht="19.5" customHeight="1" spans="1:5">
      <c r="A8" s="81"/>
      <c r="B8" s="127"/>
      <c r="C8" s="127"/>
      <c r="D8" s="127"/>
      <c r="E8" s="127"/>
    </row>
    <row r="9" s="54" customFormat="1" ht="19.5" customHeight="1" spans="1:5">
      <c r="A9" s="115"/>
      <c r="B9" s="127"/>
      <c r="C9" s="127"/>
      <c r="D9" s="127"/>
      <c r="E9" s="127"/>
    </row>
    <row r="10" s="54" customFormat="1" ht="34" customHeight="1" spans="1:1">
      <c r="A10" s="128" t="s">
        <v>307</v>
      </c>
    </row>
    <row r="11" customHeight="1" spans="4:4">
      <c r="D11" s="46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4166666666667" defaultRowHeight="12" customHeight="1"/>
  <cols>
    <col min="1" max="1" width="55.375" style="54" customWidth="1"/>
    <col min="2" max="2" width="29" style="54" customWidth="1"/>
    <col min="3" max="5" width="23.575" style="54" customWidth="1"/>
    <col min="6" max="6" width="11.2833333333333" style="54" customWidth="1"/>
    <col min="7" max="7" width="25.1416666666667" style="54" customWidth="1"/>
    <col min="8" max="8" width="15.575" style="54" customWidth="1"/>
    <col min="9" max="9" width="13.425" style="54" customWidth="1"/>
    <col min="10" max="10" width="18.85" style="54" customWidth="1"/>
    <col min="11" max="16384" width="9.14166666666667" style="54"/>
  </cols>
  <sheetData>
    <row r="1" customHeight="1" spans="1:10">
      <c r="A1" s="55"/>
      <c r="B1" s="55"/>
      <c r="C1" s="55"/>
      <c r="D1" s="55"/>
      <c r="E1" s="55"/>
      <c r="F1" s="55"/>
      <c r="G1" s="55"/>
      <c r="H1" s="55"/>
      <c r="I1" s="55"/>
      <c r="J1" s="55"/>
    </row>
    <row r="2" ht="16.5" customHeight="1" spans="10:10">
      <c r="J2" s="57" t="s">
        <v>308</v>
      </c>
    </row>
    <row r="3" ht="41.25" customHeight="1" spans="1:10">
      <c r="A3" s="111" t="str">
        <f>"2025"&amp;"年对下转移支付绩效目标表"</f>
        <v>2025年对下转移支付绩效目标表</v>
      </c>
      <c r="B3" s="58"/>
      <c r="C3" s="58"/>
      <c r="D3" s="58"/>
      <c r="E3" s="58"/>
      <c r="F3" s="112"/>
      <c r="G3" s="58"/>
      <c r="H3" s="112"/>
      <c r="I3" s="112"/>
      <c r="J3" s="58"/>
    </row>
    <row r="4" ht="17.25" customHeight="1" spans="1:8">
      <c r="A4" s="59" t="str">
        <f>"单位名称："&amp;"昆明市晋宁区上蒜第一小学"</f>
        <v>单位名称：昆明市晋宁区上蒜第一小学</v>
      </c>
      <c r="B4" s="46"/>
      <c r="C4" s="46"/>
      <c r="D4" s="46"/>
      <c r="E4" s="46"/>
      <c r="F4" s="46"/>
      <c r="G4" s="46"/>
      <c r="H4" s="46"/>
    </row>
    <row r="5" ht="44.25" customHeight="1" spans="1:10">
      <c r="A5" s="113" t="s">
        <v>305</v>
      </c>
      <c r="B5" s="113" t="s">
        <v>261</v>
      </c>
      <c r="C5" s="113" t="s">
        <v>262</v>
      </c>
      <c r="D5" s="113" t="s">
        <v>263</v>
      </c>
      <c r="E5" s="113" t="s">
        <v>264</v>
      </c>
      <c r="F5" s="114" t="s">
        <v>265</v>
      </c>
      <c r="G5" s="113" t="s">
        <v>266</v>
      </c>
      <c r="H5" s="114" t="s">
        <v>267</v>
      </c>
      <c r="I5" s="114" t="s">
        <v>268</v>
      </c>
      <c r="J5" s="113" t="s">
        <v>269</v>
      </c>
    </row>
    <row r="6" ht="14.25" customHeight="1" spans="1:10">
      <c r="A6" s="113">
        <v>1</v>
      </c>
      <c r="B6" s="113">
        <v>2</v>
      </c>
      <c r="C6" s="113">
        <v>3</v>
      </c>
      <c r="D6" s="113">
        <v>4</v>
      </c>
      <c r="E6" s="113">
        <v>5</v>
      </c>
      <c r="F6" s="114">
        <v>6</v>
      </c>
      <c r="G6" s="113">
        <v>7</v>
      </c>
      <c r="H6" s="114">
        <v>8</v>
      </c>
      <c r="I6" s="114">
        <v>9</v>
      </c>
      <c r="J6" s="113">
        <v>10</v>
      </c>
    </row>
    <row r="7" ht="42" customHeight="1" spans="1:10">
      <c r="A7" s="81"/>
      <c r="B7" s="115"/>
      <c r="C7" s="115"/>
      <c r="D7" s="115"/>
      <c r="E7" s="99"/>
      <c r="F7" s="116"/>
      <c r="G7" s="99"/>
      <c r="H7" s="116"/>
      <c r="I7" s="116"/>
      <c r="J7" s="99"/>
    </row>
    <row r="8" ht="42" customHeight="1" spans="1:10">
      <c r="A8" s="81"/>
      <c r="B8" s="75"/>
      <c r="C8" s="75"/>
      <c r="D8" s="75"/>
      <c r="E8" s="81"/>
      <c r="F8" s="75"/>
      <c r="G8" s="81"/>
      <c r="H8" s="75"/>
      <c r="I8" s="75"/>
      <c r="J8" s="81"/>
    </row>
    <row r="9" ht="45" customHeight="1" spans="1:3">
      <c r="A9" s="117" t="s">
        <v>309</v>
      </c>
      <c r="B9" s="46"/>
      <c r="C9" s="46"/>
    </row>
    <row r="11" customHeight="1" spans="4:4">
      <c r="D11" s="46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workbookViewId="0">
      <pane ySplit="1" topLeftCell="A2" activePane="bottomLeft" state="frozen"/>
      <selection/>
      <selection pane="bottomLeft" activeCell="A10" sqref="A10:H10"/>
    </sheetView>
  </sheetViews>
  <sheetFormatPr defaultColWidth="10.425" defaultRowHeight="14.25" customHeight="1"/>
  <cols>
    <col min="1" max="3" width="33.7083333333333" style="54" customWidth="1"/>
    <col min="4" max="4" width="45.575" style="54" customWidth="1"/>
    <col min="5" max="5" width="27.575" style="54" customWidth="1"/>
    <col min="6" max="6" width="21.7083333333333" style="54" customWidth="1"/>
    <col min="7" max="9" width="26.2833333333333" style="54" customWidth="1"/>
    <col min="10" max="16384" width="10.425" style="54"/>
  </cols>
  <sheetData>
    <row r="1" customHeight="1" spans="1:9">
      <c r="A1" s="55"/>
      <c r="B1" s="55"/>
      <c r="C1" s="55"/>
      <c r="D1" s="55"/>
      <c r="E1" s="55"/>
      <c r="F1" s="55"/>
      <c r="G1" s="55"/>
      <c r="H1" s="55"/>
      <c r="I1" s="55"/>
    </row>
    <row r="2" customHeight="1" spans="1:9">
      <c r="A2" s="87" t="s">
        <v>310</v>
      </c>
      <c r="B2" s="88"/>
      <c r="C2" s="88"/>
      <c r="D2" s="89"/>
      <c r="E2" s="89"/>
      <c r="F2" s="89"/>
      <c r="G2" s="88"/>
      <c r="H2" s="88"/>
      <c r="I2" s="89"/>
    </row>
    <row r="3" ht="41.25" customHeight="1" spans="1:9">
      <c r="A3" s="90" t="str">
        <f>"2025"&amp;"年新增资产配置预算表"</f>
        <v>2025年新增资产配置预算表</v>
      </c>
      <c r="B3" s="91"/>
      <c r="C3" s="91"/>
      <c r="D3" s="92"/>
      <c r="E3" s="92"/>
      <c r="F3" s="92"/>
      <c r="G3" s="91"/>
      <c r="H3" s="91"/>
      <c r="I3" s="92"/>
    </row>
    <row r="4" customHeight="1" spans="1:9">
      <c r="A4" s="93" t="str">
        <f>"单位名称："&amp;"昆明市晋宁区上蒜第一小学"</f>
        <v>单位名称：昆明市晋宁区上蒜第一小学</v>
      </c>
      <c r="B4" s="94"/>
      <c r="C4" s="94"/>
      <c r="D4" s="95"/>
      <c r="F4" s="92"/>
      <c r="G4" s="91"/>
      <c r="H4" s="91"/>
      <c r="I4" s="110" t="s">
        <v>1</v>
      </c>
    </row>
    <row r="5" ht="28.5" customHeight="1" spans="1:9">
      <c r="A5" s="96" t="s">
        <v>177</v>
      </c>
      <c r="B5" s="85" t="s">
        <v>274</v>
      </c>
      <c r="C5" s="96" t="s">
        <v>311</v>
      </c>
      <c r="D5" s="96" t="s">
        <v>312</v>
      </c>
      <c r="E5" s="96" t="s">
        <v>313</v>
      </c>
      <c r="F5" s="96" t="s">
        <v>314</v>
      </c>
      <c r="G5" s="85" t="s">
        <v>315</v>
      </c>
      <c r="H5" s="85"/>
      <c r="I5" s="96"/>
    </row>
    <row r="6" ht="21" customHeight="1" spans="1:9">
      <c r="A6" s="96"/>
      <c r="B6" s="97"/>
      <c r="C6" s="97"/>
      <c r="D6" s="98"/>
      <c r="E6" s="97"/>
      <c r="F6" s="97"/>
      <c r="G6" s="85" t="s">
        <v>282</v>
      </c>
      <c r="H6" s="85" t="s">
        <v>316</v>
      </c>
      <c r="I6" s="85" t="s">
        <v>317</v>
      </c>
    </row>
    <row r="7" ht="17.25" customHeight="1" spans="1:9">
      <c r="A7" s="99" t="s">
        <v>81</v>
      </c>
      <c r="B7" s="100" t="s">
        <v>82</v>
      </c>
      <c r="C7" s="101" t="s">
        <v>82</v>
      </c>
      <c r="D7" s="99" t="s">
        <v>83</v>
      </c>
      <c r="E7" s="102" t="s">
        <v>84</v>
      </c>
      <c r="F7" s="99" t="s">
        <v>85</v>
      </c>
      <c r="G7" s="101" t="s">
        <v>86</v>
      </c>
      <c r="H7" s="100" t="s">
        <v>87</v>
      </c>
      <c r="I7" s="102" t="s">
        <v>88</v>
      </c>
    </row>
    <row r="8" ht="19.5" customHeight="1" spans="1:9">
      <c r="A8" s="81"/>
      <c r="B8" s="75"/>
      <c r="C8" s="75"/>
      <c r="D8" s="81"/>
      <c r="E8" s="75"/>
      <c r="F8" s="100"/>
      <c r="G8" s="103"/>
      <c r="H8" s="104"/>
      <c r="I8" s="104"/>
    </row>
    <row r="9" ht="19.5" customHeight="1" spans="1:9">
      <c r="A9" s="105" t="s">
        <v>54</v>
      </c>
      <c r="B9" s="106"/>
      <c r="C9" s="106"/>
      <c r="D9" s="107"/>
      <c r="E9" s="108"/>
      <c r="F9" s="108"/>
      <c r="G9" s="103"/>
      <c r="H9" s="104"/>
      <c r="I9" s="104"/>
    </row>
    <row r="10" customHeight="1" spans="1:8">
      <c r="A10" s="109" t="s">
        <v>318</v>
      </c>
      <c r="B10" s="109"/>
      <c r="C10" s="109"/>
      <c r="D10" s="109"/>
      <c r="E10" s="109"/>
      <c r="F10" s="109"/>
      <c r="G10" s="109"/>
      <c r="H10" s="109"/>
    </row>
    <row r="11" customHeight="1" spans="4:4">
      <c r="D11" s="46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166666666667" defaultRowHeight="14.25" customHeight="1"/>
  <cols>
    <col min="1" max="1" width="19.2833333333333" style="54" customWidth="1"/>
    <col min="2" max="2" width="33.85" style="54" customWidth="1"/>
    <col min="3" max="3" width="23.85" style="54" customWidth="1"/>
    <col min="4" max="4" width="11.1416666666667" style="54" customWidth="1"/>
    <col min="5" max="5" width="17.7083333333333" style="54" customWidth="1"/>
    <col min="6" max="6" width="9.85" style="54" customWidth="1"/>
    <col min="7" max="7" width="17.7083333333333" style="54" customWidth="1"/>
    <col min="8" max="11" width="23.1416666666667" style="54" customWidth="1"/>
    <col min="12" max="16384" width="9.14166666666667" style="54"/>
  </cols>
  <sheetData>
    <row r="1" customHeight="1" spans="1:1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customHeight="1" spans="4:11">
      <c r="D2" s="56"/>
      <c r="E2" s="56"/>
      <c r="F2" s="56"/>
      <c r="G2" s="56"/>
      <c r="K2" s="57" t="s">
        <v>319</v>
      </c>
    </row>
    <row r="3" ht="41.25" customHeight="1" spans="1:11">
      <c r="A3" s="58" t="str">
        <f>"2025"&amp;"年上级转移支付补助项目支出预算表"</f>
        <v>2025年上级转移支付补助项目支出预算表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ht="13.5" customHeight="1" spans="1:11">
      <c r="A4" s="59" t="str">
        <f>"单位名称："&amp;"昆明市晋宁区上蒜第一小学"</f>
        <v>单位名称：昆明市晋宁区上蒜第一小学</v>
      </c>
      <c r="B4" s="60"/>
      <c r="C4" s="60"/>
      <c r="D4" s="60"/>
      <c r="E4" s="60"/>
      <c r="F4" s="60"/>
      <c r="G4" s="60"/>
      <c r="H4" s="61"/>
      <c r="I4" s="61"/>
      <c r="J4" s="61"/>
      <c r="K4" s="62" t="s">
        <v>1</v>
      </c>
    </row>
    <row r="5" ht="21.75" customHeight="1" spans="1:11">
      <c r="A5" s="63" t="s">
        <v>253</v>
      </c>
      <c r="B5" s="63"/>
      <c r="C5" s="63" t="s">
        <v>254</v>
      </c>
      <c r="D5" s="64" t="s">
        <v>180</v>
      </c>
      <c r="E5" s="64" t="s">
        <v>181</v>
      </c>
      <c r="F5" s="64" t="s">
        <v>255</v>
      </c>
      <c r="G5" s="64" t="s">
        <v>256</v>
      </c>
      <c r="H5" s="70" t="s">
        <v>54</v>
      </c>
      <c r="I5" s="65" t="s">
        <v>320</v>
      </c>
      <c r="J5" s="66"/>
      <c r="K5" s="67"/>
    </row>
    <row r="6" ht="21.75" customHeight="1" spans="1:11">
      <c r="A6" s="68"/>
      <c r="B6" s="68"/>
      <c r="C6" s="68"/>
      <c r="D6" s="69"/>
      <c r="E6" s="69"/>
      <c r="F6" s="69"/>
      <c r="G6" s="69"/>
      <c r="H6" s="80"/>
      <c r="I6" s="64" t="s">
        <v>57</v>
      </c>
      <c r="J6" s="64" t="s">
        <v>58</v>
      </c>
      <c r="K6" s="64" t="s">
        <v>59</v>
      </c>
    </row>
    <row r="7" ht="40.5" customHeight="1" spans="1:11">
      <c r="A7" s="71"/>
      <c r="B7" s="71"/>
      <c r="C7" s="71"/>
      <c r="D7" s="72"/>
      <c r="E7" s="72"/>
      <c r="F7" s="72"/>
      <c r="G7" s="72"/>
      <c r="H7" s="73"/>
      <c r="I7" s="72" t="s">
        <v>56</v>
      </c>
      <c r="J7" s="72"/>
      <c r="K7" s="72"/>
    </row>
    <row r="8" ht="15" customHeight="1" spans="1:11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85">
        <v>10</v>
      </c>
      <c r="K8" s="85">
        <v>11</v>
      </c>
    </row>
    <row r="9" ht="18.75" customHeight="1" spans="1:11">
      <c r="A9" s="81"/>
      <c r="B9" s="75"/>
      <c r="C9" s="81"/>
      <c r="D9" s="81"/>
      <c r="E9" s="81"/>
      <c r="F9" s="81"/>
      <c r="G9" s="81"/>
      <c r="H9" s="82"/>
      <c r="I9" s="86"/>
      <c r="J9" s="86"/>
      <c r="K9" s="82"/>
    </row>
    <row r="10" ht="18.75" customHeight="1" spans="1:11">
      <c r="A10" s="75"/>
      <c r="B10" s="75"/>
      <c r="C10" s="75"/>
      <c r="D10" s="75"/>
      <c r="E10" s="75"/>
      <c r="F10" s="75"/>
      <c r="G10" s="75"/>
      <c r="H10" s="77"/>
      <c r="I10" s="77"/>
      <c r="J10" s="77"/>
      <c r="K10" s="82"/>
    </row>
    <row r="11" ht="18.75" customHeight="1" spans="1:11">
      <c r="A11" s="83"/>
      <c r="B11" s="83"/>
      <c r="C11" s="83"/>
      <c r="D11" s="83"/>
      <c r="E11" s="83"/>
      <c r="F11" s="83"/>
      <c r="G11" s="83"/>
      <c r="H11" s="77"/>
      <c r="I11" s="77"/>
      <c r="J11" s="77"/>
      <c r="K11" s="82"/>
    </row>
    <row r="12" customHeight="1" spans="1:7">
      <c r="A12" s="84" t="s">
        <v>321</v>
      </c>
      <c r="B12" s="54"/>
      <c r="C12" s="54"/>
      <c r="D12" s="54"/>
      <c r="E12" s="46"/>
      <c r="F12" s="46"/>
      <c r="G12" s="46"/>
    </row>
    <row r="13" customHeight="1" spans="1:7">
      <c r="A13" s="46"/>
      <c r="B13" s="46"/>
      <c r="C13" s="46"/>
      <c r="D13" s="46"/>
      <c r="E13" s="46"/>
      <c r="F13" s="46"/>
      <c r="G13" s="46"/>
    </row>
    <row r="14" customHeight="1" spans="1:7">
      <c r="A14" s="46"/>
      <c r="B14" s="46"/>
      <c r="C14" s="46"/>
      <c r="D14" s="46"/>
      <c r="E14" s="46"/>
      <c r="F14" s="46"/>
      <c r="G14" s="46"/>
    </row>
    <row r="15" customHeight="1" spans="1:7">
      <c r="A15" s="46"/>
      <c r="B15" s="46"/>
      <c r="C15" s="46"/>
      <c r="D15" s="46"/>
      <c r="E15" s="46"/>
      <c r="F15" s="46"/>
      <c r="G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14">
    <mergeCell ref="A3:K3"/>
    <mergeCell ref="A4:G4"/>
    <mergeCell ref="I5:K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9.14166666666667" defaultRowHeight="14.25" customHeight="1" outlineLevelCol="6"/>
  <cols>
    <col min="1" max="1" width="35.2833333333333" style="54" customWidth="1"/>
    <col min="2" max="4" width="28" style="54" customWidth="1"/>
    <col min="5" max="7" width="23.85" style="54" customWidth="1"/>
    <col min="8" max="16384" width="9.14166666666667" style="54"/>
  </cols>
  <sheetData>
    <row r="1" customHeight="1" spans="1:7">
      <c r="A1" s="55"/>
      <c r="B1" s="55"/>
      <c r="C1" s="55"/>
      <c r="D1" s="55"/>
      <c r="E1" s="55"/>
      <c r="F1" s="55"/>
      <c r="G1" s="55"/>
    </row>
    <row r="2" ht="13.5" customHeight="1" spans="4:7">
      <c r="D2" s="56"/>
      <c r="G2" s="57" t="s">
        <v>322</v>
      </c>
    </row>
    <row r="3" ht="41.25" customHeight="1" spans="1:7">
      <c r="A3" s="58" t="str">
        <f>"2025"&amp;"年部门项目中期规划预算表"</f>
        <v>2025年部门项目中期规划预算表</v>
      </c>
      <c r="B3" s="58"/>
      <c r="C3" s="58"/>
      <c r="D3" s="58"/>
      <c r="E3" s="58"/>
      <c r="F3" s="58"/>
      <c r="G3" s="58"/>
    </row>
    <row r="4" ht="13.5" customHeight="1" spans="1:7">
      <c r="A4" s="59" t="str">
        <f>"单位名称："&amp;"昆明市晋宁区上蒜第一小学"</f>
        <v>单位名称：昆明市晋宁区上蒜第一小学</v>
      </c>
      <c r="B4" s="60"/>
      <c r="C4" s="60"/>
      <c r="D4" s="60"/>
      <c r="E4" s="61"/>
      <c r="F4" s="61"/>
      <c r="G4" s="62" t="s">
        <v>1</v>
      </c>
    </row>
    <row r="5" ht="21.75" customHeight="1" spans="1:7">
      <c r="A5" s="63" t="s">
        <v>254</v>
      </c>
      <c r="B5" s="63"/>
      <c r="C5" s="63" t="s">
        <v>179</v>
      </c>
      <c r="D5" s="64" t="s">
        <v>323</v>
      </c>
      <c r="E5" s="65" t="s">
        <v>57</v>
      </c>
      <c r="F5" s="66"/>
      <c r="G5" s="67"/>
    </row>
    <row r="6" ht="21.75" customHeight="1" spans="1:7">
      <c r="A6" s="68"/>
      <c r="B6" s="68"/>
      <c r="C6" s="68"/>
      <c r="D6" s="69"/>
      <c r="E6" s="70" t="str">
        <f>"2025"&amp;"年"</f>
        <v>2025年</v>
      </c>
      <c r="F6" s="64" t="str">
        <f>("2025"+1)&amp;"年"</f>
        <v>2026年</v>
      </c>
      <c r="G6" s="64" t="str">
        <f>("2025"+2)&amp;"年"</f>
        <v>2027年</v>
      </c>
    </row>
    <row r="7" ht="40.5" customHeight="1" spans="1:7">
      <c r="A7" s="71"/>
      <c r="B7" s="71"/>
      <c r="C7" s="71"/>
      <c r="D7" s="72"/>
      <c r="E7" s="73"/>
      <c r="F7" s="72" t="s">
        <v>56</v>
      </c>
      <c r="G7" s="72"/>
    </row>
    <row r="8" ht="15" customHeight="1" spans="1:7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</row>
    <row r="9" ht="17.25" customHeight="1" spans="1:7">
      <c r="A9" s="75"/>
      <c r="B9" s="76"/>
      <c r="C9" s="76"/>
      <c r="D9" s="75"/>
      <c r="E9" s="77"/>
      <c r="F9" s="77"/>
      <c r="G9" s="77"/>
    </row>
    <row r="10" ht="18.75" customHeight="1" spans="1:7">
      <c r="A10" s="75"/>
      <c r="B10" s="75"/>
      <c r="C10" s="75"/>
      <c r="D10" s="75"/>
      <c r="E10" s="77"/>
      <c r="F10" s="77"/>
      <c r="G10" s="77"/>
    </row>
    <row r="11" ht="18.75" customHeight="1" spans="1:7">
      <c r="A11" s="78"/>
      <c r="B11" s="78"/>
      <c r="C11" s="78"/>
      <c r="D11" s="78"/>
      <c r="E11" s="77"/>
      <c r="F11" s="77"/>
      <c r="G11" s="77"/>
    </row>
    <row r="12" customHeight="1" spans="1:4">
      <c r="A12" s="79" t="s">
        <v>324</v>
      </c>
      <c r="B12" s="54"/>
      <c r="C12" s="54"/>
      <c r="D12" s="46"/>
    </row>
    <row r="13" customHeight="1" spans="1:4">
      <c r="A13" s="46"/>
      <c r="B13" s="46"/>
      <c r="C13" s="46"/>
      <c r="D13" s="46"/>
    </row>
    <row r="14" customHeight="1" spans="1:4">
      <c r="A14" s="46"/>
      <c r="B14" s="46"/>
      <c r="C14" s="46"/>
      <c r="D14" s="46"/>
    </row>
    <row r="15" customHeight="1" spans="1:4">
      <c r="A15" s="46"/>
      <c r="B15" s="46"/>
      <c r="C15" s="46"/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10">
    <mergeCell ref="A3:G3"/>
    <mergeCell ref="A4:D4"/>
    <mergeCell ref="E5:G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22" workbookViewId="0">
      <selection activeCell="C41" sqref="C41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8" t="s">
        <v>325</v>
      </c>
      <c r="J1" s="4"/>
    </row>
    <row r="2" s="2" customFormat="1" ht="47.1" customHeight="1" spans="1:10">
      <c r="A2" s="5" t="s">
        <v>326</v>
      </c>
      <c r="B2" s="5"/>
      <c r="C2" s="5"/>
      <c r="D2" s="5"/>
      <c r="E2" s="5"/>
      <c r="F2" s="5"/>
      <c r="G2" s="5"/>
      <c r="H2" s="5"/>
      <c r="I2" s="5"/>
      <c r="J2" s="49"/>
    </row>
    <row r="3" s="3" customFormat="1" ht="20" customHeight="1" spans="1:10">
      <c r="A3" s="6" t="str">
        <f>"单位名称："&amp;"昆明市晋宁区上蒜第一小学"</f>
        <v>单位名称：昆明市晋宁区上蒜第一小学</v>
      </c>
      <c r="B3" s="6"/>
      <c r="C3" s="7"/>
      <c r="D3" s="8"/>
      <c r="E3" s="8"/>
      <c r="F3" s="9"/>
      <c r="G3" s="9"/>
      <c r="H3" s="9"/>
      <c r="I3" s="9" t="s">
        <v>1</v>
      </c>
      <c r="J3" s="50"/>
    </row>
    <row r="4" s="1" customFormat="1" ht="30" customHeight="1" spans="1:10">
      <c r="A4" s="10" t="s">
        <v>327</v>
      </c>
      <c r="B4" s="11"/>
      <c r="C4" s="12"/>
      <c r="D4" s="12"/>
      <c r="E4" s="13"/>
      <c r="F4" s="14" t="s">
        <v>328</v>
      </c>
      <c r="G4" s="11"/>
      <c r="H4" s="12"/>
      <c r="I4" s="13"/>
      <c r="J4" s="4"/>
    </row>
    <row r="5" s="1" customFormat="1" ht="17.25" customHeight="1" spans="1:10">
      <c r="A5" s="15"/>
      <c r="B5" s="14" t="s">
        <v>329</v>
      </c>
      <c r="C5" s="12"/>
      <c r="D5" s="12"/>
      <c r="E5" s="12"/>
      <c r="F5" s="12"/>
      <c r="G5" s="12"/>
      <c r="H5" s="13"/>
      <c r="I5" s="10" t="s">
        <v>330</v>
      </c>
      <c r="J5" s="4"/>
    </row>
    <row r="6" s="1" customFormat="1" ht="67.15" customHeight="1" spans="1:10">
      <c r="A6" s="10" t="s">
        <v>331</v>
      </c>
      <c r="B6" s="10" t="s">
        <v>332</v>
      </c>
      <c r="C6" s="16"/>
      <c r="D6" s="17"/>
      <c r="E6" s="17"/>
      <c r="F6" s="17"/>
      <c r="G6" s="17"/>
      <c r="H6" s="18"/>
      <c r="I6" s="51" t="s">
        <v>333</v>
      </c>
      <c r="J6" s="4"/>
    </row>
    <row r="7" s="1" customFormat="1" ht="70.5" customHeight="1" spans="1:10">
      <c r="A7" s="19"/>
      <c r="B7" s="20" t="s">
        <v>332</v>
      </c>
      <c r="C7" s="16"/>
      <c r="D7" s="17"/>
      <c r="E7" s="17"/>
      <c r="F7" s="17"/>
      <c r="G7" s="17"/>
      <c r="H7" s="18"/>
      <c r="I7" s="52" t="s">
        <v>334</v>
      </c>
      <c r="J7" s="4"/>
    </row>
    <row r="8" s="1" customFormat="1" ht="70.7" customHeight="1" spans="1:10">
      <c r="A8" s="10" t="s">
        <v>335</v>
      </c>
      <c r="B8" s="10" t="s">
        <v>336</v>
      </c>
      <c r="C8" s="16"/>
      <c r="D8" s="17"/>
      <c r="E8" s="17"/>
      <c r="F8" s="17"/>
      <c r="G8" s="17"/>
      <c r="H8" s="18"/>
      <c r="I8" s="53" t="s">
        <v>337</v>
      </c>
      <c r="J8" s="4"/>
    </row>
    <row r="9" s="1" customFormat="1" ht="25" customHeight="1" spans="1:10">
      <c r="A9" s="21"/>
      <c r="B9" s="22" t="s">
        <v>338</v>
      </c>
      <c r="C9" s="23"/>
      <c r="D9" s="23" t="s">
        <v>339</v>
      </c>
      <c r="E9" s="24"/>
      <c r="F9" s="23" t="s">
        <v>340</v>
      </c>
      <c r="G9" s="23"/>
      <c r="H9" s="23"/>
      <c r="I9" s="37" t="s">
        <v>330</v>
      </c>
      <c r="J9" s="4"/>
    </row>
    <row r="10" s="1" customFormat="1" ht="25" customHeight="1" spans="1:10">
      <c r="A10" s="25"/>
      <c r="B10" s="26"/>
      <c r="C10" s="23"/>
      <c r="D10" s="4"/>
      <c r="E10" s="23"/>
      <c r="F10" s="10" t="s">
        <v>341</v>
      </c>
      <c r="G10" s="10" t="s">
        <v>342</v>
      </c>
      <c r="H10" s="10" t="s">
        <v>343</v>
      </c>
      <c r="I10" s="26"/>
      <c r="J10" s="4"/>
    </row>
    <row r="11" s="1" customFormat="1" ht="25" customHeight="1" spans="1:10">
      <c r="A11" s="27" t="s">
        <v>344</v>
      </c>
      <c r="B11" s="10" t="s">
        <v>54</v>
      </c>
      <c r="C11" s="28"/>
      <c r="D11" s="28"/>
      <c r="E11" s="28"/>
      <c r="F11" s="29"/>
      <c r="G11" s="29"/>
      <c r="H11" s="29"/>
      <c r="I11" s="16"/>
      <c r="J11" s="4"/>
    </row>
    <row r="12" s="1" customFormat="1" ht="25" customHeight="1" spans="1:10">
      <c r="A12" s="26"/>
      <c r="B12" s="30"/>
      <c r="C12" s="28"/>
      <c r="D12" s="28"/>
      <c r="E12" s="28"/>
      <c r="F12" s="29"/>
      <c r="G12" s="29"/>
      <c r="H12" s="29"/>
      <c r="I12" s="30" t="s">
        <v>345</v>
      </c>
      <c r="J12" s="4"/>
    </row>
    <row r="13" s="1" customFormat="1" ht="25" customHeight="1" spans="1:10">
      <c r="A13" s="26"/>
      <c r="B13" s="30"/>
      <c r="C13" s="31"/>
      <c r="D13" s="31"/>
      <c r="E13" s="31"/>
      <c r="F13" s="29"/>
      <c r="G13" s="29"/>
      <c r="H13" s="29"/>
      <c r="I13" s="30" t="s">
        <v>345</v>
      </c>
      <c r="J13" s="4"/>
    </row>
    <row r="14" s="1" customFormat="1" ht="25" customHeight="1" spans="1:10">
      <c r="A14" s="26"/>
      <c r="B14" s="30"/>
      <c r="C14" s="32"/>
      <c r="D14" s="32"/>
      <c r="E14" s="32"/>
      <c r="F14" s="29"/>
      <c r="G14" s="29"/>
      <c r="H14" s="29"/>
      <c r="I14" s="30" t="s">
        <v>345</v>
      </c>
      <c r="J14" s="4"/>
    </row>
    <row r="15" s="1" customFormat="1" ht="25" customHeight="1" spans="1:10">
      <c r="A15" s="19"/>
      <c r="B15" s="30"/>
      <c r="C15" s="33"/>
      <c r="D15" s="33"/>
      <c r="E15" s="33"/>
      <c r="F15" s="29"/>
      <c r="G15" s="29"/>
      <c r="H15" s="29"/>
      <c r="I15" s="30" t="s">
        <v>345</v>
      </c>
      <c r="J15" s="4"/>
    </row>
    <row r="16" s="1" customFormat="1" ht="25" customHeight="1" spans="1:10">
      <c r="A16" s="34" t="s">
        <v>346</v>
      </c>
      <c r="B16" s="35"/>
      <c r="C16" s="36"/>
      <c r="D16" s="36"/>
      <c r="E16" s="37"/>
      <c r="F16" s="38"/>
      <c r="G16" s="39"/>
      <c r="H16" s="23"/>
      <c r="I16" s="37"/>
      <c r="J16" s="4"/>
    </row>
    <row r="17" s="1" customFormat="1" ht="25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5" customHeight="1" spans="1:10">
      <c r="A18" s="26"/>
      <c r="B18" s="40" t="s">
        <v>262</v>
      </c>
      <c r="C18" s="41" t="s">
        <v>263</v>
      </c>
      <c r="D18" s="41" t="s">
        <v>264</v>
      </c>
      <c r="E18" s="41" t="s">
        <v>266</v>
      </c>
      <c r="F18" s="42" t="s">
        <v>347</v>
      </c>
      <c r="G18" s="42"/>
      <c r="H18" s="42"/>
      <c r="I18" s="41" t="s">
        <v>348</v>
      </c>
      <c r="J18" s="4"/>
    </row>
    <row r="19" s="1" customFormat="1" ht="25" customHeight="1" spans="1:10">
      <c r="A19" s="26"/>
      <c r="B19" s="43"/>
      <c r="C19" s="43"/>
      <c r="D19" s="43"/>
      <c r="E19" s="43"/>
      <c r="F19" s="43"/>
      <c r="G19" s="17"/>
      <c r="H19" s="18"/>
      <c r="I19" s="43"/>
      <c r="J19" s="4"/>
    </row>
    <row r="20" s="1" customFormat="1" ht="25" customHeight="1" spans="1:10">
      <c r="A20" s="26"/>
      <c r="B20" s="43"/>
      <c r="C20" s="43"/>
      <c r="D20" s="43"/>
      <c r="E20" s="43"/>
      <c r="F20" s="43"/>
      <c r="G20" s="17"/>
      <c r="H20" s="18"/>
      <c r="I20" s="43"/>
      <c r="J20" s="4"/>
    </row>
    <row r="21" s="1" customFormat="1" ht="25" customHeight="1" spans="1:10">
      <c r="A21" s="26"/>
      <c r="B21" s="43"/>
      <c r="C21" s="43"/>
      <c r="D21" s="43"/>
      <c r="E21" s="43"/>
      <c r="F21" s="43"/>
      <c r="G21" s="17"/>
      <c r="H21" s="18"/>
      <c r="I21" s="43"/>
      <c r="J21" s="4"/>
    </row>
    <row r="22" s="1" customFormat="1" ht="25" customHeight="1" spans="1:10">
      <c r="A22" s="26"/>
      <c r="B22" s="43"/>
      <c r="C22" s="43"/>
      <c r="D22" s="43"/>
      <c r="E22" s="43"/>
      <c r="F22" s="43"/>
      <c r="G22" s="17"/>
      <c r="H22" s="18"/>
      <c r="I22" s="43"/>
      <c r="J22" s="4"/>
    </row>
    <row r="23" s="1" customFormat="1" ht="25" customHeight="1" spans="1:10">
      <c r="A23" s="26"/>
      <c r="B23" s="43"/>
      <c r="C23" s="43"/>
      <c r="D23" s="43"/>
      <c r="E23" s="43"/>
      <c r="F23" s="43"/>
      <c r="G23" s="17"/>
      <c r="H23" s="18"/>
      <c r="I23" s="43"/>
      <c r="J23" s="4"/>
    </row>
    <row r="24" s="1" customFormat="1" ht="25" customHeight="1" spans="1:10">
      <c r="A24" s="26"/>
      <c r="B24" s="43"/>
      <c r="C24" s="43"/>
      <c r="D24" s="43"/>
      <c r="E24" s="43"/>
      <c r="F24" s="43"/>
      <c r="G24" s="17"/>
      <c r="H24" s="18"/>
      <c r="I24" s="43"/>
      <c r="J24" s="4"/>
    </row>
    <row r="25" s="1" customFormat="1" ht="25" customHeight="1" spans="1:10">
      <c r="A25" s="26"/>
      <c r="B25" s="43"/>
      <c r="C25" s="43"/>
      <c r="D25" s="44"/>
      <c r="E25" s="43"/>
      <c r="F25" s="43"/>
      <c r="G25" s="17"/>
      <c r="H25" s="18"/>
      <c r="I25" s="43"/>
      <c r="J25" s="4"/>
    </row>
    <row r="26" s="1" customFormat="1" ht="25" customHeight="1" spans="1:10">
      <c r="A26" s="26"/>
      <c r="B26" s="43"/>
      <c r="C26" s="43"/>
      <c r="D26" s="45"/>
      <c r="E26" s="43"/>
      <c r="F26" s="43"/>
      <c r="G26" s="17"/>
      <c r="H26" s="18"/>
      <c r="I26" s="43"/>
      <c r="J26" s="4"/>
    </row>
    <row r="27" s="1" customFormat="1" ht="25" customHeight="1" spans="1:10">
      <c r="A27" s="26"/>
      <c r="B27" s="43"/>
      <c r="C27" s="43"/>
      <c r="D27" s="45"/>
      <c r="E27" s="43"/>
      <c r="F27" s="43"/>
      <c r="G27" s="17"/>
      <c r="H27" s="18"/>
      <c r="I27" s="43"/>
      <c r="J27" s="4"/>
    </row>
    <row r="28" s="1" customFormat="1" ht="25" customHeight="1" spans="1:10">
      <c r="A28" s="26"/>
      <c r="B28" s="43"/>
      <c r="C28" s="43"/>
      <c r="D28" s="45"/>
      <c r="E28" s="43"/>
      <c r="F28" s="43"/>
      <c r="G28" s="17"/>
      <c r="H28" s="18"/>
      <c r="I28" s="43"/>
      <c r="J28" s="4"/>
    </row>
    <row r="29" s="1" customFormat="1" ht="25" customHeight="1" spans="1:10">
      <c r="A29" s="26"/>
      <c r="B29" s="43"/>
      <c r="C29" s="43"/>
      <c r="D29" s="45"/>
      <c r="E29" s="43"/>
      <c r="F29" s="43"/>
      <c r="G29" s="17"/>
      <c r="H29" s="18"/>
      <c r="I29" s="43"/>
      <c r="J29" s="4"/>
    </row>
    <row r="30" s="1" customFormat="1" ht="25" customHeight="1" spans="1:10">
      <c r="A30" s="26"/>
      <c r="B30" s="43"/>
      <c r="C30" s="43"/>
      <c r="D30" s="45"/>
      <c r="E30" s="43"/>
      <c r="F30" s="43"/>
      <c r="G30" s="17"/>
      <c r="H30" s="18"/>
      <c r="I30" s="43"/>
      <c r="J30" s="4"/>
    </row>
    <row r="31" s="1" customFormat="1" ht="25" customHeight="1" spans="1:10">
      <c r="A31" s="19"/>
      <c r="B31" s="43"/>
      <c r="C31" s="43"/>
      <c r="D31" s="45"/>
      <c r="E31" s="43"/>
      <c r="F31" s="43"/>
      <c r="G31" s="17"/>
      <c r="H31" s="18"/>
      <c r="I31" s="43"/>
      <c r="J31" s="4"/>
    </row>
    <row r="32" s="1" customFormat="1" ht="409.5" hidden="1" customHeight="1" spans="1:10">
      <c r="A32" s="4"/>
      <c r="B32" s="4"/>
      <c r="C32" s="4"/>
      <c r="D32" s="46"/>
      <c r="E32" s="4"/>
      <c r="F32" s="4"/>
      <c r="G32" s="4"/>
      <c r="H32" s="4"/>
      <c r="I32" s="4"/>
      <c r="J32" s="4"/>
    </row>
    <row r="33" spans="1:1">
      <c r="A33" s="47" t="s">
        <v>324</v>
      </c>
    </row>
    <row r="34" ht="13.5" spans="2:4">
      <c r="B34" s="46"/>
      <c r="D34" s="46"/>
    </row>
    <row r="35" ht="13.5" spans="2:4">
      <c r="B35" s="46"/>
      <c r="D35" s="46"/>
    </row>
    <row r="36" ht="13.5" spans="2:4">
      <c r="B36" s="46"/>
      <c r="D36" s="46"/>
    </row>
    <row r="37" ht="13.5" spans="2:4">
      <c r="B37" s="46"/>
      <c r="D37" s="46"/>
    </row>
  </sheetData>
  <mergeCells count="38">
    <mergeCell ref="A2:I2"/>
    <mergeCell ref="A3:C3"/>
    <mergeCell ref="B4:E4"/>
    <mergeCell ref="G4:I4"/>
    <mergeCell ref="B5:H5"/>
    <mergeCell ref="C6:H6"/>
    <mergeCell ref="C7:H7"/>
    <mergeCell ref="C8:H8"/>
    <mergeCell ref="F9:H9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4"/>
  <sheetViews>
    <sheetView showGridLines="0" showZeros="0" workbookViewId="0">
      <pane ySplit="1" topLeftCell="A2" activePane="bottomLeft" state="frozen"/>
      <selection/>
      <selection pane="bottomLeft" activeCell="B23" sqref="B23"/>
    </sheetView>
  </sheetViews>
  <sheetFormatPr defaultColWidth="8.575" defaultRowHeight="12.75" customHeight="1"/>
  <cols>
    <col min="1" max="1" width="15.8916666666667" style="54" customWidth="1"/>
    <col min="2" max="2" width="35" style="54" customWidth="1"/>
    <col min="3" max="19" width="22" style="54" customWidth="1"/>
    <col min="20" max="16384" width="8.575" style="54"/>
  </cols>
  <sheetData>
    <row r="1" customHeight="1" spans="1:19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ht="17.25" customHeight="1" spans="1:1">
      <c r="A2" s="110" t="s">
        <v>52</v>
      </c>
    </row>
    <row r="3" ht="41.25" customHeight="1" spans="1:1">
      <c r="A3" s="90" t="str">
        <f>"2025"&amp;"年部门收入预算表"</f>
        <v>2025年部门收入预算表</v>
      </c>
    </row>
    <row r="4" ht="17.25" customHeight="1" spans="1:19">
      <c r="A4" s="93" t="str">
        <f>"单位名称："&amp;"昆明市晋宁区上蒜第一小学"</f>
        <v>单位名称：昆明市晋宁区上蒜第一小学</v>
      </c>
      <c r="B4" s="253"/>
      <c r="S4" s="95" t="s">
        <v>1</v>
      </c>
    </row>
    <row r="5" ht="21.75" customHeight="1" spans="1:19">
      <c r="A5" s="276" t="s">
        <v>53</v>
      </c>
      <c r="B5" s="277"/>
      <c r="C5" s="277" t="s">
        <v>54</v>
      </c>
      <c r="D5" s="278" t="s">
        <v>55</v>
      </c>
      <c r="E5" s="278"/>
      <c r="F5" s="278"/>
      <c r="G5" s="278"/>
      <c r="H5" s="278"/>
      <c r="I5" s="198"/>
      <c r="J5" s="278"/>
      <c r="K5" s="278"/>
      <c r="L5" s="278"/>
      <c r="M5" s="278"/>
      <c r="N5" s="286"/>
      <c r="O5" s="278" t="s">
        <v>45</v>
      </c>
      <c r="P5" s="278"/>
      <c r="Q5" s="278"/>
      <c r="R5" s="278"/>
      <c r="S5" s="286"/>
    </row>
    <row r="6" ht="27" customHeight="1" spans="1:19">
      <c r="A6" s="279"/>
      <c r="B6" s="280"/>
      <c r="C6" s="280"/>
      <c r="D6" s="280" t="s">
        <v>56</v>
      </c>
      <c r="E6" s="280" t="s">
        <v>57</v>
      </c>
      <c r="F6" s="280" t="s">
        <v>58</v>
      </c>
      <c r="G6" s="280" t="s">
        <v>59</v>
      </c>
      <c r="H6" s="280" t="s">
        <v>60</v>
      </c>
      <c r="I6" s="287" t="s">
        <v>61</v>
      </c>
      <c r="J6" s="288"/>
      <c r="K6" s="288"/>
      <c r="L6" s="288"/>
      <c r="M6" s="288"/>
      <c r="N6" s="289"/>
      <c r="O6" s="280" t="s">
        <v>56</v>
      </c>
      <c r="P6" s="280" t="s">
        <v>57</v>
      </c>
      <c r="Q6" s="280" t="s">
        <v>58</v>
      </c>
      <c r="R6" s="280" t="s">
        <v>59</v>
      </c>
      <c r="S6" s="280" t="s">
        <v>62</v>
      </c>
    </row>
    <row r="7" ht="30" customHeight="1" spans="1:19">
      <c r="A7" s="281"/>
      <c r="B7" s="282"/>
      <c r="C7" s="283"/>
      <c r="D7" s="283"/>
      <c r="E7" s="283"/>
      <c r="F7" s="283"/>
      <c r="G7" s="283"/>
      <c r="H7" s="283"/>
      <c r="I7" s="116" t="s">
        <v>56</v>
      </c>
      <c r="J7" s="289" t="s">
        <v>63</v>
      </c>
      <c r="K7" s="289" t="s">
        <v>64</v>
      </c>
      <c r="L7" s="289" t="s">
        <v>65</v>
      </c>
      <c r="M7" s="289" t="s">
        <v>66</v>
      </c>
      <c r="N7" s="289" t="s">
        <v>67</v>
      </c>
      <c r="O7" s="290"/>
      <c r="P7" s="290"/>
      <c r="Q7" s="290"/>
      <c r="R7" s="290"/>
      <c r="S7" s="283"/>
    </row>
    <row r="8" ht="15" customHeight="1" spans="1:19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16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</row>
    <row r="9" ht="18" customHeight="1" spans="1:19">
      <c r="A9" s="284" t="s">
        <v>68</v>
      </c>
      <c r="B9" s="284" t="s">
        <v>69</v>
      </c>
      <c r="C9" s="127">
        <v>10557490.83</v>
      </c>
      <c r="D9" s="127">
        <v>10557490.83</v>
      </c>
      <c r="E9" s="127">
        <v>10557490.83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ht="18" customHeight="1" spans="1:19">
      <c r="A10" s="285" t="s">
        <v>54</v>
      </c>
      <c r="B10" s="236"/>
      <c r="C10" s="127">
        <v>10557490.83</v>
      </c>
      <c r="D10" s="127">
        <v>10557490.83</v>
      </c>
      <c r="E10" s="127">
        <v>10557490.83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customHeight="1" spans="4:4">
      <c r="D11" s="46"/>
    </row>
    <row r="12" customHeight="1" spans="4:4">
      <c r="D12" s="46"/>
    </row>
    <row r="22" customHeight="1" spans="4:4">
      <c r="D22" s="46"/>
    </row>
    <row r="23" customHeight="1" spans="4:4">
      <c r="D23" s="46"/>
    </row>
    <row r="24" customHeight="1" spans="4:4">
      <c r="D24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2:4">
      <c r="B30" s="46"/>
      <c r="D30" s="46"/>
    </row>
    <row r="31" customHeight="1" spans="2:4">
      <c r="B31" s="46"/>
      <c r="D31" s="46"/>
    </row>
    <row r="32" customHeight="1" spans="2:4">
      <c r="B32" s="46"/>
      <c r="D32" s="46"/>
    </row>
    <row r="33" customHeight="1" spans="2:4">
      <c r="B33" s="46"/>
      <c r="D33" s="46"/>
    </row>
    <row r="34" customHeight="1" spans="2:4">
      <c r="B34" s="46"/>
      <c r="D34" s="4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3"/>
  <sheetViews>
    <sheetView showGridLines="0" showZeros="0" workbookViewId="0">
      <pane ySplit="1" topLeftCell="A2" activePane="bottomLeft" state="frozen"/>
      <selection/>
      <selection pane="bottomLeft" activeCell="C30" sqref="C30"/>
    </sheetView>
  </sheetViews>
  <sheetFormatPr defaultColWidth="8.575" defaultRowHeight="12.75" customHeight="1"/>
  <cols>
    <col min="1" max="1" width="14.2833333333333" style="54" customWidth="1"/>
    <col min="2" max="2" width="37.575" style="54" customWidth="1"/>
    <col min="3" max="8" width="24.575" style="54" customWidth="1"/>
    <col min="9" max="9" width="26.7083333333333" style="54" customWidth="1"/>
    <col min="10" max="11" width="24.425" style="54" customWidth="1"/>
    <col min="12" max="15" width="24.575" style="54" customWidth="1"/>
    <col min="16" max="16384" width="8.575" style="54"/>
  </cols>
  <sheetData>
    <row r="1" customHeight="1" spans="1:1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ht="17.25" customHeight="1" spans="1:1">
      <c r="A2" s="95" t="s">
        <v>70</v>
      </c>
    </row>
    <row r="3" ht="41.25" customHeight="1" spans="1:1">
      <c r="A3" s="90" t="str">
        <f>"2025"&amp;"年部门支出预算表"</f>
        <v>2025年部门支出预算表</v>
      </c>
    </row>
    <row r="4" ht="17.25" customHeight="1" spans="1:15">
      <c r="A4" s="93" t="str">
        <f>"单位名称："&amp;"昆明市晋宁区上蒜第一小学"</f>
        <v>单位名称：昆明市晋宁区上蒜第一小学</v>
      </c>
      <c r="B4" s="46"/>
      <c r="O4" s="95" t="s">
        <v>1</v>
      </c>
    </row>
    <row r="5" ht="27" customHeight="1" spans="1:15">
      <c r="A5" s="260" t="s">
        <v>71</v>
      </c>
      <c r="B5" s="260" t="s">
        <v>72</v>
      </c>
      <c r="C5" s="260" t="s">
        <v>54</v>
      </c>
      <c r="D5" s="261" t="s">
        <v>57</v>
      </c>
      <c r="E5" s="262"/>
      <c r="F5" s="263"/>
      <c r="G5" s="264" t="s">
        <v>58</v>
      </c>
      <c r="H5" s="264" t="s">
        <v>59</v>
      </c>
      <c r="I5" s="264" t="s">
        <v>73</v>
      </c>
      <c r="J5" s="261" t="s">
        <v>61</v>
      </c>
      <c r="K5" s="262"/>
      <c r="L5" s="262"/>
      <c r="M5" s="262"/>
      <c r="N5" s="274"/>
      <c r="O5" s="275"/>
    </row>
    <row r="6" ht="42" customHeight="1" spans="1:15">
      <c r="A6" s="265"/>
      <c r="B6" s="265"/>
      <c r="C6" s="266"/>
      <c r="D6" s="267" t="s">
        <v>56</v>
      </c>
      <c r="E6" s="267" t="s">
        <v>74</v>
      </c>
      <c r="F6" s="267" t="s">
        <v>75</v>
      </c>
      <c r="G6" s="266"/>
      <c r="H6" s="266"/>
      <c r="I6" s="265"/>
      <c r="J6" s="267" t="s">
        <v>56</v>
      </c>
      <c r="K6" s="254" t="s">
        <v>76</v>
      </c>
      <c r="L6" s="254" t="s">
        <v>77</v>
      </c>
      <c r="M6" s="254" t="s">
        <v>78</v>
      </c>
      <c r="N6" s="254" t="s">
        <v>79</v>
      </c>
      <c r="O6" s="254" t="s">
        <v>80</v>
      </c>
    </row>
    <row r="7" ht="18" customHeight="1" spans="1:15">
      <c r="A7" s="99" t="s">
        <v>81</v>
      </c>
      <c r="B7" s="268" t="s">
        <v>82</v>
      </c>
      <c r="C7" s="99" t="s">
        <v>83</v>
      </c>
      <c r="D7" s="100" t="s">
        <v>84</v>
      </c>
      <c r="E7" s="100" t="s">
        <v>85</v>
      </c>
      <c r="F7" s="100" t="s">
        <v>86</v>
      </c>
      <c r="G7" s="100" t="s">
        <v>87</v>
      </c>
      <c r="H7" s="100" t="s">
        <v>88</v>
      </c>
      <c r="I7" s="100" t="s">
        <v>89</v>
      </c>
      <c r="J7" s="100" t="s">
        <v>90</v>
      </c>
      <c r="K7" s="100" t="s">
        <v>91</v>
      </c>
      <c r="L7" s="100" t="s">
        <v>92</v>
      </c>
      <c r="M7" s="100" t="s">
        <v>93</v>
      </c>
      <c r="N7" s="99" t="s">
        <v>94</v>
      </c>
      <c r="O7" s="100" t="s">
        <v>95</v>
      </c>
    </row>
    <row r="8" ht="18" customHeight="1" spans="1:15">
      <c r="A8" s="269" t="s">
        <v>96</v>
      </c>
      <c r="B8" s="269" t="s">
        <v>97</v>
      </c>
      <c r="C8" s="127">
        <v>6677301.14</v>
      </c>
      <c r="D8" s="127">
        <v>6677301.14</v>
      </c>
      <c r="E8" s="127">
        <v>6677301.14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ht="18" customHeight="1" spans="1:15">
      <c r="A9" s="270" t="s">
        <v>98</v>
      </c>
      <c r="B9" s="270" t="s">
        <v>99</v>
      </c>
      <c r="C9" s="127">
        <v>6677301.14</v>
      </c>
      <c r="D9" s="127">
        <v>6677301.14</v>
      </c>
      <c r="E9" s="127">
        <v>6677301.14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ht="18" customHeight="1" spans="1:15">
      <c r="A10" s="271" t="s">
        <v>100</v>
      </c>
      <c r="B10" s="271" t="s">
        <v>101</v>
      </c>
      <c r="C10" s="127">
        <v>6677301.14</v>
      </c>
      <c r="D10" s="127">
        <v>6677301.14</v>
      </c>
      <c r="E10" s="127">
        <v>6677301.14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</row>
    <row r="11" ht="18" customHeight="1" spans="1:15">
      <c r="A11" s="269" t="s">
        <v>102</v>
      </c>
      <c r="B11" s="269" t="s">
        <v>103</v>
      </c>
      <c r="C11" s="127">
        <v>2280611.88</v>
      </c>
      <c r="D11" s="127">
        <v>2280611.88</v>
      </c>
      <c r="E11" s="127">
        <v>2280611.88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ht="18" customHeight="1" spans="1:15">
      <c r="A12" s="270" t="s">
        <v>104</v>
      </c>
      <c r="B12" s="270" t="s">
        <v>105</v>
      </c>
      <c r="C12" s="127">
        <v>2201401.08</v>
      </c>
      <c r="D12" s="127">
        <v>2201401.08</v>
      </c>
      <c r="E12" s="127">
        <v>2201401.08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ht="18" customHeight="1" spans="1:15">
      <c r="A13" s="271" t="s">
        <v>106</v>
      </c>
      <c r="B13" s="271" t="s">
        <v>107</v>
      </c>
      <c r="C13" s="127">
        <v>1377173.88</v>
      </c>
      <c r="D13" s="127">
        <v>1377173.88</v>
      </c>
      <c r="E13" s="127">
        <v>1377173.88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ht="18" customHeight="1" spans="1:15">
      <c r="A14" s="271" t="s">
        <v>108</v>
      </c>
      <c r="B14" s="271" t="s">
        <v>109</v>
      </c>
      <c r="C14" s="127">
        <v>824227.2</v>
      </c>
      <c r="D14" s="127">
        <v>824227.2</v>
      </c>
      <c r="E14" s="127">
        <v>824227.2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</row>
    <row r="15" ht="18" customHeight="1" spans="1:15">
      <c r="A15" s="270" t="s">
        <v>110</v>
      </c>
      <c r="B15" s="270" t="s">
        <v>111</v>
      </c>
      <c r="C15" s="127">
        <v>79210.8</v>
      </c>
      <c r="D15" s="127">
        <v>79210.8</v>
      </c>
      <c r="E15" s="127">
        <v>79210.8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ht="18" customHeight="1" spans="1:15">
      <c r="A16" s="271" t="s">
        <v>112</v>
      </c>
      <c r="B16" s="271" t="s">
        <v>113</v>
      </c>
      <c r="C16" s="127">
        <v>79210.8</v>
      </c>
      <c r="D16" s="127">
        <v>79210.8</v>
      </c>
      <c r="E16" s="127">
        <v>79210.8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ht="18" customHeight="1" spans="1:15">
      <c r="A17" s="269" t="s">
        <v>114</v>
      </c>
      <c r="B17" s="269" t="s">
        <v>115</v>
      </c>
      <c r="C17" s="127">
        <v>848255.41</v>
      </c>
      <c r="D17" s="127">
        <v>848255.41</v>
      </c>
      <c r="E17" s="127">
        <v>848255.41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ht="18" customHeight="1" spans="1:15">
      <c r="A18" s="270" t="s">
        <v>116</v>
      </c>
      <c r="B18" s="270" t="s">
        <v>117</v>
      </c>
      <c r="C18" s="127">
        <v>848255.41</v>
      </c>
      <c r="D18" s="127">
        <v>848255.41</v>
      </c>
      <c r="E18" s="127">
        <v>848255.41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19" ht="18" customHeight="1" spans="1:15">
      <c r="A19" s="271" t="s">
        <v>118</v>
      </c>
      <c r="B19" s="271" t="s">
        <v>119</v>
      </c>
      <c r="C19" s="127">
        <v>349323.78</v>
      </c>
      <c r="D19" s="127">
        <v>349323.78</v>
      </c>
      <c r="E19" s="127">
        <v>349323.78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</row>
    <row r="20" ht="18" customHeight="1" spans="1:15">
      <c r="A20" s="271" t="s">
        <v>120</v>
      </c>
      <c r="B20" s="271" t="s">
        <v>121</v>
      </c>
      <c r="C20" s="127">
        <v>437025</v>
      </c>
      <c r="D20" s="127">
        <v>437025</v>
      </c>
      <c r="E20" s="127">
        <v>437025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</row>
    <row r="21" ht="18" customHeight="1" spans="1:15">
      <c r="A21" s="271" t="s">
        <v>122</v>
      </c>
      <c r="B21" s="271" t="s">
        <v>123</v>
      </c>
      <c r="C21" s="127">
        <v>61906.63</v>
      </c>
      <c r="D21" s="127">
        <v>61906.63</v>
      </c>
      <c r="E21" s="127">
        <v>61906.63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</row>
    <row r="22" ht="18" customHeight="1" spans="1:15">
      <c r="A22" s="269" t="s">
        <v>124</v>
      </c>
      <c r="B22" s="269" t="s">
        <v>125</v>
      </c>
      <c r="C22" s="127">
        <v>751322.4</v>
      </c>
      <c r="D22" s="127">
        <v>751322.4</v>
      </c>
      <c r="E22" s="127">
        <v>751322.4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7"/>
    </row>
    <row r="23" ht="18" customHeight="1" spans="1:15">
      <c r="A23" s="270" t="s">
        <v>126</v>
      </c>
      <c r="B23" s="270" t="s">
        <v>127</v>
      </c>
      <c r="C23" s="127">
        <v>751322.4</v>
      </c>
      <c r="D23" s="127">
        <v>751322.4</v>
      </c>
      <c r="E23" s="127">
        <v>751322.4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7"/>
    </row>
    <row r="24" ht="21" customHeight="1" spans="1:15">
      <c r="A24" s="271" t="s">
        <v>128</v>
      </c>
      <c r="B24" s="271" t="s">
        <v>129</v>
      </c>
      <c r="C24" s="127">
        <v>751322.4</v>
      </c>
      <c r="D24" s="127">
        <v>751322.4</v>
      </c>
      <c r="E24" s="127">
        <v>751322.4</v>
      </c>
      <c r="F24" s="127"/>
      <c r="G24" s="127"/>
      <c r="H24" s="127"/>
      <c r="I24" s="127"/>
      <c r="J24" s="127"/>
      <c r="K24" s="127"/>
      <c r="L24" s="127"/>
      <c r="M24" s="127"/>
      <c r="N24" s="127"/>
      <c r="O24" s="127"/>
    </row>
    <row r="25" ht="21" customHeight="1" spans="1:15">
      <c r="A25" s="272" t="s">
        <v>54</v>
      </c>
      <c r="B25" s="273"/>
      <c r="C25" s="127">
        <v>10557490.83</v>
      </c>
      <c r="D25" s="127">
        <v>10557490.83</v>
      </c>
      <c r="E25" s="127">
        <v>10557490.83</v>
      </c>
      <c r="F25" s="127"/>
      <c r="G25" s="127"/>
      <c r="H25" s="127"/>
      <c r="I25" s="127"/>
      <c r="J25" s="127"/>
      <c r="K25" s="127"/>
      <c r="L25" s="127"/>
      <c r="M25" s="127"/>
      <c r="N25" s="127"/>
      <c r="O25" s="127"/>
    </row>
    <row r="27" customHeight="1" spans="4:4">
      <c r="D27" s="252"/>
    </row>
    <row r="28" customHeight="1" spans="4:4">
      <c r="D28" s="252"/>
    </row>
    <row r="29" customHeight="1" spans="4:4">
      <c r="D29" s="252"/>
    </row>
    <row r="30" customHeight="1" spans="4:4">
      <c r="D30" s="252"/>
    </row>
    <row r="31" customHeight="1" spans="4:4">
      <c r="D31" s="252"/>
    </row>
    <row r="41" customHeight="1" spans="4:4">
      <c r="D41" s="252"/>
    </row>
    <row r="42" customHeight="1" spans="4:4">
      <c r="D42" s="46"/>
    </row>
    <row r="43" customHeight="1" spans="4:4">
      <c r="D43" s="46"/>
    </row>
    <row r="44" customHeight="1" spans="4:4">
      <c r="D44" s="46"/>
    </row>
    <row r="45" customHeight="1" spans="4:4">
      <c r="D45" s="46"/>
    </row>
    <row r="46" customHeight="1" spans="4:4">
      <c r="D46" s="46"/>
    </row>
    <row r="47" customHeight="1" spans="4:4">
      <c r="D47" s="46"/>
    </row>
    <row r="48" customHeight="1" spans="4:4">
      <c r="D48" s="46"/>
    </row>
    <row r="49" customHeight="1" spans="2:4">
      <c r="B49" s="46"/>
      <c r="D49" s="46"/>
    </row>
    <row r="50" customHeight="1" spans="2:4">
      <c r="B50" s="46"/>
      <c r="D50" s="46"/>
    </row>
    <row r="51" customHeight="1" spans="2:4">
      <c r="B51" s="46"/>
      <c r="D51" s="46"/>
    </row>
    <row r="52" customHeight="1" spans="2:4">
      <c r="B52" s="46"/>
      <c r="D52" s="46"/>
    </row>
    <row r="53" customHeight="1" spans="2:4">
      <c r="B53" s="46"/>
      <c r="D53" s="46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8" activePane="bottomLeft" state="frozen"/>
      <selection/>
      <selection pane="bottomLeft" activeCell="I26" sqref="I26"/>
    </sheetView>
  </sheetViews>
  <sheetFormatPr defaultColWidth="8.575" defaultRowHeight="12.75" customHeight="1" outlineLevelCol="3"/>
  <cols>
    <col min="1" max="4" width="35.575" style="54" customWidth="1"/>
    <col min="5" max="16384" width="8.575" style="54"/>
  </cols>
  <sheetData>
    <row r="1" customHeight="1" spans="1:4">
      <c r="A1" s="55"/>
      <c r="B1" s="55"/>
      <c r="C1" s="55"/>
      <c r="D1" s="55"/>
    </row>
    <row r="2" ht="15" customHeight="1" spans="1:4">
      <c r="A2" s="91"/>
      <c r="B2" s="95"/>
      <c r="C2" s="95"/>
      <c r="D2" s="95" t="s">
        <v>130</v>
      </c>
    </row>
    <row r="3" ht="41.25" customHeight="1" spans="1:1">
      <c r="A3" s="90" t="str">
        <f>"2025"&amp;"年部门财政拨款收支预算总表"</f>
        <v>2025年部门财政拨款收支预算总表</v>
      </c>
    </row>
    <row r="4" ht="17.25" customHeight="1" spans="1:4">
      <c r="A4" s="93" t="str">
        <f>"单位名称："&amp;"昆明市晋宁区上蒜第一小学"</f>
        <v>单位名称：昆明市晋宁区上蒜第一小学</v>
      </c>
      <c r="B4" s="253"/>
      <c r="D4" s="95" t="s">
        <v>1</v>
      </c>
    </row>
    <row r="5" ht="17.25" customHeight="1" spans="1:4">
      <c r="A5" s="254" t="s">
        <v>2</v>
      </c>
      <c r="B5" s="255"/>
      <c r="C5" s="254" t="s">
        <v>3</v>
      </c>
      <c r="D5" s="255"/>
    </row>
    <row r="6" ht="18.75" customHeight="1" spans="1:4">
      <c r="A6" s="254" t="s">
        <v>4</v>
      </c>
      <c r="B6" s="254" t="s">
        <v>5</v>
      </c>
      <c r="C6" s="254" t="s">
        <v>6</v>
      </c>
      <c r="D6" s="254" t="s">
        <v>5</v>
      </c>
    </row>
    <row r="7" ht="16.5" customHeight="1" spans="1:4">
      <c r="A7" s="256" t="s">
        <v>131</v>
      </c>
      <c r="B7" s="127">
        <v>10557490.83</v>
      </c>
      <c r="C7" s="256" t="s">
        <v>132</v>
      </c>
      <c r="D7" s="127">
        <v>10557490.83</v>
      </c>
    </row>
    <row r="8" ht="16.5" customHeight="1" spans="1:4">
      <c r="A8" s="256" t="s">
        <v>133</v>
      </c>
      <c r="B8" s="127">
        <v>10557490.83</v>
      </c>
      <c r="C8" s="256" t="s">
        <v>134</v>
      </c>
      <c r="D8" s="127"/>
    </row>
    <row r="9" ht="16.5" customHeight="1" spans="1:4">
      <c r="A9" s="256" t="s">
        <v>135</v>
      </c>
      <c r="B9" s="127"/>
      <c r="C9" s="256" t="s">
        <v>136</v>
      </c>
      <c r="D9" s="127"/>
    </row>
    <row r="10" ht="16.5" customHeight="1" spans="1:4">
      <c r="A10" s="256" t="s">
        <v>137</v>
      </c>
      <c r="B10" s="127"/>
      <c r="C10" s="256" t="s">
        <v>138</v>
      </c>
      <c r="D10" s="127"/>
    </row>
    <row r="11" ht="16.5" customHeight="1" spans="1:4">
      <c r="A11" s="256" t="s">
        <v>139</v>
      </c>
      <c r="B11" s="127"/>
      <c r="C11" s="256" t="s">
        <v>140</v>
      </c>
      <c r="D11" s="127"/>
    </row>
    <row r="12" ht="16.5" customHeight="1" spans="1:4">
      <c r="A12" s="256" t="s">
        <v>133</v>
      </c>
      <c r="B12" s="127"/>
      <c r="C12" s="256" t="s">
        <v>141</v>
      </c>
      <c r="D12" s="127">
        <v>6677301.14</v>
      </c>
    </row>
    <row r="13" ht="16.5" customHeight="1" spans="1:4">
      <c r="A13" s="31" t="s">
        <v>135</v>
      </c>
      <c r="B13" s="127"/>
      <c r="C13" s="115" t="s">
        <v>142</v>
      </c>
      <c r="D13" s="127"/>
    </row>
    <row r="14" ht="16.5" customHeight="1" spans="1:4">
      <c r="A14" s="31" t="s">
        <v>137</v>
      </c>
      <c r="B14" s="127"/>
      <c r="C14" s="115" t="s">
        <v>143</v>
      </c>
      <c r="D14" s="127"/>
    </row>
    <row r="15" ht="16.5" customHeight="1" spans="1:4">
      <c r="A15" s="257"/>
      <c r="B15" s="127"/>
      <c r="C15" s="115" t="s">
        <v>144</v>
      </c>
      <c r="D15" s="127">
        <v>2280611.88</v>
      </c>
    </row>
    <row r="16" ht="16.5" customHeight="1" spans="1:4">
      <c r="A16" s="257"/>
      <c r="B16" s="127"/>
      <c r="C16" s="115" t="s">
        <v>145</v>
      </c>
      <c r="D16" s="127">
        <v>848255.41</v>
      </c>
    </row>
    <row r="17" ht="16.5" customHeight="1" spans="1:4">
      <c r="A17" s="257"/>
      <c r="B17" s="127"/>
      <c r="C17" s="115" t="s">
        <v>146</v>
      </c>
      <c r="D17" s="127"/>
    </row>
    <row r="18" ht="16.5" customHeight="1" spans="1:4">
      <c r="A18" s="257"/>
      <c r="B18" s="127"/>
      <c r="C18" s="115" t="s">
        <v>147</v>
      </c>
      <c r="D18" s="127"/>
    </row>
    <row r="19" ht="16.5" customHeight="1" spans="1:4">
      <c r="A19" s="257"/>
      <c r="B19" s="127"/>
      <c r="C19" s="115" t="s">
        <v>148</v>
      </c>
      <c r="D19" s="127"/>
    </row>
    <row r="20" ht="16.5" customHeight="1" spans="1:4">
      <c r="A20" s="257"/>
      <c r="B20" s="127"/>
      <c r="C20" s="115" t="s">
        <v>149</v>
      </c>
      <c r="D20" s="127"/>
    </row>
    <row r="21" ht="16.5" customHeight="1" spans="1:4">
      <c r="A21" s="257"/>
      <c r="B21" s="127"/>
      <c r="C21" s="115" t="s">
        <v>150</v>
      </c>
      <c r="D21" s="127"/>
    </row>
    <row r="22" ht="16.5" customHeight="1" spans="1:4">
      <c r="A22" s="257"/>
      <c r="B22" s="127"/>
      <c r="C22" s="115" t="s">
        <v>151</v>
      </c>
      <c r="D22" s="127"/>
    </row>
    <row r="23" ht="16.5" customHeight="1" spans="1:4">
      <c r="A23" s="257"/>
      <c r="B23" s="127"/>
      <c r="C23" s="115" t="s">
        <v>152</v>
      </c>
      <c r="D23" s="127"/>
    </row>
    <row r="24" ht="16.5" customHeight="1" spans="1:4">
      <c r="A24" s="257"/>
      <c r="B24" s="127"/>
      <c r="C24" s="115" t="s">
        <v>153</v>
      </c>
      <c r="D24" s="127"/>
    </row>
    <row r="25" ht="16.5" customHeight="1" spans="1:4">
      <c r="A25" s="257"/>
      <c r="B25" s="127"/>
      <c r="C25" s="115" t="s">
        <v>154</v>
      </c>
      <c r="D25" s="127"/>
    </row>
    <row r="26" ht="16.5" customHeight="1" spans="1:4">
      <c r="A26" s="257"/>
      <c r="B26" s="127"/>
      <c r="C26" s="115" t="s">
        <v>155</v>
      </c>
      <c r="D26" s="127">
        <v>751322.4</v>
      </c>
    </row>
    <row r="27" ht="16.5" customHeight="1" spans="1:4">
      <c r="A27" s="257"/>
      <c r="B27" s="127"/>
      <c r="C27" s="115" t="s">
        <v>156</v>
      </c>
      <c r="D27" s="127"/>
    </row>
    <row r="28" ht="16.5" customHeight="1" spans="1:4">
      <c r="A28" s="257"/>
      <c r="B28" s="127"/>
      <c r="C28" s="115" t="s">
        <v>157</v>
      </c>
      <c r="D28" s="127"/>
    </row>
    <row r="29" ht="16.5" customHeight="1" spans="1:4">
      <c r="A29" s="257"/>
      <c r="B29" s="127"/>
      <c r="C29" s="115" t="s">
        <v>158</v>
      </c>
      <c r="D29" s="127"/>
    </row>
    <row r="30" ht="16.5" customHeight="1" spans="1:4">
      <c r="A30" s="257"/>
      <c r="B30" s="127"/>
      <c r="C30" s="115" t="s">
        <v>159</v>
      </c>
      <c r="D30" s="127"/>
    </row>
    <row r="31" ht="16.5" customHeight="1" spans="1:4">
      <c r="A31" s="257"/>
      <c r="B31" s="127"/>
      <c r="C31" s="115" t="s">
        <v>160</v>
      </c>
      <c r="D31" s="127"/>
    </row>
    <row r="32" ht="16.5" customHeight="1" spans="1:4">
      <c r="A32" s="257"/>
      <c r="B32" s="127"/>
      <c r="C32" s="31" t="s">
        <v>161</v>
      </c>
      <c r="D32" s="127"/>
    </row>
    <row r="33" ht="16.5" customHeight="1" spans="1:4">
      <c r="A33" s="257"/>
      <c r="B33" s="127"/>
      <c r="C33" s="31" t="s">
        <v>162</v>
      </c>
      <c r="D33" s="127"/>
    </row>
    <row r="34" ht="16.5" customHeight="1" spans="1:4">
      <c r="A34" s="257"/>
      <c r="B34" s="127"/>
      <c r="C34" s="81" t="s">
        <v>163</v>
      </c>
      <c r="D34" s="127"/>
    </row>
    <row r="35" ht="15" customHeight="1" spans="1:4">
      <c r="A35" s="258" t="s">
        <v>50</v>
      </c>
      <c r="B35" s="259">
        <v>10557490.83</v>
      </c>
      <c r="C35" s="258" t="s">
        <v>51</v>
      </c>
      <c r="D35" s="259">
        <v>10557490.83</v>
      </c>
    </row>
    <row r="36" customHeight="1" spans="2:4">
      <c r="B36" s="46"/>
      <c r="D36" s="46"/>
    </row>
    <row r="37" customHeight="1" spans="2:4">
      <c r="B37" s="46"/>
      <c r="D37" s="46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3"/>
  <sheetViews>
    <sheetView showZeros="0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29"/>
      <c r="B1" s="129"/>
      <c r="C1" s="129"/>
      <c r="D1" s="129"/>
      <c r="E1" s="129"/>
      <c r="F1" s="129"/>
      <c r="G1" s="129"/>
    </row>
    <row r="2" customHeight="1" spans="4:7">
      <c r="D2" s="209"/>
      <c r="F2" s="238"/>
      <c r="G2" s="239" t="s">
        <v>164</v>
      </c>
    </row>
    <row r="3" ht="41.25" customHeight="1" spans="1:7">
      <c r="A3" s="240" t="str">
        <f>"2025"&amp;"年一般公共预算支出预算表（按功能科目分类）"</f>
        <v>2025年一般公共预算支出预算表（按功能科目分类）</v>
      </c>
      <c r="B3" s="240"/>
      <c r="C3" s="240"/>
      <c r="D3" s="240"/>
      <c r="E3" s="240"/>
      <c r="F3" s="240"/>
      <c r="G3" s="240"/>
    </row>
    <row r="4" ht="18" customHeight="1" spans="1:7">
      <c r="A4" s="59" t="str">
        <f>"单位名称："&amp;"昆明市晋宁区上蒜第一小学"</f>
        <v>单位名称：昆明市晋宁区上蒜第一小学</v>
      </c>
      <c r="F4" s="241"/>
      <c r="G4" s="239" t="s">
        <v>1</v>
      </c>
    </row>
    <row r="5" ht="20.25" customHeight="1" spans="1:7">
      <c r="A5" s="242" t="s">
        <v>165</v>
      </c>
      <c r="B5" s="243"/>
      <c r="C5" s="225" t="s">
        <v>54</v>
      </c>
      <c r="D5" s="223" t="s">
        <v>74</v>
      </c>
      <c r="E5" s="224"/>
      <c r="F5" s="231"/>
      <c r="G5" s="244" t="s">
        <v>75</v>
      </c>
    </row>
    <row r="6" ht="20.25" customHeight="1" spans="1:7">
      <c r="A6" s="245" t="s">
        <v>71</v>
      </c>
      <c r="B6" s="245" t="s">
        <v>72</v>
      </c>
      <c r="C6" s="145"/>
      <c r="D6" s="246" t="s">
        <v>56</v>
      </c>
      <c r="E6" s="246" t="s">
        <v>166</v>
      </c>
      <c r="F6" s="246" t="s">
        <v>167</v>
      </c>
      <c r="G6" s="247"/>
    </row>
    <row r="7" ht="15" customHeight="1" spans="1:7">
      <c r="A7" s="248" t="s">
        <v>81</v>
      </c>
      <c r="B7" s="105" t="s">
        <v>82</v>
      </c>
      <c r="C7" s="248" t="s">
        <v>83</v>
      </c>
      <c r="D7" s="248" t="s">
        <v>84</v>
      </c>
      <c r="E7" s="248" t="s">
        <v>85</v>
      </c>
      <c r="F7" s="248" t="s">
        <v>86</v>
      </c>
      <c r="G7" s="248" t="s">
        <v>87</v>
      </c>
    </row>
    <row r="8" ht="15" customHeight="1" spans="1:7">
      <c r="A8" s="81" t="s">
        <v>96</v>
      </c>
      <c r="B8" s="81" t="s">
        <v>97</v>
      </c>
      <c r="C8" s="127">
        <v>6677301.14</v>
      </c>
      <c r="D8" s="127">
        <v>6677301.14</v>
      </c>
      <c r="E8" s="127">
        <v>6329215.74</v>
      </c>
      <c r="F8" s="127">
        <v>348085.4</v>
      </c>
      <c r="G8" s="127"/>
    </row>
    <row r="9" ht="15" customHeight="1" spans="1:7">
      <c r="A9" s="249" t="s">
        <v>98</v>
      </c>
      <c r="B9" s="249" t="s">
        <v>99</v>
      </c>
      <c r="C9" s="127">
        <v>6677301.14</v>
      </c>
      <c r="D9" s="127">
        <v>6677301.14</v>
      </c>
      <c r="E9" s="127">
        <v>6329215.74</v>
      </c>
      <c r="F9" s="127">
        <v>348085.4</v>
      </c>
      <c r="G9" s="127"/>
    </row>
    <row r="10" ht="15" customHeight="1" spans="1:7">
      <c r="A10" s="250" t="s">
        <v>100</v>
      </c>
      <c r="B10" s="250" t="s">
        <v>101</v>
      </c>
      <c r="C10" s="127">
        <v>6677301.14</v>
      </c>
      <c r="D10" s="127">
        <v>6677301.14</v>
      </c>
      <c r="E10" s="127">
        <v>6329215.74</v>
      </c>
      <c r="F10" s="127">
        <v>348085.4</v>
      </c>
      <c r="G10" s="127"/>
    </row>
    <row r="11" ht="15" customHeight="1" spans="1:7">
      <c r="A11" s="81" t="s">
        <v>102</v>
      </c>
      <c r="B11" s="81" t="s">
        <v>103</v>
      </c>
      <c r="C11" s="127">
        <v>2280611.88</v>
      </c>
      <c r="D11" s="127">
        <v>2280611.88</v>
      </c>
      <c r="E11" s="127">
        <v>2234711.88</v>
      </c>
      <c r="F11" s="127">
        <v>45900</v>
      </c>
      <c r="G11" s="127"/>
    </row>
    <row r="12" ht="15" customHeight="1" spans="1:7">
      <c r="A12" s="249" t="s">
        <v>104</v>
      </c>
      <c r="B12" s="249" t="s">
        <v>105</v>
      </c>
      <c r="C12" s="127">
        <v>2201401.08</v>
      </c>
      <c r="D12" s="127">
        <v>2201401.08</v>
      </c>
      <c r="E12" s="127">
        <v>2155501.08</v>
      </c>
      <c r="F12" s="127">
        <v>45900</v>
      </c>
      <c r="G12" s="127"/>
    </row>
    <row r="13" ht="15" customHeight="1" spans="1:7">
      <c r="A13" s="250" t="s">
        <v>106</v>
      </c>
      <c r="B13" s="250" t="s">
        <v>107</v>
      </c>
      <c r="C13" s="127">
        <v>1377173.88</v>
      </c>
      <c r="D13" s="127">
        <v>1377173.88</v>
      </c>
      <c r="E13" s="127">
        <v>1331273.88</v>
      </c>
      <c r="F13" s="127">
        <v>45900</v>
      </c>
      <c r="G13" s="127"/>
    </row>
    <row r="14" ht="15" customHeight="1" spans="1:7">
      <c r="A14" s="250" t="s">
        <v>108</v>
      </c>
      <c r="B14" s="250" t="s">
        <v>109</v>
      </c>
      <c r="C14" s="127">
        <v>824227.2</v>
      </c>
      <c r="D14" s="127">
        <v>824227.2</v>
      </c>
      <c r="E14" s="127">
        <v>824227.2</v>
      </c>
      <c r="F14" s="127"/>
      <c r="G14" s="127"/>
    </row>
    <row r="15" ht="15" customHeight="1" spans="1:7">
      <c r="A15" s="249" t="s">
        <v>110</v>
      </c>
      <c r="B15" s="249" t="s">
        <v>111</v>
      </c>
      <c r="C15" s="127">
        <v>79210.8</v>
      </c>
      <c r="D15" s="127">
        <v>79210.8</v>
      </c>
      <c r="E15" s="127">
        <v>79210.8</v>
      </c>
      <c r="F15" s="127"/>
      <c r="G15" s="127"/>
    </row>
    <row r="16" ht="15" customHeight="1" spans="1:7">
      <c r="A16" s="250" t="s">
        <v>112</v>
      </c>
      <c r="B16" s="250" t="s">
        <v>113</v>
      </c>
      <c r="C16" s="127">
        <v>79210.8</v>
      </c>
      <c r="D16" s="127">
        <v>79210.8</v>
      </c>
      <c r="E16" s="127">
        <v>79210.8</v>
      </c>
      <c r="F16" s="127"/>
      <c r="G16" s="127"/>
    </row>
    <row r="17" ht="15" customHeight="1" spans="1:7">
      <c r="A17" s="81" t="s">
        <v>114</v>
      </c>
      <c r="B17" s="81" t="s">
        <v>115</v>
      </c>
      <c r="C17" s="127">
        <v>848255.41</v>
      </c>
      <c r="D17" s="127">
        <v>848255.41</v>
      </c>
      <c r="E17" s="127">
        <v>848255.41</v>
      </c>
      <c r="F17" s="127"/>
      <c r="G17" s="127"/>
    </row>
    <row r="18" ht="15" customHeight="1" spans="1:7">
      <c r="A18" s="249" t="s">
        <v>116</v>
      </c>
      <c r="B18" s="249" t="s">
        <v>117</v>
      </c>
      <c r="C18" s="127">
        <v>848255.41</v>
      </c>
      <c r="D18" s="127">
        <v>848255.41</v>
      </c>
      <c r="E18" s="127">
        <v>848255.41</v>
      </c>
      <c r="F18" s="127"/>
      <c r="G18" s="127"/>
    </row>
    <row r="19" ht="15" customHeight="1" spans="1:7">
      <c r="A19" s="250" t="s">
        <v>118</v>
      </c>
      <c r="B19" s="250" t="s">
        <v>119</v>
      </c>
      <c r="C19" s="127">
        <v>349323.78</v>
      </c>
      <c r="D19" s="127">
        <v>349323.78</v>
      </c>
      <c r="E19" s="127">
        <v>349323.78</v>
      </c>
      <c r="F19" s="127"/>
      <c r="G19" s="127"/>
    </row>
    <row r="20" ht="15" customHeight="1" spans="1:7">
      <c r="A20" s="250" t="s">
        <v>120</v>
      </c>
      <c r="B20" s="250" t="s">
        <v>121</v>
      </c>
      <c r="C20" s="127">
        <v>437025</v>
      </c>
      <c r="D20" s="127">
        <v>437025</v>
      </c>
      <c r="E20" s="127">
        <v>437025</v>
      </c>
      <c r="F20" s="127"/>
      <c r="G20" s="127"/>
    </row>
    <row r="21" ht="15" customHeight="1" spans="1:7">
      <c r="A21" s="250" t="s">
        <v>122</v>
      </c>
      <c r="B21" s="250" t="s">
        <v>123</v>
      </c>
      <c r="C21" s="127">
        <v>61906.63</v>
      </c>
      <c r="D21" s="127">
        <v>61906.63</v>
      </c>
      <c r="E21" s="127">
        <v>61906.63</v>
      </c>
      <c r="F21" s="127"/>
      <c r="G21" s="127"/>
    </row>
    <row r="22" ht="15" customHeight="1" spans="1:7">
      <c r="A22" s="81" t="s">
        <v>124</v>
      </c>
      <c r="B22" s="81" t="s">
        <v>125</v>
      </c>
      <c r="C22" s="127">
        <v>751322.4</v>
      </c>
      <c r="D22" s="127">
        <v>751322.4</v>
      </c>
      <c r="E22" s="127">
        <v>751322.4</v>
      </c>
      <c r="F22" s="127"/>
      <c r="G22" s="127"/>
    </row>
    <row r="23" ht="15" customHeight="1" spans="1:7">
      <c r="A23" s="249" t="s">
        <v>126</v>
      </c>
      <c r="B23" s="249" t="s">
        <v>127</v>
      </c>
      <c r="C23" s="127">
        <v>751322.4</v>
      </c>
      <c r="D23" s="127">
        <v>751322.4</v>
      </c>
      <c r="E23" s="127">
        <v>751322.4</v>
      </c>
      <c r="F23" s="127"/>
      <c r="G23" s="127"/>
    </row>
    <row r="24" ht="18" customHeight="1" spans="1:7">
      <c r="A24" s="250" t="s">
        <v>128</v>
      </c>
      <c r="B24" s="250" t="s">
        <v>129</v>
      </c>
      <c r="C24" s="127">
        <v>751322.4</v>
      </c>
      <c r="D24" s="127">
        <v>751322.4</v>
      </c>
      <c r="E24" s="127">
        <v>751322.4</v>
      </c>
      <c r="F24" s="127"/>
      <c r="G24" s="127"/>
    </row>
    <row r="25" ht="18" customHeight="1" spans="1:7">
      <c r="A25" s="125" t="s">
        <v>168</v>
      </c>
      <c r="B25" s="251" t="s">
        <v>168</v>
      </c>
      <c r="C25" s="127">
        <v>10557490.83</v>
      </c>
      <c r="D25" s="127">
        <v>10557490.83</v>
      </c>
      <c r="E25" s="127">
        <v>10163505.43</v>
      </c>
      <c r="F25" s="127">
        <v>393985.4</v>
      </c>
      <c r="G25" s="127"/>
    </row>
    <row r="27" customHeight="1" spans="4:4">
      <c r="D27" s="252"/>
    </row>
    <row r="28" customHeight="1" spans="4:4">
      <c r="D28" s="252"/>
    </row>
    <row r="29" customHeight="1" spans="4:4">
      <c r="D29" s="252"/>
    </row>
    <row r="30" customHeight="1" spans="4:4">
      <c r="D30" s="252"/>
    </row>
    <row r="31" customHeight="1" spans="4:4">
      <c r="D31" s="252"/>
    </row>
    <row r="41" customHeight="1" spans="4:4">
      <c r="D41" s="252"/>
    </row>
    <row r="42" customHeight="1" spans="4:4">
      <c r="D42" s="46"/>
    </row>
    <row r="43" customHeight="1" spans="4:4">
      <c r="D43" s="46"/>
    </row>
    <row r="44" customHeight="1" spans="4:4">
      <c r="D44" s="46"/>
    </row>
    <row r="45" customHeight="1" spans="4:4">
      <c r="D45" s="46"/>
    </row>
    <row r="46" customHeight="1" spans="4:4">
      <c r="D46" s="46"/>
    </row>
    <row r="47" customHeight="1" spans="4:4">
      <c r="D47" s="46"/>
    </row>
    <row r="48" customHeight="1" spans="4:4">
      <c r="D48" s="46"/>
    </row>
    <row r="49" customHeight="1" spans="2:4">
      <c r="B49" s="46"/>
      <c r="D49" s="46"/>
    </row>
    <row r="50" customHeight="1" spans="2:4">
      <c r="B50" s="46"/>
      <c r="D50" s="46"/>
    </row>
    <row r="51" customHeight="1" spans="2:4">
      <c r="B51" s="46"/>
      <c r="D51" s="46"/>
    </row>
    <row r="52" customHeight="1" spans="2:4">
      <c r="B52" s="46"/>
      <c r="D52" s="46"/>
    </row>
    <row r="53" customHeight="1" spans="2:4">
      <c r="B53" s="46"/>
      <c r="D53" s="46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425" defaultRowHeight="14.25" customHeight="1" outlineLevelCol="5"/>
  <cols>
    <col min="1" max="6" width="28.1416666666667" style="54" customWidth="1"/>
    <col min="7" max="16384" width="10.425" style="54"/>
  </cols>
  <sheetData>
    <row r="1" customHeight="1" spans="1:6">
      <c r="A1" s="55"/>
      <c r="B1" s="55"/>
      <c r="C1" s="55"/>
      <c r="D1" s="55"/>
      <c r="E1" s="55"/>
      <c r="F1" s="55"/>
    </row>
    <row r="2" customHeight="1" spans="1:6">
      <c r="A2" s="92"/>
      <c r="B2" s="92"/>
      <c r="C2" s="92"/>
      <c r="D2" s="92"/>
      <c r="E2" s="91"/>
      <c r="F2" s="233" t="s">
        <v>169</v>
      </c>
    </row>
    <row r="3" ht="41.25" customHeight="1" spans="1:6">
      <c r="A3" s="234" t="str">
        <f>"2025"&amp;"年一般公共预算“三公”经费支出预算表"</f>
        <v>2025年一般公共预算“三公”经费支出预算表</v>
      </c>
      <c r="B3" s="92"/>
      <c r="C3" s="92"/>
      <c r="D3" s="92"/>
      <c r="E3" s="91"/>
      <c r="F3" s="92"/>
    </row>
    <row r="4" customHeight="1" spans="1:6">
      <c r="A4" s="170" t="str">
        <f>"单位名称："&amp;"昆明市晋宁区上蒜第一小学"</f>
        <v>单位名称：昆明市晋宁区上蒜第一小学</v>
      </c>
      <c r="B4" s="235"/>
      <c r="D4" s="92"/>
      <c r="E4" s="91"/>
      <c r="F4" s="110" t="s">
        <v>1</v>
      </c>
    </row>
    <row r="5" ht="27" customHeight="1" spans="1:6">
      <c r="A5" s="96" t="s">
        <v>170</v>
      </c>
      <c r="B5" s="96" t="s">
        <v>171</v>
      </c>
      <c r="C5" s="96" t="s">
        <v>172</v>
      </c>
      <c r="D5" s="96"/>
      <c r="E5" s="85"/>
      <c r="F5" s="96" t="s">
        <v>173</v>
      </c>
    </row>
    <row r="6" ht="28.5" customHeight="1" spans="1:6">
      <c r="A6" s="236"/>
      <c r="B6" s="98"/>
      <c r="C6" s="85" t="s">
        <v>56</v>
      </c>
      <c r="D6" s="85" t="s">
        <v>174</v>
      </c>
      <c r="E6" s="85" t="s">
        <v>175</v>
      </c>
      <c r="F6" s="97"/>
    </row>
    <row r="7" ht="17.25" customHeight="1" spans="1:6">
      <c r="A7" s="100" t="s">
        <v>81</v>
      </c>
      <c r="B7" s="237" t="s">
        <v>82</v>
      </c>
      <c r="C7" s="100" t="s">
        <v>83</v>
      </c>
      <c r="D7" s="100" t="s">
        <v>84</v>
      </c>
      <c r="E7" s="100" t="s">
        <v>85</v>
      </c>
      <c r="F7" s="100" t="s">
        <v>86</v>
      </c>
    </row>
    <row r="8" ht="17.25" customHeight="1" spans="1:6">
      <c r="A8" s="127">
        <v>40000</v>
      </c>
      <c r="B8" s="127"/>
      <c r="C8" s="127">
        <v>20000</v>
      </c>
      <c r="D8" s="127"/>
      <c r="E8" s="127">
        <v>20000</v>
      </c>
      <c r="F8" s="127">
        <v>20000</v>
      </c>
    </row>
    <row r="11" customHeight="1" spans="4:4">
      <c r="D11" s="46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67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</row>
    <row r="2" ht="13.5" customHeight="1" spans="2:24">
      <c r="B2" s="209"/>
      <c r="C2" s="210"/>
      <c r="E2" s="211"/>
      <c r="F2" s="211"/>
      <c r="G2" s="211"/>
      <c r="H2" s="211"/>
      <c r="I2" s="131"/>
      <c r="J2" s="131"/>
      <c r="K2" s="131"/>
      <c r="L2" s="131"/>
      <c r="M2" s="131"/>
      <c r="N2" s="131"/>
      <c r="R2" s="131"/>
      <c r="V2" s="210"/>
      <c r="X2" s="183" t="s">
        <v>176</v>
      </c>
    </row>
    <row r="3" ht="45.75" customHeight="1" spans="1:24">
      <c r="A3" s="133" t="str">
        <f>"2025"&amp;"年部门基本支出预算表"</f>
        <v>2025年部门基本支出预算表</v>
      </c>
      <c r="B3" s="169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69"/>
      <c r="P3" s="169"/>
      <c r="Q3" s="169"/>
      <c r="R3" s="133"/>
      <c r="S3" s="133"/>
      <c r="T3" s="133"/>
      <c r="U3" s="133"/>
      <c r="V3" s="133"/>
      <c r="W3" s="133"/>
      <c r="X3" s="133"/>
    </row>
    <row r="4" ht="18.75" customHeight="1" spans="1:24">
      <c r="A4" s="59" t="str">
        <f>"单位名称："&amp;"昆明市晋宁区上蒜第一小学"</f>
        <v>单位名称：昆明市晋宁区上蒜第一小学</v>
      </c>
      <c r="B4" s="60"/>
      <c r="C4" s="212"/>
      <c r="D4" s="212"/>
      <c r="E4" s="212"/>
      <c r="F4" s="212"/>
      <c r="G4" s="212"/>
      <c r="H4" s="212"/>
      <c r="I4" s="222"/>
      <c r="J4" s="222"/>
      <c r="K4" s="222"/>
      <c r="L4" s="222"/>
      <c r="M4" s="222"/>
      <c r="N4" s="222"/>
      <c r="O4" s="182"/>
      <c r="P4" s="182"/>
      <c r="Q4" s="182"/>
      <c r="R4" s="222"/>
      <c r="V4" s="210"/>
      <c r="X4" s="183" t="s">
        <v>1</v>
      </c>
    </row>
    <row r="5" ht="18" customHeight="1" spans="1:24">
      <c r="A5" s="213" t="s">
        <v>177</v>
      </c>
      <c r="B5" s="213"/>
      <c r="C5" s="213" t="s">
        <v>178</v>
      </c>
      <c r="D5" s="213" t="s">
        <v>179</v>
      </c>
      <c r="E5" s="213" t="s">
        <v>180</v>
      </c>
      <c r="F5" s="213" t="s">
        <v>181</v>
      </c>
      <c r="G5" s="213" t="s">
        <v>182</v>
      </c>
      <c r="H5" s="213" t="s">
        <v>183</v>
      </c>
      <c r="I5" s="223" t="s">
        <v>184</v>
      </c>
      <c r="J5" s="165" t="s">
        <v>184</v>
      </c>
      <c r="K5" s="165"/>
      <c r="L5" s="165"/>
      <c r="M5" s="165"/>
      <c r="N5" s="165"/>
      <c r="O5" s="224"/>
      <c r="P5" s="224"/>
      <c r="Q5" s="224"/>
      <c r="R5" s="157" t="s">
        <v>60</v>
      </c>
      <c r="S5" s="165" t="s">
        <v>61</v>
      </c>
      <c r="T5" s="165"/>
      <c r="U5" s="165"/>
      <c r="V5" s="165"/>
      <c r="W5" s="165"/>
      <c r="X5" s="166"/>
    </row>
    <row r="6" ht="18" customHeight="1" spans="1:24">
      <c r="A6" s="214"/>
      <c r="B6" s="215"/>
      <c r="C6" s="216"/>
      <c r="D6" s="214"/>
      <c r="E6" s="214"/>
      <c r="F6" s="214"/>
      <c r="G6" s="214"/>
      <c r="H6" s="214"/>
      <c r="I6" s="225" t="s">
        <v>185</v>
      </c>
      <c r="J6" s="223" t="s">
        <v>57</v>
      </c>
      <c r="K6" s="165"/>
      <c r="L6" s="165"/>
      <c r="M6" s="165"/>
      <c r="N6" s="166"/>
      <c r="O6" s="226" t="s">
        <v>186</v>
      </c>
      <c r="P6" s="224"/>
      <c r="Q6" s="231"/>
      <c r="R6" s="213" t="s">
        <v>60</v>
      </c>
      <c r="S6" s="223" t="s">
        <v>61</v>
      </c>
      <c r="T6" s="157" t="s">
        <v>63</v>
      </c>
      <c r="U6" s="165" t="s">
        <v>61</v>
      </c>
      <c r="V6" s="157" t="s">
        <v>65</v>
      </c>
      <c r="W6" s="157" t="s">
        <v>66</v>
      </c>
      <c r="X6" s="232" t="s">
        <v>67</v>
      </c>
    </row>
    <row r="7" ht="19.5" customHeight="1" spans="1:24">
      <c r="A7" s="215"/>
      <c r="B7" s="215"/>
      <c r="C7" s="215"/>
      <c r="D7" s="215"/>
      <c r="E7" s="215"/>
      <c r="F7" s="215"/>
      <c r="G7" s="215"/>
      <c r="H7" s="215"/>
      <c r="I7" s="215"/>
      <c r="J7" s="227" t="s">
        <v>187</v>
      </c>
      <c r="K7" s="213" t="s">
        <v>188</v>
      </c>
      <c r="L7" s="213" t="s">
        <v>189</v>
      </c>
      <c r="M7" s="213" t="s">
        <v>190</v>
      </c>
      <c r="N7" s="213" t="s">
        <v>191</v>
      </c>
      <c r="O7" s="213" t="s">
        <v>57</v>
      </c>
      <c r="P7" s="213" t="s">
        <v>58</v>
      </c>
      <c r="Q7" s="213" t="s">
        <v>59</v>
      </c>
      <c r="R7" s="215"/>
      <c r="S7" s="213" t="s">
        <v>56</v>
      </c>
      <c r="T7" s="213" t="s">
        <v>63</v>
      </c>
      <c r="U7" s="213" t="s">
        <v>192</v>
      </c>
      <c r="V7" s="213" t="s">
        <v>65</v>
      </c>
      <c r="W7" s="213" t="s">
        <v>66</v>
      </c>
      <c r="X7" s="213" t="s">
        <v>67</v>
      </c>
    </row>
    <row r="8" ht="37.5" customHeight="1" spans="1:24">
      <c r="A8" s="217"/>
      <c r="B8" s="145"/>
      <c r="C8" s="217"/>
      <c r="D8" s="217"/>
      <c r="E8" s="217"/>
      <c r="F8" s="217"/>
      <c r="G8" s="217"/>
      <c r="H8" s="217"/>
      <c r="I8" s="217"/>
      <c r="J8" s="228" t="s">
        <v>56</v>
      </c>
      <c r="K8" s="229" t="s">
        <v>193</v>
      </c>
      <c r="L8" s="229" t="s">
        <v>189</v>
      </c>
      <c r="M8" s="229" t="s">
        <v>190</v>
      </c>
      <c r="N8" s="229" t="s">
        <v>191</v>
      </c>
      <c r="O8" s="229" t="s">
        <v>189</v>
      </c>
      <c r="P8" s="229" t="s">
        <v>190</v>
      </c>
      <c r="Q8" s="229" t="s">
        <v>191</v>
      </c>
      <c r="R8" s="229" t="s">
        <v>60</v>
      </c>
      <c r="S8" s="229" t="s">
        <v>56</v>
      </c>
      <c r="T8" s="229" t="s">
        <v>63</v>
      </c>
      <c r="U8" s="229" t="s">
        <v>192</v>
      </c>
      <c r="V8" s="229" t="s">
        <v>65</v>
      </c>
      <c r="W8" s="229" t="s">
        <v>66</v>
      </c>
      <c r="X8" s="229" t="s">
        <v>67</v>
      </c>
    </row>
    <row r="9" customHeight="1" spans="1:24">
      <c r="A9" s="218">
        <v>1</v>
      </c>
      <c r="B9" s="218">
        <v>2</v>
      </c>
      <c r="C9" s="218">
        <v>3</v>
      </c>
      <c r="D9" s="218">
        <v>4</v>
      </c>
      <c r="E9" s="218">
        <v>5</v>
      </c>
      <c r="F9" s="218">
        <v>6</v>
      </c>
      <c r="G9" s="218">
        <v>7</v>
      </c>
      <c r="H9" s="218">
        <v>8</v>
      </c>
      <c r="I9" s="218">
        <v>9</v>
      </c>
      <c r="J9" s="218">
        <v>10</v>
      </c>
      <c r="K9" s="218">
        <v>11</v>
      </c>
      <c r="L9" s="218">
        <v>12</v>
      </c>
      <c r="M9" s="218">
        <v>13</v>
      </c>
      <c r="N9" s="218">
        <v>14</v>
      </c>
      <c r="O9" s="218">
        <v>15</v>
      </c>
      <c r="P9" s="218">
        <v>16</v>
      </c>
      <c r="Q9" s="218">
        <v>17</v>
      </c>
      <c r="R9" s="218">
        <v>18</v>
      </c>
      <c r="S9" s="218">
        <v>19</v>
      </c>
      <c r="T9" s="218">
        <v>20</v>
      </c>
      <c r="U9" s="218">
        <v>21</v>
      </c>
      <c r="V9" s="218">
        <v>22</v>
      </c>
      <c r="W9" s="218">
        <v>23</v>
      </c>
      <c r="X9" s="218">
        <v>24</v>
      </c>
    </row>
    <row r="10" ht="20.25" customHeight="1" spans="1:24">
      <c r="A10" s="31" t="s">
        <v>194</v>
      </c>
      <c r="B10" s="31" t="s">
        <v>69</v>
      </c>
      <c r="C10" s="31" t="s">
        <v>195</v>
      </c>
      <c r="D10" s="31" t="s">
        <v>196</v>
      </c>
      <c r="E10" s="31" t="s">
        <v>100</v>
      </c>
      <c r="F10" s="31" t="s">
        <v>101</v>
      </c>
      <c r="G10" s="31" t="s">
        <v>197</v>
      </c>
      <c r="H10" s="31" t="s">
        <v>198</v>
      </c>
      <c r="I10" s="127">
        <v>2094516</v>
      </c>
      <c r="J10" s="127">
        <v>2094516</v>
      </c>
      <c r="K10" s="127"/>
      <c r="L10" s="127"/>
      <c r="M10" s="127">
        <v>2094516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0.25" customHeight="1" spans="1:24">
      <c r="A11" s="31" t="s">
        <v>194</v>
      </c>
      <c r="B11" s="31" t="s">
        <v>69</v>
      </c>
      <c r="C11" s="31" t="s">
        <v>195</v>
      </c>
      <c r="D11" s="31" t="s">
        <v>196</v>
      </c>
      <c r="E11" s="31" t="s">
        <v>100</v>
      </c>
      <c r="F11" s="31" t="s">
        <v>101</v>
      </c>
      <c r="G11" s="31" t="s">
        <v>199</v>
      </c>
      <c r="H11" s="31" t="s">
        <v>200</v>
      </c>
      <c r="I11" s="127">
        <v>134808</v>
      </c>
      <c r="J11" s="127">
        <v>134808</v>
      </c>
      <c r="K11" s="230"/>
      <c r="L11" s="230"/>
      <c r="M11" s="127">
        <v>134808</v>
      </c>
      <c r="N11" s="230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0.25" customHeight="1" spans="1:24">
      <c r="A12" s="31" t="s">
        <v>194</v>
      </c>
      <c r="B12" s="31" t="s">
        <v>69</v>
      </c>
      <c r="C12" s="31" t="s">
        <v>195</v>
      </c>
      <c r="D12" s="31" t="s">
        <v>196</v>
      </c>
      <c r="E12" s="31" t="s">
        <v>100</v>
      </c>
      <c r="F12" s="31" t="s">
        <v>101</v>
      </c>
      <c r="G12" s="31" t="s">
        <v>199</v>
      </c>
      <c r="H12" s="31" t="s">
        <v>200</v>
      </c>
      <c r="I12" s="127">
        <v>234000</v>
      </c>
      <c r="J12" s="127">
        <v>234000</v>
      </c>
      <c r="K12" s="230"/>
      <c r="L12" s="230"/>
      <c r="M12" s="127">
        <v>234000</v>
      </c>
      <c r="N12" s="230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0.25" customHeight="1" spans="1:24">
      <c r="A13" s="31" t="s">
        <v>194</v>
      </c>
      <c r="B13" s="31" t="s">
        <v>69</v>
      </c>
      <c r="C13" s="31" t="s">
        <v>195</v>
      </c>
      <c r="D13" s="31" t="s">
        <v>196</v>
      </c>
      <c r="E13" s="31" t="s">
        <v>100</v>
      </c>
      <c r="F13" s="31" t="s">
        <v>101</v>
      </c>
      <c r="G13" s="31" t="s">
        <v>199</v>
      </c>
      <c r="H13" s="31" t="s">
        <v>200</v>
      </c>
      <c r="I13" s="127">
        <v>228000</v>
      </c>
      <c r="J13" s="127">
        <v>228000</v>
      </c>
      <c r="K13" s="230"/>
      <c r="L13" s="230"/>
      <c r="M13" s="127">
        <v>228000</v>
      </c>
      <c r="N13" s="230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0.25" customHeight="1" spans="1:24">
      <c r="A14" s="31" t="s">
        <v>194</v>
      </c>
      <c r="B14" s="31" t="s">
        <v>69</v>
      </c>
      <c r="C14" s="31" t="s">
        <v>195</v>
      </c>
      <c r="D14" s="31" t="s">
        <v>196</v>
      </c>
      <c r="E14" s="31" t="s">
        <v>100</v>
      </c>
      <c r="F14" s="31" t="s">
        <v>101</v>
      </c>
      <c r="G14" s="31" t="s">
        <v>201</v>
      </c>
      <c r="H14" s="31" t="s">
        <v>202</v>
      </c>
      <c r="I14" s="127">
        <v>174543</v>
      </c>
      <c r="J14" s="127">
        <v>174543</v>
      </c>
      <c r="K14" s="230"/>
      <c r="L14" s="230"/>
      <c r="M14" s="127">
        <v>174543</v>
      </c>
      <c r="N14" s="230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0.25" customHeight="1" spans="1:24">
      <c r="A15" s="31" t="s">
        <v>194</v>
      </c>
      <c r="B15" s="31" t="s">
        <v>69</v>
      </c>
      <c r="C15" s="31" t="s">
        <v>195</v>
      </c>
      <c r="D15" s="31" t="s">
        <v>196</v>
      </c>
      <c r="E15" s="31" t="s">
        <v>100</v>
      </c>
      <c r="F15" s="31" t="s">
        <v>101</v>
      </c>
      <c r="G15" s="31" t="s">
        <v>203</v>
      </c>
      <c r="H15" s="31" t="s">
        <v>204</v>
      </c>
      <c r="I15" s="127">
        <v>740280</v>
      </c>
      <c r="J15" s="127">
        <v>740280</v>
      </c>
      <c r="K15" s="230"/>
      <c r="L15" s="230"/>
      <c r="M15" s="127">
        <v>740280</v>
      </c>
      <c r="N15" s="230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0.25" customHeight="1" spans="1:24">
      <c r="A16" s="31" t="s">
        <v>194</v>
      </c>
      <c r="B16" s="31" t="s">
        <v>69</v>
      </c>
      <c r="C16" s="31" t="s">
        <v>195</v>
      </c>
      <c r="D16" s="31" t="s">
        <v>196</v>
      </c>
      <c r="E16" s="31" t="s">
        <v>100</v>
      </c>
      <c r="F16" s="31" t="s">
        <v>101</v>
      </c>
      <c r="G16" s="31" t="s">
        <v>203</v>
      </c>
      <c r="H16" s="31" t="s">
        <v>204</v>
      </c>
      <c r="I16" s="127">
        <v>809436</v>
      </c>
      <c r="J16" s="127">
        <v>809436</v>
      </c>
      <c r="K16" s="230"/>
      <c r="L16" s="230"/>
      <c r="M16" s="127">
        <v>809436</v>
      </c>
      <c r="N16" s="230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0.25" customHeight="1" spans="1:24">
      <c r="A17" s="31" t="s">
        <v>194</v>
      </c>
      <c r="B17" s="31" t="s">
        <v>69</v>
      </c>
      <c r="C17" s="31" t="s">
        <v>195</v>
      </c>
      <c r="D17" s="31" t="s">
        <v>196</v>
      </c>
      <c r="E17" s="31" t="s">
        <v>100</v>
      </c>
      <c r="F17" s="31" t="s">
        <v>101</v>
      </c>
      <c r="G17" s="31" t="s">
        <v>203</v>
      </c>
      <c r="H17" s="31" t="s">
        <v>204</v>
      </c>
      <c r="I17" s="127">
        <v>409080</v>
      </c>
      <c r="J17" s="127">
        <v>409080</v>
      </c>
      <c r="K17" s="230"/>
      <c r="L17" s="230"/>
      <c r="M17" s="127">
        <v>409080</v>
      </c>
      <c r="N17" s="230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0.25" customHeight="1" spans="1:24">
      <c r="A18" s="31" t="s">
        <v>194</v>
      </c>
      <c r="B18" s="31" t="s">
        <v>69</v>
      </c>
      <c r="C18" s="31" t="s">
        <v>205</v>
      </c>
      <c r="D18" s="31" t="s">
        <v>206</v>
      </c>
      <c r="E18" s="31" t="s">
        <v>108</v>
      </c>
      <c r="F18" s="31" t="s">
        <v>109</v>
      </c>
      <c r="G18" s="31" t="s">
        <v>207</v>
      </c>
      <c r="H18" s="31" t="s">
        <v>208</v>
      </c>
      <c r="I18" s="127">
        <v>824227.2</v>
      </c>
      <c r="J18" s="127">
        <v>824227.2</v>
      </c>
      <c r="K18" s="230"/>
      <c r="L18" s="230"/>
      <c r="M18" s="127">
        <v>824227.2</v>
      </c>
      <c r="N18" s="230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0.25" customHeight="1" spans="1:24">
      <c r="A19" s="31" t="s">
        <v>194</v>
      </c>
      <c r="B19" s="31" t="s">
        <v>69</v>
      </c>
      <c r="C19" s="31" t="s">
        <v>205</v>
      </c>
      <c r="D19" s="31" t="s">
        <v>206</v>
      </c>
      <c r="E19" s="31" t="s">
        <v>118</v>
      </c>
      <c r="F19" s="31" t="s">
        <v>119</v>
      </c>
      <c r="G19" s="31" t="s">
        <v>209</v>
      </c>
      <c r="H19" s="31" t="s">
        <v>210</v>
      </c>
      <c r="I19" s="127">
        <v>349323.78</v>
      </c>
      <c r="J19" s="127">
        <v>349323.78</v>
      </c>
      <c r="K19" s="230"/>
      <c r="L19" s="230"/>
      <c r="M19" s="127">
        <v>349323.78</v>
      </c>
      <c r="N19" s="230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0.25" customHeight="1" spans="1:24">
      <c r="A20" s="31" t="s">
        <v>194</v>
      </c>
      <c r="B20" s="31" t="s">
        <v>69</v>
      </c>
      <c r="C20" s="31" t="s">
        <v>205</v>
      </c>
      <c r="D20" s="31" t="s">
        <v>206</v>
      </c>
      <c r="E20" s="31" t="s">
        <v>120</v>
      </c>
      <c r="F20" s="31" t="s">
        <v>121</v>
      </c>
      <c r="G20" s="31" t="s">
        <v>211</v>
      </c>
      <c r="H20" s="31" t="s">
        <v>212</v>
      </c>
      <c r="I20" s="127">
        <v>221091</v>
      </c>
      <c r="J20" s="127">
        <v>221091</v>
      </c>
      <c r="K20" s="230"/>
      <c r="L20" s="230"/>
      <c r="M20" s="127">
        <v>221091</v>
      </c>
      <c r="N20" s="230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0.25" customHeight="1" spans="1:24">
      <c r="A21" s="31" t="s">
        <v>194</v>
      </c>
      <c r="B21" s="31" t="s">
        <v>69</v>
      </c>
      <c r="C21" s="31" t="s">
        <v>205</v>
      </c>
      <c r="D21" s="31" t="s">
        <v>206</v>
      </c>
      <c r="E21" s="31" t="s">
        <v>120</v>
      </c>
      <c r="F21" s="31" t="s">
        <v>121</v>
      </c>
      <c r="G21" s="31" t="s">
        <v>211</v>
      </c>
      <c r="H21" s="31" t="s">
        <v>212</v>
      </c>
      <c r="I21" s="127">
        <v>215934</v>
      </c>
      <c r="J21" s="127">
        <v>215934</v>
      </c>
      <c r="K21" s="230"/>
      <c r="L21" s="230"/>
      <c r="M21" s="127">
        <v>215934</v>
      </c>
      <c r="N21" s="230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0.25" customHeight="1" spans="1:24">
      <c r="A22" s="31" t="s">
        <v>194</v>
      </c>
      <c r="B22" s="31" t="s">
        <v>69</v>
      </c>
      <c r="C22" s="31" t="s">
        <v>205</v>
      </c>
      <c r="D22" s="31" t="s">
        <v>206</v>
      </c>
      <c r="E22" s="31" t="s">
        <v>100</v>
      </c>
      <c r="F22" s="31" t="s">
        <v>101</v>
      </c>
      <c r="G22" s="31" t="s">
        <v>213</v>
      </c>
      <c r="H22" s="31" t="s">
        <v>214</v>
      </c>
      <c r="I22" s="127">
        <v>30952.74</v>
      </c>
      <c r="J22" s="127">
        <v>30952.74</v>
      </c>
      <c r="K22" s="230"/>
      <c r="L22" s="230"/>
      <c r="M22" s="127">
        <v>30952.74</v>
      </c>
      <c r="N22" s="230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0.25" customHeight="1" spans="1:24">
      <c r="A23" s="31" t="s">
        <v>194</v>
      </c>
      <c r="B23" s="31" t="s">
        <v>69</v>
      </c>
      <c r="C23" s="31" t="s">
        <v>205</v>
      </c>
      <c r="D23" s="31" t="s">
        <v>206</v>
      </c>
      <c r="E23" s="31" t="s">
        <v>122</v>
      </c>
      <c r="F23" s="31" t="s">
        <v>123</v>
      </c>
      <c r="G23" s="31" t="s">
        <v>213</v>
      </c>
      <c r="H23" s="31" t="s">
        <v>214</v>
      </c>
      <c r="I23" s="127">
        <v>26352.72</v>
      </c>
      <c r="J23" s="127">
        <v>26352.72</v>
      </c>
      <c r="K23" s="230"/>
      <c r="L23" s="230"/>
      <c r="M23" s="127">
        <v>26352.72</v>
      </c>
      <c r="N23" s="230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0.25" customHeight="1" spans="1:24">
      <c r="A24" s="31" t="s">
        <v>194</v>
      </c>
      <c r="B24" s="31" t="s">
        <v>69</v>
      </c>
      <c r="C24" s="31" t="s">
        <v>205</v>
      </c>
      <c r="D24" s="31" t="s">
        <v>206</v>
      </c>
      <c r="E24" s="31" t="s">
        <v>122</v>
      </c>
      <c r="F24" s="31" t="s">
        <v>123</v>
      </c>
      <c r="G24" s="31" t="s">
        <v>213</v>
      </c>
      <c r="H24" s="31" t="s">
        <v>214</v>
      </c>
      <c r="I24" s="127">
        <v>19635.36</v>
      </c>
      <c r="J24" s="127">
        <v>19635.36</v>
      </c>
      <c r="K24" s="230"/>
      <c r="L24" s="230"/>
      <c r="M24" s="127">
        <v>19635.36</v>
      </c>
      <c r="N24" s="230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0.25" customHeight="1" spans="1:24">
      <c r="A25" s="31" t="s">
        <v>194</v>
      </c>
      <c r="B25" s="31" t="s">
        <v>69</v>
      </c>
      <c r="C25" s="31" t="s">
        <v>205</v>
      </c>
      <c r="D25" s="31" t="s">
        <v>206</v>
      </c>
      <c r="E25" s="31" t="s">
        <v>122</v>
      </c>
      <c r="F25" s="31" t="s">
        <v>123</v>
      </c>
      <c r="G25" s="31" t="s">
        <v>213</v>
      </c>
      <c r="H25" s="31" t="s">
        <v>214</v>
      </c>
      <c r="I25" s="127">
        <v>15918.55</v>
      </c>
      <c r="J25" s="127">
        <v>15918.55</v>
      </c>
      <c r="K25" s="230"/>
      <c r="L25" s="230"/>
      <c r="M25" s="127">
        <v>15918.55</v>
      </c>
      <c r="N25" s="230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0.25" customHeight="1" spans="1:24">
      <c r="A26" s="31" t="s">
        <v>194</v>
      </c>
      <c r="B26" s="31" t="s">
        <v>69</v>
      </c>
      <c r="C26" s="31" t="s">
        <v>215</v>
      </c>
      <c r="D26" s="31" t="s">
        <v>216</v>
      </c>
      <c r="E26" s="31" t="s">
        <v>112</v>
      </c>
      <c r="F26" s="31" t="s">
        <v>113</v>
      </c>
      <c r="G26" s="31" t="s">
        <v>217</v>
      </c>
      <c r="H26" s="31" t="s">
        <v>218</v>
      </c>
      <c r="I26" s="127">
        <v>79210.8</v>
      </c>
      <c r="J26" s="127">
        <v>79210.8</v>
      </c>
      <c r="K26" s="230"/>
      <c r="L26" s="230"/>
      <c r="M26" s="127">
        <v>79210.8</v>
      </c>
      <c r="N26" s="230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0.25" customHeight="1" spans="1:24">
      <c r="A27" s="31" t="s">
        <v>194</v>
      </c>
      <c r="B27" s="31" t="s">
        <v>69</v>
      </c>
      <c r="C27" s="31" t="s">
        <v>219</v>
      </c>
      <c r="D27" s="31" t="s">
        <v>220</v>
      </c>
      <c r="E27" s="31" t="s">
        <v>100</v>
      </c>
      <c r="F27" s="31" t="s">
        <v>101</v>
      </c>
      <c r="G27" s="31" t="s">
        <v>221</v>
      </c>
      <c r="H27" s="31" t="s">
        <v>222</v>
      </c>
      <c r="I27" s="127">
        <v>20000</v>
      </c>
      <c r="J27" s="127">
        <v>20000</v>
      </c>
      <c r="K27" s="230"/>
      <c r="L27" s="230"/>
      <c r="M27" s="127">
        <v>20000</v>
      </c>
      <c r="N27" s="230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0.25" customHeight="1" spans="1:24">
      <c r="A28" s="31" t="s">
        <v>194</v>
      </c>
      <c r="B28" s="31" t="s">
        <v>69</v>
      </c>
      <c r="C28" s="31" t="s">
        <v>223</v>
      </c>
      <c r="D28" s="31" t="s">
        <v>173</v>
      </c>
      <c r="E28" s="31" t="s">
        <v>100</v>
      </c>
      <c r="F28" s="31" t="s">
        <v>101</v>
      </c>
      <c r="G28" s="31" t="s">
        <v>224</v>
      </c>
      <c r="H28" s="31" t="s">
        <v>173</v>
      </c>
      <c r="I28" s="127">
        <v>20000</v>
      </c>
      <c r="J28" s="127">
        <v>20000</v>
      </c>
      <c r="K28" s="230"/>
      <c r="L28" s="230"/>
      <c r="M28" s="127">
        <v>20000</v>
      </c>
      <c r="N28" s="230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0.25" customHeight="1" spans="1:24">
      <c r="A29" s="31" t="s">
        <v>194</v>
      </c>
      <c r="B29" s="31" t="s">
        <v>69</v>
      </c>
      <c r="C29" s="31" t="s">
        <v>225</v>
      </c>
      <c r="D29" s="31" t="s">
        <v>226</v>
      </c>
      <c r="E29" s="31" t="s">
        <v>100</v>
      </c>
      <c r="F29" s="31" t="s">
        <v>101</v>
      </c>
      <c r="G29" s="31" t="s">
        <v>227</v>
      </c>
      <c r="H29" s="31" t="s">
        <v>226</v>
      </c>
      <c r="I29" s="127">
        <v>106682.4</v>
      </c>
      <c r="J29" s="127">
        <v>106682.4</v>
      </c>
      <c r="K29" s="230"/>
      <c r="L29" s="230"/>
      <c r="M29" s="127">
        <v>106682.4</v>
      </c>
      <c r="N29" s="230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0.25" customHeight="1" spans="1:24">
      <c r="A30" s="31" t="s">
        <v>194</v>
      </c>
      <c r="B30" s="31" t="s">
        <v>69</v>
      </c>
      <c r="C30" s="31" t="s">
        <v>228</v>
      </c>
      <c r="D30" s="31" t="s">
        <v>229</v>
      </c>
      <c r="E30" s="31" t="s">
        <v>100</v>
      </c>
      <c r="F30" s="31" t="s">
        <v>101</v>
      </c>
      <c r="G30" s="31" t="s">
        <v>230</v>
      </c>
      <c r="H30" s="31" t="s">
        <v>231</v>
      </c>
      <c r="I30" s="127">
        <v>59511</v>
      </c>
      <c r="J30" s="127">
        <v>59511</v>
      </c>
      <c r="K30" s="230"/>
      <c r="L30" s="230"/>
      <c r="M30" s="127">
        <v>59511</v>
      </c>
      <c r="N30" s="230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0.25" customHeight="1" spans="1:24">
      <c r="A31" s="31" t="s">
        <v>194</v>
      </c>
      <c r="B31" s="31" t="s">
        <v>69</v>
      </c>
      <c r="C31" s="31" t="s">
        <v>228</v>
      </c>
      <c r="D31" s="31" t="s">
        <v>229</v>
      </c>
      <c r="E31" s="31" t="s">
        <v>100</v>
      </c>
      <c r="F31" s="31" t="s">
        <v>101</v>
      </c>
      <c r="G31" s="31" t="s">
        <v>230</v>
      </c>
      <c r="H31" s="31" t="s">
        <v>231</v>
      </c>
      <c r="I31" s="127">
        <v>16492</v>
      </c>
      <c r="J31" s="127">
        <v>16492</v>
      </c>
      <c r="K31" s="230"/>
      <c r="L31" s="230"/>
      <c r="M31" s="127">
        <v>16492</v>
      </c>
      <c r="N31" s="230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0.25" customHeight="1" spans="1:24">
      <c r="A32" s="31" t="s">
        <v>194</v>
      </c>
      <c r="B32" s="31" t="s">
        <v>69</v>
      </c>
      <c r="C32" s="31" t="s">
        <v>228</v>
      </c>
      <c r="D32" s="31" t="s">
        <v>229</v>
      </c>
      <c r="E32" s="31" t="s">
        <v>100</v>
      </c>
      <c r="F32" s="31" t="s">
        <v>101</v>
      </c>
      <c r="G32" s="31" t="s">
        <v>232</v>
      </c>
      <c r="H32" s="31" t="s">
        <v>233</v>
      </c>
      <c r="I32" s="127">
        <v>7600</v>
      </c>
      <c r="J32" s="127">
        <v>7600</v>
      </c>
      <c r="K32" s="230"/>
      <c r="L32" s="230"/>
      <c r="M32" s="127">
        <v>7600</v>
      </c>
      <c r="N32" s="230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20.25" customHeight="1" spans="1:24">
      <c r="A33" s="31" t="s">
        <v>194</v>
      </c>
      <c r="B33" s="31" t="s">
        <v>69</v>
      </c>
      <c r="C33" s="31" t="s">
        <v>228</v>
      </c>
      <c r="D33" s="31" t="s">
        <v>229</v>
      </c>
      <c r="E33" s="31" t="s">
        <v>100</v>
      </c>
      <c r="F33" s="31" t="s">
        <v>101</v>
      </c>
      <c r="G33" s="31" t="s">
        <v>234</v>
      </c>
      <c r="H33" s="31" t="s">
        <v>235</v>
      </c>
      <c r="I33" s="127">
        <v>11400</v>
      </c>
      <c r="J33" s="127">
        <v>11400</v>
      </c>
      <c r="K33" s="230"/>
      <c r="L33" s="230"/>
      <c r="M33" s="127">
        <v>11400</v>
      </c>
      <c r="N33" s="230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  <row r="34" ht="20.25" customHeight="1" spans="1:24">
      <c r="A34" s="31" t="s">
        <v>194</v>
      </c>
      <c r="B34" s="31" t="s">
        <v>69</v>
      </c>
      <c r="C34" s="31" t="s">
        <v>228</v>
      </c>
      <c r="D34" s="31" t="s">
        <v>229</v>
      </c>
      <c r="E34" s="31" t="s">
        <v>100</v>
      </c>
      <c r="F34" s="31" t="s">
        <v>101</v>
      </c>
      <c r="G34" s="31" t="s">
        <v>236</v>
      </c>
      <c r="H34" s="31" t="s">
        <v>237</v>
      </c>
      <c r="I34" s="127">
        <v>106400</v>
      </c>
      <c r="J34" s="127">
        <v>106400</v>
      </c>
      <c r="K34" s="230"/>
      <c r="L34" s="230"/>
      <c r="M34" s="127">
        <v>106400</v>
      </c>
      <c r="N34" s="230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ht="20.25" customHeight="1" spans="1:24">
      <c r="A35" s="31" t="s">
        <v>194</v>
      </c>
      <c r="B35" s="31" t="s">
        <v>69</v>
      </c>
      <c r="C35" s="31" t="s">
        <v>228</v>
      </c>
      <c r="D35" s="31" t="s">
        <v>229</v>
      </c>
      <c r="E35" s="31" t="s">
        <v>106</v>
      </c>
      <c r="F35" s="31" t="s">
        <v>107</v>
      </c>
      <c r="G35" s="31" t="s">
        <v>236</v>
      </c>
      <c r="H35" s="31" t="s">
        <v>237</v>
      </c>
      <c r="I35" s="127">
        <v>45900</v>
      </c>
      <c r="J35" s="127">
        <v>45900</v>
      </c>
      <c r="K35" s="230"/>
      <c r="L35" s="230"/>
      <c r="M35" s="127">
        <v>45900</v>
      </c>
      <c r="N35" s="230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ht="20.25" customHeight="1" spans="1:24">
      <c r="A36" s="31" t="s">
        <v>194</v>
      </c>
      <c r="B36" s="31" t="s">
        <v>69</v>
      </c>
      <c r="C36" s="31" t="s">
        <v>238</v>
      </c>
      <c r="D36" s="31" t="s">
        <v>129</v>
      </c>
      <c r="E36" s="31" t="s">
        <v>128</v>
      </c>
      <c r="F36" s="31" t="s">
        <v>129</v>
      </c>
      <c r="G36" s="31" t="s">
        <v>239</v>
      </c>
      <c r="H36" s="31" t="s">
        <v>129</v>
      </c>
      <c r="I36" s="127">
        <v>751322.4</v>
      </c>
      <c r="J36" s="127">
        <v>751322.4</v>
      </c>
      <c r="K36" s="230"/>
      <c r="L36" s="230"/>
      <c r="M36" s="127">
        <v>751322.4</v>
      </c>
      <c r="N36" s="230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ht="20.25" customHeight="1" spans="1:24">
      <c r="A37" s="31" t="s">
        <v>194</v>
      </c>
      <c r="B37" s="31" t="s">
        <v>69</v>
      </c>
      <c r="C37" s="31" t="s">
        <v>240</v>
      </c>
      <c r="D37" s="31" t="s">
        <v>241</v>
      </c>
      <c r="E37" s="31" t="s">
        <v>106</v>
      </c>
      <c r="F37" s="31" t="s">
        <v>107</v>
      </c>
      <c r="G37" s="31" t="s">
        <v>242</v>
      </c>
      <c r="H37" s="31" t="s">
        <v>243</v>
      </c>
      <c r="I37" s="127">
        <v>596873.88</v>
      </c>
      <c r="J37" s="127">
        <v>596873.88</v>
      </c>
      <c r="K37" s="230"/>
      <c r="L37" s="230"/>
      <c r="M37" s="127">
        <v>596873.88</v>
      </c>
      <c r="N37" s="230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ht="20.25" customHeight="1" spans="1:24">
      <c r="A38" s="31" t="s">
        <v>194</v>
      </c>
      <c r="B38" s="31" t="s">
        <v>69</v>
      </c>
      <c r="C38" s="31" t="s">
        <v>240</v>
      </c>
      <c r="D38" s="31" t="s">
        <v>241</v>
      </c>
      <c r="E38" s="31" t="s">
        <v>106</v>
      </c>
      <c r="F38" s="31" t="s">
        <v>107</v>
      </c>
      <c r="G38" s="31" t="s">
        <v>217</v>
      </c>
      <c r="H38" s="31" t="s">
        <v>218</v>
      </c>
      <c r="I38" s="127">
        <v>734400</v>
      </c>
      <c r="J38" s="127">
        <v>734400</v>
      </c>
      <c r="K38" s="230"/>
      <c r="L38" s="230"/>
      <c r="M38" s="127">
        <v>734400</v>
      </c>
      <c r="N38" s="230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ht="20.25" customHeight="1" spans="1:24">
      <c r="A39" s="31" t="s">
        <v>194</v>
      </c>
      <c r="B39" s="31" t="s">
        <v>69</v>
      </c>
      <c r="C39" s="31" t="s">
        <v>244</v>
      </c>
      <c r="D39" s="31" t="s">
        <v>245</v>
      </c>
      <c r="E39" s="31" t="s">
        <v>100</v>
      </c>
      <c r="F39" s="31" t="s">
        <v>101</v>
      </c>
      <c r="G39" s="31" t="s">
        <v>199</v>
      </c>
      <c r="H39" s="31" t="s">
        <v>200</v>
      </c>
      <c r="I39" s="127">
        <v>72000</v>
      </c>
      <c r="J39" s="127">
        <v>72000</v>
      </c>
      <c r="K39" s="230"/>
      <c r="L39" s="230"/>
      <c r="M39" s="127">
        <v>72000</v>
      </c>
      <c r="N39" s="230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ht="20.25" customHeight="1" spans="1:24">
      <c r="A40" s="31" t="s">
        <v>194</v>
      </c>
      <c r="B40" s="31" t="s">
        <v>69</v>
      </c>
      <c r="C40" s="31" t="s">
        <v>246</v>
      </c>
      <c r="D40" s="31" t="s">
        <v>247</v>
      </c>
      <c r="E40" s="31" t="s">
        <v>100</v>
      </c>
      <c r="F40" s="31" t="s">
        <v>101</v>
      </c>
      <c r="G40" s="31" t="s">
        <v>201</v>
      </c>
      <c r="H40" s="31" t="s">
        <v>202</v>
      </c>
      <c r="I40" s="127">
        <v>342000</v>
      </c>
      <c r="J40" s="127">
        <v>342000</v>
      </c>
      <c r="K40" s="230"/>
      <c r="L40" s="230"/>
      <c r="M40" s="127">
        <v>342000</v>
      </c>
      <c r="N40" s="230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ht="20.25" customHeight="1" spans="1:24">
      <c r="A41" s="31" t="s">
        <v>194</v>
      </c>
      <c r="B41" s="31" t="s">
        <v>69</v>
      </c>
      <c r="C41" s="31" t="s">
        <v>246</v>
      </c>
      <c r="D41" s="31" t="s">
        <v>247</v>
      </c>
      <c r="E41" s="31" t="s">
        <v>100</v>
      </c>
      <c r="F41" s="31" t="s">
        <v>101</v>
      </c>
      <c r="G41" s="31" t="s">
        <v>203</v>
      </c>
      <c r="H41" s="31" t="s">
        <v>204</v>
      </c>
      <c r="I41" s="127">
        <v>319200</v>
      </c>
      <c r="J41" s="127">
        <v>319200</v>
      </c>
      <c r="K41" s="230"/>
      <c r="L41" s="230"/>
      <c r="M41" s="127">
        <v>319200</v>
      </c>
      <c r="N41" s="230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ht="20.25" customHeight="1" spans="1:24">
      <c r="A42" s="31" t="s">
        <v>194</v>
      </c>
      <c r="B42" s="31" t="s">
        <v>69</v>
      </c>
      <c r="C42" s="31" t="s">
        <v>246</v>
      </c>
      <c r="D42" s="31" t="s">
        <v>247</v>
      </c>
      <c r="E42" s="31" t="s">
        <v>100</v>
      </c>
      <c r="F42" s="31" t="s">
        <v>101</v>
      </c>
      <c r="G42" s="31" t="s">
        <v>203</v>
      </c>
      <c r="H42" s="31" t="s">
        <v>204</v>
      </c>
      <c r="I42" s="127">
        <v>364800</v>
      </c>
      <c r="J42" s="127">
        <v>364800</v>
      </c>
      <c r="K42" s="230"/>
      <c r="L42" s="230"/>
      <c r="M42" s="127">
        <v>364800</v>
      </c>
      <c r="N42" s="230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ht="20.25" customHeight="1" spans="1:24">
      <c r="A43" s="31" t="s">
        <v>194</v>
      </c>
      <c r="B43" s="31" t="s">
        <v>69</v>
      </c>
      <c r="C43" s="31" t="s">
        <v>248</v>
      </c>
      <c r="D43" s="31" t="s">
        <v>249</v>
      </c>
      <c r="E43" s="31" t="s">
        <v>100</v>
      </c>
      <c r="F43" s="31" t="s">
        <v>101</v>
      </c>
      <c r="G43" s="31" t="s">
        <v>250</v>
      </c>
      <c r="H43" s="31" t="s">
        <v>251</v>
      </c>
      <c r="I43" s="127">
        <v>63600</v>
      </c>
      <c r="J43" s="127">
        <v>63600</v>
      </c>
      <c r="K43" s="230"/>
      <c r="L43" s="230"/>
      <c r="M43" s="127">
        <v>63600</v>
      </c>
      <c r="N43" s="230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ht="20.25" customHeight="1" spans="1:24">
      <c r="A44" s="31" t="s">
        <v>194</v>
      </c>
      <c r="B44" s="31" t="s">
        <v>69</v>
      </c>
      <c r="C44" s="31" t="s">
        <v>248</v>
      </c>
      <c r="D44" s="31" t="s">
        <v>249</v>
      </c>
      <c r="E44" s="31" t="s">
        <v>100</v>
      </c>
      <c r="F44" s="31" t="s">
        <v>101</v>
      </c>
      <c r="G44" s="31" t="s">
        <v>250</v>
      </c>
      <c r="H44" s="31" t="s">
        <v>251</v>
      </c>
      <c r="I44" s="127">
        <v>312000</v>
      </c>
      <c r="J44" s="127">
        <v>312000</v>
      </c>
      <c r="K44" s="230"/>
      <c r="L44" s="230"/>
      <c r="M44" s="127">
        <v>312000</v>
      </c>
      <c r="N44" s="230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ht="17.25" customHeight="1" spans="1:24">
      <c r="A45" s="219" t="s">
        <v>168</v>
      </c>
      <c r="B45" s="83"/>
      <c r="C45" s="220"/>
      <c r="D45" s="220"/>
      <c r="E45" s="220"/>
      <c r="F45" s="220"/>
      <c r="G45" s="220"/>
      <c r="H45" s="221"/>
      <c r="I45" s="127">
        <v>10557490.83</v>
      </c>
      <c r="J45" s="127">
        <v>10557490.83</v>
      </c>
      <c r="K45" s="127"/>
      <c r="L45" s="127"/>
      <c r="M45" s="127">
        <v>10557490.83</v>
      </c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55" customHeight="1" spans="4:4">
      <c r="D55" s="170"/>
    </row>
    <row r="56" customHeight="1" spans="4:4">
      <c r="D56" s="170"/>
    </row>
    <row r="57" customHeight="1" spans="4:4">
      <c r="D57" s="170"/>
    </row>
    <row r="58" customHeight="1" spans="4:4">
      <c r="D58" s="170"/>
    </row>
    <row r="59" customHeight="1" spans="4:4">
      <c r="D59" s="170"/>
    </row>
    <row r="60" customHeight="1" spans="4:4">
      <c r="D60" s="170"/>
    </row>
    <row r="61" customHeight="1" spans="4:4">
      <c r="D61" s="170"/>
    </row>
    <row r="62" customHeight="1" spans="4:4">
      <c r="D62" s="170"/>
    </row>
    <row r="63" customHeight="1" spans="2:4">
      <c r="B63" s="170"/>
      <c r="D63" s="170"/>
    </row>
    <row r="64" customHeight="1" spans="2:4">
      <c r="B64" s="170"/>
      <c r="D64" s="170"/>
    </row>
    <row r="65" customHeight="1" spans="2:4">
      <c r="B65" s="170"/>
      <c r="D65" s="170"/>
    </row>
    <row r="66" customHeight="1" spans="2:4">
      <c r="B66" s="170"/>
      <c r="D66" s="170"/>
    </row>
    <row r="67" customHeight="1" spans="2:4">
      <c r="B67" s="170"/>
      <c r="D67" s="170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10.2833333333333" style="54" customWidth="1"/>
    <col min="2" max="2" width="13.425" style="54" customWidth="1"/>
    <col min="3" max="3" width="32.85" style="54" customWidth="1"/>
    <col min="4" max="4" width="23.85" style="54" customWidth="1"/>
    <col min="5" max="5" width="11.1416666666667" style="54" customWidth="1"/>
    <col min="6" max="6" width="17.7083333333333" style="54" customWidth="1"/>
    <col min="7" max="7" width="9.85" style="54" customWidth="1"/>
    <col min="8" max="8" width="17.7083333333333" style="54" customWidth="1"/>
    <col min="9" max="13" width="20" style="54" customWidth="1"/>
    <col min="14" max="14" width="12.2833333333333" style="54" customWidth="1"/>
    <col min="15" max="15" width="12.7083333333333" style="54" customWidth="1"/>
    <col min="16" max="16" width="11.1416666666667" style="54" customWidth="1"/>
    <col min="17" max="21" width="19.85" style="54" customWidth="1"/>
    <col min="22" max="22" width="20" style="54" customWidth="1"/>
    <col min="23" max="23" width="19.85" style="54" customWidth="1"/>
    <col min="24" max="16384" width="9.14166666666667" style="54"/>
  </cols>
  <sheetData>
    <row r="1" customHeight="1" spans="1:2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13.5" customHeight="1" spans="2:23">
      <c r="B2" s="203"/>
      <c r="E2" s="56"/>
      <c r="F2" s="56"/>
      <c r="G2" s="56"/>
      <c r="H2" s="56"/>
      <c r="U2" s="203"/>
      <c r="W2" s="208" t="s">
        <v>252</v>
      </c>
    </row>
    <row r="3" ht="46.5" customHeight="1" spans="1:23">
      <c r="A3" s="58" t="str">
        <f>"2025"&amp;"年部门项目支出预算表"</f>
        <v>2025年部门项目支出预算表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3.5" customHeight="1" spans="1:23">
      <c r="A4" s="59" t="str">
        <f>"单位名称："&amp;"昆明市晋宁区上蒜第一小学"</f>
        <v>单位名称：昆明市晋宁区上蒜第一小学</v>
      </c>
      <c r="B4" s="60"/>
      <c r="C4" s="60"/>
      <c r="D4" s="60"/>
      <c r="E4" s="60"/>
      <c r="F4" s="60"/>
      <c r="G4" s="60"/>
      <c r="H4" s="60"/>
      <c r="I4" s="61"/>
      <c r="J4" s="61"/>
      <c r="K4" s="61"/>
      <c r="L4" s="61"/>
      <c r="M4" s="61"/>
      <c r="N4" s="61"/>
      <c r="O4" s="61"/>
      <c r="P4" s="61"/>
      <c r="Q4" s="61"/>
      <c r="U4" s="203"/>
      <c r="W4" s="189" t="s">
        <v>1</v>
      </c>
    </row>
    <row r="5" ht="21.75" customHeight="1" spans="1:23">
      <c r="A5" s="63" t="s">
        <v>253</v>
      </c>
      <c r="B5" s="64"/>
      <c r="C5" s="63" t="s">
        <v>179</v>
      </c>
      <c r="D5" s="63" t="s">
        <v>254</v>
      </c>
      <c r="E5" s="64" t="s">
        <v>180</v>
      </c>
      <c r="F5" s="64" t="s">
        <v>181</v>
      </c>
      <c r="G5" s="64" t="s">
        <v>255</v>
      </c>
      <c r="H5" s="64" t="s">
        <v>256</v>
      </c>
      <c r="I5" s="70" t="s">
        <v>54</v>
      </c>
      <c r="J5" s="65" t="s">
        <v>257</v>
      </c>
      <c r="K5" s="66"/>
      <c r="L5" s="66"/>
      <c r="M5" s="67"/>
      <c r="N5" s="65" t="s">
        <v>186</v>
      </c>
      <c r="O5" s="66"/>
      <c r="P5" s="67"/>
      <c r="Q5" s="64" t="s">
        <v>60</v>
      </c>
      <c r="R5" s="65" t="s">
        <v>61</v>
      </c>
      <c r="S5" s="66"/>
      <c r="T5" s="66"/>
      <c r="U5" s="66"/>
      <c r="V5" s="66"/>
      <c r="W5" s="67"/>
    </row>
    <row r="6" ht="21.75" customHeight="1" spans="1:23">
      <c r="A6" s="68"/>
      <c r="B6" s="80"/>
      <c r="C6" s="68"/>
      <c r="D6" s="68"/>
      <c r="E6" s="69"/>
      <c r="F6" s="69"/>
      <c r="G6" s="69"/>
      <c r="H6" s="69"/>
      <c r="I6" s="80"/>
      <c r="J6" s="204" t="s">
        <v>57</v>
      </c>
      <c r="K6" s="205"/>
      <c r="L6" s="64" t="s">
        <v>58</v>
      </c>
      <c r="M6" s="64" t="s">
        <v>59</v>
      </c>
      <c r="N6" s="64" t="s">
        <v>57</v>
      </c>
      <c r="O6" s="64" t="s">
        <v>58</v>
      </c>
      <c r="P6" s="64" t="s">
        <v>59</v>
      </c>
      <c r="Q6" s="69"/>
      <c r="R6" s="64" t="s">
        <v>56</v>
      </c>
      <c r="S6" s="64" t="s">
        <v>63</v>
      </c>
      <c r="T6" s="64" t="s">
        <v>192</v>
      </c>
      <c r="U6" s="64" t="s">
        <v>65</v>
      </c>
      <c r="V6" s="64" t="s">
        <v>66</v>
      </c>
      <c r="W6" s="64" t="s">
        <v>67</v>
      </c>
    </row>
    <row r="7" ht="21" customHeight="1" spans="1:23">
      <c r="A7" s="80"/>
      <c r="B7" s="80"/>
      <c r="C7" s="80"/>
      <c r="D7" s="80"/>
      <c r="E7" s="80"/>
      <c r="F7" s="80"/>
      <c r="G7" s="80"/>
      <c r="H7" s="80"/>
      <c r="I7" s="80"/>
      <c r="J7" s="206" t="s">
        <v>56</v>
      </c>
      <c r="K7" s="207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ht="39.75" customHeight="1" spans="1:23">
      <c r="A8" s="71"/>
      <c r="B8" s="73"/>
      <c r="C8" s="71"/>
      <c r="D8" s="71"/>
      <c r="E8" s="72"/>
      <c r="F8" s="72"/>
      <c r="G8" s="72"/>
      <c r="H8" s="72"/>
      <c r="I8" s="73"/>
      <c r="J8" s="113" t="s">
        <v>56</v>
      </c>
      <c r="K8" s="113" t="s">
        <v>258</v>
      </c>
      <c r="L8" s="72"/>
      <c r="M8" s="72"/>
      <c r="N8" s="72"/>
      <c r="O8" s="72"/>
      <c r="P8" s="72"/>
      <c r="Q8" s="72"/>
      <c r="R8" s="72"/>
      <c r="S8" s="72"/>
      <c r="T8" s="72"/>
      <c r="U8" s="73"/>
      <c r="V8" s="72"/>
      <c r="W8" s="72"/>
    </row>
    <row r="9" ht="15" customHeight="1" spans="1:23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74">
        <v>10</v>
      </c>
      <c r="K9" s="74">
        <v>11</v>
      </c>
      <c r="L9" s="85">
        <v>12</v>
      </c>
      <c r="M9" s="85">
        <v>13</v>
      </c>
      <c r="N9" s="85">
        <v>14</v>
      </c>
      <c r="O9" s="85">
        <v>15</v>
      </c>
      <c r="P9" s="85">
        <v>16</v>
      </c>
      <c r="Q9" s="85">
        <v>17</v>
      </c>
      <c r="R9" s="85">
        <v>18</v>
      </c>
      <c r="S9" s="85">
        <v>19</v>
      </c>
      <c r="T9" s="85">
        <v>20</v>
      </c>
      <c r="U9" s="74">
        <v>21</v>
      </c>
      <c r="V9" s="85">
        <v>22</v>
      </c>
      <c r="W9" s="74">
        <v>23</v>
      </c>
    </row>
    <row r="10" ht="21.75" customHeight="1" spans="1:23">
      <c r="A10" s="115"/>
      <c r="B10" s="115"/>
      <c r="C10" s="115"/>
      <c r="D10" s="115"/>
      <c r="E10" s="115"/>
      <c r="F10" s="115"/>
      <c r="G10" s="115"/>
      <c r="H10" s="115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ht="18.75" customHeight="1" spans="1:23">
      <c r="A11" s="83"/>
      <c r="B11" s="83"/>
      <c r="C11" s="83"/>
      <c r="D11" s="83"/>
      <c r="E11" s="83"/>
      <c r="F11" s="83"/>
      <c r="G11" s="83"/>
      <c r="H11" s="83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</row>
    <row r="12" customHeight="1" spans="1:8">
      <c r="A12" s="79" t="s">
        <v>259</v>
      </c>
      <c r="B12" s="54"/>
      <c r="C12" s="54"/>
      <c r="D12" s="54"/>
      <c r="E12" s="46"/>
      <c r="F12" s="46"/>
      <c r="G12" s="46"/>
      <c r="H12" s="46"/>
    </row>
    <row r="13" customHeight="1" spans="1:8">
      <c r="A13" s="46"/>
      <c r="B13" s="46"/>
      <c r="C13" s="46"/>
      <c r="D13" s="46"/>
      <c r="E13" s="46"/>
      <c r="F13" s="46"/>
      <c r="G13" s="46"/>
      <c r="H13" s="46"/>
    </row>
    <row r="14" customHeight="1" spans="1:8">
      <c r="A14" s="46"/>
      <c r="B14" s="46"/>
      <c r="C14" s="46"/>
      <c r="D14" s="46"/>
      <c r="E14" s="46"/>
      <c r="F14" s="46"/>
      <c r="G14" s="46"/>
      <c r="H14" s="46"/>
    </row>
    <row r="15" customHeight="1" spans="1:8">
      <c r="A15" s="46"/>
      <c r="B15" s="46"/>
      <c r="C15" s="46"/>
      <c r="D15" s="46"/>
      <c r="E15" s="46"/>
      <c r="F15" s="46"/>
      <c r="G15" s="46"/>
      <c r="H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27">
    <mergeCell ref="A3:W3"/>
    <mergeCell ref="A4:H4"/>
    <mergeCell ref="J5:M5"/>
    <mergeCell ref="N5:P5"/>
    <mergeCell ref="R5:W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2" customHeight="1"/>
  <cols>
    <col min="1" max="1" width="34.2833333333333" style="54" customWidth="1"/>
    <col min="2" max="2" width="29" style="54" customWidth="1"/>
    <col min="3" max="5" width="23.575" style="54" customWidth="1"/>
    <col min="6" max="6" width="11.2833333333333" style="54" customWidth="1"/>
    <col min="7" max="7" width="25.1416666666667" style="54" customWidth="1"/>
    <col min="8" max="8" width="15.575" style="54" customWidth="1"/>
    <col min="9" max="9" width="13.425" style="54" customWidth="1"/>
    <col min="10" max="10" width="18.85" style="54" customWidth="1"/>
    <col min="11" max="16384" width="9.14166666666667" style="54"/>
  </cols>
  <sheetData>
    <row r="1" customHeight="1" spans="1:10">
      <c r="A1" s="55"/>
      <c r="B1" s="55"/>
      <c r="C1" s="55"/>
      <c r="D1" s="55"/>
      <c r="E1" s="55"/>
      <c r="F1" s="55"/>
      <c r="G1" s="55"/>
      <c r="H1" s="55"/>
      <c r="I1" s="55"/>
      <c r="J1" s="55"/>
    </row>
    <row r="2" ht="18" customHeight="1" spans="10:10">
      <c r="J2" s="57" t="s">
        <v>260</v>
      </c>
    </row>
    <row r="3" ht="39.75" customHeight="1" spans="1:10">
      <c r="A3" s="111" t="str">
        <f>"2025"&amp;"年部门项目支出绩效目标表"</f>
        <v>2025年部门项目支出绩效目标表</v>
      </c>
      <c r="B3" s="58"/>
      <c r="C3" s="58"/>
      <c r="D3" s="58"/>
      <c r="E3" s="58"/>
      <c r="F3" s="112"/>
      <c r="G3" s="58"/>
      <c r="H3" s="112"/>
      <c r="I3" s="112"/>
      <c r="J3" s="58"/>
    </row>
    <row r="4" ht="17.25" customHeight="1" spans="1:8">
      <c r="A4" s="59" t="str">
        <f>"单位名称："&amp;"昆明市晋宁区上蒜第一小学"</f>
        <v>单位名称：昆明市晋宁区上蒜第一小学</v>
      </c>
      <c r="B4" s="46"/>
      <c r="C4" s="46"/>
      <c r="D4" s="46"/>
      <c r="E4" s="46"/>
      <c r="F4" s="46"/>
      <c r="G4" s="46"/>
      <c r="H4" s="46"/>
    </row>
    <row r="5" ht="44.25" customHeight="1" spans="1:10">
      <c r="A5" s="113" t="s">
        <v>179</v>
      </c>
      <c r="B5" s="113" t="s">
        <v>261</v>
      </c>
      <c r="C5" s="113" t="s">
        <v>262</v>
      </c>
      <c r="D5" s="113" t="s">
        <v>263</v>
      </c>
      <c r="E5" s="113" t="s">
        <v>264</v>
      </c>
      <c r="F5" s="114" t="s">
        <v>265</v>
      </c>
      <c r="G5" s="113" t="s">
        <v>266</v>
      </c>
      <c r="H5" s="114" t="s">
        <v>267</v>
      </c>
      <c r="I5" s="114" t="s">
        <v>268</v>
      </c>
      <c r="J5" s="113" t="s">
        <v>269</v>
      </c>
    </row>
    <row r="6" ht="18.75" customHeight="1" spans="1:10">
      <c r="A6" s="201">
        <v>1</v>
      </c>
      <c r="B6" s="201">
        <v>2</v>
      </c>
      <c r="C6" s="201">
        <v>3</v>
      </c>
      <c r="D6" s="201">
        <v>4</v>
      </c>
      <c r="E6" s="201">
        <v>5</v>
      </c>
      <c r="F6" s="85">
        <v>6</v>
      </c>
      <c r="G6" s="201">
        <v>7</v>
      </c>
      <c r="H6" s="85">
        <v>8</v>
      </c>
      <c r="I6" s="85">
        <v>9</v>
      </c>
      <c r="J6" s="201">
        <v>10</v>
      </c>
    </row>
    <row r="7" ht="42" customHeight="1" spans="1:10">
      <c r="A7" s="81"/>
      <c r="B7" s="115"/>
      <c r="C7" s="115"/>
      <c r="D7" s="115"/>
      <c r="E7" s="99"/>
      <c r="F7" s="116"/>
      <c r="G7" s="99"/>
      <c r="H7" s="116"/>
      <c r="I7" s="116"/>
      <c r="J7" s="99"/>
    </row>
    <row r="8" ht="42" customHeight="1" spans="1:10">
      <c r="A8" s="81"/>
      <c r="B8" s="75"/>
      <c r="C8" s="75"/>
      <c r="D8" s="75"/>
      <c r="E8" s="81"/>
      <c r="F8" s="75"/>
      <c r="G8" s="81"/>
      <c r="H8" s="75"/>
      <c r="I8" s="75"/>
      <c r="J8" s="81"/>
    </row>
    <row r="9" ht="19" customHeight="1" spans="1:2">
      <c r="A9" s="79" t="s">
        <v>270</v>
      </c>
      <c r="B9" s="202"/>
    </row>
    <row r="11" customHeight="1" spans="4:4">
      <c r="D11" s="46"/>
    </row>
    <row r="12" customHeight="1" spans="4:4">
      <c r="D12" s="46"/>
    </row>
    <row r="13" customHeight="1" spans="4:4">
      <c r="D13" s="46"/>
    </row>
    <row r="14" customHeight="1" spans="4:4">
      <c r="D14" s="46"/>
    </row>
    <row r="15" customHeight="1" spans="4:4">
      <c r="D15" s="46"/>
    </row>
    <row r="25" customHeight="1" spans="4:4">
      <c r="D25" s="46"/>
    </row>
    <row r="26" customHeight="1" spans="4:4">
      <c r="D26" s="46"/>
    </row>
    <row r="27" customHeight="1" spans="4:4">
      <c r="D27" s="46"/>
    </row>
    <row r="28" customHeight="1" spans="4:4">
      <c r="D28" s="46"/>
    </row>
    <row r="29" customHeight="1" spans="4:4">
      <c r="D29" s="46"/>
    </row>
    <row r="30" customHeight="1" spans="4:4">
      <c r="D30" s="46"/>
    </row>
    <row r="31" customHeight="1" spans="4:4">
      <c r="D31" s="46"/>
    </row>
    <row r="32" customHeight="1" spans="4:4">
      <c r="D32" s="46"/>
    </row>
    <row r="33" customHeight="1" spans="2:4">
      <c r="B33" s="46"/>
      <c r="D33" s="46"/>
    </row>
    <row r="34" customHeight="1" spans="2:4">
      <c r="B34" s="46"/>
      <c r="D34" s="46"/>
    </row>
    <row r="35" customHeight="1" spans="2:4">
      <c r="B35" s="46"/>
      <c r="D35" s="46"/>
    </row>
    <row r="36" customHeight="1" spans="2:4">
      <c r="B36" s="46"/>
      <c r="D36" s="46"/>
    </row>
    <row r="37" customHeight="1" spans="2:4">
      <c r="B37" s="46"/>
      <c r="D37" s="46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船长</cp:lastModifiedBy>
  <dcterms:created xsi:type="dcterms:W3CDTF">2025-02-06T07:09:00Z</dcterms:created>
  <dcterms:modified xsi:type="dcterms:W3CDTF">2025-03-14T06:27:52Z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