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7">部门整体支出绩效目标表13!$A:$A,部门整体支出绩效目标表13!$1:$1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'对下转移支付绩效目标表09-2'!$A:$A,'对下转移支付绩效目标表09-2'!$1:$1</definedName>
    <definedName name="_xlnm.Print_Titles" localSheetId="12">'对下转移支付预算表09-1'!$A:$A,'对下转移支付预算表09-1'!$1:$1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44525"/>
</workbook>
</file>

<file path=xl/sharedStrings.xml><?xml version="1.0" encoding="utf-8"?>
<sst xmlns="http://schemas.openxmlformats.org/spreadsheetml/2006/main" count="873" uniqueCount="381">
  <si>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</si>
  <si>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</si>
  <si>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</si>
  <si>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</si>
  <si>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</si>
  <si>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</si>
  <si>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</si>
  <si>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</si>
  <si>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</si>
  <si>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</si>
  <si>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</si>
  <si>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</si>
  <si>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</si>
  <si>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</si>
  <si>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</si>
  <si>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</si>
  <si>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</si>
  <si>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</si>
  <si>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</si>
  <si>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</si>
  <si>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</si>
  <si>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</si>
  <si>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</si>
  <si>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</si>
  <si>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</si>
  <si>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</si>
  <si>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</si>
  <si>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</si>
  <si>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</si>
  <si>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</si>
  <si>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</si>
  <si>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</si>
  <si>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</si>
  <si>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</si>
  <si>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</si>
  <si>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</si>
  <si>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</si>
  <si>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</si>
  <si>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</si>
  <si>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</si>
  <si>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</si>
  <si>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</si>
  <si>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</si>
  <si>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</si>
  <si>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</si>
  <si>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</si>
  <si>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</si>
  <si>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</si>
  <si>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</si>
  <si>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</si>
  <si>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</si>
  <si>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</si>
  <si>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</si>
  <si>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</si>
  <si>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</si>
  <si>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</si>
  <si>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</si>
  <si>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</si>
  <si>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</si>
  <si>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</si>
  <si>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</si>
  <si>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</si>
  <si>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</si>
  <si>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</si>
  <si>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</si>
  <si>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</si>
  <si>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</si>
  <si>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</si>
  <si>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</si>
  <si>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105024</t>
  </si>
  <si>
    <t>昆明市晋宁区双河民族中学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</si>
  <si>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</si>
  <si>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</si>
  <si>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</si>
  <si>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</si>
  <si>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</si>
  <si>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</si>
  <si>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</si>
  <si>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</si>
  <si>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</si>
  <si>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</si>
  <si>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</si>
  <si>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</si>
  <si>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</si>
  <si>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</si>
  <si>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</si>
  <si>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</si>
  <si>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</si>
  <si>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</si>
  <si>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</si>
  <si>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</si>
  <si>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</si>
  <si>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</si>
  <si>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</si>
  <si>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</si>
  <si>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</si>
  <si>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</si>
  <si>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</si>
  <si>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</si>
  <si>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</si>
  <si>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</si>
  <si>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</si>
  <si>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</si>
  <si>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</si>
  <si>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</si>
  <si>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</si>
  <si>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</si>
  <si>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</si>
  <si>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</si>
  <si>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</si>
  <si>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</si>
  <si>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</si>
  <si>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</si>
  <si>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</si>
  <si>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</si>
  <si>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</si>
  <si>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</si>
  <si>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</si>
  <si>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</si>
  <si>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</si>
  <si>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</si>
  <si>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</si>
  <si>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</si>
  <si>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</si>
  <si>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</si>
  <si>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</si>
  <si>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</si>
  <si>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</si>
  <si>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</si>
  <si>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</si>
  <si>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</si>
  <si>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</si>
  <si>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</si>
  <si>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</si>
  <si>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</si>
  <si>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</si>
  <si>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</si>
  <si>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</si>
  <si>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</si>
  <si>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</si>
  <si>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</si>
  <si>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</si>
  <si>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</si>
  <si>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</si>
  <si>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</si>
  <si>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</si>
  <si>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</si>
  <si>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</si>
  <si>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</si>
  <si>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</si>
  <si>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</si>
  <si>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</si>
  <si>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</si>
  <si>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</si>
  <si>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</si>
  <si>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</si>
  <si>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</si>
  <si>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</si>
  <si>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</si>
  <si>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</si>
  <si>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</si>
  <si>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</si>
  <si>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</si>
  <si>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</si>
  <si>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</si>
  <si>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</si>
  <si>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</si>
  <si>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</si>
  <si>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</si>
  <si>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</si>
  <si>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</si>
  <si>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</si>
  <si>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</si>
  <si>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</si>
  <si>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</si>
  <si>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</si>
  <si>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</si>
  <si>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</si>
  <si>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</si>
  <si>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</si>
  <si>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</si>
  <si>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</si>
  <si>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</si>
  <si>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</si>
  <si>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</si>
  <si>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</si>
  <si>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</si>
  <si>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</si>
  <si>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</si>
  <si>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</si>
  <si>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</si>
  <si>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</si>
  <si>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</si>
  <si>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</si>
  <si>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</si>
  <si>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</si>
  <si>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</si>
  <si>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</si>
  <si>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昆明市晋宁区教育体育局</t>
  </si>
  <si>
    <t>530122210000000002739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</si>
  <si>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</si>
  <si>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</si>
  <si>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</si>
  <si>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</si>
  <si>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</si>
  <si>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</si>
  <si>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</si>
  <si>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</si>
  <si>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</si>
  <si>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530122210000000002740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</si>
  <si>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</si>
  <si>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</si>
  <si>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</si>
  <si>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</si>
  <si>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</si>
  <si>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</si>
  <si>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</si>
  <si>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</si>
  <si>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</si>
  <si>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</si>
  <si>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</si>
  <si>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530122210000000002742</t>
  </si>
  <si>
    <t>30217</t>
  </si>
  <si>
    <t>530122210000000002744</t>
  </si>
  <si>
    <t>工会经费</t>
  </si>
  <si>
    <t>30228</t>
  </si>
  <si>
    <t>530122210000000002745</t>
  </si>
  <si>
    <t>一般公用经费</t>
  </si>
  <si>
    <t>30201</t>
  </si>
  <si>
    <t>办公费</t>
  </si>
  <si>
    <t>30211</t>
  </si>
  <si>
    <t>差旅费</t>
  </si>
  <si>
    <t>30216</t>
  </si>
  <si>
    <t>培训费</t>
  </si>
  <si>
    <t>30229</t>
  </si>
  <si>
    <t>福利费</t>
  </si>
  <si>
    <t>530122210000000003396</t>
  </si>
  <si>
    <t>30113</t>
  </si>
  <si>
    <t>530122231100001212490</t>
  </si>
  <si>
    <t>离退休人员支出</t>
  </si>
  <si>
    <t>30305</t>
  </si>
  <si>
    <t>生活补助</t>
  </si>
  <si>
    <t>530122231100001495916</t>
  </si>
  <si>
    <t>其他事业人员支出工资</t>
  </si>
  <si>
    <t>530122231100001495917</t>
  </si>
  <si>
    <t>事业人员绩效奖励</t>
  </si>
  <si>
    <t>530122241100002487294</t>
  </si>
  <si>
    <t>其他人员支出</t>
  </si>
  <si>
    <t>30199</t>
  </si>
  <si>
    <t>其他工资福利支出</t>
  </si>
  <si>
    <t>530122251100003634493</t>
  </si>
  <si>
    <t>对个人和家庭的补助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</si>
  <si>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</si>
  <si>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</si>
  <si>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</si>
  <si>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</si>
  <si>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</si>
  <si>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</si>
  <si>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</si>
  <si>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备注：我单位无部门项目支出预算相关内容，该表以空表进行公开。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</si>
  <si>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</si>
  <si>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</si>
  <si>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</si>
  <si>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</si>
  <si>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</si>
  <si>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</si>
  <si>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</si>
  <si>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</si>
  <si>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</si>
  <si>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</si>
  <si>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备注：我单位无项目支出预算相关内容，该表以空表进行公开。</t>
  </si>
  <si>
    <t>预算06表</t>
  </si>
  <si>
    <t>政府性基金预算支出预算表</t>
  </si>
  <si>
    <t>单位名称：昆明市发展和改革委员会</t>
  </si>
  <si>
    <t>政府性基金预算支出</t>
  </si>
  <si>
    <t>备注：我单位无政府性基金预算支出预算相关内容，该表以空表进行公开。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</si>
  <si>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</si>
  <si>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</si>
  <si>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</si>
  <si>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</si>
  <si>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</si>
  <si>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</si>
  <si>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</si>
  <si>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</si>
  <si>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</si>
  <si>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</si>
  <si>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</si>
  <si>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复印纸采购</t>
  </si>
  <si>
    <t>复印纸</t>
  </si>
  <si>
    <t>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</si>
  <si>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</si>
  <si>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</si>
  <si>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</si>
  <si>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</si>
  <si>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</si>
  <si>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</si>
  <si>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</si>
  <si>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</si>
  <si>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备注：因没有符合政府购买服务的支出项目，我单位无政府购买服务预算相关内容，该表以空表进行公开。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</si>
  <si>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</si>
  <si>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</si>
  <si>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</si>
  <si>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</si>
  <si>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</si>
  <si>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</si>
  <si>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</si>
  <si>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</si>
  <si>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</si>
  <si>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</si>
  <si>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</si>
  <si>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</si>
  <si>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</si>
  <si>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</si>
  <si>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</si>
  <si>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</si>
  <si>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</si>
  <si>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</si>
  <si>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</si>
  <si>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</si>
  <si>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</si>
  <si>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</si>
  <si>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</si>
  <si>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备注：我区已实行乡财县管，按照区与乡（镇）财政管理体制，乡（镇）按照一级部门预算管理，故无对下转移支付资金，该表以空表进行公开。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</si>
  <si>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</si>
  <si>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</si>
  <si>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</si>
  <si>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</si>
  <si>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</si>
  <si>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</si>
  <si>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</si>
  <si>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</si>
  <si>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</si>
  <si>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 设备</t>
  </si>
  <si>
    <t>A02010108 便携式计算机</t>
  </si>
  <si>
    <t>笔记本电脑</t>
  </si>
  <si>
    <t>台</t>
  </si>
  <si>
    <t>A02020100 复印机</t>
  </si>
  <si>
    <t>彩色复印件</t>
  </si>
  <si>
    <t>A02021103 LED显示屏</t>
  </si>
  <si>
    <t>LED图文显示屏</t>
  </si>
  <si>
    <t>套</t>
  </si>
  <si>
    <t>A02091304 会议、广播及音乐欣赏系统</t>
  </si>
  <si>
    <t>校园广播系统</t>
  </si>
  <si>
    <t>A02091399 其他组合音像设备</t>
  </si>
  <si>
    <t>录播教室相关设备</t>
  </si>
  <si>
    <t>A02460300 球类设备</t>
  </si>
  <si>
    <t>乒乓球桌</t>
  </si>
  <si>
    <t>A05 家具和用品</t>
  </si>
  <si>
    <t>A05010203 教学、实验用桌</t>
  </si>
  <si>
    <t>学生课桌</t>
  </si>
  <si>
    <t>预算11表</t>
  </si>
  <si>
    <t>上级补助</t>
  </si>
  <si>
    <t>备注：此表为一级预算单位及主管部门公开，其他单位以空表公开。</t>
  </si>
  <si>
    <t>预算12表</t>
  </si>
  <si>
    <t>项目级次</t>
  </si>
  <si>
    <t/>
  </si>
  <si>
    <t>备注：我单位无中期规划项目相关内容，该表以空表进行公开。</t>
  </si>
  <si>
    <t>预算13表</t>
  </si>
  <si>
    <t>部门编码</t>
  </si>
  <si>
    <t>部门名称</t>
  </si>
  <si>
    <t>内容</t>
  </si>
  <si>
    <t>说明</t>
  </si>
  <si>
    <t>部门总体目标</t>
  </si>
  <si>
    <t>部门职责</t>
  </si>
  <si>
    <t>根据三定方案归纳</t>
  </si>
  <si>
    <t>根据部门职责，中长期规划，各级党委，各级政府要求归纳</t>
  </si>
  <si>
    <t>部门年度目标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</si>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</sst>
</file>

<file path=xl/styles.xml><?xml version="1.0" encoding="utf-8"?>
<styleSheet xmlns="http://schemas.openxmlformats.org/spreadsheetml/2006/main">
  <numFmts count="8">
    <numFmt numFmtId="176" formatCode="#,##0.00;\-#,##0.00;;@"/>
    <numFmt numFmtId="177" formatCode="yyyy/mm/dd\ hh:mm:ss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#,##0;\-#,##0;;@"/>
    <numFmt numFmtId="179" formatCode="yyyy/mm/dd"/>
  </numFmts>
  <fonts count="39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2" fillId="22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25" fillId="0" borderId="1">
      <alignment horizontal="right" vertical="center"/>
    </xf>
    <xf numFmtId="0" fontId="22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25" fillId="0" borderId="1">
      <alignment horizontal="right" vertical="center"/>
    </xf>
    <xf numFmtId="0" fontId="34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3" fillId="23" borderId="19" applyNumberFormat="0" applyAlignment="0" applyProtection="0">
      <alignment vertical="center"/>
    </xf>
    <xf numFmtId="0" fontId="35" fillId="23" borderId="18" applyNumberFormat="0" applyAlignment="0" applyProtection="0">
      <alignment vertical="center"/>
    </xf>
    <xf numFmtId="0" fontId="37" fillId="30" borderId="21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10" fontId="25" fillId="0" borderId="1">
      <alignment horizontal="right" vertical="center"/>
    </xf>
    <xf numFmtId="0" fontId="22" fillId="2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178" fontId="25" fillId="0" borderId="1">
      <alignment horizontal="right" vertical="center"/>
    </xf>
    <xf numFmtId="176" fontId="25" fillId="0" borderId="1">
      <alignment horizontal="right" vertical="center"/>
    </xf>
    <xf numFmtId="176" fontId="25" fillId="0" borderId="1">
      <alignment horizontal="right" vertical="center"/>
    </xf>
    <xf numFmtId="49" fontId="25" fillId="0" borderId="1">
      <alignment horizontal="left" vertical="center" wrapText="1"/>
    </xf>
    <xf numFmtId="21" fontId="25" fillId="0" borderId="1">
      <alignment horizontal="right" vertical="center"/>
    </xf>
  </cellStyleXfs>
  <cellXfs count="222">
    <xf numFmtId="0" fontId="0" fillId="0" borderId="0" xfId="0" applyFont="1" applyBorder="1"/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/>
    <xf numFmtId="4" fontId="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4" fontId="9" fillId="0" borderId="1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right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protection locked="0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Protection="1"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8" fontId="9" fillId="0" borderId="1" xfId="52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9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3" fillId="0" borderId="0" xfId="0" applyFont="1" applyBorder="1" applyAlignment="1" applyProtection="1">
      <alignment horizontal="right"/>
      <protection locked="0"/>
    </xf>
    <xf numFmtId="49" fontId="13" fillId="0" borderId="0" xfId="0" applyNumberFormat="1" applyFont="1" applyBorder="1" applyProtection="1">
      <protection locked="0"/>
    </xf>
    <xf numFmtId="0" fontId="3" fillId="0" borderId="0" xfId="0" applyFont="1" applyBorder="1" applyAlignment="1">
      <alignment horizontal="right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vertical="top"/>
      <protection locked="0"/>
    </xf>
    <xf numFmtId="49" fontId="3" fillId="0" borderId="0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49" fontId="9" fillId="0" borderId="1" xfId="55" applyNumberFormat="1" applyFont="1" applyBorder="1">
      <alignment horizontal="left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  <protection locked="0"/>
    </xf>
    <xf numFmtId="176" fontId="18" fillId="0" borderId="1" xfId="0" applyNumberFormat="1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 quotePrefix="1">
      <alignment horizontal="center" vertical="center" wrapText="1"/>
      <protection locked="0"/>
    </xf>
    <xf numFmtId="0" fontId="12" fillId="0" borderId="0" xfId="0" applyFont="1" applyBorder="1" applyAlignment="1" quotePrefix="1">
      <alignment horizontal="center" vertical="center"/>
    </xf>
    <xf numFmtId="0" fontId="14" fillId="0" borderId="0" xfId="0" applyFont="1" applyBorder="1" applyAlignment="1" applyProtection="1" quotePrefix="1">
      <alignment horizontal="center" vertical="center" wrapText="1"/>
      <protection locked="0"/>
    </xf>
    <xf numFmtId="0" fontId="12" fillId="0" borderId="0" xfId="0" applyFont="1" applyBorder="1" applyAlignment="1" quotePrefix="1">
      <alignment horizontal="center" vertical="center" wrapText="1"/>
    </xf>
    <xf numFmtId="0" fontId="8" fillId="0" borderId="0" xfId="0" applyFont="1" applyBorder="1" applyAlignment="1" quotePrefix="1">
      <alignment horizontal="center" vertical="center"/>
    </xf>
    <xf numFmtId="0" fontId="2" fillId="2" borderId="0" xfId="0" applyFont="1" applyFill="1" applyBorder="1" applyAlignment="1" quotePrefix="1">
      <alignment horizontal="righ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IntegralNumberStyle" xfId="52"/>
    <cellStyle name="MoneyStyle" xfId="53"/>
    <cellStyle name="NumberStyle" xfId="54"/>
    <cellStyle name="TextStyle" xfId="55"/>
    <cellStyle name="Time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abSelected="1" workbookViewId="0">
      <selection activeCell="D14" sqref="D14"/>
    </sheetView>
  </sheetViews>
  <sheetFormatPr defaultColWidth="8.625" defaultRowHeight="12.75" customHeight="1" outlineLevelCol="3"/>
  <cols>
    <col min="1" max="4" width="41" customWidth="1"/>
  </cols>
  <sheetData>
    <row r="1" ht="15" customHeight="1" spans="1:4">
      <c r="A1" s="78"/>
      <c r="B1" s="78"/>
      <c r="C1" s="78"/>
      <c r="D1" s="93" t="s">
        <v>0</v>
      </c>
    </row>
    <row r="2" ht="41.25" customHeight="1" spans="1:1">
      <c r="A2" s="222" t="str">
        <f>"2025"&amp;"年部门财务收支预算总表"</f>
        <v>2025年部门财务收支预算总表</v>
      </c>
    </row>
    <row r="3" ht="17.25" customHeight="1" spans="1:4">
      <c r="A3" s="76" t="str">
        <f>"单位名称："&amp;"昆明市晋宁区双河民族中学"</f>
        <v>单位名称：昆明市晋宁区双河民族中学</v>
      </c>
      <c r="B3" s="187"/>
      <c r="D3" s="165" t="s">
        <v>1</v>
      </c>
    </row>
    <row r="4" ht="23.25" customHeight="1" spans="1:4">
      <c r="A4" s="188" t="s">
        <v>2</v>
      </c>
      <c r="B4" s="189"/>
      <c r="C4" s="188" t="s">
        <v>3</v>
      </c>
      <c r="D4" s="189"/>
    </row>
    <row r="5" ht="24" customHeight="1" spans="1:4">
      <c r="A5" s="188" t="s">
        <v>4</v>
      </c>
      <c r="B5" s="188" t="s">
        <v>5</v>
      </c>
      <c r="C5" s="188" t="s">
        <v>6</v>
      </c>
      <c r="D5" s="188" t="s">
        <v>5</v>
      </c>
    </row>
    <row r="6" ht="17.25" customHeight="1" spans="1:4">
      <c r="A6" s="190" t="s">
        <v>7</v>
      </c>
      <c r="B6" s="107">
        <v>5007410.21</v>
      </c>
      <c r="C6" s="190" t="s">
        <v>8</v>
      </c>
      <c r="D6" s="107"/>
    </row>
    <row r="7" ht="17.25" customHeight="1" spans="1:4">
      <c r="A7" s="190" t="s">
        <v>9</v>
      </c>
      <c r="B7" s="107"/>
      <c r="C7" s="190" t="s">
        <v>10</v>
      </c>
      <c r="D7" s="107"/>
    </row>
    <row r="8" ht="17.25" customHeight="1" spans="1:4">
      <c r="A8" s="190" t="s">
        <v>11</v>
      </c>
      <c r="B8" s="107"/>
      <c r="C8" s="221" t="s">
        <v>12</v>
      </c>
      <c r="D8" s="107"/>
    </row>
    <row r="9" ht="17.25" customHeight="1" spans="1:4">
      <c r="A9" s="190" t="s">
        <v>13</v>
      </c>
      <c r="B9" s="107"/>
      <c r="C9" s="221" t="s">
        <v>14</v>
      </c>
      <c r="D9" s="107"/>
    </row>
    <row r="10" ht="17.25" customHeight="1" spans="1:4">
      <c r="A10" s="190" t="s">
        <v>15</v>
      </c>
      <c r="B10" s="107"/>
      <c r="C10" s="221" t="s">
        <v>16</v>
      </c>
      <c r="D10" s="107">
        <v>3541332.78</v>
      </c>
    </row>
    <row r="11" ht="17.25" customHeight="1" spans="1:4">
      <c r="A11" s="190" t="s">
        <v>17</v>
      </c>
      <c r="B11" s="107"/>
      <c r="C11" s="221" t="s">
        <v>18</v>
      </c>
      <c r="D11" s="107"/>
    </row>
    <row r="12" ht="17.25" customHeight="1" spans="1:4">
      <c r="A12" s="190" t="s">
        <v>19</v>
      </c>
      <c r="B12" s="107"/>
      <c r="C12" s="64" t="s">
        <v>20</v>
      </c>
      <c r="D12" s="107"/>
    </row>
    <row r="13" ht="17.25" customHeight="1" spans="1:4">
      <c r="A13" s="190" t="s">
        <v>21</v>
      </c>
      <c r="B13" s="107"/>
      <c r="C13" s="64" t="s">
        <v>22</v>
      </c>
      <c r="D13" s="107">
        <v>698645.68</v>
      </c>
    </row>
    <row r="14" ht="17.25" customHeight="1" spans="1:4">
      <c r="A14" s="190" t="s">
        <v>23</v>
      </c>
      <c r="B14" s="107"/>
      <c r="C14" s="64" t="s">
        <v>24</v>
      </c>
      <c r="D14" s="107">
        <v>369357.19</v>
      </c>
    </row>
    <row r="15" ht="17.25" customHeight="1" spans="1:4">
      <c r="A15" s="190" t="s">
        <v>25</v>
      </c>
      <c r="B15" s="107"/>
      <c r="C15" s="64" t="s">
        <v>26</v>
      </c>
      <c r="D15" s="107"/>
    </row>
    <row r="16" ht="17.25" customHeight="1" spans="1:4">
      <c r="A16" s="21"/>
      <c r="B16" s="107"/>
      <c r="C16" s="64" t="s">
        <v>27</v>
      </c>
      <c r="D16" s="107"/>
    </row>
    <row r="17" ht="17.25" customHeight="1" spans="1:4">
      <c r="A17" s="191"/>
      <c r="B17" s="107"/>
      <c r="C17" s="64" t="s">
        <v>28</v>
      </c>
      <c r="D17" s="107"/>
    </row>
    <row r="18" ht="17.25" customHeight="1" spans="1:4">
      <c r="A18" s="191"/>
      <c r="B18" s="107"/>
      <c r="C18" s="64" t="s">
        <v>29</v>
      </c>
      <c r="D18" s="107"/>
    </row>
    <row r="19" ht="17.25" customHeight="1" spans="1:4">
      <c r="A19" s="191"/>
      <c r="B19" s="107"/>
      <c r="C19" s="64" t="s">
        <v>30</v>
      </c>
      <c r="D19" s="107"/>
    </row>
    <row r="20" ht="17.25" customHeight="1" spans="1:4">
      <c r="A20" s="191"/>
      <c r="B20" s="107"/>
      <c r="C20" s="64" t="s">
        <v>31</v>
      </c>
      <c r="D20" s="107"/>
    </row>
    <row r="21" ht="17.25" customHeight="1" spans="1:4">
      <c r="A21" s="191"/>
      <c r="B21" s="107"/>
      <c r="C21" s="64" t="s">
        <v>32</v>
      </c>
      <c r="D21" s="107"/>
    </row>
    <row r="22" ht="17.25" customHeight="1" spans="1:4">
      <c r="A22" s="191"/>
      <c r="B22" s="107"/>
      <c r="C22" s="64" t="s">
        <v>33</v>
      </c>
      <c r="D22" s="107"/>
    </row>
    <row r="23" ht="17.25" customHeight="1" spans="1:4">
      <c r="A23" s="191"/>
      <c r="B23" s="107"/>
      <c r="C23" s="64" t="s">
        <v>34</v>
      </c>
      <c r="D23" s="107"/>
    </row>
    <row r="24" ht="17.25" customHeight="1" spans="1:4">
      <c r="A24" s="191"/>
      <c r="B24" s="107"/>
      <c r="C24" s="64" t="s">
        <v>35</v>
      </c>
      <c r="D24" s="107">
        <v>398074.56</v>
      </c>
    </row>
    <row r="25" ht="17.25" customHeight="1" spans="1:4">
      <c r="A25" s="191"/>
      <c r="B25" s="107"/>
      <c r="C25" s="64" t="s">
        <v>36</v>
      </c>
      <c r="D25" s="107"/>
    </row>
    <row r="26" ht="17.25" customHeight="1" spans="1:4">
      <c r="A26" s="191"/>
      <c r="B26" s="107"/>
      <c r="C26" s="21" t="s">
        <v>37</v>
      </c>
      <c r="D26" s="107"/>
    </row>
    <row r="27" ht="17.25" customHeight="1" spans="1:4">
      <c r="A27" s="191"/>
      <c r="B27" s="107"/>
      <c r="C27" s="64" t="s">
        <v>38</v>
      </c>
      <c r="D27" s="107"/>
    </row>
    <row r="28" ht="16.5" customHeight="1" spans="1:4">
      <c r="A28" s="191"/>
      <c r="B28" s="107"/>
      <c r="C28" s="64" t="s">
        <v>39</v>
      </c>
      <c r="D28" s="107"/>
    </row>
    <row r="29" ht="16.5" customHeight="1" spans="1:4">
      <c r="A29" s="191"/>
      <c r="B29" s="107"/>
      <c r="C29" s="21" t="s">
        <v>40</v>
      </c>
      <c r="D29" s="107"/>
    </row>
    <row r="30" ht="17.25" customHeight="1" spans="1:4">
      <c r="A30" s="191"/>
      <c r="B30" s="107"/>
      <c r="C30" s="21" t="s">
        <v>41</v>
      </c>
      <c r="D30" s="107"/>
    </row>
    <row r="31" ht="17.25" customHeight="1" spans="1:4">
      <c r="A31" s="191"/>
      <c r="B31" s="107"/>
      <c r="C31" s="64" t="s">
        <v>42</v>
      </c>
      <c r="D31" s="107"/>
    </row>
    <row r="32" ht="16.5" customHeight="1" spans="1:4">
      <c r="A32" s="191" t="s">
        <v>43</v>
      </c>
      <c r="B32" s="107">
        <v>5007410.21</v>
      </c>
      <c r="C32" s="191" t="s">
        <v>44</v>
      </c>
      <c r="D32" s="107">
        <v>5007410.21</v>
      </c>
    </row>
    <row r="33" ht="16.5" customHeight="1" spans="1:4">
      <c r="A33" s="21" t="s">
        <v>45</v>
      </c>
      <c r="B33" s="107"/>
      <c r="C33" s="21" t="s">
        <v>46</v>
      </c>
      <c r="D33" s="107"/>
    </row>
    <row r="34" ht="16.5" customHeight="1" spans="1:4">
      <c r="A34" s="64" t="s">
        <v>47</v>
      </c>
      <c r="B34" s="107"/>
      <c r="C34" s="64" t="s">
        <v>47</v>
      </c>
      <c r="D34" s="107"/>
    </row>
    <row r="35" ht="16.5" customHeight="1" spans="1:4">
      <c r="A35" s="64" t="s">
        <v>48</v>
      </c>
      <c r="B35" s="107"/>
      <c r="C35" s="64" t="s">
        <v>49</v>
      </c>
      <c r="D35" s="107"/>
    </row>
    <row r="36" ht="16.5" customHeight="1" spans="1:4">
      <c r="A36" s="192" t="s">
        <v>50</v>
      </c>
      <c r="B36" s="107">
        <v>5007410.21</v>
      </c>
      <c r="C36" s="192" t="s">
        <v>51</v>
      </c>
      <c r="D36" s="107">
        <v>5007410.21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A1" sqref="A1:S1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ht="17.25" customHeight="1" spans="1:1">
      <c r="A1" s="93" t="s">
        <v>52</v>
      </c>
    </row>
    <row r="2" ht="41.25" customHeight="1" spans="1:1">
      <c r="A2" s="73" t="str">
        <f>"2025"&amp;"年部门收入预算表"</f>
        <v>2025年部门收入预算表</v>
      </c>
    </row>
    <row r="3" ht="17.25" customHeight="1" spans="1:19">
      <c r="A3" s="76" t="str">
        <f>"单位名称："&amp;"昆明市晋宁区双河民族中学"</f>
        <v>单位名称：昆明市晋宁区双河民族中学</v>
      </c>
      <c r="S3" s="78" t="s">
        <v>1</v>
      </c>
    </row>
    <row r="4" ht="21.75" customHeight="1" spans="1:19">
      <c r="A4" s="208" t="s">
        <v>53</v>
      </c>
      <c r="B4" s="209" t="s">
        <v>54</v>
      </c>
      <c r="C4" s="209" t="s">
        <v>55</v>
      </c>
      <c r="D4" s="210" t="s">
        <v>56</v>
      </c>
      <c r="E4" s="210"/>
      <c r="F4" s="210"/>
      <c r="G4" s="210"/>
      <c r="H4" s="210"/>
      <c r="I4" s="157"/>
      <c r="J4" s="210"/>
      <c r="K4" s="210"/>
      <c r="L4" s="210"/>
      <c r="M4" s="210"/>
      <c r="N4" s="216"/>
      <c r="O4" s="210" t="s">
        <v>45</v>
      </c>
      <c r="P4" s="210"/>
      <c r="Q4" s="210"/>
      <c r="R4" s="210"/>
      <c r="S4" s="216"/>
    </row>
    <row r="5" ht="27" customHeight="1" spans="1:19">
      <c r="A5" s="211"/>
      <c r="B5" s="212"/>
      <c r="C5" s="212"/>
      <c r="D5" s="212" t="s">
        <v>57</v>
      </c>
      <c r="E5" s="212" t="s">
        <v>58</v>
      </c>
      <c r="F5" s="212" t="s">
        <v>59</v>
      </c>
      <c r="G5" s="212" t="s">
        <v>60</v>
      </c>
      <c r="H5" s="212" t="s">
        <v>61</v>
      </c>
      <c r="I5" s="217" t="s">
        <v>62</v>
      </c>
      <c r="J5" s="218"/>
      <c r="K5" s="218"/>
      <c r="L5" s="218"/>
      <c r="M5" s="218"/>
      <c r="N5" s="219"/>
      <c r="O5" s="212" t="s">
        <v>57</v>
      </c>
      <c r="P5" s="212" t="s">
        <v>58</v>
      </c>
      <c r="Q5" s="212" t="s">
        <v>59</v>
      </c>
      <c r="R5" s="212" t="s">
        <v>60</v>
      </c>
      <c r="S5" s="212" t="s">
        <v>63</v>
      </c>
    </row>
    <row r="6" ht="30" customHeight="1" spans="1:19">
      <c r="A6" s="213"/>
      <c r="B6" s="133"/>
      <c r="C6" s="142"/>
      <c r="D6" s="142"/>
      <c r="E6" s="142"/>
      <c r="F6" s="142"/>
      <c r="G6" s="142"/>
      <c r="H6" s="142"/>
      <c r="I6" s="98" t="s">
        <v>57</v>
      </c>
      <c r="J6" s="219" t="s">
        <v>64</v>
      </c>
      <c r="K6" s="219" t="s">
        <v>65</v>
      </c>
      <c r="L6" s="219" t="s">
        <v>66</v>
      </c>
      <c r="M6" s="219" t="s">
        <v>67</v>
      </c>
      <c r="N6" s="219" t="s">
        <v>68</v>
      </c>
      <c r="O6" s="220"/>
      <c r="P6" s="220"/>
      <c r="Q6" s="220"/>
      <c r="R6" s="220"/>
      <c r="S6" s="142"/>
    </row>
    <row r="7" ht="15" customHeight="1" spans="1:19">
      <c r="A7" s="214">
        <v>1</v>
      </c>
      <c r="B7" s="214">
        <v>2</v>
      </c>
      <c r="C7" s="214">
        <v>3</v>
      </c>
      <c r="D7" s="214">
        <v>4</v>
      </c>
      <c r="E7" s="214">
        <v>5</v>
      </c>
      <c r="F7" s="214">
        <v>6</v>
      </c>
      <c r="G7" s="214">
        <v>7</v>
      </c>
      <c r="H7" s="214">
        <v>8</v>
      </c>
      <c r="I7" s="98">
        <v>9</v>
      </c>
      <c r="J7" s="214">
        <v>10</v>
      </c>
      <c r="K7" s="214">
        <v>11</v>
      </c>
      <c r="L7" s="214">
        <v>12</v>
      </c>
      <c r="M7" s="214">
        <v>13</v>
      </c>
      <c r="N7" s="214">
        <v>14</v>
      </c>
      <c r="O7" s="214">
        <v>15</v>
      </c>
      <c r="P7" s="214">
        <v>16</v>
      </c>
      <c r="Q7" s="214">
        <v>17</v>
      </c>
      <c r="R7" s="214">
        <v>18</v>
      </c>
      <c r="S7" s="214">
        <v>19</v>
      </c>
    </row>
    <row r="8" ht="18" customHeight="1" spans="1:19">
      <c r="A8" s="32" t="s">
        <v>69</v>
      </c>
      <c r="B8" s="32" t="s">
        <v>70</v>
      </c>
      <c r="C8" s="107">
        <v>5007410.21</v>
      </c>
      <c r="D8" s="107">
        <v>5007410.21</v>
      </c>
      <c r="E8" s="107">
        <v>5007410.21</v>
      </c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</row>
    <row r="9" ht="18" customHeight="1" spans="1:19">
      <c r="A9" s="81" t="s">
        <v>55</v>
      </c>
      <c r="B9" s="215"/>
      <c r="C9" s="107">
        <v>5007410.21</v>
      </c>
      <c r="D9" s="107">
        <v>5007410.21</v>
      </c>
      <c r="E9" s="107">
        <v>5007410.21</v>
      </c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topLeftCell="A7" workbookViewId="0">
      <selection activeCell="A1" sqref="A1:O1"/>
    </sheetView>
  </sheetViews>
  <sheetFormatPr defaultColWidth="8.625" defaultRowHeight="12.75" customHeight="1"/>
  <cols>
    <col min="1" max="1" width="14.25" customWidth="1"/>
    <col min="2" max="2" width="37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ht="17.25" customHeight="1" spans="1:1">
      <c r="A1" s="78" t="s">
        <v>71</v>
      </c>
    </row>
    <row r="2" ht="41.25" customHeight="1" spans="1:1">
      <c r="A2" s="73" t="str">
        <f>"2025"&amp;"年部门支出预算表"</f>
        <v>2025年部门支出预算表</v>
      </c>
    </row>
    <row r="3" ht="17.25" customHeight="1" spans="1:15">
      <c r="A3" s="76" t="str">
        <f>"单位名称："&amp;"昆明市晋宁区双河民族中学"</f>
        <v>单位名称：昆明市晋宁区双河民族中学</v>
      </c>
      <c r="O3" s="78" t="s">
        <v>1</v>
      </c>
    </row>
    <row r="4" ht="27" customHeight="1" spans="1:15">
      <c r="A4" s="194" t="s">
        <v>72</v>
      </c>
      <c r="B4" s="194" t="s">
        <v>73</v>
      </c>
      <c r="C4" s="194" t="s">
        <v>55</v>
      </c>
      <c r="D4" s="195" t="s">
        <v>58</v>
      </c>
      <c r="E4" s="196"/>
      <c r="F4" s="197"/>
      <c r="G4" s="198" t="s">
        <v>59</v>
      </c>
      <c r="H4" s="198" t="s">
        <v>60</v>
      </c>
      <c r="I4" s="198" t="s">
        <v>74</v>
      </c>
      <c r="J4" s="195" t="s">
        <v>62</v>
      </c>
      <c r="K4" s="196"/>
      <c r="L4" s="196"/>
      <c r="M4" s="196"/>
      <c r="N4" s="205"/>
      <c r="O4" s="206"/>
    </row>
    <row r="5" ht="42" customHeight="1" spans="1:15">
      <c r="A5" s="199"/>
      <c r="B5" s="199"/>
      <c r="C5" s="200"/>
      <c r="D5" s="201" t="s">
        <v>57</v>
      </c>
      <c r="E5" s="201" t="s">
        <v>75</v>
      </c>
      <c r="F5" s="201" t="s">
        <v>76</v>
      </c>
      <c r="G5" s="200"/>
      <c r="H5" s="200"/>
      <c r="I5" s="207"/>
      <c r="J5" s="201" t="s">
        <v>57</v>
      </c>
      <c r="K5" s="188" t="s">
        <v>77</v>
      </c>
      <c r="L5" s="188" t="s">
        <v>78</v>
      </c>
      <c r="M5" s="188" t="s">
        <v>79</v>
      </c>
      <c r="N5" s="188" t="s">
        <v>80</v>
      </c>
      <c r="O5" s="188" t="s">
        <v>81</v>
      </c>
    </row>
    <row r="6" ht="18" customHeight="1" spans="1:15">
      <c r="A6" s="84" t="s">
        <v>82</v>
      </c>
      <c r="B6" s="84" t="s">
        <v>83</v>
      </c>
      <c r="C6" s="84" t="s">
        <v>84</v>
      </c>
      <c r="D6" s="85" t="s">
        <v>85</v>
      </c>
      <c r="E6" s="85" t="s">
        <v>86</v>
      </c>
      <c r="F6" s="85" t="s">
        <v>87</v>
      </c>
      <c r="G6" s="85" t="s">
        <v>88</v>
      </c>
      <c r="H6" s="85" t="s">
        <v>89</v>
      </c>
      <c r="I6" s="85" t="s">
        <v>90</v>
      </c>
      <c r="J6" s="85" t="s">
        <v>91</v>
      </c>
      <c r="K6" s="85" t="s">
        <v>92</v>
      </c>
      <c r="L6" s="85" t="s">
        <v>93</v>
      </c>
      <c r="M6" s="85" t="s">
        <v>94</v>
      </c>
      <c r="N6" s="84" t="s">
        <v>95</v>
      </c>
      <c r="O6" s="85" t="s">
        <v>96</v>
      </c>
    </row>
    <row r="7" ht="21" customHeight="1" spans="1:15">
      <c r="A7" s="86" t="s">
        <v>97</v>
      </c>
      <c r="B7" s="86" t="s">
        <v>98</v>
      </c>
      <c r="C7" s="107">
        <v>3541332.78</v>
      </c>
      <c r="D7" s="107">
        <v>3541332.78</v>
      </c>
      <c r="E7" s="107">
        <v>3541332.78</v>
      </c>
      <c r="F7" s="107"/>
      <c r="G7" s="107"/>
      <c r="H7" s="107"/>
      <c r="I7" s="107"/>
      <c r="J7" s="107"/>
      <c r="K7" s="107"/>
      <c r="L7" s="107"/>
      <c r="M7" s="107"/>
      <c r="N7" s="107"/>
      <c r="O7" s="107"/>
    </row>
    <row r="8" ht="21" customHeight="1" spans="1:15">
      <c r="A8" s="202" t="s">
        <v>99</v>
      </c>
      <c r="B8" s="202" t="s">
        <v>100</v>
      </c>
      <c r="C8" s="107">
        <v>3541332.78</v>
      </c>
      <c r="D8" s="107">
        <v>3541332.78</v>
      </c>
      <c r="E8" s="107">
        <v>3541332.78</v>
      </c>
      <c r="F8" s="107"/>
      <c r="G8" s="107"/>
      <c r="H8" s="107"/>
      <c r="I8" s="107"/>
      <c r="J8" s="107"/>
      <c r="K8" s="107"/>
      <c r="L8" s="107"/>
      <c r="M8" s="107"/>
      <c r="N8" s="107"/>
      <c r="O8" s="107"/>
    </row>
    <row r="9" ht="21" customHeight="1" spans="1:15">
      <c r="A9" s="203" t="s">
        <v>101</v>
      </c>
      <c r="B9" s="203" t="s">
        <v>102</v>
      </c>
      <c r="C9" s="107">
        <v>3541332.78</v>
      </c>
      <c r="D9" s="107">
        <v>3541332.78</v>
      </c>
      <c r="E9" s="107">
        <v>3541332.78</v>
      </c>
      <c r="F9" s="107"/>
      <c r="G9" s="107"/>
      <c r="H9" s="107"/>
      <c r="I9" s="107"/>
      <c r="J9" s="107"/>
      <c r="K9" s="107"/>
      <c r="L9" s="107"/>
      <c r="M9" s="107"/>
      <c r="N9" s="107"/>
      <c r="O9" s="107"/>
    </row>
    <row r="10" ht="21" customHeight="1" spans="1:15">
      <c r="A10" s="86" t="s">
        <v>103</v>
      </c>
      <c r="B10" s="86" t="s">
        <v>104</v>
      </c>
      <c r="C10" s="107">
        <v>698645.68</v>
      </c>
      <c r="D10" s="107">
        <v>698645.68</v>
      </c>
      <c r="E10" s="107">
        <v>698645.68</v>
      </c>
      <c r="F10" s="107"/>
      <c r="G10" s="107"/>
      <c r="H10" s="107"/>
      <c r="I10" s="107"/>
      <c r="J10" s="107"/>
      <c r="K10" s="107"/>
      <c r="L10" s="107"/>
      <c r="M10" s="107"/>
      <c r="N10" s="107"/>
      <c r="O10" s="107"/>
    </row>
    <row r="11" ht="21" customHeight="1" spans="1:15">
      <c r="A11" s="202" t="s">
        <v>105</v>
      </c>
      <c r="B11" s="202" t="s">
        <v>106</v>
      </c>
      <c r="C11" s="107">
        <v>690326.08</v>
      </c>
      <c r="D11" s="107">
        <v>690326.08</v>
      </c>
      <c r="E11" s="107">
        <v>690326.08</v>
      </c>
      <c r="F11" s="107"/>
      <c r="G11" s="107"/>
      <c r="H11" s="107"/>
      <c r="I11" s="107"/>
      <c r="J11" s="107"/>
      <c r="K11" s="107"/>
      <c r="L11" s="107"/>
      <c r="M11" s="107"/>
      <c r="N11" s="107"/>
      <c r="O11" s="107"/>
    </row>
    <row r="12" ht="21" customHeight="1" spans="1:15">
      <c r="A12" s="203" t="s">
        <v>107</v>
      </c>
      <c r="B12" s="203" t="s">
        <v>108</v>
      </c>
      <c r="C12" s="107">
        <v>153000</v>
      </c>
      <c r="D12" s="107">
        <v>153000</v>
      </c>
      <c r="E12" s="107">
        <v>153000</v>
      </c>
      <c r="F12" s="107"/>
      <c r="G12" s="107"/>
      <c r="H12" s="107"/>
      <c r="I12" s="107"/>
      <c r="J12" s="107"/>
      <c r="K12" s="107"/>
      <c r="L12" s="107"/>
      <c r="M12" s="107"/>
      <c r="N12" s="107"/>
      <c r="O12" s="107"/>
    </row>
    <row r="13" ht="21" customHeight="1" spans="1:15">
      <c r="A13" s="203" t="s">
        <v>109</v>
      </c>
      <c r="B13" s="203" t="s">
        <v>110</v>
      </c>
      <c r="C13" s="107">
        <v>437326.08</v>
      </c>
      <c r="D13" s="107">
        <v>437326.08</v>
      </c>
      <c r="E13" s="107">
        <v>437326.08</v>
      </c>
      <c r="F13" s="107"/>
      <c r="G13" s="107"/>
      <c r="H13" s="107"/>
      <c r="I13" s="107"/>
      <c r="J13" s="107"/>
      <c r="K13" s="107"/>
      <c r="L13" s="107"/>
      <c r="M13" s="107"/>
      <c r="N13" s="107"/>
      <c r="O13" s="107"/>
    </row>
    <row r="14" ht="21" customHeight="1" spans="1:15">
      <c r="A14" s="203" t="s">
        <v>111</v>
      </c>
      <c r="B14" s="203" t="s">
        <v>112</v>
      </c>
      <c r="C14" s="107">
        <v>100000</v>
      </c>
      <c r="D14" s="107">
        <v>100000</v>
      </c>
      <c r="E14" s="107">
        <v>100000</v>
      </c>
      <c r="F14" s="107"/>
      <c r="G14" s="107"/>
      <c r="H14" s="107"/>
      <c r="I14" s="107"/>
      <c r="J14" s="107"/>
      <c r="K14" s="107"/>
      <c r="L14" s="107"/>
      <c r="M14" s="107"/>
      <c r="N14" s="107"/>
      <c r="O14" s="107"/>
    </row>
    <row r="15" ht="21" customHeight="1" spans="1:15">
      <c r="A15" s="202" t="s">
        <v>113</v>
      </c>
      <c r="B15" s="202" t="s">
        <v>114</v>
      </c>
      <c r="C15" s="107">
        <v>8319.6</v>
      </c>
      <c r="D15" s="107">
        <v>8319.6</v>
      </c>
      <c r="E15" s="107">
        <v>8319.6</v>
      </c>
      <c r="F15" s="107"/>
      <c r="G15" s="107"/>
      <c r="H15" s="107"/>
      <c r="I15" s="107"/>
      <c r="J15" s="107"/>
      <c r="K15" s="107"/>
      <c r="L15" s="107"/>
      <c r="M15" s="107"/>
      <c r="N15" s="107"/>
      <c r="O15" s="107"/>
    </row>
    <row r="16" ht="21" customHeight="1" spans="1:15">
      <c r="A16" s="203" t="s">
        <v>115</v>
      </c>
      <c r="B16" s="203" t="s">
        <v>116</v>
      </c>
      <c r="C16" s="107">
        <v>8319.6</v>
      </c>
      <c r="D16" s="107">
        <v>8319.6</v>
      </c>
      <c r="E16" s="107">
        <v>8319.6</v>
      </c>
      <c r="F16" s="107"/>
      <c r="G16" s="107"/>
      <c r="H16" s="107"/>
      <c r="I16" s="107"/>
      <c r="J16" s="107"/>
      <c r="K16" s="107"/>
      <c r="L16" s="107"/>
      <c r="M16" s="107"/>
      <c r="N16" s="107"/>
      <c r="O16" s="107"/>
    </row>
    <row r="17" ht="21" customHeight="1" spans="1:15">
      <c r="A17" s="86" t="s">
        <v>117</v>
      </c>
      <c r="B17" s="86" t="s">
        <v>118</v>
      </c>
      <c r="C17" s="107">
        <v>369357.19</v>
      </c>
      <c r="D17" s="107">
        <v>369357.19</v>
      </c>
      <c r="E17" s="107">
        <v>369357.19</v>
      </c>
      <c r="F17" s="107"/>
      <c r="G17" s="107"/>
      <c r="H17" s="107"/>
      <c r="I17" s="107"/>
      <c r="J17" s="107"/>
      <c r="K17" s="107"/>
      <c r="L17" s="107"/>
      <c r="M17" s="107"/>
      <c r="N17" s="107"/>
      <c r="O17" s="107"/>
    </row>
    <row r="18" ht="21" customHeight="1" spans="1:15">
      <c r="A18" s="202" t="s">
        <v>119</v>
      </c>
      <c r="B18" s="202" t="s">
        <v>120</v>
      </c>
      <c r="C18" s="107">
        <v>369357.19</v>
      </c>
      <c r="D18" s="107">
        <v>369357.19</v>
      </c>
      <c r="E18" s="107">
        <v>369357.19</v>
      </c>
      <c r="F18" s="107"/>
      <c r="G18" s="107"/>
      <c r="H18" s="107"/>
      <c r="I18" s="107"/>
      <c r="J18" s="107"/>
      <c r="K18" s="107"/>
      <c r="L18" s="107"/>
      <c r="M18" s="107"/>
      <c r="N18" s="107"/>
      <c r="O18" s="107"/>
    </row>
    <row r="19" ht="21" customHeight="1" spans="1:15">
      <c r="A19" s="203" t="s">
        <v>121</v>
      </c>
      <c r="B19" s="203" t="s">
        <v>122</v>
      </c>
      <c r="C19" s="107">
        <v>185593.75</v>
      </c>
      <c r="D19" s="107">
        <v>185593.75</v>
      </c>
      <c r="E19" s="107">
        <v>185593.75</v>
      </c>
      <c r="F19" s="107"/>
      <c r="G19" s="107"/>
      <c r="H19" s="107"/>
      <c r="I19" s="107"/>
      <c r="J19" s="107"/>
      <c r="K19" s="107"/>
      <c r="L19" s="107"/>
      <c r="M19" s="107"/>
      <c r="N19" s="107"/>
      <c r="O19" s="107"/>
    </row>
    <row r="20" ht="21" customHeight="1" spans="1:15">
      <c r="A20" s="203" t="s">
        <v>123</v>
      </c>
      <c r="B20" s="203" t="s">
        <v>124</v>
      </c>
      <c r="C20" s="107">
        <v>159804.4</v>
      </c>
      <c r="D20" s="107">
        <v>159804.4</v>
      </c>
      <c r="E20" s="107">
        <v>159804.4</v>
      </c>
      <c r="F20" s="107"/>
      <c r="G20" s="107"/>
      <c r="H20" s="107"/>
      <c r="I20" s="107"/>
      <c r="J20" s="107"/>
      <c r="K20" s="107"/>
      <c r="L20" s="107"/>
      <c r="M20" s="107"/>
      <c r="N20" s="107"/>
      <c r="O20" s="107"/>
    </row>
    <row r="21" ht="21" customHeight="1" spans="1:15">
      <c r="A21" s="203" t="s">
        <v>125</v>
      </c>
      <c r="B21" s="203" t="s">
        <v>126</v>
      </c>
      <c r="C21" s="107">
        <v>23959.04</v>
      </c>
      <c r="D21" s="107">
        <v>23959.04</v>
      </c>
      <c r="E21" s="107">
        <v>23959.04</v>
      </c>
      <c r="F21" s="107"/>
      <c r="G21" s="107"/>
      <c r="H21" s="107"/>
      <c r="I21" s="107"/>
      <c r="J21" s="107"/>
      <c r="K21" s="107"/>
      <c r="L21" s="107"/>
      <c r="M21" s="107"/>
      <c r="N21" s="107"/>
      <c r="O21" s="107"/>
    </row>
    <row r="22" ht="21" customHeight="1" spans="1:15">
      <c r="A22" s="86" t="s">
        <v>127</v>
      </c>
      <c r="B22" s="86" t="s">
        <v>128</v>
      </c>
      <c r="C22" s="107">
        <v>398074.56</v>
      </c>
      <c r="D22" s="107">
        <v>398074.56</v>
      </c>
      <c r="E22" s="107">
        <v>398074.56</v>
      </c>
      <c r="F22" s="107"/>
      <c r="G22" s="107"/>
      <c r="H22" s="107"/>
      <c r="I22" s="107"/>
      <c r="J22" s="107"/>
      <c r="K22" s="107"/>
      <c r="L22" s="107"/>
      <c r="M22" s="107"/>
      <c r="N22" s="107"/>
      <c r="O22" s="107"/>
    </row>
    <row r="23" ht="21" customHeight="1" spans="1:15">
      <c r="A23" s="202" t="s">
        <v>129</v>
      </c>
      <c r="B23" s="202" t="s">
        <v>130</v>
      </c>
      <c r="C23" s="107">
        <v>398074.56</v>
      </c>
      <c r="D23" s="107">
        <v>398074.56</v>
      </c>
      <c r="E23" s="107">
        <v>398074.56</v>
      </c>
      <c r="F23" s="107"/>
      <c r="G23" s="107"/>
      <c r="H23" s="107"/>
      <c r="I23" s="107"/>
      <c r="J23" s="107"/>
      <c r="K23" s="107"/>
      <c r="L23" s="107"/>
      <c r="M23" s="107"/>
      <c r="N23" s="107"/>
      <c r="O23" s="107"/>
    </row>
    <row r="24" ht="21" customHeight="1" spans="1:15">
      <c r="A24" s="203" t="s">
        <v>131</v>
      </c>
      <c r="B24" s="203" t="s">
        <v>132</v>
      </c>
      <c r="C24" s="107">
        <v>398074.56</v>
      </c>
      <c r="D24" s="107">
        <v>398074.56</v>
      </c>
      <c r="E24" s="107">
        <v>398074.56</v>
      </c>
      <c r="F24" s="107"/>
      <c r="G24" s="107"/>
      <c r="H24" s="107"/>
      <c r="I24" s="107"/>
      <c r="J24" s="107"/>
      <c r="K24" s="107"/>
      <c r="L24" s="107"/>
      <c r="M24" s="107"/>
      <c r="N24" s="107"/>
      <c r="O24" s="107"/>
    </row>
    <row r="25" ht="21" customHeight="1" spans="1:15">
      <c r="A25" s="204" t="s">
        <v>55</v>
      </c>
      <c r="B25" s="67"/>
      <c r="C25" s="107">
        <v>5007410.21</v>
      </c>
      <c r="D25" s="107">
        <v>5007410.21</v>
      </c>
      <c r="E25" s="107">
        <v>5007410.21</v>
      </c>
      <c r="F25" s="107"/>
      <c r="G25" s="107"/>
      <c r="H25" s="107"/>
      <c r="I25" s="107"/>
      <c r="J25" s="107"/>
      <c r="K25" s="107"/>
      <c r="L25" s="107"/>
      <c r="M25" s="107"/>
      <c r="N25" s="107"/>
      <c r="O25" s="107"/>
    </row>
  </sheetData>
  <mergeCells count="12">
    <mergeCell ref="A1:O1"/>
    <mergeCell ref="A2:O2"/>
    <mergeCell ref="A3:B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A1" sqref="A1"/>
    </sheetView>
  </sheetViews>
  <sheetFormatPr defaultColWidth="8.625" defaultRowHeight="12.75" customHeight="1" outlineLevelCol="3"/>
  <cols>
    <col min="1" max="4" width="35.625" customWidth="1"/>
  </cols>
  <sheetData>
    <row r="1" ht="15" customHeight="1" spans="1:4">
      <c r="A1" s="74"/>
      <c r="B1" s="78"/>
      <c r="C1" s="78"/>
      <c r="D1" s="78" t="s">
        <v>133</v>
      </c>
    </row>
    <row r="2" ht="41.25" customHeight="1" spans="1:1">
      <c r="A2" s="222" t="str">
        <f>"2025"&amp;"年部门财政拨款收支预算总表"</f>
        <v>2025年部门财政拨款收支预算总表</v>
      </c>
    </row>
    <row r="3" ht="17.25" customHeight="1" spans="1:4">
      <c r="A3" s="76" t="str">
        <f>"单位名称："&amp;"昆明市晋宁区双河民族中学"</f>
        <v>单位名称：昆明市晋宁区双河民族中学</v>
      </c>
      <c r="B3" s="187"/>
      <c r="D3" s="78" t="s">
        <v>1</v>
      </c>
    </row>
    <row r="4" ht="17.25" customHeight="1" spans="1:4">
      <c r="A4" s="188" t="s">
        <v>2</v>
      </c>
      <c r="B4" s="189"/>
      <c r="C4" s="188" t="s">
        <v>3</v>
      </c>
      <c r="D4" s="189"/>
    </row>
    <row r="5" ht="18.75" customHeight="1" spans="1:4">
      <c r="A5" s="188" t="s">
        <v>4</v>
      </c>
      <c r="B5" s="188" t="s">
        <v>5</v>
      </c>
      <c r="C5" s="188" t="s">
        <v>6</v>
      </c>
      <c r="D5" s="188" t="s">
        <v>5</v>
      </c>
    </row>
    <row r="6" ht="16.5" customHeight="1" spans="1:4">
      <c r="A6" s="190" t="s">
        <v>134</v>
      </c>
      <c r="B6" s="107">
        <v>5007410.21</v>
      </c>
      <c r="C6" s="190" t="s">
        <v>135</v>
      </c>
      <c r="D6" s="107">
        <v>5007410.21</v>
      </c>
    </row>
    <row r="7" ht="16.5" customHeight="1" spans="1:4">
      <c r="A7" s="190" t="s">
        <v>136</v>
      </c>
      <c r="B7" s="107">
        <v>5007410.21</v>
      </c>
      <c r="C7" s="190" t="s">
        <v>137</v>
      </c>
      <c r="D7" s="107"/>
    </row>
    <row r="8" ht="16.5" customHeight="1" spans="1:4">
      <c r="A8" s="190" t="s">
        <v>138</v>
      </c>
      <c r="B8" s="107"/>
      <c r="C8" s="190" t="s">
        <v>139</v>
      </c>
      <c r="D8" s="107"/>
    </row>
    <row r="9" ht="16.5" customHeight="1" spans="1:4">
      <c r="A9" s="190" t="s">
        <v>140</v>
      </c>
      <c r="B9" s="107"/>
      <c r="C9" s="190" t="s">
        <v>141</v>
      </c>
      <c r="D9" s="107"/>
    </row>
    <row r="10" ht="16.5" customHeight="1" spans="1:4">
      <c r="A10" s="190" t="s">
        <v>142</v>
      </c>
      <c r="B10" s="107"/>
      <c r="C10" s="190" t="s">
        <v>143</v>
      </c>
      <c r="D10" s="107"/>
    </row>
    <row r="11" ht="16.5" customHeight="1" spans="1:4">
      <c r="A11" s="190" t="s">
        <v>136</v>
      </c>
      <c r="B11" s="107"/>
      <c r="C11" s="190" t="s">
        <v>144</v>
      </c>
      <c r="D11" s="107">
        <v>3541332.78</v>
      </c>
    </row>
    <row r="12" ht="16.5" customHeight="1" spans="1:4">
      <c r="A12" s="21" t="s">
        <v>138</v>
      </c>
      <c r="B12" s="107"/>
      <c r="C12" s="97" t="s">
        <v>145</v>
      </c>
      <c r="D12" s="107"/>
    </row>
    <row r="13" ht="16.5" customHeight="1" spans="1:4">
      <c r="A13" s="21" t="s">
        <v>140</v>
      </c>
      <c r="B13" s="107"/>
      <c r="C13" s="97" t="s">
        <v>146</v>
      </c>
      <c r="D13" s="107"/>
    </row>
    <row r="14" ht="16.5" customHeight="1" spans="1:4">
      <c r="A14" s="191"/>
      <c r="B14" s="107"/>
      <c r="C14" s="97" t="s">
        <v>147</v>
      </c>
      <c r="D14" s="107">
        <v>698645.68</v>
      </c>
    </row>
    <row r="15" ht="16.5" customHeight="1" spans="1:4">
      <c r="A15" s="191"/>
      <c r="B15" s="107"/>
      <c r="C15" s="97" t="s">
        <v>148</v>
      </c>
      <c r="D15" s="107">
        <v>369357.19</v>
      </c>
    </row>
    <row r="16" ht="16.5" customHeight="1" spans="1:4">
      <c r="A16" s="191"/>
      <c r="B16" s="107"/>
      <c r="C16" s="97" t="s">
        <v>149</v>
      </c>
      <c r="D16" s="107"/>
    </row>
    <row r="17" ht="16.5" customHeight="1" spans="1:4">
      <c r="A17" s="191"/>
      <c r="B17" s="107"/>
      <c r="C17" s="97" t="s">
        <v>150</v>
      </c>
      <c r="D17" s="107"/>
    </row>
    <row r="18" ht="16.5" customHeight="1" spans="1:4">
      <c r="A18" s="191"/>
      <c r="B18" s="107"/>
      <c r="C18" s="97" t="s">
        <v>151</v>
      </c>
      <c r="D18" s="107"/>
    </row>
    <row r="19" ht="16.5" customHeight="1" spans="1:4">
      <c r="A19" s="191"/>
      <c r="B19" s="107"/>
      <c r="C19" s="97" t="s">
        <v>152</v>
      </c>
      <c r="D19" s="107"/>
    </row>
    <row r="20" ht="16.5" customHeight="1" spans="1:4">
      <c r="A20" s="191"/>
      <c r="B20" s="107"/>
      <c r="C20" s="97" t="s">
        <v>153</v>
      </c>
      <c r="D20" s="107"/>
    </row>
    <row r="21" ht="16.5" customHeight="1" spans="1:4">
      <c r="A21" s="191"/>
      <c r="B21" s="107"/>
      <c r="C21" s="97" t="s">
        <v>154</v>
      </c>
      <c r="D21" s="107"/>
    </row>
    <row r="22" ht="16.5" customHeight="1" spans="1:4">
      <c r="A22" s="191"/>
      <c r="B22" s="107"/>
      <c r="C22" s="97" t="s">
        <v>155</v>
      </c>
      <c r="D22" s="107"/>
    </row>
    <row r="23" ht="16.5" customHeight="1" spans="1:4">
      <c r="A23" s="191"/>
      <c r="B23" s="107"/>
      <c r="C23" s="97" t="s">
        <v>156</v>
      </c>
      <c r="D23" s="107"/>
    </row>
    <row r="24" ht="16.5" customHeight="1" spans="1:4">
      <c r="A24" s="191"/>
      <c r="B24" s="107"/>
      <c r="C24" s="97" t="s">
        <v>157</v>
      </c>
      <c r="D24" s="107"/>
    </row>
    <row r="25" ht="16.5" customHeight="1" spans="1:4">
      <c r="A25" s="191"/>
      <c r="B25" s="107"/>
      <c r="C25" s="97" t="s">
        <v>158</v>
      </c>
      <c r="D25" s="107">
        <v>398074.56</v>
      </c>
    </row>
    <row r="26" ht="16.5" customHeight="1" spans="1:4">
      <c r="A26" s="191"/>
      <c r="B26" s="107"/>
      <c r="C26" s="97" t="s">
        <v>159</v>
      </c>
      <c r="D26" s="107"/>
    </row>
    <row r="27" ht="16.5" customHeight="1" spans="1:4">
      <c r="A27" s="191"/>
      <c r="B27" s="107"/>
      <c r="C27" s="97" t="s">
        <v>160</v>
      </c>
      <c r="D27" s="107"/>
    </row>
    <row r="28" ht="16.5" customHeight="1" spans="1:4">
      <c r="A28" s="191"/>
      <c r="B28" s="107"/>
      <c r="C28" s="97" t="s">
        <v>161</v>
      </c>
      <c r="D28" s="107"/>
    </row>
    <row r="29" ht="16.5" customHeight="1" spans="1:4">
      <c r="A29" s="191"/>
      <c r="B29" s="107"/>
      <c r="C29" s="97" t="s">
        <v>162</v>
      </c>
      <c r="D29" s="107"/>
    </row>
    <row r="30" ht="16.5" customHeight="1" spans="1:4">
      <c r="A30" s="191"/>
      <c r="B30" s="107"/>
      <c r="C30" s="97" t="s">
        <v>163</v>
      </c>
      <c r="D30" s="107"/>
    </row>
    <row r="31" ht="16.5" customHeight="1" spans="1:4">
      <c r="A31" s="191"/>
      <c r="B31" s="107"/>
      <c r="C31" s="21" t="s">
        <v>164</v>
      </c>
      <c r="D31" s="107"/>
    </row>
    <row r="32" ht="16.5" customHeight="1" spans="1:4">
      <c r="A32" s="191"/>
      <c r="B32" s="107"/>
      <c r="C32" s="21" t="s">
        <v>165</v>
      </c>
      <c r="D32" s="107"/>
    </row>
    <row r="33" ht="16.5" customHeight="1" spans="1:4">
      <c r="A33" s="191"/>
      <c r="B33" s="107"/>
      <c r="C33" s="18" t="s">
        <v>166</v>
      </c>
      <c r="D33" s="107"/>
    </row>
    <row r="34" ht="15" customHeight="1" spans="1:4">
      <c r="A34" s="192" t="s">
        <v>50</v>
      </c>
      <c r="B34" s="193">
        <v>5007410.21</v>
      </c>
      <c r="C34" s="192" t="s">
        <v>51</v>
      </c>
      <c r="D34" s="193">
        <v>5007410.21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selection activeCell="C24" sqref="C24"/>
    </sheetView>
  </sheetViews>
  <sheetFormatPr defaultColWidth="9.125" defaultRowHeight="14.25" customHeight="1" outlineLevelCol="6"/>
  <cols>
    <col min="1" max="1" width="20.125" customWidth="1"/>
    <col min="2" max="2" width="44" customWidth="1"/>
    <col min="3" max="7" width="24.125" customWidth="1"/>
  </cols>
  <sheetData>
    <row r="1" customHeight="1" spans="4:7">
      <c r="D1" s="160"/>
      <c r="F1" s="99"/>
      <c r="G1" s="165" t="s">
        <v>167</v>
      </c>
    </row>
    <row r="2" ht="41.25" customHeight="1" spans="1:7">
      <c r="A2" s="151" t="str">
        <f>"2025"&amp;"年一般公共预算支出预算表（按功能科目分类）"</f>
        <v>2025年一般公共预算支出预算表（按功能科目分类）</v>
      </c>
      <c r="B2" s="151"/>
      <c r="C2" s="151"/>
      <c r="D2" s="151"/>
      <c r="E2" s="151"/>
      <c r="F2" s="151"/>
      <c r="G2" s="151"/>
    </row>
    <row r="3" ht="18" customHeight="1" spans="1:7">
      <c r="A3" s="43" t="str">
        <f>"单位名称："&amp;"昆明市晋宁区双河民族中学"</f>
        <v>单位名称：昆明市晋宁区双河民族中学</v>
      </c>
      <c r="F3" s="148"/>
      <c r="G3" s="165" t="s">
        <v>1</v>
      </c>
    </row>
    <row r="4" ht="20.25" customHeight="1" spans="1:7">
      <c r="A4" s="181" t="s">
        <v>168</v>
      </c>
      <c r="B4" s="182"/>
      <c r="C4" s="152" t="s">
        <v>55</v>
      </c>
      <c r="D4" s="172" t="s">
        <v>75</v>
      </c>
      <c r="E4" s="13"/>
      <c r="F4" s="35"/>
      <c r="G4" s="162" t="s">
        <v>76</v>
      </c>
    </row>
    <row r="5" ht="20.25" customHeight="1" spans="1:7">
      <c r="A5" s="183" t="s">
        <v>72</v>
      </c>
      <c r="B5" s="183" t="s">
        <v>73</v>
      </c>
      <c r="C5" s="54"/>
      <c r="D5" s="14" t="s">
        <v>57</v>
      </c>
      <c r="E5" s="14" t="s">
        <v>169</v>
      </c>
      <c r="F5" s="14" t="s">
        <v>170</v>
      </c>
      <c r="G5" s="164"/>
    </row>
    <row r="6" ht="15" customHeight="1" spans="1:7">
      <c r="A6" s="20" t="s">
        <v>82</v>
      </c>
      <c r="B6" s="20" t="s">
        <v>83</v>
      </c>
      <c r="C6" s="20" t="s">
        <v>84</v>
      </c>
      <c r="D6" s="20" t="s">
        <v>85</v>
      </c>
      <c r="E6" s="20" t="s">
        <v>86</v>
      </c>
      <c r="F6" s="20" t="s">
        <v>87</v>
      </c>
      <c r="G6" s="20" t="s">
        <v>88</v>
      </c>
    </row>
    <row r="7" ht="18" customHeight="1" spans="1:7">
      <c r="A7" s="18" t="s">
        <v>97</v>
      </c>
      <c r="B7" s="18" t="s">
        <v>98</v>
      </c>
      <c r="C7" s="107">
        <v>3541332.78</v>
      </c>
      <c r="D7" s="107">
        <v>3541332.78</v>
      </c>
      <c r="E7" s="107">
        <v>3358747.02</v>
      </c>
      <c r="F7" s="107">
        <v>182585.76</v>
      </c>
      <c r="G7" s="107"/>
    </row>
    <row r="8" ht="18" customHeight="1" spans="1:7">
      <c r="A8" s="184" t="s">
        <v>99</v>
      </c>
      <c r="B8" s="184" t="s">
        <v>100</v>
      </c>
      <c r="C8" s="107">
        <v>3541332.78</v>
      </c>
      <c r="D8" s="107">
        <v>3541332.78</v>
      </c>
      <c r="E8" s="107">
        <v>3358747.02</v>
      </c>
      <c r="F8" s="107">
        <v>182585.76</v>
      </c>
      <c r="G8" s="107"/>
    </row>
    <row r="9" ht="18" customHeight="1" spans="1:7">
      <c r="A9" s="185" t="s">
        <v>101</v>
      </c>
      <c r="B9" s="185" t="s">
        <v>102</v>
      </c>
      <c r="C9" s="107">
        <v>3541332.78</v>
      </c>
      <c r="D9" s="107">
        <v>3541332.78</v>
      </c>
      <c r="E9" s="107">
        <v>3358747.02</v>
      </c>
      <c r="F9" s="107">
        <v>182585.76</v>
      </c>
      <c r="G9" s="107"/>
    </row>
    <row r="10" ht="18" customHeight="1" spans="1:7">
      <c r="A10" s="18" t="s">
        <v>103</v>
      </c>
      <c r="B10" s="18" t="s">
        <v>104</v>
      </c>
      <c r="C10" s="107">
        <v>698645.68</v>
      </c>
      <c r="D10" s="107">
        <v>698645.68</v>
      </c>
      <c r="E10" s="107">
        <v>689645.68</v>
      </c>
      <c r="F10" s="107">
        <v>9000</v>
      </c>
      <c r="G10" s="107"/>
    </row>
    <row r="11" ht="18" customHeight="1" spans="1:7">
      <c r="A11" s="184" t="s">
        <v>105</v>
      </c>
      <c r="B11" s="184" t="s">
        <v>106</v>
      </c>
      <c r="C11" s="107">
        <v>690326.08</v>
      </c>
      <c r="D11" s="107">
        <v>690326.08</v>
      </c>
      <c r="E11" s="107">
        <v>681326.08</v>
      </c>
      <c r="F11" s="107">
        <v>9000</v>
      </c>
      <c r="G11" s="107"/>
    </row>
    <row r="12" ht="18" customHeight="1" spans="1:7">
      <c r="A12" s="185" t="s">
        <v>107</v>
      </c>
      <c r="B12" s="185" t="s">
        <v>108</v>
      </c>
      <c r="C12" s="107">
        <v>153000</v>
      </c>
      <c r="D12" s="107">
        <v>153000</v>
      </c>
      <c r="E12" s="107">
        <v>144000</v>
      </c>
      <c r="F12" s="107">
        <v>9000</v>
      </c>
      <c r="G12" s="107"/>
    </row>
    <row r="13" ht="18" customHeight="1" spans="1:7">
      <c r="A13" s="185" t="s">
        <v>109</v>
      </c>
      <c r="B13" s="185" t="s">
        <v>110</v>
      </c>
      <c r="C13" s="107">
        <v>437326.08</v>
      </c>
      <c r="D13" s="107">
        <v>437326.08</v>
      </c>
      <c r="E13" s="107">
        <v>437326.08</v>
      </c>
      <c r="F13" s="107"/>
      <c r="G13" s="107"/>
    </row>
    <row r="14" ht="18" customHeight="1" spans="1:7">
      <c r="A14" s="185" t="s">
        <v>111</v>
      </c>
      <c r="B14" s="185" t="s">
        <v>112</v>
      </c>
      <c r="C14" s="107">
        <v>100000</v>
      </c>
      <c r="D14" s="107">
        <v>100000</v>
      </c>
      <c r="E14" s="107">
        <v>100000</v>
      </c>
      <c r="F14" s="107"/>
      <c r="G14" s="107"/>
    </row>
    <row r="15" ht="18" customHeight="1" spans="1:7">
      <c r="A15" s="184" t="s">
        <v>113</v>
      </c>
      <c r="B15" s="184" t="s">
        <v>114</v>
      </c>
      <c r="C15" s="107">
        <v>8319.6</v>
      </c>
      <c r="D15" s="107">
        <v>8319.6</v>
      </c>
      <c r="E15" s="107">
        <v>8319.6</v>
      </c>
      <c r="F15" s="107"/>
      <c r="G15" s="107"/>
    </row>
    <row r="16" ht="18" customHeight="1" spans="1:7">
      <c r="A16" s="185" t="s">
        <v>115</v>
      </c>
      <c r="B16" s="185" t="s">
        <v>116</v>
      </c>
      <c r="C16" s="107">
        <v>8319.6</v>
      </c>
      <c r="D16" s="107">
        <v>8319.6</v>
      </c>
      <c r="E16" s="107">
        <v>8319.6</v>
      </c>
      <c r="F16" s="107"/>
      <c r="G16" s="107"/>
    </row>
    <row r="17" ht="18" customHeight="1" spans="1:7">
      <c r="A17" s="18" t="s">
        <v>117</v>
      </c>
      <c r="B17" s="18" t="s">
        <v>118</v>
      </c>
      <c r="C17" s="107">
        <v>369357.19</v>
      </c>
      <c r="D17" s="107">
        <v>369357.19</v>
      </c>
      <c r="E17" s="107">
        <v>369357.19</v>
      </c>
      <c r="F17" s="107"/>
      <c r="G17" s="107"/>
    </row>
    <row r="18" ht="18" customHeight="1" spans="1:7">
      <c r="A18" s="184" t="s">
        <v>119</v>
      </c>
      <c r="B18" s="184" t="s">
        <v>120</v>
      </c>
      <c r="C18" s="107">
        <v>369357.19</v>
      </c>
      <c r="D18" s="107">
        <v>369357.19</v>
      </c>
      <c r="E18" s="107">
        <v>369357.19</v>
      </c>
      <c r="F18" s="107"/>
      <c r="G18" s="107"/>
    </row>
    <row r="19" ht="18" customHeight="1" spans="1:7">
      <c r="A19" s="185" t="s">
        <v>121</v>
      </c>
      <c r="B19" s="185" t="s">
        <v>122</v>
      </c>
      <c r="C19" s="107">
        <v>185593.75</v>
      </c>
      <c r="D19" s="107">
        <v>185593.75</v>
      </c>
      <c r="E19" s="107">
        <v>185593.75</v>
      </c>
      <c r="F19" s="107"/>
      <c r="G19" s="107"/>
    </row>
    <row r="20" ht="18" customHeight="1" spans="1:7">
      <c r="A20" s="185" t="s">
        <v>123</v>
      </c>
      <c r="B20" s="185" t="s">
        <v>124</v>
      </c>
      <c r="C20" s="107">
        <v>159804.4</v>
      </c>
      <c r="D20" s="107">
        <v>159804.4</v>
      </c>
      <c r="E20" s="107">
        <v>159804.4</v>
      </c>
      <c r="F20" s="107"/>
      <c r="G20" s="107"/>
    </row>
    <row r="21" ht="18" customHeight="1" spans="1:7">
      <c r="A21" s="185" t="s">
        <v>125</v>
      </c>
      <c r="B21" s="185" t="s">
        <v>126</v>
      </c>
      <c r="C21" s="107">
        <v>23959.04</v>
      </c>
      <c r="D21" s="107">
        <v>23959.04</v>
      </c>
      <c r="E21" s="107">
        <v>23959.04</v>
      </c>
      <c r="F21" s="107"/>
      <c r="G21" s="107"/>
    </row>
    <row r="22" ht="18" customHeight="1" spans="1:7">
      <c r="A22" s="18" t="s">
        <v>127</v>
      </c>
      <c r="B22" s="18" t="s">
        <v>128</v>
      </c>
      <c r="C22" s="107">
        <v>398074.56</v>
      </c>
      <c r="D22" s="107">
        <v>398074.56</v>
      </c>
      <c r="E22" s="107">
        <v>398074.56</v>
      </c>
      <c r="F22" s="107"/>
      <c r="G22" s="107"/>
    </row>
    <row r="23" ht="18" customHeight="1" spans="1:7">
      <c r="A23" s="184" t="s">
        <v>129</v>
      </c>
      <c r="B23" s="184" t="s">
        <v>130</v>
      </c>
      <c r="C23" s="107">
        <v>398074.56</v>
      </c>
      <c r="D23" s="107">
        <v>398074.56</v>
      </c>
      <c r="E23" s="107">
        <v>398074.56</v>
      </c>
      <c r="F23" s="107"/>
      <c r="G23" s="107"/>
    </row>
    <row r="24" ht="18" customHeight="1" spans="1:7">
      <c r="A24" s="185" t="s">
        <v>131</v>
      </c>
      <c r="B24" s="185" t="s">
        <v>132</v>
      </c>
      <c r="C24" s="107">
        <v>398074.56</v>
      </c>
      <c r="D24" s="107">
        <v>398074.56</v>
      </c>
      <c r="E24" s="107">
        <v>398074.56</v>
      </c>
      <c r="F24" s="107"/>
      <c r="G24" s="107"/>
    </row>
    <row r="25" ht="18" customHeight="1" spans="1:7">
      <c r="A25" s="106" t="s">
        <v>171</v>
      </c>
      <c r="B25" s="186" t="s">
        <v>171</v>
      </c>
      <c r="C25" s="107">
        <v>5007410.21</v>
      </c>
      <c r="D25" s="107">
        <v>5007410.21</v>
      </c>
      <c r="E25" s="107">
        <v>4815824.45</v>
      </c>
      <c r="F25" s="107">
        <v>191585.76</v>
      </c>
      <c r="G25" s="107"/>
    </row>
  </sheetData>
  <mergeCells count="6">
    <mergeCell ref="A2:G2"/>
    <mergeCell ref="A4:B4"/>
    <mergeCell ref="D4:F4"/>
    <mergeCell ref="A25:B25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A1" sqref="A1"/>
    </sheetView>
  </sheetViews>
  <sheetFormatPr defaultColWidth="10.375" defaultRowHeight="14.25" customHeight="1" outlineLevelRow="6" outlineLevelCol="5"/>
  <cols>
    <col min="1" max="6" width="28.125" customWidth="1"/>
  </cols>
  <sheetData>
    <row r="1" customHeight="1" spans="1:6">
      <c r="A1" s="75"/>
      <c r="B1" s="75"/>
      <c r="C1" s="75"/>
      <c r="D1" s="75"/>
      <c r="E1" s="74"/>
      <c r="F1" s="177" t="s">
        <v>172</v>
      </c>
    </row>
    <row r="2" ht="41.25" customHeight="1" spans="1:6">
      <c r="A2" s="178" t="str">
        <f>"2025"&amp;"年一般公共预算“三公”经费支出预算表"</f>
        <v>2025年一般公共预算“三公”经费支出预算表</v>
      </c>
      <c r="B2" s="75"/>
      <c r="C2" s="75"/>
      <c r="D2" s="75"/>
      <c r="E2" s="74"/>
      <c r="F2" s="75"/>
    </row>
    <row r="3" customHeight="1" spans="1:6">
      <c r="A3" s="138" t="str">
        <f>"单位名称："&amp;"昆明市晋宁区双河民族中学"</f>
        <v>单位名称：昆明市晋宁区双河民族中学</v>
      </c>
      <c r="B3" s="179"/>
      <c r="D3" s="75"/>
      <c r="E3" s="74"/>
      <c r="F3" s="93" t="s">
        <v>1</v>
      </c>
    </row>
    <row r="4" ht="27" customHeight="1" spans="1:6">
      <c r="A4" s="79" t="s">
        <v>173</v>
      </c>
      <c r="B4" s="79" t="s">
        <v>174</v>
      </c>
      <c r="C4" s="81" t="s">
        <v>175</v>
      </c>
      <c r="D4" s="79"/>
      <c r="E4" s="80"/>
      <c r="F4" s="79" t="s">
        <v>176</v>
      </c>
    </row>
    <row r="5" ht="28.5" customHeight="1" spans="1:6">
      <c r="A5" s="180"/>
      <c r="B5" s="83"/>
      <c r="C5" s="80" t="s">
        <v>57</v>
      </c>
      <c r="D5" s="80" t="s">
        <v>177</v>
      </c>
      <c r="E5" s="80" t="s">
        <v>178</v>
      </c>
      <c r="F5" s="82"/>
    </row>
    <row r="6" ht="17.25" customHeight="1" spans="1:6">
      <c r="A6" s="85" t="s">
        <v>82</v>
      </c>
      <c r="B6" s="85" t="s">
        <v>83</v>
      </c>
      <c r="C6" s="85" t="s">
        <v>84</v>
      </c>
      <c r="D6" s="85" t="s">
        <v>85</v>
      </c>
      <c r="E6" s="85" t="s">
        <v>86</v>
      </c>
      <c r="F6" s="85" t="s">
        <v>87</v>
      </c>
    </row>
    <row r="7" ht="17.25" customHeight="1" spans="1:6">
      <c r="A7" s="107">
        <v>20000</v>
      </c>
      <c r="B7" s="107"/>
      <c r="C7" s="107"/>
      <c r="D7" s="107"/>
      <c r="E7" s="107"/>
      <c r="F7" s="107">
        <v>20000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2"/>
  <sheetViews>
    <sheetView showZeros="0" topLeftCell="G19" workbookViewId="0">
      <selection activeCell="A1" sqref="A1"/>
    </sheetView>
  </sheetViews>
  <sheetFormatPr defaultColWidth="9.125" defaultRowHeight="14.25" customHeight="1"/>
  <cols>
    <col min="1" max="2" width="32.875" customWidth="1"/>
    <col min="3" max="3" width="20.75" customWidth="1"/>
    <col min="4" max="4" width="31.25" customWidth="1"/>
    <col min="5" max="5" width="10.125" customWidth="1"/>
    <col min="6" max="6" width="17.625" customWidth="1"/>
    <col min="7" max="7" width="10.25" customWidth="1"/>
    <col min="8" max="8" width="23" customWidth="1"/>
    <col min="9" max="24" width="18.75" customWidth="1"/>
  </cols>
  <sheetData>
    <row r="1" ht="13.5" customHeight="1" spans="2:24">
      <c r="B1" s="160"/>
      <c r="C1" s="166"/>
      <c r="E1" s="167"/>
      <c r="F1" s="167"/>
      <c r="G1" s="167"/>
      <c r="H1" s="167"/>
      <c r="I1" s="111"/>
      <c r="J1" s="111"/>
      <c r="K1" s="111"/>
      <c r="L1" s="111"/>
      <c r="M1" s="111"/>
      <c r="N1" s="111"/>
      <c r="R1" s="111"/>
      <c r="V1" s="166"/>
      <c r="X1" s="41" t="s">
        <v>179</v>
      </c>
    </row>
    <row r="2" ht="45.75" customHeight="1" spans="1:24">
      <c r="A2" s="95" t="str">
        <f>"2025"&amp;"年部门基本支出预算表"</f>
        <v>2025年部门基本支出预算表</v>
      </c>
      <c r="B2" s="42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42"/>
      <c r="P2" s="42"/>
      <c r="Q2" s="42"/>
      <c r="R2" s="95"/>
      <c r="S2" s="95"/>
      <c r="T2" s="95"/>
      <c r="U2" s="95"/>
      <c r="V2" s="95"/>
      <c r="W2" s="95"/>
      <c r="X2" s="95"/>
    </row>
    <row r="3" ht="18.75" customHeight="1" spans="1:24">
      <c r="A3" s="43" t="str">
        <f>"单位名称："&amp;"昆明市晋宁区双河民族中学"</f>
        <v>单位名称：昆明市晋宁区双河民族中学</v>
      </c>
      <c r="B3" s="44"/>
      <c r="C3" s="168"/>
      <c r="D3" s="168"/>
      <c r="E3" s="168"/>
      <c r="F3" s="168"/>
      <c r="G3" s="168"/>
      <c r="H3" s="168"/>
      <c r="I3" s="113"/>
      <c r="J3" s="113"/>
      <c r="K3" s="113"/>
      <c r="L3" s="113"/>
      <c r="M3" s="113"/>
      <c r="N3" s="113"/>
      <c r="O3" s="45"/>
      <c r="P3" s="45"/>
      <c r="Q3" s="45"/>
      <c r="R3" s="113"/>
      <c r="V3" s="166"/>
      <c r="X3" s="41" t="s">
        <v>1</v>
      </c>
    </row>
    <row r="4" ht="18" customHeight="1" spans="1:24">
      <c r="A4" s="47" t="s">
        <v>180</v>
      </c>
      <c r="B4" s="47" t="s">
        <v>181</v>
      </c>
      <c r="C4" s="47" t="s">
        <v>182</v>
      </c>
      <c r="D4" s="47" t="s">
        <v>183</v>
      </c>
      <c r="E4" s="47" t="s">
        <v>184</v>
      </c>
      <c r="F4" s="47" t="s">
        <v>185</v>
      </c>
      <c r="G4" s="47" t="s">
        <v>186</v>
      </c>
      <c r="H4" s="47" t="s">
        <v>187</v>
      </c>
      <c r="I4" s="172" t="s">
        <v>188</v>
      </c>
      <c r="J4" s="108" t="s">
        <v>188</v>
      </c>
      <c r="K4" s="108"/>
      <c r="L4" s="108"/>
      <c r="M4" s="108"/>
      <c r="N4" s="108"/>
      <c r="O4" s="13"/>
      <c r="P4" s="13"/>
      <c r="Q4" s="13"/>
      <c r="R4" s="129" t="s">
        <v>61</v>
      </c>
      <c r="S4" s="108" t="s">
        <v>62</v>
      </c>
      <c r="T4" s="108"/>
      <c r="U4" s="108"/>
      <c r="V4" s="108"/>
      <c r="W4" s="108"/>
      <c r="X4" s="109"/>
    </row>
    <row r="5" ht="18" customHeight="1" spans="1:24">
      <c r="A5" s="49"/>
      <c r="B5" s="62"/>
      <c r="C5" s="154"/>
      <c r="D5" s="49"/>
      <c r="E5" s="49"/>
      <c r="F5" s="49"/>
      <c r="G5" s="49"/>
      <c r="H5" s="49"/>
      <c r="I5" s="152" t="s">
        <v>189</v>
      </c>
      <c r="J5" s="172" t="s">
        <v>58</v>
      </c>
      <c r="K5" s="108"/>
      <c r="L5" s="108"/>
      <c r="M5" s="108"/>
      <c r="N5" s="109"/>
      <c r="O5" s="12" t="s">
        <v>190</v>
      </c>
      <c r="P5" s="13"/>
      <c r="Q5" s="35"/>
      <c r="R5" s="47" t="s">
        <v>61</v>
      </c>
      <c r="S5" s="172" t="s">
        <v>62</v>
      </c>
      <c r="T5" s="129" t="s">
        <v>64</v>
      </c>
      <c r="U5" s="108" t="s">
        <v>62</v>
      </c>
      <c r="V5" s="129" t="s">
        <v>66</v>
      </c>
      <c r="W5" s="129" t="s">
        <v>67</v>
      </c>
      <c r="X5" s="176" t="s">
        <v>68</v>
      </c>
    </row>
    <row r="6" ht="19.5" customHeight="1" spans="1:24">
      <c r="A6" s="62"/>
      <c r="B6" s="62"/>
      <c r="C6" s="62"/>
      <c r="D6" s="62"/>
      <c r="E6" s="62"/>
      <c r="F6" s="62"/>
      <c r="G6" s="62"/>
      <c r="H6" s="62"/>
      <c r="I6" s="62"/>
      <c r="J6" s="173" t="s">
        <v>191</v>
      </c>
      <c r="K6" s="47" t="s">
        <v>192</v>
      </c>
      <c r="L6" s="47" t="s">
        <v>193</v>
      </c>
      <c r="M6" s="47" t="s">
        <v>194</v>
      </c>
      <c r="N6" s="47" t="s">
        <v>195</v>
      </c>
      <c r="O6" s="47" t="s">
        <v>58</v>
      </c>
      <c r="P6" s="47" t="s">
        <v>59</v>
      </c>
      <c r="Q6" s="47" t="s">
        <v>60</v>
      </c>
      <c r="R6" s="62"/>
      <c r="S6" s="47" t="s">
        <v>57</v>
      </c>
      <c r="T6" s="47" t="s">
        <v>64</v>
      </c>
      <c r="U6" s="47" t="s">
        <v>196</v>
      </c>
      <c r="V6" s="47" t="s">
        <v>66</v>
      </c>
      <c r="W6" s="47" t="s">
        <v>67</v>
      </c>
      <c r="X6" s="47" t="s">
        <v>68</v>
      </c>
    </row>
    <row r="7" ht="37.5" customHeight="1" spans="1:24">
      <c r="A7" s="169"/>
      <c r="B7" s="54"/>
      <c r="C7" s="169"/>
      <c r="D7" s="169"/>
      <c r="E7" s="169"/>
      <c r="F7" s="169"/>
      <c r="G7" s="169"/>
      <c r="H7" s="169"/>
      <c r="I7" s="169"/>
      <c r="J7" s="174" t="s">
        <v>57</v>
      </c>
      <c r="K7" s="52" t="s">
        <v>197</v>
      </c>
      <c r="L7" s="52" t="s">
        <v>193</v>
      </c>
      <c r="M7" s="52" t="s">
        <v>194</v>
      </c>
      <c r="N7" s="52" t="s">
        <v>195</v>
      </c>
      <c r="O7" s="52" t="s">
        <v>193</v>
      </c>
      <c r="P7" s="52" t="s">
        <v>194</v>
      </c>
      <c r="Q7" s="52" t="s">
        <v>195</v>
      </c>
      <c r="R7" s="52" t="s">
        <v>61</v>
      </c>
      <c r="S7" s="52" t="s">
        <v>57</v>
      </c>
      <c r="T7" s="52" t="s">
        <v>64</v>
      </c>
      <c r="U7" s="52" t="s">
        <v>196</v>
      </c>
      <c r="V7" s="52" t="s">
        <v>66</v>
      </c>
      <c r="W7" s="52" t="s">
        <v>67</v>
      </c>
      <c r="X7" s="52" t="s">
        <v>68</v>
      </c>
    </row>
    <row r="8" customHeight="1" spans="1:24">
      <c r="A8" s="68">
        <v>1</v>
      </c>
      <c r="B8" s="68">
        <v>2</v>
      </c>
      <c r="C8" s="68">
        <v>3</v>
      </c>
      <c r="D8" s="68">
        <v>4</v>
      </c>
      <c r="E8" s="68">
        <v>5</v>
      </c>
      <c r="F8" s="68">
        <v>6</v>
      </c>
      <c r="G8" s="68">
        <v>7</v>
      </c>
      <c r="H8" s="68">
        <v>8</v>
      </c>
      <c r="I8" s="68">
        <v>9</v>
      </c>
      <c r="J8" s="68">
        <v>10</v>
      </c>
      <c r="K8" s="68">
        <v>11</v>
      </c>
      <c r="L8" s="68">
        <v>12</v>
      </c>
      <c r="M8" s="68">
        <v>13</v>
      </c>
      <c r="N8" s="68">
        <v>14</v>
      </c>
      <c r="O8" s="68">
        <v>15</v>
      </c>
      <c r="P8" s="68">
        <v>16</v>
      </c>
      <c r="Q8" s="68">
        <v>17</v>
      </c>
      <c r="R8" s="68">
        <v>18</v>
      </c>
      <c r="S8" s="68">
        <v>19</v>
      </c>
      <c r="T8" s="68">
        <v>20</v>
      </c>
      <c r="U8" s="68">
        <v>21</v>
      </c>
      <c r="V8" s="68">
        <v>22</v>
      </c>
      <c r="W8" s="68">
        <v>23</v>
      </c>
      <c r="X8" s="68">
        <v>24</v>
      </c>
    </row>
    <row r="9" ht="20.25" customHeight="1" spans="1:24">
      <c r="A9" s="21" t="s">
        <v>198</v>
      </c>
      <c r="B9" s="21" t="s">
        <v>70</v>
      </c>
      <c r="C9" s="21" t="s">
        <v>199</v>
      </c>
      <c r="D9" s="21" t="s">
        <v>200</v>
      </c>
      <c r="E9" s="21" t="s">
        <v>101</v>
      </c>
      <c r="F9" s="21" t="s">
        <v>102</v>
      </c>
      <c r="G9" s="21" t="s">
        <v>201</v>
      </c>
      <c r="H9" s="21" t="s">
        <v>202</v>
      </c>
      <c r="I9" s="107">
        <v>1015368</v>
      </c>
      <c r="J9" s="107">
        <v>1015368</v>
      </c>
      <c r="K9" s="107"/>
      <c r="L9" s="107"/>
      <c r="M9" s="107">
        <v>1015368</v>
      </c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</row>
    <row r="10" ht="20.25" customHeight="1" spans="1:24">
      <c r="A10" s="21" t="s">
        <v>198</v>
      </c>
      <c r="B10" s="21" t="s">
        <v>70</v>
      </c>
      <c r="C10" s="21" t="s">
        <v>199</v>
      </c>
      <c r="D10" s="21" t="s">
        <v>200</v>
      </c>
      <c r="E10" s="21" t="s">
        <v>101</v>
      </c>
      <c r="F10" s="21" t="s">
        <v>102</v>
      </c>
      <c r="G10" s="21" t="s">
        <v>203</v>
      </c>
      <c r="H10" s="21" t="s">
        <v>204</v>
      </c>
      <c r="I10" s="107">
        <v>259200</v>
      </c>
      <c r="J10" s="107">
        <v>259200</v>
      </c>
      <c r="K10" s="175"/>
      <c r="L10" s="175"/>
      <c r="M10" s="107">
        <v>259200</v>
      </c>
      <c r="N10" s="175"/>
      <c r="O10" s="107"/>
      <c r="P10" s="107"/>
      <c r="Q10" s="107"/>
      <c r="R10" s="107"/>
      <c r="S10" s="107"/>
      <c r="T10" s="107"/>
      <c r="U10" s="107"/>
      <c r="V10" s="107"/>
      <c r="W10" s="107"/>
      <c r="X10" s="107"/>
    </row>
    <row r="11" ht="20.25" customHeight="1" spans="1:24">
      <c r="A11" s="21" t="s">
        <v>198</v>
      </c>
      <c r="B11" s="21" t="s">
        <v>70</v>
      </c>
      <c r="C11" s="21" t="s">
        <v>199</v>
      </c>
      <c r="D11" s="21" t="s">
        <v>200</v>
      </c>
      <c r="E11" s="21" t="s">
        <v>101</v>
      </c>
      <c r="F11" s="21" t="s">
        <v>102</v>
      </c>
      <c r="G11" s="21" t="s">
        <v>203</v>
      </c>
      <c r="H11" s="21" t="s">
        <v>204</v>
      </c>
      <c r="I11" s="107">
        <v>120000</v>
      </c>
      <c r="J11" s="107">
        <v>120000</v>
      </c>
      <c r="K11" s="175"/>
      <c r="L11" s="175"/>
      <c r="M11" s="107">
        <v>120000</v>
      </c>
      <c r="N11" s="175"/>
      <c r="O11" s="107"/>
      <c r="P11" s="107"/>
      <c r="Q11" s="107"/>
      <c r="R11" s="107"/>
      <c r="S11" s="107"/>
      <c r="T11" s="107"/>
      <c r="U11" s="107"/>
      <c r="V11" s="107"/>
      <c r="W11" s="107"/>
      <c r="X11" s="107"/>
    </row>
    <row r="12" ht="20.25" customHeight="1" spans="1:24">
      <c r="A12" s="21" t="s">
        <v>198</v>
      </c>
      <c r="B12" s="21" t="s">
        <v>70</v>
      </c>
      <c r="C12" s="21" t="s">
        <v>199</v>
      </c>
      <c r="D12" s="21" t="s">
        <v>200</v>
      </c>
      <c r="E12" s="21" t="s">
        <v>101</v>
      </c>
      <c r="F12" s="21" t="s">
        <v>102</v>
      </c>
      <c r="G12" s="21" t="s">
        <v>203</v>
      </c>
      <c r="H12" s="21" t="s">
        <v>204</v>
      </c>
      <c r="I12" s="107">
        <v>64008</v>
      </c>
      <c r="J12" s="107">
        <v>64008</v>
      </c>
      <c r="K12" s="175"/>
      <c r="L12" s="175"/>
      <c r="M12" s="107">
        <v>64008</v>
      </c>
      <c r="N12" s="175"/>
      <c r="O12" s="107"/>
      <c r="P12" s="107"/>
      <c r="Q12" s="107"/>
      <c r="R12" s="107"/>
      <c r="S12" s="107"/>
      <c r="T12" s="107"/>
      <c r="U12" s="107"/>
      <c r="V12" s="107"/>
      <c r="W12" s="107"/>
      <c r="X12" s="107"/>
    </row>
    <row r="13" ht="20.25" customHeight="1" spans="1:24">
      <c r="A13" s="21" t="s">
        <v>198</v>
      </c>
      <c r="B13" s="21" t="s">
        <v>70</v>
      </c>
      <c r="C13" s="21" t="s">
        <v>199</v>
      </c>
      <c r="D13" s="21" t="s">
        <v>200</v>
      </c>
      <c r="E13" s="21" t="s">
        <v>101</v>
      </c>
      <c r="F13" s="21" t="s">
        <v>102</v>
      </c>
      <c r="G13" s="21" t="s">
        <v>205</v>
      </c>
      <c r="H13" s="21" t="s">
        <v>206</v>
      </c>
      <c r="I13" s="107">
        <v>84614</v>
      </c>
      <c r="J13" s="107">
        <v>84614</v>
      </c>
      <c r="K13" s="175"/>
      <c r="L13" s="175"/>
      <c r="M13" s="107">
        <v>84614</v>
      </c>
      <c r="N13" s="175"/>
      <c r="O13" s="107"/>
      <c r="P13" s="107"/>
      <c r="Q13" s="107"/>
      <c r="R13" s="107"/>
      <c r="S13" s="107"/>
      <c r="T13" s="107"/>
      <c r="U13" s="107"/>
      <c r="V13" s="107"/>
      <c r="W13" s="107"/>
      <c r="X13" s="107"/>
    </row>
    <row r="14" ht="20.25" customHeight="1" spans="1:24">
      <c r="A14" s="21" t="s">
        <v>198</v>
      </c>
      <c r="B14" s="21" t="s">
        <v>70</v>
      </c>
      <c r="C14" s="21" t="s">
        <v>199</v>
      </c>
      <c r="D14" s="21" t="s">
        <v>200</v>
      </c>
      <c r="E14" s="21" t="s">
        <v>101</v>
      </c>
      <c r="F14" s="21" t="s">
        <v>102</v>
      </c>
      <c r="G14" s="21" t="s">
        <v>207</v>
      </c>
      <c r="H14" s="21" t="s">
        <v>208</v>
      </c>
      <c r="I14" s="107">
        <v>429792</v>
      </c>
      <c r="J14" s="107">
        <v>429792</v>
      </c>
      <c r="K14" s="175"/>
      <c r="L14" s="175"/>
      <c r="M14" s="107">
        <v>429792</v>
      </c>
      <c r="N14" s="175"/>
      <c r="O14" s="107"/>
      <c r="P14" s="107"/>
      <c r="Q14" s="107"/>
      <c r="R14" s="107"/>
      <c r="S14" s="107"/>
      <c r="T14" s="107"/>
      <c r="U14" s="107"/>
      <c r="V14" s="107"/>
      <c r="W14" s="107"/>
      <c r="X14" s="107"/>
    </row>
    <row r="15" ht="20.25" customHeight="1" spans="1:24">
      <c r="A15" s="21" t="s">
        <v>198</v>
      </c>
      <c r="B15" s="21" t="s">
        <v>70</v>
      </c>
      <c r="C15" s="21" t="s">
        <v>199</v>
      </c>
      <c r="D15" s="21" t="s">
        <v>200</v>
      </c>
      <c r="E15" s="21" t="s">
        <v>101</v>
      </c>
      <c r="F15" s="21" t="s">
        <v>102</v>
      </c>
      <c r="G15" s="21" t="s">
        <v>207</v>
      </c>
      <c r="H15" s="21" t="s">
        <v>208</v>
      </c>
      <c r="I15" s="107">
        <v>202980</v>
      </c>
      <c r="J15" s="107">
        <v>202980</v>
      </c>
      <c r="K15" s="175"/>
      <c r="L15" s="175"/>
      <c r="M15" s="107">
        <v>202980</v>
      </c>
      <c r="N15" s="175"/>
      <c r="O15" s="107"/>
      <c r="P15" s="107"/>
      <c r="Q15" s="107"/>
      <c r="R15" s="107"/>
      <c r="S15" s="107"/>
      <c r="T15" s="107"/>
      <c r="U15" s="107"/>
      <c r="V15" s="107"/>
      <c r="W15" s="107"/>
      <c r="X15" s="107"/>
    </row>
    <row r="16" ht="20.25" customHeight="1" spans="1:24">
      <c r="A16" s="21" t="s">
        <v>198</v>
      </c>
      <c r="B16" s="21" t="s">
        <v>70</v>
      </c>
      <c r="C16" s="21" t="s">
        <v>199</v>
      </c>
      <c r="D16" s="21" t="s">
        <v>200</v>
      </c>
      <c r="E16" s="21" t="s">
        <v>101</v>
      </c>
      <c r="F16" s="21" t="s">
        <v>102</v>
      </c>
      <c r="G16" s="21" t="s">
        <v>207</v>
      </c>
      <c r="H16" s="21" t="s">
        <v>208</v>
      </c>
      <c r="I16" s="107">
        <v>377940</v>
      </c>
      <c r="J16" s="107">
        <v>377940</v>
      </c>
      <c r="K16" s="175"/>
      <c r="L16" s="175"/>
      <c r="M16" s="107">
        <v>377940</v>
      </c>
      <c r="N16" s="175"/>
      <c r="O16" s="107"/>
      <c r="P16" s="107"/>
      <c r="Q16" s="107"/>
      <c r="R16" s="107"/>
      <c r="S16" s="107"/>
      <c r="T16" s="107"/>
      <c r="U16" s="107"/>
      <c r="V16" s="107"/>
      <c r="W16" s="107"/>
      <c r="X16" s="107"/>
    </row>
    <row r="17" ht="20.25" customHeight="1" spans="1:24">
      <c r="A17" s="21" t="s">
        <v>198</v>
      </c>
      <c r="B17" s="21" t="s">
        <v>70</v>
      </c>
      <c r="C17" s="21" t="s">
        <v>209</v>
      </c>
      <c r="D17" s="21" t="s">
        <v>210</v>
      </c>
      <c r="E17" s="21" t="s">
        <v>109</v>
      </c>
      <c r="F17" s="21" t="s">
        <v>110</v>
      </c>
      <c r="G17" s="21" t="s">
        <v>211</v>
      </c>
      <c r="H17" s="21" t="s">
        <v>212</v>
      </c>
      <c r="I17" s="107">
        <v>437326.08</v>
      </c>
      <c r="J17" s="107">
        <v>437326.08</v>
      </c>
      <c r="K17" s="175"/>
      <c r="L17" s="175"/>
      <c r="M17" s="107">
        <v>437326.08</v>
      </c>
      <c r="N17" s="175"/>
      <c r="O17" s="107"/>
      <c r="P17" s="107"/>
      <c r="Q17" s="107"/>
      <c r="R17" s="107"/>
      <c r="S17" s="107"/>
      <c r="T17" s="107"/>
      <c r="U17" s="107"/>
      <c r="V17" s="107"/>
      <c r="W17" s="107"/>
      <c r="X17" s="107"/>
    </row>
    <row r="18" ht="20.25" customHeight="1" spans="1:24">
      <c r="A18" s="21" t="s">
        <v>198</v>
      </c>
      <c r="B18" s="21" t="s">
        <v>70</v>
      </c>
      <c r="C18" s="21" t="s">
        <v>209</v>
      </c>
      <c r="D18" s="21" t="s">
        <v>210</v>
      </c>
      <c r="E18" s="21" t="s">
        <v>111</v>
      </c>
      <c r="F18" s="21" t="s">
        <v>112</v>
      </c>
      <c r="G18" s="21" t="s">
        <v>213</v>
      </c>
      <c r="H18" s="21" t="s">
        <v>214</v>
      </c>
      <c r="I18" s="107">
        <v>100000</v>
      </c>
      <c r="J18" s="107">
        <v>100000</v>
      </c>
      <c r="K18" s="175"/>
      <c r="L18" s="175"/>
      <c r="M18" s="107">
        <v>100000</v>
      </c>
      <c r="N18" s="175"/>
      <c r="O18" s="107"/>
      <c r="P18" s="107"/>
      <c r="Q18" s="107"/>
      <c r="R18" s="107"/>
      <c r="S18" s="107"/>
      <c r="T18" s="107"/>
      <c r="U18" s="107"/>
      <c r="V18" s="107"/>
      <c r="W18" s="107"/>
      <c r="X18" s="107"/>
    </row>
    <row r="19" ht="20.25" customHeight="1" spans="1:24">
      <c r="A19" s="21" t="s">
        <v>198</v>
      </c>
      <c r="B19" s="21" t="s">
        <v>70</v>
      </c>
      <c r="C19" s="21" t="s">
        <v>209</v>
      </c>
      <c r="D19" s="21" t="s">
        <v>210</v>
      </c>
      <c r="E19" s="21" t="s">
        <v>121</v>
      </c>
      <c r="F19" s="21" t="s">
        <v>122</v>
      </c>
      <c r="G19" s="21" t="s">
        <v>215</v>
      </c>
      <c r="H19" s="21" t="s">
        <v>216</v>
      </c>
      <c r="I19" s="107">
        <v>185593.75</v>
      </c>
      <c r="J19" s="107">
        <v>185593.75</v>
      </c>
      <c r="K19" s="175"/>
      <c r="L19" s="175"/>
      <c r="M19" s="107">
        <v>185593.75</v>
      </c>
      <c r="N19" s="175"/>
      <c r="O19" s="107"/>
      <c r="P19" s="107"/>
      <c r="Q19" s="107"/>
      <c r="R19" s="107"/>
      <c r="S19" s="107"/>
      <c r="T19" s="107"/>
      <c r="U19" s="107"/>
      <c r="V19" s="107"/>
      <c r="W19" s="107"/>
      <c r="X19" s="107"/>
    </row>
    <row r="20" ht="20.25" customHeight="1" spans="1:24">
      <c r="A20" s="21" t="s">
        <v>198</v>
      </c>
      <c r="B20" s="21" t="s">
        <v>70</v>
      </c>
      <c r="C20" s="21" t="s">
        <v>209</v>
      </c>
      <c r="D20" s="21" t="s">
        <v>210</v>
      </c>
      <c r="E20" s="21" t="s">
        <v>123</v>
      </c>
      <c r="F20" s="21" t="s">
        <v>124</v>
      </c>
      <c r="G20" s="21" t="s">
        <v>217</v>
      </c>
      <c r="H20" s="21" t="s">
        <v>218</v>
      </c>
      <c r="I20" s="107">
        <v>117464.4</v>
      </c>
      <c r="J20" s="107">
        <v>117464.4</v>
      </c>
      <c r="K20" s="175"/>
      <c r="L20" s="175"/>
      <c r="M20" s="107">
        <v>117464.4</v>
      </c>
      <c r="N20" s="175"/>
      <c r="O20" s="107"/>
      <c r="P20" s="107"/>
      <c r="Q20" s="107"/>
      <c r="R20" s="107"/>
      <c r="S20" s="107"/>
      <c r="T20" s="107"/>
      <c r="U20" s="107"/>
      <c r="V20" s="107"/>
      <c r="W20" s="107"/>
      <c r="X20" s="107"/>
    </row>
    <row r="21" ht="20.25" customHeight="1" spans="1:24">
      <c r="A21" s="21" t="s">
        <v>198</v>
      </c>
      <c r="B21" s="21" t="s">
        <v>70</v>
      </c>
      <c r="C21" s="21" t="s">
        <v>209</v>
      </c>
      <c r="D21" s="21" t="s">
        <v>210</v>
      </c>
      <c r="E21" s="21" t="s">
        <v>123</v>
      </c>
      <c r="F21" s="21" t="s">
        <v>124</v>
      </c>
      <c r="G21" s="21" t="s">
        <v>217</v>
      </c>
      <c r="H21" s="21" t="s">
        <v>218</v>
      </c>
      <c r="I21" s="107">
        <v>42340</v>
      </c>
      <c r="J21" s="107">
        <v>42340</v>
      </c>
      <c r="K21" s="175"/>
      <c r="L21" s="175"/>
      <c r="M21" s="107">
        <v>42340</v>
      </c>
      <c r="N21" s="175"/>
      <c r="O21" s="107"/>
      <c r="P21" s="107"/>
      <c r="Q21" s="107"/>
      <c r="R21" s="107"/>
      <c r="S21" s="107"/>
      <c r="T21" s="107"/>
      <c r="U21" s="107"/>
      <c r="V21" s="107"/>
      <c r="W21" s="107"/>
      <c r="X21" s="107"/>
    </row>
    <row r="22" ht="20.25" customHeight="1" spans="1:24">
      <c r="A22" s="21" t="s">
        <v>198</v>
      </c>
      <c r="B22" s="21" t="s">
        <v>70</v>
      </c>
      <c r="C22" s="21" t="s">
        <v>209</v>
      </c>
      <c r="D22" s="21" t="s">
        <v>210</v>
      </c>
      <c r="E22" s="21" t="s">
        <v>101</v>
      </c>
      <c r="F22" s="21" t="s">
        <v>102</v>
      </c>
      <c r="G22" s="21" t="s">
        <v>219</v>
      </c>
      <c r="H22" s="21" t="s">
        <v>220</v>
      </c>
      <c r="I22" s="107">
        <v>16445.02</v>
      </c>
      <c r="J22" s="107">
        <v>16445.02</v>
      </c>
      <c r="K22" s="175"/>
      <c r="L22" s="175"/>
      <c r="M22" s="107">
        <v>16445.02</v>
      </c>
      <c r="N22" s="175"/>
      <c r="O22" s="107"/>
      <c r="P22" s="107"/>
      <c r="Q22" s="107"/>
      <c r="R22" s="107"/>
      <c r="S22" s="107"/>
      <c r="T22" s="107"/>
      <c r="U22" s="107"/>
      <c r="V22" s="107"/>
      <c r="W22" s="107"/>
      <c r="X22" s="107"/>
    </row>
    <row r="23" ht="20.25" customHeight="1" spans="1:24">
      <c r="A23" s="21" t="s">
        <v>198</v>
      </c>
      <c r="B23" s="21" t="s">
        <v>70</v>
      </c>
      <c r="C23" s="21" t="s">
        <v>209</v>
      </c>
      <c r="D23" s="21" t="s">
        <v>210</v>
      </c>
      <c r="E23" s="21" t="s">
        <v>125</v>
      </c>
      <c r="F23" s="21" t="s">
        <v>126</v>
      </c>
      <c r="G23" s="21" t="s">
        <v>219</v>
      </c>
      <c r="H23" s="21" t="s">
        <v>220</v>
      </c>
      <c r="I23" s="107">
        <v>10334.4</v>
      </c>
      <c r="J23" s="107">
        <v>10334.4</v>
      </c>
      <c r="K23" s="175"/>
      <c r="L23" s="175"/>
      <c r="M23" s="107">
        <v>10334.4</v>
      </c>
      <c r="N23" s="175"/>
      <c r="O23" s="107"/>
      <c r="P23" s="107"/>
      <c r="Q23" s="107"/>
      <c r="R23" s="107"/>
      <c r="S23" s="107"/>
      <c r="T23" s="107"/>
      <c r="U23" s="107"/>
      <c r="V23" s="107"/>
      <c r="W23" s="107"/>
      <c r="X23" s="107"/>
    </row>
    <row r="24" ht="20.25" customHeight="1" spans="1:24">
      <c r="A24" s="21" t="s">
        <v>198</v>
      </c>
      <c r="B24" s="21" t="s">
        <v>70</v>
      </c>
      <c r="C24" s="21" t="s">
        <v>209</v>
      </c>
      <c r="D24" s="21" t="s">
        <v>210</v>
      </c>
      <c r="E24" s="21" t="s">
        <v>125</v>
      </c>
      <c r="F24" s="21" t="s">
        <v>126</v>
      </c>
      <c r="G24" s="21" t="s">
        <v>219</v>
      </c>
      <c r="H24" s="21" t="s">
        <v>220</v>
      </c>
      <c r="I24" s="107">
        <v>5167.2</v>
      </c>
      <c r="J24" s="107">
        <v>5167.2</v>
      </c>
      <c r="K24" s="175"/>
      <c r="L24" s="175"/>
      <c r="M24" s="107">
        <v>5167.2</v>
      </c>
      <c r="N24" s="175"/>
      <c r="O24" s="107"/>
      <c r="P24" s="107"/>
      <c r="Q24" s="107"/>
      <c r="R24" s="107"/>
      <c r="S24" s="107"/>
      <c r="T24" s="107"/>
      <c r="U24" s="107"/>
      <c r="V24" s="107"/>
      <c r="W24" s="107"/>
      <c r="X24" s="107"/>
    </row>
    <row r="25" ht="20.25" customHeight="1" spans="1:24">
      <c r="A25" s="21" t="s">
        <v>198</v>
      </c>
      <c r="B25" s="21" t="s">
        <v>70</v>
      </c>
      <c r="C25" s="21" t="s">
        <v>209</v>
      </c>
      <c r="D25" s="21" t="s">
        <v>210</v>
      </c>
      <c r="E25" s="21" t="s">
        <v>125</v>
      </c>
      <c r="F25" s="21" t="s">
        <v>126</v>
      </c>
      <c r="G25" s="21" t="s">
        <v>219</v>
      </c>
      <c r="H25" s="21" t="s">
        <v>220</v>
      </c>
      <c r="I25" s="107">
        <v>8457.44</v>
      </c>
      <c r="J25" s="107">
        <v>8457.44</v>
      </c>
      <c r="K25" s="175"/>
      <c r="L25" s="175"/>
      <c r="M25" s="107">
        <v>8457.44</v>
      </c>
      <c r="N25" s="175"/>
      <c r="O25" s="107"/>
      <c r="P25" s="107"/>
      <c r="Q25" s="107"/>
      <c r="R25" s="107"/>
      <c r="S25" s="107"/>
      <c r="T25" s="107"/>
      <c r="U25" s="107"/>
      <c r="V25" s="107"/>
      <c r="W25" s="107"/>
      <c r="X25" s="107"/>
    </row>
    <row r="26" ht="20.25" customHeight="1" spans="1:24">
      <c r="A26" s="21" t="s">
        <v>198</v>
      </c>
      <c r="B26" s="21" t="s">
        <v>70</v>
      </c>
      <c r="C26" s="21" t="s">
        <v>221</v>
      </c>
      <c r="D26" s="21" t="s">
        <v>176</v>
      </c>
      <c r="E26" s="21" t="s">
        <v>101</v>
      </c>
      <c r="F26" s="21" t="s">
        <v>102</v>
      </c>
      <c r="G26" s="21" t="s">
        <v>222</v>
      </c>
      <c r="H26" s="21" t="s">
        <v>176</v>
      </c>
      <c r="I26" s="107">
        <v>20000</v>
      </c>
      <c r="J26" s="107">
        <v>20000</v>
      </c>
      <c r="K26" s="175"/>
      <c r="L26" s="175"/>
      <c r="M26" s="107">
        <v>20000</v>
      </c>
      <c r="N26" s="175"/>
      <c r="O26" s="107"/>
      <c r="P26" s="107"/>
      <c r="Q26" s="107"/>
      <c r="R26" s="107"/>
      <c r="S26" s="107"/>
      <c r="T26" s="107"/>
      <c r="U26" s="107"/>
      <c r="V26" s="107"/>
      <c r="W26" s="107"/>
      <c r="X26" s="107"/>
    </row>
    <row r="27" ht="20.25" customHeight="1" spans="1:24">
      <c r="A27" s="21" t="s">
        <v>198</v>
      </c>
      <c r="B27" s="21" t="s">
        <v>70</v>
      </c>
      <c r="C27" s="21" t="s">
        <v>223</v>
      </c>
      <c r="D27" s="21" t="s">
        <v>224</v>
      </c>
      <c r="E27" s="21" t="s">
        <v>101</v>
      </c>
      <c r="F27" s="21" t="s">
        <v>102</v>
      </c>
      <c r="G27" s="21" t="s">
        <v>225</v>
      </c>
      <c r="H27" s="21" t="s">
        <v>224</v>
      </c>
      <c r="I27" s="107">
        <v>56585.76</v>
      </c>
      <c r="J27" s="107">
        <v>56585.76</v>
      </c>
      <c r="K27" s="175"/>
      <c r="L27" s="175"/>
      <c r="M27" s="107">
        <v>56585.76</v>
      </c>
      <c r="N27" s="175"/>
      <c r="O27" s="107"/>
      <c r="P27" s="107"/>
      <c r="Q27" s="107"/>
      <c r="R27" s="107"/>
      <c r="S27" s="107"/>
      <c r="T27" s="107"/>
      <c r="U27" s="107"/>
      <c r="V27" s="107"/>
      <c r="W27" s="107"/>
      <c r="X27" s="107"/>
    </row>
    <row r="28" ht="20.25" customHeight="1" spans="1:24">
      <c r="A28" s="21" t="s">
        <v>198</v>
      </c>
      <c r="B28" s="21" t="s">
        <v>70</v>
      </c>
      <c r="C28" s="21" t="s">
        <v>226</v>
      </c>
      <c r="D28" s="21" t="s">
        <v>227</v>
      </c>
      <c r="E28" s="21" t="s">
        <v>101</v>
      </c>
      <c r="F28" s="21" t="s">
        <v>102</v>
      </c>
      <c r="G28" s="21" t="s">
        <v>228</v>
      </c>
      <c r="H28" s="21" t="s">
        <v>229</v>
      </c>
      <c r="I28" s="107">
        <v>15060</v>
      </c>
      <c r="J28" s="107">
        <v>15060</v>
      </c>
      <c r="K28" s="175"/>
      <c r="L28" s="175"/>
      <c r="M28" s="107">
        <v>15060</v>
      </c>
      <c r="N28" s="175"/>
      <c r="O28" s="107"/>
      <c r="P28" s="107"/>
      <c r="Q28" s="107"/>
      <c r="R28" s="107"/>
      <c r="S28" s="107"/>
      <c r="T28" s="107"/>
      <c r="U28" s="107"/>
      <c r="V28" s="107"/>
      <c r="W28" s="107"/>
      <c r="X28" s="107"/>
    </row>
    <row r="29" ht="20.25" customHeight="1" spans="1:24">
      <c r="A29" s="21" t="s">
        <v>198</v>
      </c>
      <c r="B29" s="21" t="s">
        <v>70</v>
      </c>
      <c r="C29" s="21" t="s">
        <v>226</v>
      </c>
      <c r="D29" s="21" t="s">
        <v>227</v>
      </c>
      <c r="E29" s="21" t="s">
        <v>101</v>
      </c>
      <c r="F29" s="21" t="s">
        <v>102</v>
      </c>
      <c r="G29" s="21" t="s">
        <v>228</v>
      </c>
      <c r="H29" s="21" t="s">
        <v>229</v>
      </c>
      <c r="I29" s="107">
        <v>24940</v>
      </c>
      <c r="J29" s="107">
        <v>24940</v>
      </c>
      <c r="K29" s="175"/>
      <c r="L29" s="175"/>
      <c r="M29" s="107">
        <v>24940</v>
      </c>
      <c r="N29" s="175"/>
      <c r="O29" s="107"/>
      <c r="P29" s="107"/>
      <c r="Q29" s="107"/>
      <c r="R29" s="107"/>
      <c r="S29" s="107"/>
      <c r="T29" s="107"/>
      <c r="U29" s="107"/>
      <c r="V29" s="107"/>
      <c r="W29" s="107"/>
      <c r="X29" s="107"/>
    </row>
    <row r="30" ht="20.25" customHeight="1" spans="1:24">
      <c r="A30" s="21" t="s">
        <v>198</v>
      </c>
      <c r="B30" s="21" t="s">
        <v>70</v>
      </c>
      <c r="C30" s="21" t="s">
        <v>226</v>
      </c>
      <c r="D30" s="21" t="s">
        <v>227</v>
      </c>
      <c r="E30" s="21" t="s">
        <v>101</v>
      </c>
      <c r="F30" s="21" t="s">
        <v>102</v>
      </c>
      <c r="G30" s="21" t="s">
        <v>230</v>
      </c>
      <c r="H30" s="21" t="s">
        <v>231</v>
      </c>
      <c r="I30" s="107">
        <v>4000</v>
      </c>
      <c r="J30" s="107">
        <v>4000</v>
      </c>
      <c r="K30" s="175"/>
      <c r="L30" s="175"/>
      <c r="M30" s="107">
        <v>4000</v>
      </c>
      <c r="N30" s="175"/>
      <c r="O30" s="107"/>
      <c r="P30" s="107"/>
      <c r="Q30" s="107"/>
      <c r="R30" s="107"/>
      <c r="S30" s="107"/>
      <c r="T30" s="107"/>
      <c r="U30" s="107"/>
      <c r="V30" s="107"/>
      <c r="W30" s="107"/>
      <c r="X30" s="107"/>
    </row>
    <row r="31" ht="20.25" customHeight="1" spans="1:24">
      <c r="A31" s="21" t="s">
        <v>198</v>
      </c>
      <c r="B31" s="21" t="s">
        <v>70</v>
      </c>
      <c r="C31" s="21" t="s">
        <v>226</v>
      </c>
      <c r="D31" s="21" t="s">
        <v>227</v>
      </c>
      <c r="E31" s="21" t="s">
        <v>101</v>
      </c>
      <c r="F31" s="21" t="s">
        <v>102</v>
      </c>
      <c r="G31" s="21" t="s">
        <v>232</v>
      </c>
      <c r="H31" s="21" t="s">
        <v>233</v>
      </c>
      <c r="I31" s="107">
        <v>6000</v>
      </c>
      <c r="J31" s="107">
        <v>6000</v>
      </c>
      <c r="K31" s="175"/>
      <c r="L31" s="175"/>
      <c r="M31" s="107">
        <v>6000</v>
      </c>
      <c r="N31" s="175"/>
      <c r="O31" s="107"/>
      <c r="P31" s="107"/>
      <c r="Q31" s="107"/>
      <c r="R31" s="107"/>
      <c r="S31" s="107"/>
      <c r="T31" s="107"/>
      <c r="U31" s="107"/>
      <c r="V31" s="107"/>
      <c r="W31" s="107"/>
      <c r="X31" s="107"/>
    </row>
    <row r="32" ht="20.25" customHeight="1" spans="1:24">
      <c r="A32" s="21" t="s">
        <v>198</v>
      </c>
      <c r="B32" s="21" t="s">
        <v>70</v>
      </c>
      <c r="C32" s="21" t="s">
        <v>226</v>
      </c>
      <c r="D32" s="21" t="s">
        <v>227</v>
      </c>
      <c r="E32" s="21" t="s">
        <v>101</v>
      </c>
      <c r="F32" s="21" t="s">
        <v>102</v>
      </c>
      <c r="G32" s="21" t="s">
        <v>234</v>
      </c>
      <c r="H32" s="21" t="s">
        <v>235</v>
      </c>
      <c r="I32" s="107">
        <v>56000</v>
      </c>
      <c r="J32" s="107">
        <v>56000</v>
      </c>
      <c r="K32" s="175"/>
      <c r="L32" s="175"/>
      <c r="M32" s="107">
        <v>56000</v>
      </c>
      <c r="N32" s="175"/>
      <c r="O32" s="107"/>
      <c r="P32" s="107"/>
      <c r="Q32" s="107"/>
      <c r="R32" s="107"/>
      <c r="S32" s="107"/>
      <c r="T32" s="107"/>
      <c r="U32" s="107"/>
      <c r="V32" s="107"/>
      <c r="W32" s="107"/>
      <c r="X32" s="107"/>
    </row>
    <row r="33" ht="20.25" customHeight="1" spans="1:24">
      <c r="A33" s="21" t="s">
        <v>198</v>
      </c>
      <c r="B33" s="21" t="s">
        <v>70</v>
      </c>
      <c r="C33" s="21" t="s">
        <v>226</v>
      </c>
      <c r="D33" s="21" t="s">
        <v>227</v>
      </c>
      <c r="E33" s="21" t="s">
        <v>107</v>
      </c>
      <c r="F33" s="21" t="s">
        <v>108</v>
      </c>
      <c r="G33" s="21" t="s">
        <v>234</v>
      </c>
      <c r="H33" s="21" t="s">
        <v>235</v>
      </c>
      <c r="I33" s="107">
        <v>9000</v>
      </c>
      <c r="J33" s="107">
        <v>9000</v>
      </c>
      <c r="K33" s="175"/>
      <c r="L33" s="175"/>
      <c r="M33" s="107">
        <v>9000</v>
      </c>
      <c r="N33" s="175"/>
      <c r="O33" s="107"/>
      <c r="P33" s="107"/>
      <c r="Q33" s="107"/>
      <c r="R33" s="107"/>
      <c r="S33" s="107"/>
      <c r="T33" s="107"/>
      <c r="U33" s="107"/>
      <c r="V33" s="107"/>
      <c r="W33" s="107"/>
      <c r="X33" s="107"/>
    </row>
    <row r="34" ht="20.25" customHeight="1" spans="1:24">
      <c r="A34" s="21" t="s">
        <v>198</v>
      </c>
      <c r="B34" s="21" t="s">
        <v>70</v>
      </c>
      <c r="C34" s="21" t="s">
        <v>236</v>
      </c>
      <c r="D34" s="21" t="s">
        <v>132</v>
      </c>
      <c r="E34" s="21" t="s">
        <v>131</v>
      </c>
      <c r="F34" s="21" t="s">
        <v>132</v>
      </c>
      <c r="G34" s="21" t="s">
        <v>237</v>
      </c>
      <c r="H34" s="21" t="s">
        <v>132</v>
      </c>
      <c r="I34" s="107">
        <v>398074.56</v>
      </c>
      <c r="J34" s="107">
        <v>398074.56</v>
      </c>
      <c r="K34" s="175"/>
      <c r="L34" s="175"/>
      <c r="M34" s="107">
        <v>398074.56</v>
      </c>
      <c r="N34" s="175"/>
      <c r="O34" s="107"/>
      <c r="P34" s="107"/>
      <c r="Q34" s="107"/>
      <c r="R34" s="107"/>
      <c r="S34" s="107"/>
      <c r="T34" s="107"/>
      <c r="U34" s="107"/>
      <c r="V34" s="107"/>
      <c r="W34" s="107"/>
      <c r="X34" s="107"/>
    </row>
    <row r="35" ht="20.25" customHeight="1" spans="1:24">
      <c r="A35" s="21" t="s">
        <v>198</v>
      </c>
      <c r="B35" s="21" t="s">
        <v>70</v>
      </c>
      <c r="C35" s="21" t="s">
        <v>238</v>
      </c>
      <c r="D35" s="21" t="s">
        <v>239</v>
      </c>
      <c r="E35" s="21" t="s">
        <v>107</v>
      </c>
      <c r="F35" s="21" t="s">
        <v>108</v>
      </c>
      <c r="G35" s="21" t="s">
        <v>240</v>
      </c>
      <c r="H35" s="21" t="s">
        <v>241</v>
      </c>
      <c r="I35" s="107">
        <v>144000</v>
      </c>
      <c r="J35" s="107">
        <v>144000</v>
      </c>
      <c r="K35" s="175"/>
      <c r="L35" s="175"/>
      <c r="M35" s="107">
        <v>144000</v>
      </c>
      <c r="N35" s="175"/>
      <c r="O35" s="107"/>
      <c r="P35" s="107"/>
      <c r="Q35" s="107"/>
      <c r="R35" s="107"/>
      <c r="S35" s="107"/>
      <c r="T35" s="107"/>
      <c r="U35" s="107"/>
      <c r="V35" s="107"/>
      <c r="W35" s="107"/>
      <c r="X35" s="107"/>
    </row>
    <row r="36" ht="20.25" customHeight="1" spans="1:24">
      <c r="A36" s="21" t="s">
        <v>198</v>
      </c>
      <c r="B36" s="21" t="s">
        <v>70</v>
      </c>
      <c r="C36" s="21" t="s">
        <v>242</v>
      </c>
      <c r="D36" s="21" t="s">
        <v>243</v>
      </c>
      <c r="E36" s="21" t="s">
        <v>101</v>
      </c>
      <c r="F36" s="21" t="s">
        <v>102</v>
      </c>
      <c r="G36" s="21" t="s">
        <v>203</v>
      </c>
      <c r="H36" s="21" t="s">
        <v>204</v>
      </c>
      <c r="I36" s="107">
        <v>30000</v>
      </c>
      <c r="J36" s="107">
        <v>30000</v>
      </c>
      <c r="K36" s="175"/>
      <c r="L36" s="175"/>
      <c r="M36" s="107">
        <v>30000</v>
      </c>
      <c r="N36" s="175"/>
      <c r="O36" s="107"/>
      <c r="P36" s="107"/>
      <c r="Q36" s="107"/>
      <c r="R36" s="107"/>
      <c r="S36" s="107"/>
      <c r="T36" s="107"/>
      <c r="U36" s="107"/>
      <c r="V36" s="107"/>
      <c r="W36" s="107"/>
      <c r="X36" s="107"/>
    </row>
    <row r="37" ht="20.25" customHeight="1" spans="1:24">
      <c r="A37" s="21" t="s">
        <v>198</v>
      </c>
      <c r="B37" s="21" t="s">
        <v>70</v>
      </c>
      <c r="C37" s="21" t="s">
        <v>244</v>
      </c>
      <c r="D37" s="21" t="s">
        <v>245</v>
      </c>
      <c r="E37" s="21" t="s">
        <v>101</v>
      </c>
      <c r="F37" s="21" t="s">
        <v>102</v>
      </c>
      <c r="G37" s="21" t="s">
        <v>205</v>
      </c>
      <c r="H37" s="21" t="s">
        <v>206</v>
      </c>
      <c r="I37" s="107">
        <v>180000</v>
      </c>
      <c r="J37" s="107">
        <v>180000</v>
      </c>
      <c r="K37" s="175"/>
      <c r="L37" s="175"/>
      <c r="M37" s="107">
        <v>180000</v>
      </c>
      <c r="N37" s="175"/>
      <c r="O37" s="107"/>
      <c r="P37" s="107"/>
      <c r="Q37" s="107"/>
      <c r="R37" s="107"/>
      <c r="S37" s="107"/>
      <c r="T37" s="107"/>
      <c r="U37" s="107"/>
      <c r="V37" s="107"/>
      <c r="W37" s="107"/>
      <c r="X37" s="107"/>
    </row>
    <row r="38" ht="20.25" customHeight="1" spans="1:24">
      <c r="A38" s="21" t="s">
        <v>198</v>
      </c>
      <c r="B38" s="21" t="s">
        <v>70</v>
      </c>
      <c r="C38" s="21" t="s">
        <v>244</v>
      </c>
      <c r="D38" s="21" t="s">
        <v>245</v>
      </c>
      <c r="E38" s="21" t="s">
        <v>101</v>
      </c>
      <c r="F38" s="21" t="s">
        <v>102</v>
      </c>
      <c r="G38" s="21" t="s">
        <v>207</v>
      </c>
      <c r="H38" s="21" t="s">
        <v>208</v>
      </c>
      <c r="I38" s="107">
        <v>168000</v>
      </c>
      <c r="J38" s="107">
        <v>168000</v>
      </c>
      <c r="K38" s="175"/>
      <c r="L38" s="175"/>
      <c r="M38" s="107">
        <v>168000</v>
      </c>
      <c r="N38" s="175"/>
      <c r="O38" s="107"/>
      <c r="P38" s="107"/>
      <c r="Q38" s="107"/>
      <c r="R38" s="107"/>
      <c r="S38" s="107"/>
      <c r="T38" s="107"/>
      <c r="U38" s="107"/>
      <c r="V38" s="107"/>
      <c r="W38" s="107"/>
      <c r="X38" s="107"/>
    </row>
    <row r="39" ht="20.25" customHeight="1" spans="1:24">
      <c r="A39" s="21" t="s">
        <v>198</v>
      </c>
      <c r="B39" s="21" t="s">
        <v>70</v>
      </c>
      <c r="C39" s="21" t="s">
        <v>244</v>
      </c>
      <c r="D39" s="21" t="s">
        <v>245</v>
      </c>
      <c r="E39" s="21" t="s">
        <v>101</v>
      </c>
      <c r="F39" s="21" t="s">
        <v>102</v>
      </c>
      <c r="G39" s="21" t="s">
        <v>207</v>
      </c>
      <c r="H39" s="21" t="s">
        <v>208</v>
      </c>
      <c r="I39" s="107">
        <v>192000</v>
      </c>
      <c r="J39" s="107">
        <v>192000</v>
      </c>
      <c r="K39" s="175"/>
      <c r="L39" s="175"/>
      <c r="M39" s="107">
        <v>192000</v>
      </c>
      <c r="N39" s="175"/>
      <c r="O39" s="107"/>
      <c r="P39" s="107"/>
      <c r="Q39" s="107"/>
      <c r="R39" s="107"/>
      <c r="S39" s="107"/>
      <c r="T39" s="107"/>
      <c r="U39" s="107"/>
      <c r="V39" s="107"/>
      <c r="W39" s="107"/>
      <c r="X39" s="107"/>
    </row>
    <row r="40" ht="20.25" customHeight="1" spans="1:24">
      <c r="A40" s="21" t="s">
        <v>198</v>
      </c>
      <c r="B40" s="21" t="s">
        <v>70</v>
      </c>
      <c r="C40" s="21" t="s">
        <v>246</v>
      </c>
      <c r="D40" s="21" t="s">
        <v>247</v>
      </c>
      <c r="E40" s="21" t="s">
        <v>101</v>
      </c>
      <c r="F40" s="21" t="s">
        <v>102</v>
      </c>
      <c r="G40" s="21" t="s">
        <v>248</v>
      </c>
      <c r="H40" s="21" t="s">
        <v>249</v>
      </c>
      <c r="I40" s="107">
        <v>218400</v>
      </c>
      <c r="J40" s="107">
        <v>218400</v>
      </c>
      <c r="K40" s="175"/>
      <c r="L40" s="175"/>
      <c r="M40" s="107">
        <v>218400</v>
      </c>
      <c r="N40" s="175"/>
      <c r="O40" s="107"/>
      <c r="P40" s="107"/>
      <c r="Q40" s="107"/>
      <c r="R40" s="107"/>
      <c r="S40" s="107"/>
      <c r="T40" s="107"/>
      <c r="U40" s="107"/>
      <c r="V40" s="107"/>
      <c r="W40" s="107"/>
      <c r="X40" s="107"/>
    </row>
    <row r="41" ht="20.25" customHeight="1" spans="1:24">
      <c r="A41" s="21" t="s">
        <v>198</v>
      </c>
      <c r="B41" s="21" t="s">
        <v>70</v>
      </c>
      <c r="C41" s="21" t="s">
        <v>250</v>
      </c>
      <c r="D41" s="21" t="s">
        <v>251</v>
      </c>
      <c r="E41" s="21" t="s">
        <v>115</v>
      </c>
      <c r="F41" s="21" t="s">
        <v>116</v>
      </c>
      <c r="G41" s="21" t="s">
        <v>240</v>
      </c>
      <c r="H41" s="21" t="s">
        <v>241</v>
      </c>
      <c r="I41" s="107">
        <v>8319.6</v>
      </c>
      <c r="J41" s="107">
        <v>8319.6</v>
      </c>
      <c r="K41" s="175"/>
      <c r="L41" s="175"/>
      <c r="M41" s="107">
        <v>8319.6</v>
      </c>
      <c r="N41" s="175"/>
      <c r="O41" s="107"/>
      <c r="P41" s="107"/>
      <c r="Q41" s="107"/>
      <c r="R41" s="107"/>
      <c r="S41" s="107"/>
      <c r="T41" s="107"/>
      <c r="U41" s="107"/>
      <c r="V41" s="107"/>
      <c r="W41" s="107"/>
      <c r="X41" s="107"/>
    </row>
    <row r="42" ht="17.25" customHeight="1" spans="1:24">
      <c r="A42" s="65" t="s">
        <v>171</v>
      </c>
      <c r="B42" s="66"/>
      <c r="C42" s="170"/>
      <c r="D42" s="170"/>
      <c r="E42" s="170"/>
      <c r="F42" s="170"/>
      <c r="G42" s="170"/>
      <c r="H42" s="171"/>
      <c r="I42" s="107">
        <v>5007410.21</v>
      </c>
      <c r="J42" s="107">
        <v>5007410.21</v>
      </c>
      <c r="K42" s="107"/>
      <c r="L42" s="107"/>
      <c r="M42" s="107">
        <v>5007410.21</v>
      </c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</row>
  </sheetData>
  <mergeCells count="31">
    <mergeCell ref="A2:X2"/>
    <mergeCell ref="A3:H3"/>
    <mergeCell ref="I4:X4"/>
    <mergeCell ref="J5:N5"/>
    <mergeCell ref="O5:Q5"/>
    <mergeCell ref="S5:X5"/>
    <mergeCell ref="A42:H42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topLeftCell="H1" workbookViewId="0">
      <selection activeCell="J17" sqref="J17"/>
    </sheetView>
  </sheetViews>
  <sheetFormatPr defaultColWidth="9.125" defaultRowHeight="14.25" customHeight="1"/>
  <cols>
    <col min="1" max="1" width="10.25" customWidth="1"/>
    <col min="2" max="2" width="13.37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ht="13.5" customHeight="1" spans="2:23">
      <c r="B1" s="160"/>
      <c r="E1" s="40"/>
      <c r="F1" s="40"/>
      <c r="G1" s="40"/>
      <c r="H1" s="40"/>
      <c r="U1" s="160"/>
      <c r="W1" s="165" t="s">
        <v>252</v>
      </c>
    </row>
    <row r="2" ht="46.5" customHeight="1" spans="1:23">
      <c r="A2" s="42" t="str">
        <f>"2025"&amp;"年部门项目支出预算表"</f>
        <v>2025年部门项目支出预算表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ht="13.5" customHeight="1" spans="1:23">
      <c r="A3" s="43" t="str">
        <f>"单位名称："&amp;"昆明市晋宁区双河民族中学"</f>
        <v>单位名称：昆明市晋宁区双河民族中学</v>
      </c>
      <c r="B3" s="44"/>
      <c r="C3" s="44"/>
      <c r="D3" s="44"/>
      <c r="E3" s="44"/>
      <c r="F3" s="44"/>
      <c r="G3" s="44"/>
      <c r="H3" s="44"/>
      <c r="I3" s="45"/>
      <c r="J3" s="45"/>
      <c r="K3" s="45"/>
      <c r="L3" s="45"/>
      <c r="M3" s="45"/>
      <c r="N3" s="45"/>
      <c r="O3" s="45"/>
      <c r="P3" s="45"/>
      <c r="Q3" s="45"/>
      <c r="U3" s="160"/>
      <c r="W3" s="145" t="s">
        <v>1</v>
      </c>
    </row>
    <row r="4" ht="21.75" customHeight="1" spans="1:23">
      <c r="A4" s="47" t="s">
        <v>253</v>
      </c>
      <c r="B4" s="48" t="s">
        <v>182</v>
      </c>
      <c r="C4" s="47" t="s">
        <v>183</v>
      </c>
      <c r="D4" s="47" t="s">
        <v>254</v>
      </c>
      <c r="E4" s="48" t="s">
        <v>184</v>
      </c>
      <c r="F4" s="48" t="s">
        <v>185</v>
      </c>
      <c r="G4" s="48" t="s">
        <v>255</v>
      </c>
      <c r="H4" s="48" t="s">
        <v>256</v>
      </c>
      <c r="I4" s="61" t="s">
        <v>55</v>
      </c>
      <c r="J4" s="12" t="s">
        <v>257</v>
      </c>
      <c r="K4" s="13"/>
      <c r="L4" s="13"/>
      <c r="M4" s="35"/>
      <c r="N4" s="12" t="s">
        <v>190</v>
      </c>
      <c r="O4" s="13"/>
      <c r="P4" s="35"/>
      <c r="Q4" s="48" t="s">
        <v>61</v>
      </c>
      <c r="R4" s="12" t="s">
        <v>62</v>
      </c>
      <c r="S4" s="13"/>
      <c r="T4" s="13"/>
      <c r="U4" s="13"/>
      <c r="V4" s="13"/>
      <c r="W4" s="35"/>
    </row>
    <row r="5" ht="21.75" customHeight="1" spans="1:23">
      <c r="A5" s="49"/>
      <c r="B5" s="62"/>
      <c r="C5" s="49"/>
      <c r="D5" s="49"/>
      <c r="E5" s="50"/>
      <c r="F5" s="50"/>
      <c r="G5" s="50"/>
      <c r="H5" s="50"/>
      <c r="I5" s="62"/>
      <c r="J5" s="161" t="s">
        <v>58</v>
      </c>
      <c r="K5" s="162"/>
      <c r="L5" s="48" t="s">
        <v>59</v>
      </c>
      <c r="M5" s="48" t="s">
        <v>60</v>
      </c>
      <c r="N5" s="48" t="s">
        <v>58</v>
      </c>
      <c r="O5" s="48" t="s">
        <v>59</v>
      </c>
      <c r="P5" s="48" t="s">
        <v>60</v>
      </c>
      <c r="Q5" s="50"/>
      <c r="R5" s="48" t="s">
        <v>57</v>
      </c>
      <c r="S5" s="48" t="s">
        <v>64</v>
      </c>
      <c r="T5" s="48" t="s">
        <v>196</v>
      </c>
      <c r="U5" s="48" t="s">
        <v>66</v>
      </c>
      <c r="V5" s="48" t="s">
        <v>67</v>
      </c>
      <c r="W5" s="48" t="s">
        <v>68</v>
      </c>
    </row>
    <row r="6" ht="21" customHeight="1" spans="1:23">
      <c r="A6" s="62"/>
      <c r="B6" s="62"/>
      <c r="C6" s="62"/>
      <c r="D6" s="62"/>
      <c r="E6" s="62"/>
      <c r="F6" s="62"/>
      <c r="G6" s="62"/>
      <c r="H6" s="62"/>
      <c r="I6" s="62"/>
      <c r="J6" s="163" t="s">
        <v>57</v>
      </c>
      <c r="K6" s="164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</row>
    <row r="7" ht="39.75" customHeight="1" spans="1:23">
      <c r="A7" s="52"/>
      <c r="B7" s="54"/>
      <c r="C7" s="52"/>
      <c r="D7" s="52"/>
      <c r="E7" s="53"/>
      <c r="F7" s="53"/>
      <c r="G7" s="53"/>
      <c r="H7" s="53"/>
      <c r="I7" s="54"/>
      <c r="J7" s="17" t="s">
        <v>57</v>
      </c>
      <c r="K7" s="17" t="s">
        <v>258</v>
      </c>
      <c r="L7" s="53"/>
      <c r="M7" s="53"/>
      <c r="N7" s="53"/>
      <c r="O7" s="53"/>
      <c r="P7" s="53"/>
      <c r="Q7" s="53"/>
      <c r="R7" s="53"/>
      <c r="S7" s="53"/>
      <c r="T7" s="53"/>
      <c r="U7" s="54"/>
      <c r="V7" s="53"/>
      <c r="W7" s="53"/>
    </row>
    <row r="8" ht="15" customHeight="1" spans="1:23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55">
        <v>10</v>
      </c>
      <c r="K8" s="55">
        <v>11</v>
      </c>
      <c r="L8" s="68">
        <v>12</v>
      </c>
      <c r="M8" s="68">
        <v>13</v>
      </c>
      <c r="N8" s="68">
        <v>14</v>
      </c>
      <c r="O8" s="68">
        <v>15</v>
      </c>
      <c r="P8" s="68">
        <v>16</v>
      </c>
      <c r="Q8" s="68">
        <v>17</v>
      </c>
      <c r="R8" s="68">
        <v>18</v>
      </c>
      <c r="S8" s="68">
        <v>19</v>
      </c>
      <c r="T8" s="68">
        <v>20</v>
      </c>
      <c r="U8" s="55">
        <v>21</v>
      </c>
      <c r="V8" s="68">
        <v>22</v>
      </c>
      <c r="W8" s="55">
        <v>23</v>
      </c>
    </row>
    <row r="9" ht="21.75" customHeight="1" spans="1:23">
      <c r="A9" s="97"/>
      <c r="B9" s="97"/>
      <c r="C9" s="97"/>
      <c r="D9" s="97"/>
      <c r="E9" s="97"/>
      <c r="F9" s="97"/>
      <c r="G9" s="97"/>
      <c r="H9" s="9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</row>
    <row r="10" ht="18.75" customHeight="1" spans="1:23">
      <c r="A10" s="65" t="s">
        <v>171</v>
      </c>
      <c r="B10" s="66"/>
      <c r="C10" s="66"/>
      <c r="D10" s="66"/>
      <c r="E10" s="66"/>
      <c r="F10" s="66"/>
      <c r="G10" s="66"/>
      <c r="H10" s="6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</row>
    <row r="11" customHeight="1" spans="8:8">
      <c r="H11" t="s">
        <v>259</v>
      </c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"/>
    </sheetView>
  </sheetViews>
  <sheetFormatPr defaultColWidth="9.125" defaultRowHeight="12" customHeight="1" outlineLevelRow="7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ht="18" customHeight="1" spans="10:10">
      <c r="J1" s="41" t="s">
        <v>260</v>
      </c>
    </row>
    <row r="2" ht="39.75" customHeight="1" spans="1:10">
      <c r="A2" s="223" t="str">
        <f>"2025"&amp;"年部门项目支出绩效目标表"</f>
        <v>2025年部门项目支出绩效目标表</v>
      </c>
      <c r="B2" s="42"/>
      <c r="C2" s="42"/>
      <c r="D2" s="42"/>
      <c r="E2" s="42"/>
      <c r="F2" s="95"/>
      <c r="G2" s="42"/>
      <c r="H2" s="95"/>
      <c r="I2" s="95"/>
      <c r="J2" s="42"/>
    </row>
    <row r="3" ht="17.25" customHeight="1" spans="1:1">
      <c r="A3" s="43" t="str">
        <f>"单位名称："&amp;"昆明市晋宁区双河民族中学"</f>
        <v>单位名称：昆明市晋宁区双河民族中学</v>
      </c>
    </row>
    <row r="4" ht="44.25" customHeight="1" spans="1:10">
      <c r="A4" s="17" t="s">
        <v>183</v>
      </c>
      <c r="B4" s="17" t="s">
        <v>261</v>
      </c>
      <c r="C4" s="17" t="s">
        <v>262</v>
      </c>
      <c r="D4" s="17" t="s">
        <v>263</v>
      </c>
      <c r="E4" s="17" t="s">
        <v>264</v>
      </c>
      <c r="F4" s="96" t="s">
        <v>265</v>
      </c>
      <c r="G4" s="17" t="s">
        <v>266</v>
      </c>
      <c r="H4" s="96" t="s">
        <v>267</v>
      </c>
      <c r="I4" s="96" t="s">
        <v>268</v>
      </c>
      <c r="J4" s="17" t="s">
        <v>269</v>
      </c>
    </row>
    <row r="5" ht="18.75" customHeight="1" spans="1:10">
      <c r="A5" s="159">
        <v>1</v>
      </c>
      <c r="B5" s="159">
        <v>2</v>
      </c>
      <c r="C5" s="159">
        <v>3</v>
      </c>
      <c r="D5" s="159">
        <v>4</v>
      </c>
      <c r="E5" s="159">
        <v>5</v>
      </c>
      <c r="F5" s="68">
        <v>6</v>
      </c>
      <c r="G5" s="159">
        <v>7</v>
      </c>
      <c r="H5" s="68">
        <v>8</v>
      </c>
      <c r="I5" s="68">
        <v>9</v>
      </c>
      <c r="J5" s="159">
        <v>10</v>
      </c>
    </row>
    <row r="6" ht="42" customHeight="1" spans="1:10">
      <c r="A6" s="18"/>
      <c r="B6" s="97"/>
      <c r="C6" s="97"/>
      <c r="D6" s="97"/>
      <c r="E6" s="33"/>
      <c r="F6" s="98"/>
      <c r="G6" s="33"/>
      <c r="H6" s="98"/>
      <c r="I6" s="98"/>
      <c r="J6" s="33"/>
    </row>
    <row r="7" ht="42" customHeight="1" spans="1:10">
      <c r="A7" s="18"/>
      <c r="B7" s="32"/>
      <c r="C7" s="32"/>
      <c r="D7" s="32"/>
      <c r="E7" s="18"/>
      <c r="F7" s="32"/>
      <c r="G7" s="18"/>
      <c r="H7" s="32"/>
      <c r="I7" s="32"/>
      <c r="J7" s="18"/>
    </row>
    <row r="8" customHeight="1" spans="1:1">
      <c r="A8" t="s">
        <v>270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0" sqref="A10"/>
    </sheetView>
  </sheetViews>
  <sheetFormatPr defaultColWidth="9.125" defaultRowHeight="14.25" customHeight="1" outlineLevelCol="5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ht="12" customHeight="1" spans="1:6">
      <c r="A1" s="146">
        <v>1</v>
      </c>
      <c r="B1" s="147">
        <v>0</v>
      </c>
      <c r="C1" s="146">
        <v>1</v>
      </c>
      <c r="D1" s="148"/>
      <c r="E1" s="148"/>
      <c r="F1" s="145" t="s">
        <v>271</v>
      </c>
    </row>
    <row r="2" ht="42" customHeight="1" spans="1:6">
      <c r="A2" s="224" t="str">
        <f>"2025"&amp;"年部门政府性基金预算支出预算表"</f>
        <v>2025年部门政府性基金预算支出预算表</v>
      </c>
      <c r="B2" s="149" t="s">
        <v>272</v>
      </c>
      <c r="C2" s="150"/>
      <c r="D2" s="151"/>
      <c r="E2" s="151"/>
      <c r="F2" s="151"/>
    </row>
    <row r="3" ht="13.5" customHeight="1" spans="1:6">
      <c r="A3" s="43" t="str">
        <f>"单位名称："&amp;"昆明市晋宁区双河民族中学"</f>
        <v>单位名称：昆明市晋宁区双河民族中学</v>
      </c>
      <c r="B3" s="43" t="s">
        <v>273</v>
      </c>
      <c r="C3" s="146"/>
      <c r="D3" s="148"/>
      <c r="E3" s="148"/>
      <c r="F3" s="145" t="s">
        <v>1</v>
      </c>
    </row>
    <row r="4" ht="19.5" customHeight="1" spans="1:6">
      <c r="A4" s="152" t="s">
        <v>181</v>
      </c>
      <c r="B4" s="153" t="s">
        <v>72</v>
      </c>
      <c r="C4" s="152" t="s">
        <v>73</v>
      </c>
      <c r="D4" s="12" t="s">
        <v>274</v>
      </c>
      <c r="E4" s="13"/>
      <c r="F4" s="35"/>
    </row>
    <row r="5" ht="18.75" customHeight="1" spans="1:6">
      <c r="A5" s="154"/>
      <c r="B5" s="155"/>
      <c r="C5" s="154"/>
      <c r="D5" s="51" t="s">
        <v>55</v>
      </c>
      <c r="E5" s="12" t="s">
        <v>75</v>
      </c>
      <c r="F5" s="51" t="s">
        <v>76</v>
      </c>
    </row>
    <row r="6" ht="18.75" customHeight="1" spans="1:6">
      <c r="A6" s="96">
        <v>1</v>
      </c>
      <c r="B6" s="156" t="s">
        <v>83</v>
      </c>
      <c r="C6" s="96">
        <v>3</v>
      </c>
      <c r="D6" s="14">
        <v>4</v>
      </c>
      <c r="E6" s="14">
        <v>5</v>
      </c>
      <c r="F6" s="14">
        <v>6</v>
      </c>
    </row>
    <row r="7" ht="21" customHeight="1" spans="1:6">
      <c r="A7" s="32"/>
      <c r="B7" s="32"/>
      <c r="C7" s="32"/>
      <c r="D7" s="107"/>
      <c r="E7" s="107"/>
      <c r="F7" s="107"/>
    </row>
    <row r="8" ht="21" customHeight="1" spans="1:6">
      <c r="A8" s="32"/>
      <c r="B8" s="32"/>
      <c r="C8" s="32"/>
      <c r="D8" s="107"/>
      <c r="E8" s="107"/>
      <c r="F8" s="107"/>
    </row>
    <row r="9" ht="18.75" customHeight="1" spans="1:6">
      <c r="A9" s="157" t="s">
        <v>171</v>
      </c>
      <c r="B9" s="157" t="s">
        <v>171</v>
      </c>
      <c r="C9" s="158" t="s">
        <v>171</v>
      </c>
      <c r="D9" s="107"/>
      <c r="E9" s="107"/>
      <c r="F9" s="107"/>
    </row>
    <row r="10" customHeight="1" spans="1:1">
      <c r="A10" t="s">
        <v>275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selection activeCell="B16" sqref="B16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ht="15.75" customHeight="1" spans="2:19">
      <c r="B1" s="111"/>
      <c r="C1" s="111"/>
      <c r="R1" s="41"/>
      <c r="S1" s="41" t="s">
        <v>276</v>
      </c>
    </row>
    <row r="2" ht="41.25" customHeight="1" spans="1:19">
      <c r="A2" s="100" t="str">
        <f>"2025"&amp;"年部门政府采购预算表"</f>
        <v>2025年部门政府采购预算表</v>
      </c>
      <c r="B2" s="95"/>
      <c r="C2" s="95"/>
      <c r="D2" s="42"/>
      <c r="E2" s="42"/>
      <c r="F2" s="42"/>
      <c r="G2" s="42"/>
      <c r="H2" s="42"/>
      <c r="I2" s="42"/>
      <c r="J2" s="42"/>
      <c r="K2" s="42"/>
      <c r="L2" s="42"/>
      <c r="M2" s="95"/>
      <c r="N2" s="42"/>
      <c r="O2" s="42"/>
      <c r="P2" s="95"/>
      <c r="Q2" s="42"/>
      <c r="R2" s="95"/>
      <c r="S2" s="95"/>
    </row>
    <row r="3" ht="18.75" customHeight="1" spans="1:19">
      <c r="A3" s="138" t="str">
        <f>"单位名称："&amp;"昆明市晋宁区双河民族中学"</f>
        <v>单位名称：昆明市晋宁区双河民族中学</v>
      </c>
      <c r="B3" s="113"/>
      <c r="C3" s="113"/>
      <c r="D3" s="45"/>
      <c r="E3" s="45"/>
      <c r="F3" s="45"/>
      <c r="G3" s="45"/>
      <c r="H3" s="45"/>
      <c r="I3" s="45"/>
      <c r="J3" s="45"/>
      <c r="K3" s="45"/>
      <c r="L3" s="45"/>
      <c r="R3" s="46"/>
      <c r="S3" s="145" t="s">
        <v>1</v>
      </c>
    </row>
    <row r="4" ht="15.75" customHeight="1" spans="1:19">
      <c r="A4" s="48" t="s">
        <v>180</v>
      </c>
      <c r="B4" s="114" t="s">
        <v>181</v>
      </c>
      <c r="C4" s="114" t="s">
        <v>277</v>
      </c>
      <c r="D4" s="115" t="s">
        <v>278</v>
      </c>
      <c r="E4" s="115" t="s">
        <v>279</v>
      </c>
      <c r="F4" s="115" t="s">
        <v>280</v>
      </c>
      <c r="G4" s="115" t="s">
        <v>281</v>
      </c>
      <c r="H4" s="115" t="s">
        <v>282</v>
      </c>
      <c r="I4" s="128" t="s">
        <v>188</v>
      </c>
      <c r="J4" s="128"/>
      <c r="K4" s="128"/>
      <c r="L4" s="128"/>
      <c r="M4" s="129"/>
      <c r="N4" s="128"/>
      <c r="O4" s="128"/>
      <c r="P4" s="108"/>
      <c r="Q4" s="128"/>
      <c r="R4" s="129"/>
      <c r="S4" s="109"/>
    </row>
    <row r="5" ht="17.25" customHeight="1" spans="1:19">
      <c r="A5" s="50"/>
      <c r="B5" s="116"/>
      <c r="C5" s="116"/>
      <c r="D5" s="117"/>
      <c r="E5" s="117"/>
      <c r="F5" s="117"/>
      <c r="G5" s="117"/>
      <c r="H5" s="117"/>
      <c r="I5" s="117" t="s">
        <v>55</v>
      </c>
      <c r="J5" s="117" t="s">
        <v>58</v>
      </c>
      <c r="K5" s="117" t="s">
        <v>283</v>
      </c>
      <c r="L5" s="117" t="s">
        <v>284</v>
      </c>
      <c r="M5" s="130" t="s">
        <v>285</v>
      </c>
      <c r="N5" s="131" t="s">
        <v>286</v>
      </c>
      <c r="O5" s="131"/>
      <c r="P5" s="136"/>
      <c r="Q5" s="131"/>
      <c r="R5" s="137"/>
      <c r="S5" s="118"/>
    </row>
    <row r="6" ht="54" customHeight="1" spans="1:19">
      <c r="A6" s="53"/>
      <c r="B6" s="118"/>
      <c r="C6" s="118"/>
      <c r="D6" s="119"/>
      <c r="E6" s="119"/>
      <c r="F6" s="119"/>
      <c r="G6" s="119"/>
      <c r="H6" s="119"/>
      <c r="I6" s="119"/>
      <c r="J6" s="119" t="s">
        <v>57</v>
      </c>
      <c r="K6" s="119"/>
      <c r="L6" s="119"/>
      <c r="M6" s="132"/>
      <c r="N6" s="119" t="s">
        <v>57</v>
      </c>
      <c r="O6" s="119" t="s">
        <v>64</v>
      </c>
      <c r="P6" s="118" t="s">
        <v>65</v>
      </c>
      <c r="Q6" s="119" t="s">
        <v>66</v>
      </c>
      <c r="R6" s="132" t="s">
        <v>67</v>
      </c>
      <c r="S6" s="118" t="s">
        <v>68</v>
      </c>
    </row>
    <row r="7" ht="18" customHeight="1" spans="1:19">
      <c r="A7" s="139">
        <v>1</v>
      </c>
      <c r="B7" s="139" t="s">
        <v>83</v>
      </c>
      <c r="C7" s="140">
        <v>3</v>
      </c>
      <c r="D7" s="140">
        <v>4</v>
      </c>
      <c r="E7" s="139">
        <v>5</v>
      </c>
      <c r="F7" s="139">
        <v>6</v>
      </c>
      <c r="G7" s="139">
        <v>7</v>
      </c>
      <c r="H7" s="139">
        <v>8</v>
      </c>
      <c r="I7" s="139">
        <v>9</v>
      </c>
      <c r="J7" s="139">
        <v>10</v>
      </c>
      <c r="K7" s="139">
        <v>11</v>
      </c>
      <c r="L7" s="139">
        <v>12</v>
      </c>
      <c r="M7" s="139">
        <v>13</v>
      </c>
      <c r="N7" s="139">
        <v>14</v>
      </c>
      <c r="O7" s="139">
        <v>15</v>
      </c>
      <c r="P7" s="139">
        <v>16</v>
      </c>
      <c r="Q7" s="139">
        <v>17</v>
      </c>
      <c r="R7" s="139">
        <v>18</v>
      </c>
      <c r="S7" s="139">
        <v>19</v>
      </c>
    </row>
    <row r="8" ht="21" customHeight="1" spans="1:19">
      <c r="A8" s="120" t="s">
        <v>198</v>
      </c>
      <c r="B8" s="121" t="s">
        <v>70</v>
      </c>
      <c r="C8" s="121" t="s">
        <v>227</v>
      </c>
      <c r="D8" s="122" t="s">
        <v>287</v>
      </c>
      <c r="E8" s="122" t="s">
        <v>288</v>
      </c>
      <c r="F8" s="122" t="s">
        <v>289</v>
      </c>
      <c r="G8" s="141">
        <v>1</v>
      </c>
      <c r="H8" s="107">
        <v>5600</v>
      </c>
      <c r="I8" s="107">
        <v>5600</v>
      </c>
      <c r="J8" s="107">
        <v>5600</v>
      </c>
      <c r="K8" s="107"/>
      <c r="L8" s="107"/>
      <c r="M8" s="107"/>
      <c r="N8" s="107"/>
      <c r="O8" s="107"/>
      <c r="P8" s="107"/>
      <c r="Q8" s="107"/>
      <c r="R8" s="107"/>
      <c r="S8" s="107"/>
    </row>
    <row r="9" ht="21" customHeight="1" spans="1:19">
      <c r="A9" s="123" t="s">
        <v>171</v>
      </c>
      <c r="B9" s="124"/>
      <c r="C9" s="124"/>
      <c r="D9" s="125"/>
      <c r="E9" s="125"/>
      <c r="F9" s="125"/>
      <c r="G9" s="142"/>
      <c r="H9" s="107">
        <v>5600</v>
      </c>
      <c r="I9" s="107">
        <v>5600</v>
      </c>
      <c r="J9" s="107">
        <v>5600</v>
      </c>
      <c r="K9" s="107"/>
      <c r="L9" s="107"/>
      <c r="M9" s="107"/>
      <c r="N9" s="107"/>
      <c r="O9" s="107"/>
      <c r="P9" s="107"/>
      <c r="Q9" s="107"/>
      <c r="R9" s="107"/>
      <c r="S9" s="107"/>
    </row>
    <row r="10" ht="21" customHeight="1" spans="1:19">
      <c r="A10" s="138" t="s">
        <v>290</v>
      </c>
      <c r="B10" s="43"/>
      <c r="C10" s="43"/>
      <c r="D10" s="138"/>
      <c r="E10" s="138"/>
      <c r="F10" s="138"/>
      <c r="G10" s="143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A10" sqref="A10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ht="16.5" customHeight="1" spans="1:20">
      <c r="A1" s="104"/>
      <c r="B1" s="111"/>
      <c r="C1" s="111"/>
      <c r="D1" s="111"/>
      <c r="E1" s="111"/>
      <c r="F1" s="111"/>
      <c r="G1" s="111"/>
      <c r="H1" s="104"/>
      <c r="I1" s="104"/>
      <c r="J1" s="104"/>
      <c r="K1" s="104"/>
      <c r="L1" s="104"/>
      <c r="M1" s="104"/>
      <c r="N1" s="126"/>
      <c r="O1" s="104"/>
      <c r="P1" s="104"/>
      <c r="Q1" s="111"/>
      <c r="R1" s="104"/>
      <c r="S1" s="134"/>
      <c r="T1" s="134" t="s">
        <v>291</v>
      </c>
    </row>
    <row r="2" ht="41.25" customHeight="1" spans="1:20">
      <c r="A2" s="225" t="str">
        <f>"2025"&amp;"年部门政府购买服务预算表"</f>
        <v>2025年部门政府购买服务预算表</v>
      </c>
      <c r="B2" s="95"/>
      <c r="C2" s="95"/>
      <c r="D2" s="95"/>
      <c r="E2" s="95"/>
      <c r="F2" s="95"/>
      <c r="G2" s="95"/>
      <c r="H2" s="112"/>
      <c r="I2" s="112"/>
      <c r="J2" s="112"/>
      <c r="K2" s="112"/>
      <c r="L2" s="112"/>
      <c r="M2" s="112"/>
      <c r="N2" s="127"/>
      <c r="O2" s="112"/>
      <c r="P2" s="112"/>
      <c r="Q2" s="95"/>
      <c r="R2" s="112"/>
      <c r="S2" s="127"/>
      <c r="T2" s="95"/>
    </row>
    <row r="3" ht="22.5" customHeight="1" spans="1:20">
      <c r="A3" s="101" t="str">
        <f>"单位名称："&amp;"昆明市晋宁区双河民族中学"</f>
        <v>单位名称：昆明市晋宁区双河民族中学</v>
      </c>
      <c r="B3" s="113"/>
      <c r="C3" s="113"/>
      <c r="D3" s="113"/>
      <c r="E3" s="113"/>
      <c r="F3" s="113"/>
      <c r="G3" s="113"/>
      <c r="H3" s="102"/>
      <c r="I3" s="102"/>
      <c r="J3" s="102"/>
      <c r="K3" s="102"/>
      <c r="L3" s="102"/>
      <c r="M3" s="102"/>
      <c r="N3" s="126"/>
      <c r="O3" s="104"/>
      <c r="P3" s="104"/>
      <c r="Q3" s="111"/>
      <c r="R3" s="104"/>
      <c r="S3" s="135"/>
      <c r="T3" s="134" t="s">
        <v>1</v>
      </c>
    </row>
    <row r="4" ht="24" customHeight="1" spans="1:20">
      <c r="A4" s="48" t="s">
        <v>180</v>
      </c>
      <c r="B4" s="114" t="s">
        <v>181</v>
      </c>
      <c r="C4" s="114" t="s">
        <v>277</v>
      </c>
      <c r="D4" s="114" t="s">
        <v>292</v>
      </c>
      <c r="E4" s="114" t="s">
        <v>293</v>
      </c>
      <c r="F4" s="114" t="s">
        <v>294</v>
      </c>
      <c r="G4" s="114" t="s">
        <v>295</v>
      </c>
      <c r="H4" s="115" t="s">
        <v>296</v>
      </c>
      <c r="I4" s="115" t="s">
        <v>297</v>
      </c>
      <c r="J4" s="128" t="s">
        <v>188</v>
      </c>
      <c r="K4" s="128"/>
      <c r="L4" s="128"/>
      <c r="M4" s="128"/>
      <c r="N4" s="129"/>
      <c r="O4" s="128"/>
      <c r="P4" s="128"/>
      <c r="Q4" s="108"/>
      <c r="R4" s="128"/>
      <c r="S4" s="129"/>
      <c r="T4" s="109"/>
    </row>
    <row r="5" ht="24" customHeight="1" spans="1:20">
      <c r="A5" s="50"/>
      <c r="B5" s="116"/>
      <c r="C5" s="116"/>
      <c r="D5" s="116"/>
      <c r="E5" s="116"/>
      <c r="F5" s="116"/>
      <c r="G5" s="116"/>
      <c r="H5" s="117"/>
      <c r="I5" s="117"/>
      <c r="J5" s="117" t="s">
        <v>55</v>
      </c>
      <c r="K5" s="117" t="s">
        <v>58</v>
      </c>
      <c r="L5" s="117" t="s">
        <v>283</v>
      </c>
      <c r="M5" s="117" t="s">
        <v>284</v>
      </c>
      <c r="N5" s="130" t="s">
        <v>285</v>
      </c>
      <c r="O5" s="131" t="s">
        <v>286</v>
      </c>
      <c r="P5" s="131"/>
      <c r="Q5" s="136"/>
      <c r="R5" s="131"/>
      <c r="S5" s="137"/>
      <c r="T5" s="118"/>
    </row>
    <row r="6" ht="54" customHeight="1" spans="1:20">
      <c r="A6" s="53"/>
      <c r="B6" s="118"/>
      <c r="C6" s="118"/>
      <c r="D6" s="118"/>
      <c r="E6" s="118"/>
      <c r="F6" s="118"/>
      <c r="G6" s="118"/>
      <c r="H6" s="119"/>
      <c r="I6" s="119"/>
      <c r="J6" s="119"/>
      <c r="K6" s="119" t="s">
        <v>57</v>
      </c>
      <c r="L6" s="119"/>
      <c r="M6" s="119"/>
      <c r="N6" s="132"/>
      <c r="O6" s="119" t="s">
        <v>57</v>
      </c>
      <c r="P6" s="119" t="s">
        <v>64</v>
      </c>
      <c r="Q6" s="118" t="s">
        <v>65</v>
      </c>
      <c r="R6" s="119" t="s">
        <v>66</v>
      </c>
      <c r="S6" s="132" t="s">
        <v>67</v>
      </c>
      <c r="T6" s="118" t="s">
        <v>68</v>
      </c>
    </row>
    <row r="7" ht="17.25" customHeight="1" spans="1:20">
      <c r="A7" s="54">
        <v>1</v>
      </c>
      <c r="B7" s="118">
        <v>2</v>
      </c>
      <c r="C7" s="54">
        <v>3</v>
      </c>
      <c r="D7" s="54">
        <v>4</v>
      </c>
      <c r="E7" s="118">
        <v>5</v>
      </c>
      <c r="F7" s="54">
        <v>6</v>
      </c>
      <c r="G7" s="54">
        <v>7</v>
      </c>
      <c r="H7" s="118">
        <v>8</v>
      </c>
      <c r="I7" s="54">
        <v>9</v>
      </c>
      <c r="J7" s="54">
        <v>10</v>
      </c>
      <c r="K7" s="118">
        <v>11</v>
      </c>
      <c r="L7" s="54">
        <v>12</v>
      </c>
      <c r="M7" s="54">
        <v>13</v>
      </c>
      <c r="N7" s="118">
        <v>14</v>
      </c>
      <c r="O7" s="54">
        <v>15</v>
      </c>
      <c r="P7" s="54">
        <v>16</v>
      </c>
      <c r="Q7" s="118">
        <v>17</v>
      </c>
      <c r="R7" s="54">
        <v>18</v>
      </c>
      <c r="S7" s="54">
        <v>19</v>
      </c>
      <c r="T7" s="54">
        <v>20</v>
      </c>
    </row>
    <row r="8" ht="21" customHeight="1" spans="1:20">
      <c r="A8" s="120"/>
      <c r="B8" s="121"/>
      <c r="C8" s="121"/>
      <c r="D8" s="121"/>
      <c r="E8" s="121"/>
      <c r="F8" s="121"/>
      <c r="G8" s="121"/>
      <c r="H8" s="122"/>
      <c r="I8" s="122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</row>
    <row r="9" ht="21" customHeight="1" spans="1:20">
      <c r="A9" s="123" t="s">
        <v>171</v>
      </c>
      <c r="B9" s="124"/>
      <c r="C9" s="124"/>
      <c r="D9" s="124"/>
      <c r="E9" s="124"/>
      <c r="F9" s="124"/>
      <c r="G9" s="124"/>
      <c r="H9" s="125"/>
      <c r="I9" s="133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</row>
    <row r="10" customHeight="1" spans="1:1">
      <c r="A10" t="s">
        <v>298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A9" sqref="$A1:$XFD1048576"/>
    </sheetView>
  </sheetViews>
  <sheetFormatPr defaultColWidth="9.125" defaultRowHeight="14.25" customHeight="1"/>
  <cols>
    <col min="1" max="1" width="37.75" customWidth="1"/>
    <col min="2" max="24" width="20" customWidth="1"/>
  </cols>
  <sheetData>
    <row r="1" ht="17.25" customHeight="1" spans="4:24">
      <c r="D1" s="99"/>
      <c r="W1" s="41"/>
      <c r="X1" s="41" t="s">
        <v>299</v>
      </c>
    </row>
    <row r="2" ht="41.25" customHeight="1" spans="1:24">
      <c r="A2" s="100" t="str">
        <f>"2025"&amp;"年对下转移支付预算表"</f>
        <v>2025年对下转移支付预算表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95"/>
      <c r="X2" s="95"/>
    </row>
    <row r="3" ht="18" customHeight="1" spans="1:24">
      <c r="A3" s="101" t="str">
        <f>"单位名称："&amp;"昆明市晋宁区双河民族中学"</f>
        <v>单位名称：昆明市晋宁区双河民族中学</v>
      </c>
      <c r="B3" s="102"/>
      <c r="C3" s="102"/>
      <c r="D3" s="103"/>
      <c r="E3" s="104"/>
      <c r="F3" s="104"/>
      <c r="G3" s="104"/>
      <c r="H3" s="104"/>
      <c r="I3" s="104"/>
      <c r="W3" s="46"/>
      <c r="X3" s="46" t="s">
        <v>1</v>
      </c>
    </row>
    <row r="4" ht="19.5" customHeight="1" spans="1:24">
      <c r="A4" s="61" t="s">
        <v>300</v>
      </c>
      <c r="B4" s="12" t="s">
        <v>188</v>
      </c>
      <c r="C4" s="13"/>
      <c r="D4" s="13"/>
      <c r="E4" s="12" t="s">
        <v>301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08"/>
      <c r="X4" s="109"/>
    </row>
    <row r="5" ht="40.5" customHeight="1" spans="1:24">
      <c r="A5" s="54"/>
      <c r="B5" s="62" t="s">
        <v>55</v>
      </c>
      <c r="C5" s="48" t="s">
        <v>58</v>
      </c>
      <c r="D5" s="105" t="s">
        <v>283</v>
      </c>
      <c r="E5" s="80" t="s">
        <v>302</v>
      </c>
      <c r="F5" s="80" t="s">
        <v>303</v>
      </c>
      <c r="G5" s="80" t="s">
        <v>304</v>
      </c>
      <c r="H5" s="80" t="s">
        <v>305</v>
      </c>
      <c r="I5" s="80" t="s">
        <v>306</v>
      </c>
      <c r="J5" s="80" t="s">
        <v>307</v>
      </c>
      <c r="K5" s="80" t="s">
        <v>308</v>
      </c>
      <c r="L5" s="80" t="s">
        <v>309</v>
      </c>
      <c r="M5" s="80" t="s">
        <v>310</v>
      </c>
      <c r="N5" s="80" t="s">
        <v>311</v>
      </c>
      <c r="O5" s="80" t="s">
        <v>312</v>
      </c>
      <c r="P5" s="80" t="s">
        <v>313</v>
      </c>
      <c r="Q5" s="80" t="s">
        <v>314</v>
      </c>
      <c r="R5" s="80" t="s">
        <v>315</v>
      </c>
      <c r="S5" s="80" t="s">
        <v>316</v>
      </c>
      <c r="T5" s="80" t="s">
        <v>317</v>
      </c>
      <c r="U5" s="80" t="s">
        <v>318</v>
      </c>
      <c r="V5" s="80" t="s">
        <v>319</v>
      </c>
      <c r="W5" s="80" t="s">
        <v>320</v>
      </c>
      <c r="X5" s="110" t="s">
        <v>321</v>
      </c>
    </row>
    <row r="6" ht="19.5" customHeight="1" spans="1:24">
      <c r="A6" s="55">
        <v>1</v>
      </c>
      <c r="B6" s="55">
        <v>2</v>
      </c>
      <c r="C6" s="55">
        <v>3</v>
      </c>
      <c r="D6" s="106">
        <v>4</v>
      </c>
      <c r="E6" s="68">
        <v>5</v>
      </c>
      <c r="F6" s="55">
        <v>6</v>
      </c>
      <c r="G6" s="55">
        <v>7</v>
      </c>
      <c r="H6" s="106">
        <v>8</v>
      </c>
      <c r="I6" s="55">
        <v>9</v>
      </c>
      <c r="J6" s="55">
        <v>10</v>
      </c>
      <c r="K6" s="55">
        <v>11</v>
      </c>
      <c r="L6" s="106">
        <v>12</v>
      </c>
      <c r="M6" s="55">
        <v>13</v>
      </c>
      <c r="N6" s="55">
        <v>14</v>
      </c>
      <c r="O6" s="55">
        <v>15</v>
      </c>
      <c r="P6" s="106">
        <v>16</v>
      </c>
      <c r="Q6" s="55">
        <v>17</v>
      </c>
      <c r="R6" s="55">
        <v>18</v>
      </c>
      <c r="S6" s="55">
        <v>19</v>
      </c>
      <c r="T6" s="106">
        <v>20</v>
      </c>
      <c r="U6" s="106">
        <v>21</v>
      </c>
      <c r="V6" s="106">
        <v>22</v>
      </c>
      <c r="W6" s="68">
        <v>23</v>
      </c>
      <c r="X6" s="68">
        <v>24</v>
      </c>
    </row>
    <row r="7" ht="19.5" customHeight="1" spans="1:24">
      <c r="A7" s="18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</row>
    <row r="8" ht="19.5" customHeight="1" spans="1:24">
      <c r="A8" s="9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</row>
    <row r="9" customHeight="1" spans="1:1">
      <c r="A9" t="s">
        <v>322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"/>
    </sheetView>
  </sheetViews>
  <sheetFormatPr defaultColWidth="9.125" defaultRowHeight="12" customHeight="1" outlineLevelRow="7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ht="16.5" customHeight="1" spans="10:10">
      <c r="J1" s="41" t="s">
        <v>323</v>
      </c>
    </row>
    <row r="2" ht="41.25" customHeight="1" spans="1:10">
      <c r="A2" s="94" t="str">
        <f>"2025"&amp;"年对下转移支付绩效目标表"</f>
        <v>2025年对下转移支付绩效目标表</v>
      </c>
      <c r="B2" s="42"/>
      <c r="C2" s="42"/>
      <c r="D2" s="42"/>
      <c r="E2" s="42"/>
      <c r="F2" s="95"/>
      <c r="G2" s="42"/>
      <c r="H2" s="95"/>
      <c r="I2" s="95"/>
      <c r="J2" s="42"/>
    </row>
    <row r="3" ht="17.25" customHeight="1" spans="1:1">
      <c r="A3" s="43" t="str">
        <f>"单位名称："&amp;"昆明市晋宁区双河民族中学"</f>
        <v>单位名称：昆明市晋宁区双河民族中学</v>
      </c>
    </row>
    <row r="4" ht="44.25" customHeight="1" spans="1:10">
      <c r="A4" s="17" t="s">
        <v>300</v>
      </c>
      <c r="B4" s="17" t="s">
        <v>261</v>
      </c>
      <c r="C4" s="17" t="s">
        <v>262</v>
      </c>
      <c r="D4" s="17" t="s">
        <v>263</v>
      </c>
      <c r="E4" s="17" t="s">
        <v>264</v>
      </c>
      <c r="F4" s="96" t="s">
        <v>265</v>
      </c>
      <c r="G4" s="17" t="s">
        <v>266</v>
      </c>
      <c r="H4" s="96" t="s">
        <v>267</v>
      </c>
      <c r="I4" s="96" t="s">
        <v>268</v>
      </c>
      <c r="J4" s="17" t="s">
        <v>269</v>
      </c>
    </row>
    <row r="5" ht="14.25" customHeight="1" spans="1:10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96">
        <v>6</v>
      </c>
      <c r="G5" s="17">
        <v>7</v>
      </c>
      <c r="H5" s="96">
        <v>8</v>
      </c>
      <c r="I5" s="96">
        <v>9</v>
      </c>
      <c r="J5" s="17">
        <v>10</v>
      </c>
    </row>
    <row r="6" ht="42" customHeight="1" spans="1:10">
      <c r="A6" s="18"/>
      <c r="B6" s="97"/>
      <c r="C6" s="97"/>
      <c r="D6" s="97"/>
      <c r="E6" s="33"/>
      <c r="F6" s="98"/>
      <c r="G6" s="33"/>
      <c r="H6" s="98"/>
      <c r="I6" s="98"/>
      <c r="J6" s="33"/>
    </row>
    <row r="7" ht="42" customHeight="1" spans="1:10">
      <c r="A7" s="18"/>
      <c r="B7" s="32"/>
      <c r="C7" s="32"/>
      <c r="D7" s="32"/>
      <c r="E7" s="18"/>
      <c r="F7" s="32"/>
      <c r="G7" s="18"/>
      <c r="H7" s="32"/>
      <c r="I7" s="32"/>
      <c r="J7" s="18"/>
    </row>
    <row r="8" customHeight="1" spans="1:1">
      <c r="A8" t="s">
        <v>322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4"/>
  <sheetViews>
    <sheetView showZeros="0" topLeftCell="D1" workbookViewId="0">
      <selection activeCell="A1" sqref="A1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customHeight="1" spans="1:9">
      <c r="A1" s="70"/>
      <c r="B1" s="71"/>
      <c r="C1" s="71"/>
      <c r="D1" s="72"/>
      <c r="E1" s="72"/>
      <c r="F1" s="72"/>
      <c r="G1" s="71"/>
      <c r="H1" s="71"/>
      <c r="I1" s="92" t="s">
        <v>324</v>
      </c>
    </row>
    <row r="2" ht="41.25" customHeight="1" spans="1:9">
      <c r="A2" s="73" t="str">
        <f>"2025"&amp;"年新增资产配置预算表"</f>
        <v>2025年新增资产配置预算表</v>
      </c>
      <c r="B2" s="74"/>
      <c r="C2" s="74"/>
      <c r="D2" s="75"/>
      <c r="E2" s="75"/>
      <c r="F2" s="75"/>
      <c r="G2" s="74"/>
      <c r="H2" s="74"/>
      <c r="I2" s="75"/>
    </row>
    <row r="3" customHeight="1" spans="1:9">
      <c r="A3" s="76" t="str">
        <f>"单位名称："&amp;"昆明市晋宁区双河民族中学"</f>
        <v>单位名称：昆明市晋宁区双河民族中学</v>
      </c>
      <c r="B3" s="77"/>
      <c r="C3" s="77"/>
      <c r="D3" s="78"/>
      <c r="F3" s="75"/>
      <c r="G3" s="74"/>
      <c r="H3" s="74"/>
      <c r="I3" s="93" t="s">
        <v>1</v>
      </c>
    </row>
    <row r="4" ht="28.5" customHeight="1" spans="1:9">
      <c r="A4" s="79" t="s">
        <v>180</v>
      </c>
      <c r="B4" s="80" t="s">
        <v>181</v>
      </c>
      <c r="C4" s="81" t="s">
        <v>325</v>
      </c>
      <c r="D4" s="79" t="s">
        <v>326</v>
      </c>
      <c r="E4" s="79" t="s">
        <v>327</v>
      </c>
      <c r="F4" s="79" t="s">
        <v>328</v>
      </c>
      <c r="G4" s="80" t="s">
        <v>329</v>
      </c>
      <c r="H4" s="68"/>
      <c r="I4" s="79"/>
    </row>
    <row r="5" ht="21" customHeight="1" spans="1:9">
      <c r="A5" s="81"/>
      <c r="B5" s="82"/>
      <c r="C5" s="82"/>
      <c r="D5" s="83"/>
      <c r="E5" s="82"/>
      <c r="F5" s="82"/>
      <c r="G5" s="80" t="s">
        <v>281</v>
      </c>
      <c r="H5" s="80" t="s">
        <v>330</v>
      </c>
      <c r="I5" s="80" t="s">
        <v>331</v>
      </c>
    </row>
    <row r="6" ht="17.25" customHeight="1" spans="1:9">
      <c r="A6" s="84" t="s">
        <v>82</v>
      </c>
      <c r="B6" s="31" t="s">
        <v>83</v>
      </c>
      <c r="C6" s="84" t="s">
        <v>84</v>
      </c>
      <c r="D6" s="33" t="s">
        <v>85</v>
      </c>
      <c r="E6" s="84" t="s">
        <v>86</v>
      </c>
      <c r="F6" s="31" t="s">
        <v>87</v>
      </c>
      <c r="G6" s="85" t="s">
        <v>88</v>
      </c>
      <c r="H6" s="33" t="s">
        <v>89</v>
      </c>
      <c r="I6" s="33">
        <v>9</v>
      </c>
    </row>
    <row r="7" ht="19.5" customHeight="1" spans="1:9">
      <c r="A7" s="86" t="s">
        <v>198</v>
      </c>
      <c r="B7" s="64" t="s">
        <v>70</v>
      </c>
      <c r="C7" s="64" t="s">
        <v>332</v>
      </c>
      <c r="D7" s="18" t="s">
        <v>333</v>
      </c>
      <c r="E7" s="32" t="s">
        <v>334</v>
      </c>
      <c r="F7" s="85" t="s">
        <v>335</v>
      </c>
      <c r="G7" s="87">
        <v>2</v>
      </c>
      <c r="H7" s="88">
        <v>7000</v>
      </c>
      <c r="I7" s="88">
        <v>14000</v>
      </c>
    </row>
    <row r="8" ht="19.5" customHeight="1" spans="1:9">
      <c r="A8" s="86" t="s">
        <v>198</v>
      </c>
      <c r="B8" s="64" t="s">
        <v>70</v>
      </c>
      <c r="C8" s="64" t="s">
        <v>332</v>
      </c>
      <c r="D8" s="18" t="s">
        <v>336</v>
      </c>
      <c r="E8" s="32" t="s">
        <v>337</v>
      </c>
      <c r="F8" s="85" t="s">
        <v>335</v>
      </c>
      <c r="G8" s="87">
        <v>1</v>
      </c>
      <c r="H8" s="88">
        <v>30000</v>
      </c>
      <c r="I8" s="88">
        <v>30000</v>
      </c>
    </row>
    <row r="9" ht="19.5" customHeight="1" spans="1:9">
      <c r="A9" s="86" t="s">
        <v>198</v>
      </c>
      <c r="B9" s="64" t="s">
        <v>70</v>
      </c>
      <c r="C9" s="64" t="s">
        <v>332</v>
      </c>
      <c r="D9" s="18" t="s">
        <v>338</v>
      </c>
      <c r="E9" s="32" t="s">
        <v>339</v>
      </c>
      <c r="F9" s="85" t="s">
        <v>340</v>
      </c>
      <c r="G9" s="87">
        <v>1</v>
      </c>
      <c r="H9" s="88">
        <v>20000</v>
      </c>
      <c r="I9" s="88">
        <v>20000</v>
      </c>
    </row>
    <row r="10" ht="19.5" customHeight="1" spans="1:9">
      <c r="A10" s="86" t="s">
        <v>198</v>
      </c>
      <c r="B10" s="64" t="s">
        <v>70</v>
      </c>
      <c r="C10" s="64" t="s">
        <v>332</v>
      </c>
      <c r="D10" s="18" t="s">
        <v>341</v>
      </c>
      <c r="E10" s="32" t="s">
        <v>342</v>
      </c>
      <c r="F10" s="85" t="s">
        <v>340</v>
      </c>
      <c r="G10" s="87">
        <v>1</v>
      </c>
      <c r="H10" s="88">
        <v>130000</v>
      </c>
      <c r="I10" s="88">
        <v>130000</v>
      </c>
    </row>
    <row r="11" ht="19.5" customHeight="1" spans="1:9">
      <c r="A11" s="86" t="s">
        <v>198</v>
      </c>
      <c r="B11" s="64" t="s">
        <v>70</v>
      </c>
      <c r="C11" s="64" t="s">
        <v>332</v>
      </c>
      <c r="D11" s="18" t="s">
        <v>343</v>
      </c>
      <c r="E11" s="32" t="s">
        <v>344</v>
      </c>
      <c r="F11" s="85" t="s">
        <v>340</v>
      </c>
      <c r="G11" s="87">
        <v>1</v>
      </c>
      <c r="H11" s="88">
        <v>100000</v>
      </c>
      <c r="I11" s="88">
        <v>100000</v>
      </c>
    </row>
    <row r="12" ht="19.5" customHeight="1" spans="1:9">
      <c r="A12" s="86" t="s">
        <v>198</v>
      </c>
      <c r="B12" s="64" t="s">
        <v>70</v>
      </c>
      <c r="C12" s="64" t="s">
        <v>332</v>
      </c>
      <c r="D12" s="18" t="s">
        <v>345</v>
      </c>
      <c r="E12" s="32" t="s">
        <v>346</v>
      </c>
      <c r="F12" s="85" t="s">
        <v>340</v>
      </c>
      <c r="G12" s="87">
        <v>8</v>
      </c>
      <c r="H12" s="88">
        <v>5000</v>
      </c>
      <c r="I12" s="88">
        <v>40000</v>
      </c>
    </row>
    <row r="13" ht="19.5" customHeight="1" spans="1:9">
      <c r="A13" s="86" t="s">
        <v>198</v>
      </c>
      <c r="B13" s="64" t="s">
        <v>70</v>
      </c>
      <c r="C13" s="64" t="s">
        <v>347</v>
      </c>
      <c r="D13" s="18" t="s">
        <v>348</v>
      </c>
      <c r="E13" s="32" t="s">
        <v>349</v>
      </c>
      <c r="F13" s="85" t="s">
        <v>340</v>
      </c>
      <c r="G13" s="87">
        <v>300</v>
      </c>
      <c r="H13" s="88">
        <v>360</v>
      </c>
      <c r="I13" s="88">
        <v>108000</v>
      </c>
    </row>
    <row r="14" ht="19.5" customHeight="1" spans="1:9">
      <c r="A14" s="20" t="s">
        <v>55</v>
      </c>
      <c r="B14" s="89"/>
      <c r="C14" s="89"/>
      <c r="D14" s="90"/>
      <c r="E14" s="91"/>
      <c r="F14" s="91"/>
      <c r="G14" s="87">
        <v>314</v>
      </c>
      <c r="H14" s="88">
        <v>292360</v>
      </c>
      <c r="I14" s="88">
        <v>442000</v>
      </c>
    </row>
  </sheetData>
  <mergeCells count="10">
    <mergeCell ref="A2:I2"/>
    <mergeCell ref="A3:C3"/>
    <mergeCell ref="G4:I4"/>
    <mergeCell ref="A14:F14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A11" sqref="A11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customHeight="1" spans="4:11">
      <c r="D1" s="40"/>
      <c r="E1" s="40"/>
      <c r="F1" s="40"/>
      <c r="G1" s="40"/>
      <c r="K1" s="41" t="s">
        <v>350</v>
      </c>
    </row>
    <row r="2" ht="41.25" customHeight="1" spans="1:11">
      <c r="A2" s="226" t="str">
        <f>"2025"&amp;"年上级转移支付补助项目支出预算表"</f>
        <v>2025年上级转移支付补助项目支出预算表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ht="13.5" customHeight="1" spans="1:11">
      <c r="A3" s="43" t="str">
        <f>"单位名称："&amp;"昆明市晋宁区双河民族中学"</f>
        <v>单位名称：昆明市晋宁区双河民族中学</v>
      </c>
      <c r="B3" s="44"/>
      <c r="C3" s="44"/>
      <c r="D3" s="44"/>
      <c r="E3" s="44"/>
      <c r="F3" s="44"/>
      <c r="G3" s="44"/>
      <c r="H3" s="45"/>
      <c r="I3" s="45"/>
      <c r="J3" s="45"/>
      <c r="K3" s="46" t="s">
        <v>1</v>
      </c>
    </row>
    <row r="4" ht="21.75" customHeight="1" spans="1:11">
      <c r="A4" s="47" t="s">
        <v>253</v>
      </c>
      <c r="B4" s="47" t="s">
        <v>183</v>
      </c>
      <c r="C4" s="47" t="s">
        <v>254</v>
      </c>
      <c r="D4" s="48" t="s">
        <v>184</v>
      </c>
      <c r="E4" s="48" t="s">
        <v>185</v>
      </c>
      <c r="F4" s="48" t="s">
        <v>255</v>
      </c>
      <c r="G4" s="48" t="s">
        <v>256</v>
      </c>
      <c r="H4" s="61" t="s">
        <v>55</v>
      </c>
      <c r="I4" s="12" t="s">
        <v>351</v>
      </c>
      <c r="J4" s="13"/>
      <c r="K4" s="35"/>
    </row>
    <row r="5" ht="21.75" customHeight="1" spans="1:11">
      <c r="A5" s="49"/>
      <c r="B5" s="49"/>
      <c r="C5" s="49"/>
      <c r="D5" s="50"/>
      <c r="E5" s="50"/>
      <c r="F5" s="50"/>
      <c r="G5" s="50"/>
      <c r="H5" s="62"/>
      <c r="I5" s="48" t="s">
        <v>58</v>
      </c>
      <c r="J5" s="48" t="s">
        <v>59</v>
      </c>
      <c r="K5" s="48" t="s">
        <v>60</v>
      </c>
    </row>
    <row r="6" ht="40.5" customHeight="1" spans="1:11">
      <c r="A6" s="52"/>
      <c r="B6" s="52"/>
      <c r="C6" s="52"/>
      <c r="D6" s="53"/>
      <c r="E6" s="53"/>
      <c r="F6" s="53"/>
      <c r="G6" s="53"/>
      <c r="H6" s="54"/>
      <c r="I6" s="53" t="s">
        <v>57</v>
      </c>
      <c r="J6" s="53"/>
      <c r="K6" s="53"/>
    </row>
    <row r="7" ht="15" customHeight="1" spans="1:11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  <c r="H7" s="55">
        <v>8</v>
      </c>
      <c r="I7" s="55">
        <v>9</v>
      </c>
      <c r="J7" s="68">
        <v>10</v>
      </c>
      <c r="K7" s="68">
        <v>11</v>
      </c>
    </row>
    <row r="8" ht="18.75" customHeight="1" spans="1:11">
      <c r="A8" s="18"/>
      <c r="B8" s="32"/>
      <c r="C8" s="18"/>
      <c r="D8" s="18"/>
      <c r="E8" s="18"/>
      <c r="F8" s="18"/>
      <c r="G8" s="18"/>
      <c r="H8" s="63"/>
      <c r="I8" s="69"/>
      <c r="J8" s="69"/>
      <c r="K8" s="63"/>
    </row>
    <row r="9" ht="18.75" customHeight="1" spans="1:11">
      <c r="A9" s="64"/>
      <c r="B9" s="32"/>
      <c r="C9" s="32"/>
      <c r="D9" s="32"/>
      <c r="E9" s="32"/>
      <c r="F9" s="32"/>
      <c r="G9" s="32"/>
      <c r="H9" s="57"/>
      <c r="I9" s="57"/>
      <c r="J9" s="57"/>
      <c r="K9" s="63"/>
    </row>
    <row r="10" ht="18.75" customHeight="1" spans="1:11">
      <c r="A10" s="65" t="s">
        <v>171</v>
      </c>
      <c r="B10" s="66"/>
      <c r="C10" s="66"/>
      <c r="D10" s="66"/>
      <c r="E10" s="66"/>
      <c r="F10" s="66"/>
      <c r="G10" s="67"/>
      <c r="H10" s="57"/>
      <c r="I10" s="57"/>
      <c r="J10" s="57"/>
      <c r="K10" s="63"/>
    </row>
    <row r="11" customHeight="1" spans="1:1">
      <c r="A11" t="s">
        <v>352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selection activeCell="A11" sqref="A11"/>
    </sheetView>
  </sheetViews>
  <sheetFormatPr defaultColWidth="9.125" defaultRowHeight="14.25" customHeight="1" outlineLevelCol="6"/>
  <cols>
    <col min="1" max="1" width="35.25" customWidth="1"/>
    <col min="2" max="4" width="28" customWidth="1"/>
    <col min="5" max="7" width="23.875" customWidth="1"/>
  </cols>
  <sheetData>
    <row r="1" ht="13.5" customHeight="1" spans="4:7">
      <c r="D1" s="40"/>
      <c r="G1" s="41" t="s">
        <v>353</v>
      </c>
    </row>
    <row r="2" ht="41.25" customHeight="1" spans="1:7">
      <c r="A2" s="42" t="str">
        <f>"2025"&amp;"年部门项目中期规划预算表"</f>
        <v>2025年部门项目中期规划预算表</v>
      </c>
      <c r="B2" s="42"/>
      <c r="C2" s="42"/>
      <c r="D2" s="42"/>
      <c r="E2" s="42"/>
      <c r="F2" s="42"/>
      <c r="G2" s="42"/>
    </row>
    <row r="3" ht="13.5" customHeight="1" spans="1:7">
      <c r="A3" s="43" t="str">
        <f>"单位名称："&amp;"昆明市晋宁区双河民族中学"</f>
        <v>单位名称：昆明市晋宁区双河民族中学</v>
      </c>
      <c r="B3" s="44"/>
      <c r="C3" s="44"/>
      <c r="D3" s="44"/>
      <c r="E3" s="45"/>
      <c r="F3" s="45"/>
      <c r="G3" s="46" t="s">
        <v>1</v>
      </c>
    </row>
    <row r="4" ht="21.75" customHeight="1" spans="1:7">
      <c r="A4" s="47" t="s">
        <v>254</v>
      </c>
      <c r="B4" s="47" t="s">
        <v>253</v>
      </c>
      <c r="C4" s="47" t="s">
        <v>183</v>
      </c>
      <c r="D4" s="48" t="s">
        <v>354</v>
      </c>
      <c r="E4" s="12" t="s">
        <v>58</v>
      </c>
      <c r="F4" s="13"/>
      <c r="G4" s="35"/>
    </row>
    <row r="5" ht="21.75" customHeight="1" spans="1:7">
      <c r="A5" s="49"/>
      <c r="B5" s="49"/>
      <c r="C5" s="49"/>
      <c r="D5" s="50"/>
      <c r="E5" s="51" t="str">
        <f>"2025"&amp;"年"</f>
        <v>2025年</v>
      </c>
      <c r="F5" s="48" t="str">
        <f>("2025"+1)&amp;"年"</f>
        <v>2026年</v>
      </c>
      <c r="G5" s="48" t="str">
        <f>("2025"+2)&amp;"年"</f>
        <v>2027年</v>
      </c>
    </row>
    <row r="6" ht="40.5" customHeight="1" spans="1:7">
      <c r="A6" s="52"/>
      <c r="B6" s="52"/>
      <c r="C6" s="52"/>
      <c r="D6" s="53"/>
      <c r="E6" s="54"/>
      <c r="F6" s="53" t="s">
        <v>57</v>
      </c>
      <c r="G6" s="53"/>
    </row>
    <row r="7" ht="15" customHeight="1" spans="1:7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</row>
    <row r="8" ht="17.25" customHeight="1" spans="1:7">
      <c r="A8" s="32"/>
      <c r="B8" s="56"/>
      <c r="C8" s="56"/>
      <c r="D8" s="32"/>
      <c r="E8" s="57"/>
      <c r="F8" s="57"/>
      <c r="G8" s="57"/>
    </row>
    <row r="9" ht="18.75" customHeight="1" spans="1:7">
      <c r="A9" s="32"/>
      <c r="B9" s="32"/>
      <c r="C9" s="32"/>
      <c r="D9" s="32"/>
      <c r="E9" s="57"/>
      <c r="F9" s="57"/>
      <c r="G9" s="57"/>
    </row>
    <row r="10" ht="18.75" customHeight="1" spans="1:7">
      <c r="A10" s="58" t="s">
        <v>55</v>
      </c>
      <c r="B10" s="59" t="s">
        <v>355</v>
      </c>
      <c r="C10" s="59"/>
      <c r="D10" s="60"/>
      <c r="E10" s="57"/>
      <c r="F10" s="57"/>
      <c r="G10" s="57"/>
    </row>
    <row r="11" customHeight="1" spans="1:1">
      <c r="A11" t="s">
        <v>356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8"/>
  <sheetViews>
    <sheetView showZeros="0" topLeftCell="A7" workbookViewId="0">
      <selection activeCell="A18" sqref="A18"/>
    </sheetView>
  </sheetViews>
  <sheetFormatPr defaultColWidth="8.625" defaultRowHeight="14.25" customHeight="1"/>
  <cols>
    <col min="1" max="1" width="18.125" customWidth="1"/>
    <col min="2" max="2" width="23.375" customWidth="1"/>
    <col min="3" max="3" width="21.875" customWidth="1"/>
    <col min="4" max="4" width="15.625" customWidth="1"/>
    <col min="5" max="5" width="31.625" customWidth="1"/>
    <col min="6" max="6" width="15.375" customWidth="1"/>
    <col min="7" max="7" width="16.375" customWidth="1"/>
    <col min="8" max="8" width="29.625" customWidth="1"/>
    <col min="9" max="9" width="30.625" customWidth="1"/>
    <col min="10" max="10" width="23.8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34" t="s">
        <v>357</v>
      </c>
    </row>
    <row r="2" ht="41.25" customHeight="1" spans="1:10">
      <c r="A2" s="1" t="str">
        <f>"2025"&amp;"年部门整体支出绩效目标表"</f>
        <v>2025年部门整体支出绩效目标表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3" t="str">
        <f>"单位名称："&amp;"昆明市晋宁区双河民族中学"</f>
        <v>单位名称：昆明市晋宁区双河民族中学</v>
      </c>
      <c r="B3" s="3"/>
      <c r="C3" s="4"/>
      <c r="D3" s="5"/>
      <c r="E3" s="5"/>
      <c r="F3" s="5"/>
      <c r="G3" s="5"/>
      <c r="H3" s="5"/>
      <c r="I3" s="5"/>
      <c r="J3" s="227" t="s">
        <v>1</v>
      </c>
    </row>
    <row r="4" ht="30" customHeight="1" spans="1:10">
      <c r="A4" s="6" t="s">
        <v>358</v>
      </c>
      <c r="B4" s="7"/>
      <c r="C4" s="8"/>
      <c r="D4" s="8"/>
      <c r="E4" s="9"/>
      <c r="F4" s="10" t="s">
        <v>359</v>
      </c>
      <c r="G4" s="9"/>
      <c r="H4" s="11"/>
      <c r="I4" s="8"/>
      <c r="J4" s="9"/>
    </row>
    <row r="5" ht="32.25" customHeight="1" spans="1:10">
      <c r="A5" s="12" t="s">
        <v>360</v>
      </c>
      <c r="B5" s="13"/>
      <c r="C5" s="13"/>
      <c r="D5" s="13"/>
      <c r="E5" s="13"/>
      <c r="F5" s="13"/>
      <c r="G5" s="13"/>
      <c r="H5" s="13"/>
      <c r="I5" s="35"/>
      <c r="J5" s="36" t="s">
        <v>361</v>
      </c>
    </row>
    <row r="6" ht="99.75" customHeight="1" spans="1:10">
      <c r="A6" s="14" t="s">
        <v>362</v>
      </c>
      <c r="B6" s="15" t="s">
        <v>363</v>
      </c>
      <c r="C6" s="16"/>
      <c r="D6" s="16"/>
      <c r="E6" s="16"/>
      <c r="F6" s="16"/>
      <c r="G6" s="16"/>
      <c r="H6" s="16"/>
      <c r="I6" s="16"/>
      <c r="J6" s="37" t="s">
        <v>364</v>
      </c>
    </row>
    <row r="7" ht="99.75" customHeight="1" spans="1:10">
      <c r="A7" s="14"/>
      <c r="B7" s="15" t="str">
        <f>"总体绩效目标（"&amp;"2025"&amp;"-"&amp;("2025"+2)&amp;"年期间）"</f>
        <v>总体绩效目标（2025-2027年期间）</v>
      </c>
      <c r="C7" s="16"/>
      <c r="D7" s="16"/>
      <c r="E7" s="16"/>
      <c r="F7" s="16"/>
      <c r="G7" s="16"/>
      <c r="H7" s="16"/>
      <c r="I7" s="16"/>
      <c r="J7" s="37" t="s">
        <v>365</v>
      </c>
    </row>
    <row r="8" ht="75" customHeight="1" spans="1:10">
      <c r="A8" s="15" t="s">
        <v>366</v>
      </c>
      <c r="B8" s="17" t="str">
        <f>"预算年度（"&amp;"2025"&amp;"年）绩效目标"</f>
        <v>预算年度（2025年）绩效目标</v>
      </c>
      <c r="C8" s="18"/>
      <c r="D8" s="18"/>
      <c r="E8" s="18"/>
      <c r="F8" s="18"/>
      <c r="G8" s="18"/>
      <c r="H8" s="18"/>
      <c r="I8" s="18"/>
      <c r="J8" s="38" t="s">
        <v>367</v>
      </c>
    </row>
    <row r="9" ht="32.25" customHeight="1" spans="1:10">
      <c r="A9" s="19" t="s">
        <v>368</v>
      </c>
      <c r="B9" s="19"/>
      <c r="C9" s="19"/>
      <c r="D9" s="19"/>
      <c r="E9" s="19"/>
      <c r="F9" s="19"/>
      <c r="G9" s="19"/>
      <c r="H9" s="19"/>
      <c r="I9" s="19"/>
      <c r="J9" s="19"/>
    </row>
    <row r="10" ht="32.25" customHeight="1" spans="1:10">
      <c r="A10" s="15" t="s">
        <v>369</v>
      </c>
      <c r="B10" s="15"/>
      <c r="C10" s="14" t="s">
        <v>370</v>
      </c>
      <c r="D10" s="14"/>
      <c r="E10" s="14"/>
      <c r="F10" s="14" t="s">
        <v>371</v>
      </c>
      <c r="G10" s="14"/>
      <c r="H10" s="14" t="s">
        <v>372</v>
      </c>
      <c r="I10" s="14"/>
      <c r="J10" s="14"/>
    </row>
    <row r="11" ht="32.25" customHeight="1" spans="1:10">
      <c r="A11" s="15"/>
      <c r="B11" s="15"/>
      <c r="C11" s="14"/>
      <c r="D11" s="14"/>
      <c r="E11" s="14"/>
      <c r="F11" s="14"/>
      <c r="G11" s="14"/>
      <c r="H11" s="15" t="s">
        <v>373</v>
      </c>
      <c r="I11" s="15" t="s">
        <v>374</v>
      </c>
      <c r="J11" s="15" t="s">
        <v>375</v>
      </c>
    </row>
    <row r="12" ht="24" customHeight="1" spans="1:10">
      <c r="A12" s="20" t="s">
        <v>55</v>
      </c>
      <c r="B12" s="21"/>
      <c r="C12" s="21"/>
      <c r="D12" s="21"/>
      <c r="E12" s="21"/>
      <c r="F12" s="21"/>
      <c r="G12" s="22"/>
      <c r="H12" s="23"/>
      <c r="I12" s="23"/>
      <c r="J12" s="23"/>
    </row>
    <row r="13" ht="34.5" customHeight="1" spans="1:10">
      <c r="A13" s="16"/>
      <c r="B13" s="24"/>
      <c r="C13" s="16"/>
      <c r="D13" s="24"/>
      <c r="E13" s="24"/>
      <c r="F13" s="24"/>
      <c r="G13" s="24"/>
      <c r="H13" s="25"/>
      <c r="I13" s="25"/>
      <c r="J13" s="25"/>
    </row>
    <row r="14" ht="32.25" customHeight="1" spans="1:10">
      <c r="A14" s="19" t="s">
        <v>376</v>
      </c>
      <c r="B14" s="19"/>
      <c r="C14" s="19"/>
      <c r="D14" s="19"/>
      <c r="E14" s="19"/>
      <c r="F14" s="19"/>
      <c r="G14" s="19"/>
      <c r="H14" s="19"/>
      <c r="I14" s="19"/>
      <c r="J14" s="19"/>
    </row>
    <row r="15" ht="32.25" customHeight="1" spans="1:10">
      <c r="A15" s="26" t="s">
        <v>377</v>
      </c>
      <c r="B15" s="26"/>
      <c r="C15" s="26"/>
      <c r="D15" s="26"/>
      <c r="E15" s="26"/>
      <c r="F15" s="26"/>
      <c r="G15" s="26"/>
      <c r="H15" s="27" t="s">
        <v>378</v>
      </c>
      <c r="I15" s="39" t="s">
        <v>269</v>
      </c>
      <c r="J15" s="27" t="s">
        <v>379</v>
      </c>
    </row>
    <row r="16" ht="36" customHeight="1" spans="1:10">
      <c r="A16" s="28" t="s">
        <v>262</v>
      </c>
      <c r="B16" s="28" t="s">
        <v>380</v>
      </c>
      <c r="C16" s="29" t="s">
        <v>264</v>
      </c>
      <c r="D16" s="29" t="s">
        <v>265</v>
      </c>
      <c r="E16" s="29" t="s">
        <v>266</v>
      </c>
      <c r="F16" s="29" t="s">
        <v>267</v>
      </c>
      <c r="G16" s="29" t="s">
        <v>268</v>
      </c>
      <c r="H16" s="30"/>
      <c r="I16" s="30"/>
      <c r="J16" s="30"/>
    </row>
    <row r="17" ht="32.25" customHeight="1" spans="1:10">
      <c r="A17" s="31"/>
      <c r="B17" s="31"/>
      <c r="C17" s="32"/>
      <c r="D17" s="31"/>
      <c r="E17" s="31"/>
      <c r="F17" s="31"/>
      <c r="G17" s="31"/>
      <c r="H17" s="33"/>
      <c r="I17" s="18"/>
      <c r="J17" s="33"/>
    </row>
    <row r="18" customHeight="1" spans="1:1">
      <c r="A18" t="s">
        <v>352</v>
      </c>
    </row>
  </sheetData>
  <mergeCells count="22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J14"/>
    <mergeCell ref="A15:G15"/>
    <mergeCell ref="A6:A7"/>
    <mergeCell ref="H15:H16"/>
    <mergeCell ref="I15:I16"/>
    <mergeCell ref="J15:J16"/>
    <mergeCell ref="A10:B11"/>
    <mergeCell ref="C10:G11"/>
  </mergeCells>
  <pageMargins left="0.84" right="0.84" top="0.9" bottom="0.9" header="0.36" footer="0.36"/>
  <pageSetup paperSize="9" scale="5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bellwin</cp:lastModifiedBy>
  <dcterms:created xsi:type="dcterms:W3CDTF">2025-03-13T07:51:00Z</dcterms:created>
  <dcterms:modified xsi:type="dcterms:W3CDTF">2025-03-14T05:29:44Z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4FC85A5259DF4CF9AF42159BC25FA894</vt:lpwstr>
  </property>
  <property fmtid="{D5CDD505-2E9C-101B-9397-08002B2CF9AE}" pid="3" name="KSOProductBuildVer">
    <vt:lpwstr>2052-11.8.6.8722</vt:lpwstr>
  </property>
</Properties>
</file>