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<sst xmlns="http://schemas.openxmlformats.org/spreadsheetml/2006/main" count="572" uniqueCount="296">
  <si>
    <t>预算01-1表</t>
  </si>
  <si>
    <t>单位名称：昆明市晋宁区晋城第一小学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</si>
  <si>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</si>
  <si>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</si>
  <si>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</si>
  <si>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</si>
  <si>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</si>
  <si>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</si>
  <si>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</si>
  <si>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</si>
  <si>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</si>
  <si>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</si>
  <si>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</si>
  <si>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</si>
  <si>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</si>
  <si>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</si>
  <si>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</si>
  <si>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</si>
  <si>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</si>
  <si>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</si>
  <si>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</si>
  <si>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</si>
  <si>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</si>
  <si>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</si>
  <si>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</si>
  <si>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</si>
  <si>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</si>
  <si>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</si>
  <si>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</si>
  <si>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</si>
  <si>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</si>
  <si>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</si>
  <si>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</si>
  <si>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</si>
  <si>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</si>
  <si>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</si>
  <si>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</si>
  <si>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</si>
  <si>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</si>
  <si>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</si>
  <si>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</si>
  <si>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</si>
  <si>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</si>
  <si>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</si>
  <si>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</si>
  <si>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</si>
  <si>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</si>
  <si>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</si>
  <si>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</si>
  <si>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</si>
  <si>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</si>
  <si>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</si>
  <si>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</si>
  <si>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</si>
  <si>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</si>
  <si>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</si>
  <si>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</si>
  <si>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</si>
  <si>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</si>
  <si>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</si>
  <si>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</si>
  <si>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</si>
  <si>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</si>
  <si>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</si>
  <si>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</si>
  <si>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</si>
  <si>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</si>
  <si>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</si>
  <si>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</si>
  <si>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</si>
  <si>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</si>
  <si>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</si>
  <si>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</si>
  <si>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</si>
  <si>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</si>
  <si>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</si>
  <si>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</si>
  <si>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</si>
  <si>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</si>
  <si>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</si>
  <si>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</si>
  <si>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</si>
  <si>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</si>
  <si>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</si>
  <si>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</si>
  <si>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</si>
  <si>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</si>
  <si>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</si>
  <si>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</si>
  <si>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</si>
  <si>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</si>
  <si>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</si>
  <si>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</si>
  <si>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</si>
  <si>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</si>
  <si>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</si>
  <si>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</si>
  <si>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</si>
  <si>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</si>
  <si>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</si>
  <si>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</si>
  <si>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</si>
  <si>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</si>
  <si>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</si>
  <si>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</si>
  <si>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</si>
  <si>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</si>
  <si>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</si>
  <si>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</si>
  <si>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</si>
  <si>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</si>
  <si>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</si>
  <si>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</si>
  <si>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</si>
  <si>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</si>
  <si>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</si>
  <si>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</si>
  <si>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</si>
  <si>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</si>
  <si>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</si>
  <si>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</si>
  <si>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</si>
  <si>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</si>
  <si>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</si>
  <si>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</si>
  <si>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</si>
  <si>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</si>
  <si>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</si>
  <si>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</si>
  <si>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</si>
  <si>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</si>
  <si>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</si>
  <si>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</si>
  <si>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</si>
  <si>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</si>
  <si>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</si>
  <si>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</si>
  <si>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</si>
  <si>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</si>
  <si>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</si>
  <si>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</si>
  <si>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</si>
  <si>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</si>
  <si>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</si>
  <si>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</si>
  <si>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</si>
  <si>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</si>
  <si>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</si>
  <si>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</si>
  <si>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</si>
  <si>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</si>
  <si>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</si>
  <si>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</si>
  <si>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</si>
  <si>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</si>
  <si>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</si>
  <si>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</si>
  <si>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</si>
  <si>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</si>
  <si>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</si>
  <si>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</si>
  <si>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</si>
  <si>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</si>
  <si>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</si>
  <si>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</si>
  <si>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</si>
  <si>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</si>
  <si>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</si>
  <si>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</si>
  <si>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</si>
  <si>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</si>
  <si>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</si>
  <si>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</si>
  <si>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</si>
  <si>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</si>
  <si>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</si>
  <si>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</si>
  <si>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</si>
  <si>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</si>
  <si>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</si>
  <si>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</si>
  <si>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</si>
  <si>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</si>
  <si>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</si>
  <si>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</si>
  <si>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</si>
  <si>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</si>
  <si>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</si>
  <si>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</si>
  <si>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</si>
  <si>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</si>
  <si>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</si>
  <si>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</si>
  <si>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</si>
  <si>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</si>
  <si>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</si>
  <si>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</si>
  <si>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</si>
  <si>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</si>
  <si>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</si>
  <si>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</si>
  <si>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</si>
  <si>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</si>
  <si>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</si>
  <si>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</si>
  <si>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</si>
  <si>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</si>
  <si>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</si>
  <si>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</si>
  <si>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</si>
  <si>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</si>
  <si>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</si>
  <si>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</si>
  <si>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</si>
  <si>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</si>
  <si>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</si>
  <si>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</si>
  <si>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</si>
  <si>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r>
      <rPr>
        <b/>
        <sz val="12"/>
        <rFont val="宋体"/>
        <charset val="134"/>
      </rPr>
      <t>备注：我单位无政府性基金预算支出预算相关内容，该表以空表进行公开。</t>
    </r>
    <r>
      <rPr>
        <b/>
        <sz val="12"/>
        <color indexed="10"/>
        <rFont val="宋体"/>
        <charset val="134"/>
      </rPr>
      <t>（表中有数据的部门请删除此句话）</t>
    </r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</si>
  <si>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</si>
  <si>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</si>
  <si>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</si>
  <si>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</si>
  <si>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</si>
  <si>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</si>
  <si>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</si>
  <si>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</si>
  <si>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</si>
  <si>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</si>
  <si>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</si>
  <si>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昆明市晋宁区教育体育局</t>
  </si>
  <si>
    <t>昆明市晋宁区晋城第一小学</t>
  </si>
  <si>
    <t>公车购置及运维费</t>
  </si>
  <si>
    <t>晋城一小公车运行维护费</t>
  </si>
  <si>
    <t>车辆加油、添加燃料服务</t>
  </si>
  <si>
    <t>批</t>
  </si>
  <si>
    <t>公务车维修费</t>
  </si>
  <si>
    <t>车辆维修和保养服务</t>
  </si>
  <si>
    <t>公务车保险费</t>
  </si>
  <si>
    <t>机动车保险服务</t>
  </si>
  <si>
    <t>份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</si>
  <si>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</si>
  <si>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</si>
  <si>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</si>
  <si>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</si>
  <si>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</si>
  <si>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</si>
  <si>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</si>
  <si>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r>
      <rPr>
        <b/>
        <sz val="12"/>
        <color theme="1"/>
        <rFont val="宋体"/>
        <charset val="134"/>
        <scheme val="minor"/>
      </rPr>
      <t>备注：因没有符合政府采购服务的支出项目，我单位无政府购买服务预算相关内容，该表以空表进行公开。</t>
    </r>
    <r>
      <rPr>
        <b/>
        <sz val="12"/>
        <color indexed="10"/>
        <rFont val="宋体"/>
        <charset val="134"/>
      </rPr>
      <t>（表中有数据的部门删除此句话）</t>
    </r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</si>
  <si>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</si>
  <si>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</si>
  <si>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</si>
  <si>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</si>
  <si>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</si>
  <si>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</si>
  <si>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</si>
  <si>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</si>
  <si>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</si>
  <si>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</si>
  <si>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</si>
  <si>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</si>
  <si>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</si>
  <si>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</si>
  <si>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b/>
        <sz val="12"/>
        <rFont val="宋体"/>
        <charset val="134"/>
      </rPr>
      <t>备注：因我单位无新增资产预算配置，该表以空表进行公开。</t>
    </r>
    <r>
      <rPr>
        <b/>
        <sz val="12"/>
        <color indexed="10"/>
        <rFont val="宋体"/>
        <charset val="134"/>
      </rPr>
      <t>（表中有数据的部门删除此句话）</t>
    </r>
  </si>
  <si>
    <t>预算11表</t>
  </si>
  <si>
    <t>上级补助</t>
  </si>
  <si>
    <r>
      <rPr>
        <b/>
        <sz val="12"/>
        <color theme="1"/>
        <rFont val="宋体"/>
        <charset val="134"/>
        <scheme val="minor"/>
      </rPr>
      <t>备注：因我单位无提前下达的上级转移支付补助项目支出预算，该表以空表进行公开。</t>
    </r>
    <r>
      <rPr>
        <b/>
        <sz val="12"/>
        <color rgb="FFFF0000"/>
        <rFont val="宋体"/>
        <charset val="134"/>
        <scheme val="minor"/>
      </rPr>
      <t>（表中有数据的部门删除此句话）</t>
    </r>
  </si>
  <si>
    <t>预算12表</t>
  </si>
  <si>
    <t>项目级次</t>
  </si>
  <si>
    <t/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</si>
  <si>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</si>
  <si>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</si>
  <si>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</si>
  <si>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</si>
  <si>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</si>
  <si>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</si>
  <si>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</si>
  <si>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</si>
  <si>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</si>
  <si>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</si>
  <si>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</si>
  <si>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</si>
  <si>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</si>
  <si>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</si>
  <si>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</si>
  <si>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</si>
  <si>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</si>
  <si>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</si>
  <si>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</si>
  <si>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</si>
  <si>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</si>
  <si>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</si>
  <si>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</si>
  <si>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</si>
  <si>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</si>
  <si>
    <t>备注：此表为一级预算单位及主管部门公开，我单位为二级预算单位故以空表公开。</t>
  </si>
</sst>
</file>

<file path=xl/styles.xml><?xml version="1.0" encoding="utf-8"?>
<styleSheet xmlns="http://schemas.openxmlformats.org/spreadsheetml/2006/main">
  <numFmts count="10">
    <numFmt numFmtId="176" formatCode="yyyy/mm/dd\ hh:mm:ss"/>
    <numFmt numFmtId="177" formatCode="[$-10804]#,##0.00;\-#,##0.00;\ "/>
    <numFmt numFmtId="178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#,##0.00;\-#,##0.00;;@"/>
    <numFmt numFmtId="180" formatCode="hh:mm:ss"/>
    <numFmt numFmtId="181" formatCode="#,##0;\-#,##0;;@"/>
  </numFmts>
  <fonts count="4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0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21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26" fillId="0" borderId="17">
      <alignment horizontal="right" vertical="center"/>
    </xf>
    <xf numFmtId="0" fontId="25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26" fillId="0" borderId="17">
      <alignment horizontal="right" vertical="center"/>
    </xf>
    <xf numFmtId="0" fontId="44" fillId="0" borderId="0" applyNumberFormat="0" applyFill="0" applyBorder="0" applyAlignment="0" applyProtection="0">
      <alignment vertical="center"/>
    </xf>
    <xf numFmtId="0" fontId="0" fillId="13" borderId="28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3" fillId="11" borderId="29" applyNumberFormat="0" applyAlignment="0" applyProtection="0">
      <alignment vertical="center"/>
    </xf>
    <xf numFmtId="0" fontId="30" fillId="11" borderId="26" applyNumberFormat="0" applyAlignment="0" applyProtection="0">
      <alignment vertical="center"/>
    </xf>
    <xf numFmtId="0" fontId="39" fillId="24" borderId="31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0" fontId="26" fillId="0" borderId="17">
      <alignment horizontal="right" vertical="center"/>
    </xf>
    <xf numFmtId="0" fontId="25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179" fontId="26" fillId="0" borderId="17">
      <alignment horizontal="right" vertical="center"/>
    </xf>
    <xf numFmtId="49" fontId="26" fillId="0" borderId="17">
      <alignment horizontal="left" vertical="center" wrapText="1"/>
    </xf>
    <xf numFmtId="179" fontId="26" fillId="0" borderId="17">
      <alignment horizontal="right" vertical="center"/>
    </xf>
    <xf numFmtId="180" fontId="26" fillId="0" borderId="17">
      <alignment horizontal="right" vertical="center"/>
    </xf>
    <xf numFmtId="181" fontId="26" fillId="0" borderId="17">
      <alignment horizontal="right" vertical="center"/>
    </xf>
    <xf numFmtId="0" fontId="45" fillId="0" borderId="0"/>
    <xf numFmtId="0" fontId="26" fillId="0" borderId="0">
      <alignment vertical="top"/>
      <protection locked="0"/>
    </xf>
  </cellStyleXfs>
  <cellXfs count="292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5" fillId="0" borderId="1" xfId="0" applyFont="1" applyFill="1" applyBorder="1" applyAlignment="1" applyProtection="1">
      <alignment vertical="top" wrapText="1" readingOrder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 readingOrder="1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177" fontId="5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8" xfId="0" applyFont="1" applyFill="1" applyBorder="1" applyAlignment="1" applyProtection="1">
      <alignment horizontal="left" vertical="center" wrapText="1" readingOrder="1"/>
      <protection locked="0"/>
    </xf>
    <xf numFmtId="0" fontId="6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7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 applyFill="1" applyBorder="1" applyAlignment="1"/>
    <xf numFmtId="0" fontId="5" fillId="0" borderId="0" xfId="57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/>
    <xf numFmtId="0" fontId="11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10" fillId="0" borderId="17" xfId="0" applyFont="1" applyFill="1" applyBorder="1" applyAlignment="1" applyProtection="1">
      <alignment horizontal="center" vertical="center"/>
      <protection locked="0"/>
    </xf>
    <xf numFmtId="4" fontId="15" fillId="0" borderId="17" xfId="54" applyNumberFormat="1" applyFont="1" applyFill="1" applyBorder="1">
      <alignment horizontal="right" vertical="center"/>
    </xf>
    <xf numFmtId="0" fontId="11" fillId="0" borderId="0" xfId="0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vertical="top"/>
      <protection locked="0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protection locked="0"/>
    </xf>
    <xf numFmtId="0" fontId="16" fillId="0" borderId="0" xfId="0" applyFont="1" applyFill="1" applyBorder="1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 applyProtection="1">
      <alignment horizontal="right" vertical="center" wrapText="1"/>
      <protection locked="0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 wrapText="1"/>
      <protection locked="0"/>
    </xf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3" fontId="11" fillId="0" borderId="17" xfId="0" applyNumberFormat="1" applyFont="1" applyFill="1" applyBorder="1" applyAlignment="1" applyProtection="1">
      <alignment horizontal="right" vertic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/>
      <protection locked="0"/>
    </xf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 vertical="center"/>
    </xf>
    <xf numFmtId="0" fontId="18" fillId="0" borderId="0" xfId="57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179" fontId="15" fillId="0" borderId="17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Protection="1">
      <protection locked="0"/>
    </xf>
    <xf numFmtId="0" fontId="1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>
      <alignment horizontal="left" vertical="center"/>
    </xf>
    <xf numFmtId="0" fontId="11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79" fontId="15" fillId="0" borderId="17" xfId="0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left" vertical="center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Protection="1">
      <protection locked="0"/>
    </xf>
    <xf numFmtId="0" fontId="13" fillId="0" borderId="0" xfId="0" applyFont="1" applyBorder="1"/>
    <xf numFmtId="181" fontId="15" fillId="0" borderId="17" xfId="56" applyFont="1" applyAlignment="1">
      <alignment horizontal="center" vertical="center"/>
    </xf>
    <xf numFmtId="181" fontId="15" fillId="0" borderId="17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right" vertical="center"/>
    </xf>
    <xf numFmtId="179" fontId="15" fillId="0" borderId="17" xfId="54" applyFo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>
      <alignment horizontal="right"/>
    </xf>
    <xf numFmtId="0" fontId="20" fillId="0" borderId="0" xfId="0" applyFont="1" applyFill="1" applyBorder="1" applyAlignment="1" applyProtection="1">
      <alignment horizontal="right"/>
      <protection locked="0"/>
    </xf>
    <xf numFmtId="49" fontId="20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49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49" fontId="18" fillId="0" borderId="0" xfId="58" applyNumberFormat="1" applyFont="1" applyFill="1" applyAlignment="1" applyProtection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 applyProtection="1">
      <alignment vertical="top"/>
      <protection locked="0"/>
    </xf>
    <xf numFmtId="49" fontId="10" fillId="0" borderId="0" xfId="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left" vertical="center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vertical="top" wrapText="1"/>
      <protection locked="0"/>
    </xf>
    <xf numFmtId="0" fontId="10" fillId="2" borderId="17" xfId="0" applyFont="1" applyFill="1" applyBorder="1" applyAlignment="1" applyProtection="1">
      <alignment horizontal="right" vertical="center" wrapText="1"/>
      <protection locked="0"/>
    </xf>
    <xf numFmtId="0" fontId="10" fillId="2" borderId="17" xfId="0" applyFont="1" applyFill="1" applyBorder="1" applyAlignment="1" applyProtection="1">
      <alignment horizontal="right" vertical="center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4" fontId="11" fillId="2" borderId="17" xfId="0" applyNumberFormat="1" applyFont="1" applyFill="1" applyBorder="1" applyAlignment="1">
      <alignment horizontal="right" vertical="top"/>
    </xf>
    <xf numFmtId="4" fontId="11" fillId="0" borderId="17" xfId="0" applyNumberFormat="1" applyFont="1" applyBorder="1" applyAlignment="1">
      <alignment horizontal="right" vertical="center"/>
    </xf>
    <xf numFmtId="4" fontId="11" fillId="2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49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4" fontId="11" fillId="0" borderId="17" xfId="0" applyNumberFormat="1" applyFont="1" applyBorder="1" applyAlignment="1" applyProtection="1">
      <alignment horizontal="right" vertical="center" wrapText="1"/>
      <protection locked="0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 indent="1"/>
    </xf>
    <xf numFmtId="0" fontId="11" fillId="0" borderId="17" xfId="0" applyFont="1" applyBorder="1" applyAlignment="1">
      <alignment horizontal="left" vertical="center" wrapText="1" indent="2"/>
    </xf>
    <xf numFmtId="0" fontId="10" fillId="0" borderId="17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7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4" fontId="11" fillId="0" borderId="17" xfId="0" applyNumberFormat="1" applyFont="1" applyBorder="1" applyAlignment="1" applyProtection="1">
      <alignment horizontal="right" vertical="center"/>
      <protection locked="0"/>
    </xf>
    <xf numFmtId="0" fontId="11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4" fontId="23" fillId="0" borderId="17" xfId="0" applyNumberFormat="1" applyFont="1" applyBorder="1" applyAlignment="1" applyProtection="1">
      <alignment horizontal="right" vertical="center"/>
      <protection locked="0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 indent="1"/>
    </xf>
    <xf numFmtId="0" fontId="11" fillId="2" borderId="17" xfId="0" applyFont="1" applyFill="1" applyBorder="1" applyAlignment="1">
      <alignment horizontal="left" vertical="center" wrapText="1" indent="2"/>
    </xf>
    <xf numFmtId="0" fontId="11" fillId="2" borderId="17" xfId="0" applyFont="1" applyFill="1" applyBorder="1" applyAlignment="1">
      <alignment horizontal="left" vertical="center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17" xfId="0" applyFont="1" applyFill="1" applyBorder="1" applyAlignment="1" applyProtection="1">
      <alignment horizontal="left" vertical="center" wrapText="1" indent="1"/>
      <protection locked="0"/>
    </xf>
    <xf numFmtId="0" fontId="16" fillId="0" borderId="17" xfId="0" applyFont="1" applyFill="1" applyBorder="1" applyAlignment="1" applyProtection="1">
      <alignment vertical="top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right" vertical="center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8" activePane="bottomLeft" state="frozen"/>
      <selection/>
      <selection pane="bottomLeft" activeCell="A5" sqref="A5:D37"/>
    </sheetView>
  </sheetViews>
  <sheetFormatPr defaultColWidth="8.575" defaultRowHeight="12.75" customHeight="1" outlineLevelCol="3"/>
  <cols>
    <col min="1" max="4" width="41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90"/>
      <c r="B2" s="90"/>
      <c r="C2" s="90"/>
      <c r="D2" s="106" t="s">
        <v>0</v>
      </c>
    </row>
    <row r="3" ht="41.25" customHeight="1" spans="1:1">
      <c r="A3" s="85" t="str">
        <f>"2025"&amp;"年部门财务收支预算总表"</f>
        <v>2025年部门财务收支预算总表</v>
      </c>
    </row>
    <row r="4" ht="17.25" customHeight="1" spans="1:4">
      <c r="A4" s="88" t="s">
        <v>1</v>
      </c>
      <c r="B4" s="256"/>
      <c r="D4" s="200" t="s">
        <v>2</v>
      </c>
    </row>
    <row r="5" ht="23.25" customHeight="1" spans="1:4">
      <c r="A5" s="288" t="s">
        <v>3</v>
      </c>
      <c r="B5" s="289"/>
      <c r="C5" s="288" t="s">
        <v>4</v>
      </c>
      <c r="D5" s="289"/>
    </row>
    <row r="6" ht="24" customHeight="1" spans="1:4">
      <c r="A6" s="288" t="s">
        <v>5</v>
      </c>
      <c r="B6" s="288" t="s">
        <v>6</v>
      </c>
      <c r="C6" s="288" t="s">
        <v>7</v>
      </c>
      <c r="D6" s="288" t="s">
        <v>6</v>
      </c>
    </row>
    <row r="7" ht="17.25" customHeight="1" spans="1:4">
      <c r="A7" s="258" t="s">
        <v>8</v>
      </c>
      <c r="B7" s="173">
        <v>33684424.08</v>
      </c>
      <c r="C7" s="258" t="s">
        <v>9</v>
      </c>
      <c r="D7" s="173"/>
    </row>
    <row r="8" ht="17.25" customHeight="1" spans="1:4">
      <c r="A8" s="258" t="s">
        <v>10</v>
      </c>
      <c r="B8" s="173"/>
      <c r="C8" s="258" t="s">
        <v>11</v>
      </c>
      <c r="D8" s="173"/>
    </row>
    <row r="9" ht="17.25" customHeight="1" spans="1:4">
      <c r="A9" s="258" t="s">
        <v>12</v>
      </c>
      <c r="B9" s="173"/>
      <c r="C9" s="290" t="s">
        <v>13</v>
      </c>
      <c r="D9" s="173"/>
    </row>
    <row r="10" ht="17.25" customHeight="1" spans="1:4">
      <c r="A10" s="258" t="s">
        <v>14</v>
      </c>
      <c r="B10" s="173"/>
      <c r="C10" s="290" t="s">
        <v>15</v>
      </c>
      <c r="D10" s="173"/>
    </row>
    <row r="11" ht="17.25" customHeight="1" spans="1:4">
      <c r="A11" s="258" t="s">
        <v>16</v>
      </c>
      <c r="B11" s="173"/>
      <c r="C11" s="290" t="s">
        <v>17</v>
      </c>
      <c r="D11" s="173">
        <v>23697184.09</v>
      </c>
    </row>
    <row r="12" ht="17.25" customHeight="1" spans="1:4">
      <c r="A12" s="258" t="s">
        <v>18</v>
      </c>
      <c r="B12" s="173"/>
      <c r="C12" s="290" t="s">
        <v>19</v>
      </c>
      <c r="D12" s="173"/>
    </row>
    <row r="13" ht="17.25" customHeight="1" spans="1:4">
      <c r="A13" s="258" t="s">
        <v>20</v>
      </c>
      <c r="B13" s="173"/>
      <c r="C13" s="291" t="s">
        <v>21</v>
      </c>
      <c r="D13" s="173"/>
    </row>
    <row r="14" ht="17.25" customHeight="1" spans="1:4">
      <c r="A14" s="258" t="s">
        <v>22</v>
      </c>
      <c r="B14" s="173"/>
      <c r="C14" s="291" t="s">
        <v>23</v>
      </c>
      <c r="D14" s="173">
        <v>4753006.16</v>
      </c>
    </row>
    <row r="15" ht="17.25" customHeight="1" spans="1:4">
      <c r="A15" s="258" t="s">
        <v>24</v>
      </c>
      <c r="B15" s="173"/>
      <c r="C15" s="291" t="s">
        <v>25</v>
      </c>
      <c r="D15" s="173">
        <v>2591330.31</v>
      </c>
    </row>
    <row r="16" ht="17.25" customHeight="1" spans="1:4">
      <c r="A16" s="258" t="s">
        <v>26</v>
      </c>
      <c r="B16" s="158"/>
      <c r="C16" s="291" t="s">
        <v>27</v>
      </c>
      <c r="D16" s="173"/>
    </row>
    <row r="17" ht="17.25" customHeight="1" spans="1:4">
      <c r="A17" s="213"/>
      <c r="B17" s="173"/>
      <c r="C17" s="291" t="s">
        <v>28</v>
      </c>
      <c r="D17" s="173"/>
    </row>
    <row r="18" ht="17.25" customHeight="1" spans="1:4">
      <c r="A18" s="261"/>
      <c r="B18" s="173"/>
      <c r="C18" s="291" t="s">
        <v>29</v>
      </c>
      <c r="D18" s="173"/>
    </row>
    <row r="19" ht="17.25" customHeight="1" spans="1:4">
      <c r="A19" s="261"/>
      <c r="B19" s="173"/>
      <c r="C19" s="291" t="s">
        <v>30</v>
      </c>
      <c r="D19" s="173"/>
    </row>
    <row r="20" ht="17.25" customHeight="1" spans="1:4">
      <c r="A20" s="261"/>
      <c r="B20" s="173"/>
      <c r="C20" s="291" t="s">
        <v>31</v>
      </c>
      <c r="D20" s="173"/>
    </row>
    <row r="21" ht="17.25" customHeight="1" spans="1:4">
      <c r="A21" s="261"/>
      <c r="B21" s="173"/>
      <c r="C21" s="291" t="s">
        <v>32</v>
      </c>
      <c r="D21" s="173"/>
    </row>
    <row r="22" ht="17.25" customHeight="1" spans="1:4">
      <c r="A22" s="261"/>
      <c r="B22" s="173"/>
      <c r="C22" s="291" t="s">
        <v>33</v>
      </c>
      <c r="D22" s="173"/>
    </row>
    <row r="23" ht="17.25" customHeight="1" spans="1:4">
      <c r="A23" s="261"/>
      <c r="B23" s="173"/>
      <c r="C23" s="291" t="s">
        <v>34</v>
      </c>
      <c r="D23" s="173"/>
    </row>
    <row r="24" ht="17.25" customHeight="1" spans="1:4">
      <c r="A24" s="261"/>
      <c r="B24" s="173"/>
      <c r="C24" s="291" t="s">
        <v>35</v>
      </c>
      <c r="D24" s="173"/>
    </row>
    <row r="25" ht="17.25" customHeight="1" spans="1:4">
      <c r="A25" s="261"/>
      <c r="B25" s="173"/>
      <c r="C25" s="291" t="s">
        <v>36</v>
      </c>
      <c r="D25" s="173">
        <v>2642903.52</v>
      </c>
    </row>
    <row r="26" ht="17.25" customHeight="1" spans="1:4">
      <c r="A26" s="261"/>
      <c r="B26" s="173"/>
      <c r="C26" s="291" t="s">
        <v>37</v>
      </c>
      <c r="D26" s="173"/>
    </row>
    <row r="27" ht="17.25" customHeight="1" spans="1:4">
      <c r="A27" s="261"/>
      <c r="B27" s="173"/>
      <c r="C27" s="213" t="s">
        <v>38</v>
      </c>
      <c r="D27" s="173"/>
    </row>
    <row r="28" ht="17.25" customHeight="1" spans="1:4">
      <c r="A28" s="261"/>
      <c r="B28" s="173"/>
      <c r="C28" s="291" t="s">
        <v>39</v>
      </c>
      <c r="D28" s="173"/>
    </row>
    <row r="29" ht="16.5" customHeight="1" spans="1:4">
      <c r="A29" s="261"/>
      <c r="B29" s="173"/>
      <c r="C29" s="291" t="s">
        <v>40</v>
      </c>
      <c r="D29" s="173"/>
    </row>
    <row r="30" ht="16.5" customHeight="1" spans="1:4">
      <c r="A30" s="261"/>
      <c r="B30" s="173"/>
      <c r="C30" s="213" t="s">
        <v>41</v>
      </c>
      <c r="D30" s="173"/>
    </row>
    <row r="31" ht="17.25" customHeight="1" spans="1:4">
      <c r="A31" s="261"/>
      <c r="B31" s="173"/>
      <c r="C31" s="213" t="s">
        <v>42</v>
      </c>
      <c r="D31" s="173"/>
    </row>
    <row r="32" ht="17.25" customHeight="1" spans="1:4">
      <c r="A32" s="261"/>
      <c r="B32" s="173"/>
      <c r="C32" s="291" t="s">
        <v>43</v>
      </c>
      <c r="D32" s="173"/>
    </row>
    <row r="33" ht="16.5" customHeight="1" spans="1:4">
      <c r="A33" s="261" t="s">
        <v>44</v>
      </c>
      <c r="B33" s="173">
        <v>33684424.08</v>
      </c>
      <c r="C33" s="261" t="s">
        <v>45</v>
      </c>
      <c r="D33" s="173">
        <v>33684424.08</v>
      </c>
    </row>
    <row r="34" ht="16.5" customHeight="1" spans="1:4">
      <c r="A34" s="213" t="s">
        <v>46</v>
      </c>
      <c r="B34" s="173"/>
      <c r="C34" s="213" t="s">
        <v>47</v>
      </c>
      <c r="D34" s="173"/>
    </row>
    <row r="35" ht="16.5" customHeight="1" spans="1:4">
      <c r="A35" s="291" t="s">
        <v>48</v>
      </c>
      <c r="B35" s="158"/>
      <c r="C35" s="291" t="s">
        <v>48</v>
      </c>
      <c r="D35" s="158"/>
    </row>
    <row r="36" ht="16.5" customHeight="1" spans="1:4">
      <c r="A36" s="291" t="s">
        <v>49</v>
      </c>
      <c r="B36" s="158"/>
      <c r="C36" s="291" t="s">
        <v>50</v>
      </c>
      <c r="D36" s="158"/>
    </row>
    <row r="37" ht="16.5" customHeight="1" spans="1:4">
      <c r="A37" s="264" t="s">
        <v>51</v>
      </c>
      <c r="B37" s="173">
        <v>33684424.08</v>
      </c>
      <c r="C37" s="264" t="s">
        <v>52</v>
      </c>
      <c r="D37" s="173">
        <v>33684424.08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style="46" customWidth="1"/>
    <col min="2" max="2" width="20.7083333333333" style="46" customWidth="1"/>
    <col min="3" max="3" width="32.1416666666667" style="46" customWidth="1"/>
    <col min="4" max="4" width="27.7083333333333" style="46" customWidth="1"/>
    <col min="5" max="6" width="36.7083333333333" style="46" customWidth="1"/>
    <col min="7" max="16384" width="9.14166666666667" style="46"/>
  </cols>
  <sheetData>
    <row r="1" customHeight="1" spans="1:6">
      <c r="A1" s="47"/>
      <c r="B1" s="47"/>
      <c r="C1" s="47"/>
      <c r="D1" s="47"/>
      <c r="E1" s="47"/>
      <c r="F1" s="47"/>
    </row>
    <row r="2" ht="12" customHeight="1" spans="1:6">
      <c r="A2" s="178">
        <v>1</v>
      </c>
      <c r="B2" s="179">
        <v>0</v>
      </c>
      <c r="C2" s="178">
        <v>1</v>
      </c>
      <c r="D2" s="180"/>
      <c r="E2" s="180"/>
      <c r="F2" s="181" t="s">
        <v>214</v>
      </c>
    </row>
    <row r="3" ht="42" customHeight="1" spans="1:6">
      <c r="A3" s="182" t="str">
        <f>"2025"&amp;"年部门政府性基金预算支出预算表"</f>
        <v>2025年部门政府性基金预算支出预算表</v>
      </c>
      <c r="B3" s="182" t="s">
        <v>215</v>
      </c>
      <c r="C3" s="183"/>
      <c r="D3" s="184"/>
      <c r="E3" s="184"/>
      <c r="F3" s="184"/>
    </row>
    <row r="4" ht="13.5" customHeight="1" spans="1:6">
      <c r="A4" s="51" t="s">
        <v>1</v>
      </c>
      <c r="B4" s="51" t="s">
        <v>216</v>
      </c>
      <c r="C4" s="178"/>
      <c r="D4" s="180"/>
      <c r="E4" s="180"/>
      <c r="F4" s="181" t="s">
        <v>2</v>
      </c>
    </row>
    <row r="5" ht="19.5" customHeight="1" spans="1:6">
      <c r="A5" s="185" t="s">
        <v>180</v>
      </c>
      <c r="B5" s="186" t="s">
        <v>71</v>
      </c>
      <c r="C5" s="185" t="s">
        <v>72</v>
      </c>
      <c r="D5" s="57" t="s">
        <v>217</v>
      </c>
      <c r="E5" s="58"/>
      <c r="F5" s="59"/>
    </row>
    <row r="6" ht="18.75" customHeight="1" spans="1:6">
      <c r="A6" s="187"/>
      <c r="B6" s="188"/>
      <c r="C6" s="187"/>
      <c r="D6" s="62" t="s">
        <v>56</v>
      </c>
      <c r="E6" s="57" t="s">
        <v>74</v>
      </c>
      <c r="F6" s="62" t="s">
        <v>75</v>
      </c>
    </row>
    <row r="7" ht="18.75" customHeight="1" spans="1:6">
      <c r="A7" s="110">
        <v>1</v>
      </c>
      <c r="B7" s="189" t="s">
        <v>82</v>
      </c>
      <c r="C7" s="110">
        <v>3</v>
      </c>
      <c r="D7" s="190">
        <v>4</v>
      </c>
      <c r="E7" s="190">
        <v>5</v>
      </c>
      <c r="F7" s="190">
        <v>6</v>
      </c>
    </row>
    <row r="8" ht="21" customHeight="1" spans="1:6">
      <c r="A8" s="67"/>
      <c r="B8" s="67"/>
      <c r="C8" s="67"/>
      <c r="D8" s="124"/>
      <c r="E8" s="124"/>
      <c r="F8" s="124"/>
    </row>
    <row r="9" ht="21" customHeight="1" spans="1:6">
      <c r="A9" s="67"/>
      <c r="B9" s="67"/>
      <c r="C9" s="67"/>
      <c r="D9" s="124"/>
      <c r="E9" s="124"/>
      <c r="F9" s="124"/>
    </row>
    <row r="10" ht="18.75" customHeight="1" spans="1:6">
      <c r="A10" s="191" t="s">
        <v>170</v>
      </c>
      <c r="B10" s="191" t="s">
        <v>170</v>
      </c>
      <c r="C10" s="192" t="s">
        <v>170</v>
      </c>
      <c r="D10" s="124"/>
      <c r="E10" s="124"/>
      <c r="F10" s="124"/>
    </row>
    <row r="11" ht="31" customHeight="1" spans="1:6">
      <c r="A11" s="193" t="s">
        <v>218</v>
      </c>
      <c r="B11" s="193"/>
      <c r="C11" s="193"/>
      <c r="D11" s="193"/>
      <c r="E11" s="193"/>
      <c r="F11" s="193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ht="15.75" customHeight="1" spans="2:19">
      <c r="B2" s="128"/>
      <c r="C2" s="128"/>
      <c r="R2" s="175"/>
      <c r="S2" s="175" t="s">
        <v>219</v>
      </c>
    </row>
    <row r="3" ht="41.25" customHeight="1" spans="1:19">
      <c r="A3" s="129" t="str">
        <f>"2025"&amp;"年部门政府采购预算表"</f>
        <v>2025年部门政府采购预算表</v>
      </c>
      <c r="B3" s="130"/>
      <c r="C3" s="130"/>
      <c r="D3" s="166"/>
      <c r="E3" s="166"/>
      <c r="F3" s="166"/>
      <c r="G3" s="166"/>
      <c r="H3" s="166"/>
      <c r="I3" s="166"/>
      <c r="J3" s="166"/>
      <c r="K3" s="166"/>
      <c r="L3" s="166"/>
      <c r="M3" s="130"/>
      <c r="N3" s="166"/>
      <c r="O3" s="166"/>
      <c r="P3" s="130"/>
      <c r="Q3" s="166"/>
      <c r="R3" s="130"/>
      <c r="S3" s="130"/>
    </row>
    <row r="4" ht="18.75" customHeight="1" spans="1:19">
      <c r="A4" s="167" t="s">
        <v>1</v>
      </c>
      <c r="B4" s="168"/>
      <c r="C4" s="168"/>
      <c r="D4" s="169"/>
      <c r="E4" s="169"/>
      <c r="F4" s="169"/>
      <c r="G4" s="169"/>
      <c r="H4" s="169"/>
      <c r="I4" s="169"/>
      <c r="J4" s="169"/>
      <c r="K4" s="169"/>
      <c r="L4" s="169"/>
      <c r="R4" s="176"/>
      <c r="S4" s="177" t="s">
        <v>2</v>
      </c>
    </row>
    <row r="5" ht="15.75" customHeight="1" spans="1:19">
      <c r="A5" s="134" t="s">
        <v>179</v>
      </c>
      <c r="B5" s="135" t="s">
        <v>180</v>
      </c>
      <c r="C5" s="135" t="s">
        <v>220</v>
      </c>
      <c r="D5" s="136" t="s">
        <v>221</v>
      </c>
      <c r="E5" s="136" t="s">
        <v>222</v>
      </c>
      <c r="F5" s="136" t="s">
        <v>223</v>
      </c>
      <c r="G5" s="136" t="s">
        <v>224</v>
      </c>
      <c r="H5" s="136" t="s">
        <v>225</v>
      </c>
      <c r="I5" s="153" t="s">
        <v>187</v>
      </c>
      <c r="J5" s="153"/>
      <c r="K5" s="153"/>
      <c r="L5" s="153"/>
      <c r="M5" s="154"/>
      <c r="N5" s="153"/>
      <c r="O5" s="153"/>
      <c r="P5" s="162"/>
      <c r="Q5" s="153"/>
      <c r="R5" s="154"/>
      <c r="S5" s="163"/>
    </row>
    <row r="6" ht="17.25" customHeight="1" spans="1:19">
      <c r="A6" s="137"/>
      <c r="B6" s="138"/>
      <c r="C6" s="138"/>
      <c r="D6" s="139"/>
      <c r="E6" s="139"/>
      <c r="F6" s="139"/>
      <c r="G6" s="139"/>
      <c r="H6" s="139"/>
      <c r="I6" s="139" t="s">
        <v>56</v>
      </c>
      <c r="J6" s="139" t="s">
        <v>59</v>
      </c>
      <c r="K6" s="139" t="s">
        <v>226</v>
      </c>
      <c r="L6" s="139" t="s">
        <v>227</v>
      </c>
      <c r="M6" s="155" t="s">
        <v>228</v>
      </c>
      <c r="N6" s="156" t="s">
        <v>229</v>
      </c>
      <c r="O6" s="156"/>
      <c r="P6" s="164"/>
      <c r="Q6" s="156"/>
      <c r="R6" s="165"/>
      <c r="S6" s="141"/>
    </row>
    <row r="7" ht="54" customHeight="1" spans="1:19">
      <c r="A7" s="140"/>
      <c r="B7" s="141"/>
      <c r="C7" s="141"/>
      <c r="D7" s="142"/>
      <c r="E7" s="142"/>
      <c r="F7" s="142"/>
      <c r="G7" s="142"/>
      <c r="H7" s="142"/>
      <c r="I7" s="142"/>
      <c r="J7" s="142" t="s">
        <v>58</v>
      </c>
      <c r="K7" s="142"/>
      <c r="L7" s="142"/>
      <c r="M7" s="157"/>
      <c r="N7" s="142" t="s">
        <v>58</v>
      </c>
      <c r="O7" s="142" t="s">
        <v>65</v>
      </c>
      <c r="P7" s="157" t="s">
        <v>66</v>
      </c>
      <c r="Q7" s="142" t="s">
        <v>67</v>
      </c>
      <c r="R7" s="157" t="s">
        <v>68</v>
      </c>
      <c r="S7" s="157" t="s">
        <v>69</v>
      </c>
    </row>
    <row r="8" ht="18" customHeight="1" spans="1:19">
      <c r="A8" s="170">
        <v>1</v>
      </c>
      <c r="B8" s="170" t="s">
        <v>82</v>
      </c>
      <c r="C8" s="171">
        <v>3</v>
      </c>
      <c r="D8" s="171">
        <v>4</v>
      </c>
      <c r="E8" s="170">
        <v>5</v>
      </c>
      <c r="F8" s="170">
        <v>6</v>
      </c>
      <c r="G8" s="170">
        <v>7</v>
      </c>
      <c r="H8" s="170">
        <v>8</v>
      </c>
      <c r="I8" s="170">
        <v>9</v>
      </c>
      <c r="J8" s="170">
        <v>10</v>
      </c>
      <c r="K8" s="170">
        <v>11</v>
      </c>
      <c r="L8" s="170">
        <v>12</v>
      </c>
      <c r="M8" s="170">
        <v>13</v>
      </c>
      <c r="N8" s="170">
        <v>14</v>
      </c>
      <c r="O8" s="170">
        <v>15</v>
      </c>
      <c r="P8" s="170">
        <v>16</v>
      </c>
      <c r="Q8" s="170">
        <v>17</v>
      </c>
      <c r="R8" s="170">
        <v>18</v>
      </c>
      <c r="S8" s="170">
        <v>19</v>
      </c>
    </row>
    <row r="9" ht="21" customHeight="1" spans="1:19">
      <c r="A9" s="144" t="s">
        <v>230</v>
      </c>
      <c r="B9" s="145" t="s">
        <v>231</v>
      </c>
      <c r="C9" s="145" t="s">
        <v>232</v>
      </c>
      <c r="D9" s="146" t="s">
        <v>233</v>
      </c>
      <c r="E9" s="146" t="s">
        <v>234</v>
      </c>
      <c r="F9" s="146" t="s">
        <v>235</v>
      </c>
      <c r="G9" s="172">
        <v>1</v>
      </c>
      <c r="H9" s="173"/>
      <c r="I9" s="173">
        <v>9000</v>
      </c>
      <c r="J9" s="173">
        <v>9000</v>
      </c>
      <c r="K9" s="173"/>
      <c r="L9" s="173"/>
      <c r="M9" s="173"/>
      <c r="N9" s="173"/>
      <c r="O9" s="173"/>
      <c r="P9" s="158"/>
      <c r="Q9" s="158"/>
      <c r="R9" s="173"/>
      <c r="S9" s="173"/>
    </row>
    <row r="10" ht="21" customHeight="1" spans="1:19">
      <c r="A10" s="144" t="s">
        <v>230</v>
      </c>
      <c r="B10" s="145" t="s">
        <v>231</v>
      </c>
      <c r="C10" s="145" t="s">
        <v>232</v>
      </c>
      <c r="D10" s="146" t="s">
        <v>236</v>
      </c>
      <c r="E10" s="146" t="s">
        <v>237</v>
      </c>
      <c r="F10" s="146" t="s">
        <v>235</v>
      </c>
      <c r="G10" s="172">
        <v>1</v>
      </c>
      <c r="H10" s="173"/>
      <c r="I10" s="173">
        <v>3500</v>
      </c>
      <c r="J10" s="173">
        <v>3500</v>
      </c>
      <c r="K10" s="173"/>
      <c r="L10" s="173"/>
      <c r="M10" s="173"/>
      <c r="N10" s="173"/>
      <c r="O10" s="173"/>
      <c r="P10" s="158"/>
      <c r="Q10" s="158"/>
      <c r="R10" s="173"/>
      <c r="S10" s="173"/>
    </row>
    <row r="11" ht="21" customHeight="1" spans="1:19">
      <c r="A11" s="144" t="s">
        <v>230</v>
      </c>
      <c r="B11" s="145" t="s">
        <v>231</v>
      </c>
      <c r="C11" s="145" t="s">
        <v>232</v>
      </c>
      <c r="D11" s="146" t="s">
        <v>238</v>
      </c>
      <c r="E11" s="146" t="s">
        <v>239</v>
      </c>
      <c r="F11" s="146" t="s">
        <v>240</v>
      </c>
      <c r="G11" s="172">
        <v>1</v>
      </c>
      <c r="H11" s="173"/>
      <c r="I11" s="173">
        <v>4500</v>
      </c>
      <c r="J11" s="173">
        <v>4500</v>
      </c>
      <c r="K11" s="173"/>
      <c r="L11" s="173"/>
      <c r="M11" s="173"/>
      <c r="N11" s="173"/>
      <c r="O11" s="173"/>
      <c r="P11" s="158"/>
      <c r="Q11" s="158"/>
      <c r="R11" s="173"/>
      <c r="S11" s="173"/>
    </row>
    <row r="12" customHeight="1" spans="1:19">
      <c r="A12" s="147" t="s">
        <v>170</v>
      </c>
      <c r="B12" s="148"/>
      <c r="C12" s="148"/>
      <c r="D12" s="149"/>
      <c r="E12" s="149"/>
      <c r="F12" s="149"/>
      <c r="G12" s="174"/>
      <c r="H12" s="173"/>
      <c r="I12" s="173">
        <v>17000</v>
      </c>
      <c r="J12" s="173">
        <v>17000</v>
      </c>
      <c r="K12" s="173"/>
      <c r="L12" s="173"/>
      <c r="M12" s="173"/>
      <c r="N12" s="173"/>
      <c r="O12" s="173"/>
      <c r="P12" s="158"/>
      <c r="Q12" s="158"/>
      <c r="R12" s="173"/>
      <c r="S12" s="173"/>
    </row>
  </sheetData>
  <mergeCells count="18">
    <mergeCell ref="A3:S3"/>
    <mergeCell ref="A4:H4"/>
    <mergeCell ref="I5:S5"/>
    <mergeCell ref="N6:S6"/>
    <mergeCell ref="A12:G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ht="16.5" customHeight="1" spans="1:20">
      <c r="A2" s="127"/>
      <c r="B2" s="128"/>
      <c r="C2" s="128"/>
      <c r="D2" s="128"/>
      <c r="E2" s="128"/>
      <c r="F2" s="128"/>
      <c r="G2" s="128"/>
      <c r="H2" s="127"/>
      <c r="I2" s="127"/>
      <c r="J2" s="127"/>
      <c r="K2" s="127"/>
      <c r="L2" s="127"/>
      <c r="M2" s="127"/>
      <c r="N2" s="150"/>
      <c r="O2" s="127"/>
      <c r="P2" s="127"/>
      <c r="Q2" s="128"/>
      <c r="R2" s="127"/>
      <c r="S2" s="160"/>
      <c r="T2" s="160" t="s">
        <v>241</v>
      </c>
    </row>
    <row r="3" ht="41.25" customHeight="1" spans="1:20">
      <c r="A3" s="129" t="str">
        <f>"2025"&amp;"年部门政府购买服务预算表"</f>
        <v>2025年部门政府购买服务预算表</v>
      </c>
      <c r="B3" s="130"/>
      <c r="C3" s="130"/>
      <c r="D3" s="130"/>
      <c r="E3" s="130"/>
      <c r="F3" s="130"/>
      <c r="G3" s="130"/>
      <c r="H3" s="131"/>
      <c r="I3" s="131"/>
      <c r="J3" s="131"/>
      <c r="K3" s="131"/>
      <c r="L3" s="131"/>
      <c r="M3" s="131"/>
      <c r="N3" s="151"/>
      <c r="O3" s="131"/>
      <c r="P3" s="131"/>
      <c r="Q3" s="130"/>
      <c r="R3" s="131"/>
      <c r="S3" s="151"/>
      <c r="T3" s="130"/>
    </row>
    <row r="4" ht="22.5" customHeight="1" spans="1:20">
      <c r="A4" s="132" t="s">
        <v>1</v>
      </c>
      <c r="B4" s="133"/>
      <c r="C4" s="133"/>
      <c r="D4" s="133"/>
      <c r="E4" s="133"/>
      <c r="F4" s="133"/>
      <c r="G4" s="133"/>
      <c r="H4" s="132"/>
      <c r="I4" s="132"/>
      <c r="J4" s="152"/>
      <c r="K4" s="152"/>
      <c r="L4" s="152"/>
      <c r="M4" s="152"/>
      <c r="N4" s="150"/>
      <c r="O4" s="127"/>
      <c r="P4" s="127"/>
      <c r="Q4" s="128"/>
      <c r="R4" s="127"/>
      <c r="S4" s="161"/>
      <c r="T4" s="160" t="s">
        <v>2</v>
      </c>
    </row>
    <row r="5" ht="24" customHeight="1" spans="1:20">
      <c r="A5" s="134" t="s">
        <v>179</v>
      </c>
      <c r="B5" s="135" t="s">
        <v>180</v>
      </c>
      <c r="C5" s="135" t="s">
        <v>220</v>
      </c>
      <c r="D5" s="135" t="s">
        <v>242</v>
      </c>
      <c r="E5" s="135" t="s">
        <v>243</v>
      </c>
      <c r="F5" s="135" t="s">
        <v>244</v>
      </c>
      <c r="G5" s="135" t="s">
        <v>245</v>
      </c>
      <c r="H5" s="136" t="s">
        <v>246</v>
      </c>
      <c r="I5" s="136" t="s">
        <v>247</v>
      </c>
      <c r="J5" s="153" t="s">
        <v>187</v>
      </c>
      <c r="K5" s="153"/>
      <c r="L5" s="153"/>
      <c r="M5" s="153"/>
      <c r="N5" s="154"/>
      <c r="O5" s="153"/>
      <c r="P5" s="153"/>
      <c r="Q5" s="162"/>
      <c r="R5" s="153"/>
      <c r="S5" s="154"/>
      <c r="T5" s="163"/>
    </row>
    <row r="6" ht="24" customHeight="1" spans="1:20">
      <c r="A6" s="137"/>
      <c r="B6" s="138"/>
      <c r="C6" s="138"/>
      <c r="D6" s="138"/>
      <c r="E6" s="138"/>
      <c r="F6" s="138"/>
      <c r="G6" s="138"/>
      <c r="H6" s="139"/>
      <c r="I6" s="139"/>
      <c r="J6" s="139" t="s">
        <v>56</v>
      </c>
      <c r="K6" s="139" t="s">
        <v>59</v>
      </c>
      <c r="L6" s="139" t="s">
        <v>226</v>
      </c>
      <c r="M6" s="139" t="s">
        <v>227</v>
      </c>
      <c r="N6" s="155" t="s">
        <v>228</v>
      </c>
      <c r="O6" s="156" t="s">
        <v>229</v>
      </c>
      <c r="P6" s="156"/>
      <c r="Q6" s="164"/>
      <c r="R6" s="156"/>
      <c r="S6" s="165"/>
      <c r="T6" s="141"/>
    </row>
    <row r="7" ht="54" customHeight="1" spans="1:20">
      <c r="A7" s="140"/>
      <c r="B7" s="141"/>
      <c r="C7" s="141"/>
      <c r="D7" s="141"/>
      <c r="E7" s="141"/>
      <c r="F7" s="141"/>
      <c r="G7" s="141"/>
      <c r="H7" s="142"/>
      <c r="I7" s="142"/>
      <c r="J7" s="142"/>
      <c r="K7" s="142" t="s">
        <v>58</v>
      </c>
      <c r="L7" s="142"/>
      <c r="M7" s="142"/>
      <c r="N7" s="157"/>
      <c r="O7" s="142" t="s">
        <v>58</v>
      </c>
      <c r="P7" s="142" t="s">
        <v>65</v>
      </c>
      <c r="Q7" s="141" t="s">
        <v>66</v>
      </c>
      <c r="R7" s="142" t="s">
        <v>67</v>
      </c>
      <c r="S7" s="157" t="s">
        <v>68</v>
      </c>
      <c r="T7" s="141" t="s">
        <v>69</v>
      </c>
    </row>
    <row r="8" ht="17.25" customHeight="1" spans="1:20">
      <c r="A8" s="143">
        <v>1</v>
      </c>
      <c r="B8" s="141">
        <v>2</v>
      </c>
      <c r="C8" s="143">
        <v>3</v>
      </c>
      <c r="D8" s="143">
        <v>4</v>
      </c>
      <c r="E8" s="141">
        <v>5</v>
      </c>
      <c r="F8" s="143">
        <v>6</v>
      </c>
      <c r="G8" s="143">
        <v>7</v>
      </c>
      <c r="H8" s="141">
        <v>8</v>
      </c>
      <c r="I8" s="143">
        <v>9</v>
      </c>
      <c r="J8" s="143">
        <v>10</v>
      </c>
      <c r="K8" s="141">
        <v>11</v>
      </c>
      <c r="L8" s="143">
        <v>12</v>
      </c>
      <c r="M8" s="143">
        <v>13</v>
      </c>
      <c r="N8" s="141">
        <v>14</v>
      </c>
      <c r="O8" s="143">
        <v>15</v>
      </c>
      <c r="P8" s="143">
        <v>16</v>
      </c>
      <c r="Q8" s="141">
        <v>17</v>
      </c>
      <c r="R8" s="143">
        <v>18</v>
      </c>
      <c r="S8" s="143">
        <v>19</v>
      </c>
      <c r="T8" s="143">
        <v>20</v>
      </c>
    </row>
    <row r="9" ht="21" customHeight="1" spans="1:20">
      <c r="A9" s="144"/>
      <c r="B9" s="145"/>
      <c r="C9" s="145"/>
      <c r="D9" s="145"/>
      <c r="E9" s="145"/>
      <c r="F9" s="145"/>
      <c r="G9" s="145"/>
      <c r="H9" s="146"/>
      <c r="I9" s="146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</row>
    <row r="10" ht="21" customHeight="1" spans="1:20">
      <c r="A10" s="147" t="s">
        <v>170</v>
      </c>
      <c r="B10" s="148"/>
      <c r="C10" s="148"/>
      <c r="D10" s="148"/>
      <c r="E10" s="148"/>
      <c r="F10" s="148"/>
      <c r="G10" s="148"/>
      <c r="H10" s="149"/>
      <c r="I10" s="159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</row>
    <row r="11" customHeight="1" spans="7:24">
      <c r="G11" s="113" t="s">
        <v>248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</sheetData>
  <mergeCells count="19">
    <mergeCell ref="A3:T3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46" customWidth="1"/>
    <col min="2" max="5" width="20" style="46" customWidth="1"/>
    <col min="6" max="16384" width="9.15" style="46"/>
  </cols>
  <sheetData>
    <row r="1" s="46" customFormat="1" customHeight="1" spans="1:5">
      <c r="A1" s="47"/>
      <c r="B1" s="47"/>
      <c r="C1" s="47"/>
      <c r="D1" s="47"/>
      <c r="E1" s="47"/>
    </row>
    <row r="2" s="46" customFormat="1" ht="17.25" customHeight="1" spans="4:5">
      <c r="D2" s="115"/>
      <c r="E2" s="49" t="s">
        <v>249</v>
      </c>
    </row>
    <row r="3" s="46" customFormat="1" ht="41.25" customHeight="1" spans="1:5">
      <c r="A3" s="116" t="str">
        <f>"2025"&amp;"年对下转移支付预算表"</f>
        <v>2025年对下转移支付预算表</v>
      </c>
      <c r="B3" s="50"/>
      <c r="C3" s="50"/>
      <c r="D3" s="50"/>
      <c r="E3" s="108"/>
    </row>
    <row r="4" s="46" customFormat="1" ht="18" customHeight="1" spans="1:5">
      <c r="A4" s="117" t="s">
        <v>1</v>
      </c>
      <c r="B4" s="118"/>
      <c r="C4" s="118"/>
      <c r="D4" s="119"/>
      <c r="E4" s="54" t="s">
        <v>2</v>
      </c>
    </row>
    <row r="5" s="46" customFormat="1" ht="19.5" customHeight="1" spans="1:5">
      <c r="A5" s="62" t="s">
        <v>250</v>
      </c>
      <c r="B5" s="57" t="s">
        <v>187</v>
      </c>
      <c r="C5" s="58"/>
      <c r="D5" s="58"/>
      <c r="E5" s="120" t="s">
        <v>251</v>
      </c>
    </row>
    <row r="6" s="46" customFormat="1" ht="40.5" customHeight="1" spans="1:5">
      <c r="A6" s="65"/>
      <c r="B6" s="73" t="s">
        <v>56</v>
      </c>
      <c r="C6" s="56" t="s">
        <v>59</v>
      </c>
      <c r="D6" s="121" t="s">
        <v>226</v>
      </c>
      <c r="E6" s="120"/>
    </row>
    <row r="7" s="46" customFormat="1" ht="19.5" customHeight="1" spans="1:5">
      <c r="A7" s="66">
        <v>1</v>
      </c>
      <c r="B7" s="66">
        <v>2</v>
      </c>
      <c r="C7" s="66">
        <v>3</v>
      </c>
      <c r="D7" s="122">
        <v>4</v>
      </c>
      <c r="E7" s="123">
        <v>24</v>
      </c>
    </row>
    <row r="8" s="46" customFormat="1" ht="19.5" customHeight="1" spans="1:5">
      <c r="A8" s="74"/>
      <c r="B8" s="124"/>
      <c r="C8" s="124"/>
      <c r="D8" s="124"/>
      <c r="E8" s="124"/>
    </row>
    <row r="9" s="46" customFormat="1" ht="19.5" customHeight="1" spans="1:5">
      <c r="A9" s="111"/>
      <c r="B9" s="124"/>
      <c r="C9" s="124"/>
      <c r="D9" s="124"/>
      <c r="E9" s="124"/>
    </row>
    <row r="10" s="46" customFormat="1" ht="34" customHeight="1" spans="1:1">
      <c r="A10" s="125" t="s">
        <v>252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55.375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6.5" customHeight="1" spans="10:10">
      <c r="J2" s="49" t="s">
        <v>253</v>
      </c>
    </row>
    <row r="3" ht="41.25" customHeight="1" spans="1:10">
      <c r="A3" s="107" t="str">
        <f>"2025"&amp;"年对下转移支付绩效目标表"</f>
        <v>2025年对下转移支付绩效目标表</v>
      </c>
      <c r="B3" s="50"/>
      <c r="C3" s="50"/>
      <c r="D3" s="50"/>
      <c r="E3" s="50"/>
      <c r="F3" s="108"/>
      <c r="G3" s="50"/>
      <c r="H3" s="108"/>
      <c r="I3" s="108"/>
      <c r="J3" s="50"/>
    </row>
    <row r="4" ht="17.25" customHeight="1" spans="1:1">
      <c r="A4" s="51" t="s">
        <v>1</v>
      </c>
    </row>
    <row r="5" ht="44.25" customHeight="1" spans="1:10">
      <c r="A5" s="109" t="s">
        <v>250</v>
      </c>
      <c r="B5" s="109" t="s">
        <v>205</v>
      </c>
      <c r="C5" s="109" t="s">
        <v>206</v>
      </c>
      <c r="D5" s="109" t="s">
        <v>207</v>
      </c>
      <c r="E5" s="109" t="s">
        <v>208</v>
      </c>
      <c r="F5" s="110" t="s">
        <v>209</v>
      </c>
      <c r="G5" s="109" t="s">
        <v>210</v>
      </c>
      <c r="H5" s="110" t="s">
        <v>211</v>
      </c>
      <c r="I5" s="110" t="s">
        <v>212</v>
      </c>
      <c r="J5" s="109" t="s">
        <v>213</v>
      </c>
    </row>
    <row r="6" ht="14.25" customHeight="1" spans="1:10">
      <c r="A6" s="109">
        <v>1</v>
      </c>
      <c r="B6" s="109">
        <v>2</v>
      </c>
      <c r="C6" s="109">
        <v>3</v>
      </c>
      <c r="D6" s="109">
        <v>4</v>
      </c>
      <c r="E6" s="109">
        <v>5</v>
      </c>
      <c r="F6" s="110">
        <v>6</v>
      </c>
      <c r="G6" s="109">
        <v>7</v>
      </c>
      <c r="H6" s="110">
        <v>8</v>
      </c>
      <c r="I6" s="110">
        <v>9</v>
      </c>
      <c r="J6" s="109">
        <v>10</v>
      </c>
    </row>
    <row r="7" ht="42" customHeight="1" spans="1:10">
      <c r="A7" s="74"/>
      <c r="B7" s="111"/>
      <c r="C7" s="111"/>
      <c r="D7" s="111"/>
      <c r="E7" s="94"/>
      <c r="F7" s="112"/>
      <c r="G7" s="94"/>
      <c r="H7" s="112"/>
      <c r="I7" s="112"/>
      <c r="J7" s="94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  <row r="9" ht="45" customHeight="1" spans="1:3">
      <c r="A9" s="113" t="s">
        <v>254</v>
      </c>
      <c r="B9" s="114"/>
      <c r="C9" s="114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083333333333" style="46" customWidth="1"/>
    <col min="4" max="4" width="45.575" style="46" customWidth="1"/>
    <col min="5" max="5" width="27.575" style="46" customWidth="1"/>
    <col min="6" max="6" width="21.7083333333333" style="46" customWidth="1"/>
    <col min="7" max="9" width="26.2833333333333" style="46" customWidth="1"/>
    <col min="10" max="16384" width="10.425" style="46"/>
  </cols>
  <sheetData>
    <row r="1" customHeight="1" spans="1:9">
      <c r="A1" s="47"/>
      <c r="B1" s="47"/>
      <c r="C1" s="47"/>
      <c r="D1" s="47"/>
      <c r="E1" s="47"/>
      <c r="F1" s="47"/>
      <c r="G1" s="47"/>
      <c r="H1" s="47"/>
      <c r="I1" s="47"/>
    </row>
    <row r="2" customHeight="1" spans="1:9">
      <c r="A2" s="82" t="s">
        <v>255</v>
      </c>
      <c r="B2" s="83"/>
      <c r="C2" s="83"/>
      <c r="D2" s="84"/>
      <c r="E2" s="84"/>
      <c r="F2" s="84"/>
      <c r="G2" s="83"/>
      <c r="H2" s="83"/>
      <c r="I2" s="84"/>
    </row>
    <row r="3" ht="41.25" customHeight="1" spans="1:9">
      <c r="A3" s="85" t="str">
        <f>"2025"&amp;"年新增资产配置预算表"</f>
        <v>2025年新增资产配置预算表</v>
      </c>
      <c r="B3" s="86"/>
      <c r="C3" s="86"/>
      <c r="D3" s="87"/>
      <c r="E3" s="87"/>
      <c r="F3" s="87"/>
      <c r="G3" s="86"/>
      <c r="H3" s="86"/>
      <c r="I3" s="87"/>
    </row>
    <row r="4" customHeight="1" spans="1:9">
      <c r="A4" s="88" t="s">
        <v>1</v>
      </c>
      <c r="B4" s="89"/>
      <c r="C4" s="89"/>
      <c r="D4" s="90"/>
      <c r="F4" s="87"/>
      <c r="G4" s="86"/>
      <c r="H4" s="86"/>
      <c r="I4" s="106" t="s">
        <v>2</v>
      </c>
    </row>
    <row r="5" ht="28.5" customHeight="1" spans="1:9">
      <c r="A5" s="91" t="s">
        <v>179</v>
      </c>
      <c r="B5" s="80" t="s">
        <v>180</v>
      </c>
      <c r="C5" s="91" t="s">
        <v>256</v>
      </c>
      <c r="D5" s="91" t="s">
        <v>257</v>
      </c>
      <c r="E5" s="91" t="s">
        <v>258</v>
      </c>
      <c r="F5" s="91" t="s">
        <v>259</v>
      </c>
      <c r="G5" s="80" t="s">
        <v>260</v>
      </c>
      <c r="H5" s="80"/>
      <c r="I5" s="91"/>
    </row>
    <row r="6" ht="21" customHeight="1" spans="1:9">
      <c r="A6" s="91"/>
      <c r="B6" s="92"/>
      <c r="C6" s="92"/>
      <c r="D6" s="93"/>
      <c r="E6" s="92"/>
      <c r="F6" s="92"/>
      <c r="G6" s="80" t="s">
        <v>224</v>
      </c>
      <c r="H6" s="80" t="s">
        <v>261</v>
      </c>
      <c r="I6" s="80" t="s">
        <v>262</v>
      </c>
    </row>
    <row r="7" ht="17.25" customHeight="1" spans="1:9">
      <c r="A7" s="94" t="s">
        <v>81</v>
      </c>
      <c r="B7" s="95"/>
      <c r="C7" s="96" t="s">
        <v>82</v>
      </c>
      <c r="D7" s="94" t="s">
        <v>83</v>
      </c>
      <c r="E7" s="97" t="s">
        <v>84</v>
      </c>
      <c r="F7" s="94" t="s">
        <v>85</v>
      </c>
      <c r="G7" s="96" t="s">
        <v>86</v>
      </c>
      <c r="H7" s="98" t="s">
        <v>87</v>
      </c>
      <c r="I7" s="97" t="s">
        <v>88</v>
      </c>
    </row>
    <row r="8" ht="19.5" customHeight="1" spans="1:9">
      <c r="A8" s="74"/>
      <c r="B8" s="67"/>
      <c r="C8" s="67"/>
      <c r="D8" s="74"/>
      <c r="E8" s="67"/>
      <c r="F8" s="98"/>
      <c r="G8" s="99"/>
      <c r="H8" s="100"/>
      <c r="I8" s="100"/>
    </row>
    <row r="9" ht="19.5" customHeight="1" spans="1:9">
      <c r="A9" s="101" t="s">
        <v>56</v>
      </c>
      <c r="B9" s="102"/>
      <c r="C9" s="102"/>
      <c r="D9" s="103"/>
      <c r="E9" s="104"/>
      <c r="F9" s="104"/>
      <c r="G9" s="99"/>
      <c r="H9" s="100"/>
      <c r="I9" s="100"/>
    </row>
    <row r="10" customHeight="1" spans="1:8">
      <c r="A10" s="105" t="s">
        <v>263</v>
      </c>
      <c r="B10" s="105"/>
      <c r="C10" s="105"/>
      <c r="D10" s="105"/>
      <c r="E10" s="105"/>
      <c r="F10" s="105"/>
      <c r="G10" s="105"/>
      <c r="H10" s="105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style="46" customWidth="1"/>
    <col min="2" max="2" width="33.85" style="46" customWidth="1"/>
    <col min="3" max="3" width="23.85" style="46" customWidth="1"/>
    <col min="4" max="4" width="11.1416666666667" style="46" customWidth="1"/>
    <col min="5" max="5" width="17.7083333333333" style="46" customWidth="1"/>
    <col min="6" max="6" width="9.85" style="46" customWidth="1"/>
    <col min="7" max="7" width="17.7083333333333" style="46" customWidth="1"/>
    <col min="8" max="11" width="23.1416666666667" style="46" customWidth="1"/>
    <col min="12" max="16384" width="9.14166666666667" style="46"/>
  </cols>
  <sheetData>
    <row r="1" customHeight="1" spans="1:1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customHeight="1" spans="4:11">
      <c r="D2" s="48"/>
      <c r="E2" s="48"/>
      <c r="F2" s="48"/>
      <c r="G2" s="48"/>
      <c r="K2" s="49" t="s">
        <v>264</v>
      </c>
    </row>
    <row r="3" ht="41.25" customHeight="1" spans="1:11">
      <c r="A3" s="50" t="str">
        <f>"2025"&amp;"年上级转移支付补助项目支出预算表"</f>
        <v>2025年上级转移支付补助项目支出预算表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ht="13.5" customHeight="1" spans="1:11">
      <c r="A4" s="51" t="s">
        <v>1</v>
      </c>
      <c r="B4" s="52"/>
      <c r="C4" s="52"/>
      <c r="D4" s="52"/>
      <c r="E4" s="52"/>
      <c r="F4" s="52"/>
      <c r="G4" s="52"/>
      <c r="H4" s="53"/>
      <c r="I4" s="53"/>
      <c r="J4" s="53"/>
      <c r="K4" s="54" t="s">
        <v>2</v>
      </c>
    </row>
    <row r="5" ht="21.75" customHeight="1" spans="1:11">
      <c r="A5" s="55" t="s">
        <v>198</v>
      </c>
      <c r="B5" s="55" t="s">
        <v>182</v>
      </c>
      <c r="C5" s="55" t="s">
        <v>199</v>
      </c>
      <c r="D5" s="56" t="s">
        <v>183</v>
      </c>
      <c r="E5" s="56" t="s">
        <v>184</v>
      </c>
      <c r="F5" s="56" t="s">
        <v>200</v>
      </c>
      <c r="G5" s="56" t="s">
        <v>201</v>
      </c>
      <c r="H5" s="62" t="s">
        <v>56</v>
      </c>
      <c r="I5" s="57" t="s">
        <v>265</v>
      </c>
      <c r="J5" s="58"/>
      <c r="K5" s="59"/>
    </row>
    <row r="6" ht="21.75" customHeight="1" spans="1:11">
      <c r="A6" s="60"/>
      <c r="B6" s="60"/>
      <c r="C6" s="60"/>
      <c r="D6" s="61"/>
      <c r="E6" s="61"/>
      <c r="F6" s="61"/>
      <c r="G6" s="61"/>
      <c r="H6" s="73"/>
      <c r="I6" s="56" t="s">
        <v>59</v>
      </c>
      <c r="J6" s="56" t="s">
        <v>60</v>
      </c>
      <c r="K6" s="56" t="s">
        <v>61</v>
      </c>
    </row>
    <row r="7" ht="40.5" customHeight="1" spans="1:11">
      <c r="A7" s="63"/>
      <c r="B7" s="63"/>
      <c r="C7" s="63"/>
      <c r="D7" s="64"/>
      <c r="E7" s="64"/>
      <c r="F7" s="64"/>
      <c r="G7" s="64"/>
      <c r="H7" s="65"/>
      <c r="I7" s="64" t="s">
        <v>58</v>
      </c>
      <c r="J7" s="64"/>
      <c r="K7" s="64"/>
    </row>
    <row r="8" ht="15" customHeight="1" spans="1:11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80">
        <v>10</v>
      </c>
      <c r="K8" s="80">
        <v>11</v>
      </c>
    </row>
    <row r="9" ht="18.75" customHeight="1" spans="1:11">
      <c r="A9" s="74"/>
      <c r="B9" s="67"/>
      <c r="C9" s="74"/>
      <c r="D9" s="74"/>
      <c r="E9" s="74"/>
      <c r="F9" s="74"/>
      <c r="G9" s="74"/>
      <c r="H9" s="75"/>
      <c r="I9" s="81"/>
      <c r="J9" s="81"/>
      <c r="K9" s="75"/>
    </row>
    <row r="10" ht="18.75" customHeight="1" spans="1:11">
      <c r="A10" s="67"/>
      <c r="B10" s="67"/>
      <c r="C10" s="67"/>
      <c r="D10" s="67"/>
      <c r="E10" s="67"/>
      <c r="F10" s="67"/>
      <c r="G10" s="67"/>
      <c r="H10" s="69"/>
      <c r="I10" s="69"/>
      <c r="J10" s="69"/>
      <c r="K10" s="75"/>
    </row>
    <row r="11" ht="18.75" customHeight="1" spans="1:11">
      <c r="A11" s="76" t="s">
        <v>170</v>
      </c>
      <c r="B11" s="77"/>
      <c r="C11" s="77"/>
      <c r="D11" s="77"/>
      <c r="E11" s="77"/>
      <c r="F11" s="77"/>
      <c r="G11" s="78"/>
      <c r="H11" s="69"/>
      <c r="I11" s="69"/>
      <c r="J11" s="69"/>
      <c r="K11" s="75"/>
    </row>
    <row r="12" customHeight="1" spans="1:1">
      <c r="A12" s="79" t="s">
        <v>266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Col="6"/>
  <cols>
    <col min="1" max="1" width="35.2833333333333" style="46" customWidth="1"/>
    <col min="2" max="4" width="28" style="46" customWidth="1"/>
    <col min="5" max="7" width="23.85" style="46" customWidth="1"/>
    <col min="8" max="16384" width="9.14166666666667" style="46"/>
  </cols>
  <sheetData>
    <row r="1" customHeight="1" spans="1:7">
      <c r="A1" s="47"/>
      <c r="B1" s="47"/>
      <c r="C1" s="47"/>
      <c r="D1" s="47"/>
      <c r="E1" s="47"/>
      <c r="F1" s="47"/>
      <c r="G1" s="47"/>
    </row>
    <row r="2" ht="13.5" customHeight="1" spans="4:7">
      <c r="D2" s="48"/>
      <c r="G2" s="49" t="s">
        <v>267</v>
      </c>
    </row>
    <row r="3" ht="41.25" customHeight="1" spans="1:7">
      <c r="A3" s="50" t="str">
        <f>"2025"&amp;"年部门项目中期规划预算表"</f>
        <v>2025年部门项目中期规划预算表</v>
      </c>
      <c r="B3" s="50"/>
      <c r="C3" s="50"/>
      <c r="D3" s="50"/>
      <c r="E3" s="50"/>
      <c r="F3" s="50"/>
      <c r="G3" s="50"/>
    </row>
    <row r="4" ht="13.5" customHeight="1" spans="1:7">
      <c r="A4" s="51" t="s">
        <v>1</v>
      </c>
      <c r="B4" s="52"/>
      <c r="C4" s="52"/>
      <c r="D4" s="52"/>
      <c r="E4" s="53"/>
      <c r="F4" s="53"/>
      <c r="G4" s="54" t="s">
        <v>2</v>
      </c>
    </row>
    <row r="5" ht="21.75" customHeight="1" spans="1:7">
      <c r="A5" s="55" t="s">
        <v>199</v>
      </c>
      <c r="B5" s="55" t="s">
        <v>198</v>
      </c>
      <c r="C5" s="55" t="s">
        <v>182</v>
      </c>
      <c r="D5" s="56" t="s">
        <v>268</v>
      </c>
      <c r="E5" s="57" t="s">
        <v>59</v>
      </c>
      <c r="F5" s="58"/>
      <c r="G5" s="59"/>
    </row>
    <row r="6" ht="21.75" customHeight="1" spans="1:7">
      <c r="A6" s="60"/>
      <c r="B6" s="60"/>
      <c r="C6" s="60"/>
      <c r="D6" s="61"/>
      <c r="E6" s="62" t="str">
        <f>"2025"&amp;"年"</f>
        <v>2025年</v>
      </c>
      <c r="F6" s="56" t="str">
        <f>("2025"+1)&amp;"年"</f>
        <v>2026年</v>
      </c>
      <c r="G6" s="56" t="str">
        <f>("2025"+2)&amp;"年"</f>
        <v>2027年</v>
      </c>
    </row>
    <row r="7" ht="40.5" customHeight="1" spans="1:7">
      <c r="A7" s="63"/>
      <c r="B7" s="63"/>
      <c r="C7" s="63"/>
      <c r="D7" s="64"/>
      <c r="E7" s="65"/>
      <c r="F7" s="64" t="s">
        <v>58</v>
      </c>
      <c r="G7" s="64"/>
    </row>
    <row r="8" ht="15" customHeight="1" spans="1:7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</row>
    <row r="9" ht="17.25" customHeight="1" spans="1:7">
      <c r="A9" s="67"/>
      <c r="B9" s="68"/>
      <c r="C9" s="68"/>
      <c r="D9" s="67"/>
      <c r="E9" s="69"/>
      <c r="F9" s="69"/>
      <c r="G9" s="69"/>
    </row>
    <row r="10" ht="18.75" customHeight="1" spans="1:7">
      <c r="A10" s="67"/>
      <c r="B10" s="67"/>
      <c r="C10" s="67"/>
      <c r="D10" s="67"/>
      <c r="E10" s="69"/>
      <c r="F10" s="69"/>
      <c r="G10" s="69"/>
    </row>
    <row r="11" ht="18.75" customHeight="1" spans="1:7">
      <c r="A11" s="70" t="s">
        <v>56</v>
      </c>
      <c r="B11" s="71" t="s">
        <v>269</v>
      </c>
      <c r="C11" s="71"/>
      <c r="D11" s="72"/>
      <c r="E11" s="69"/>
      <c r="F11" s="69"/>
      <c r="G11" s="69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opLeftCell="A13" workbookViewId="0">
      <selection activeCell="B41" sqref="B41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0" t="s">
        <v>270</v>
      </c>
      <c r="J1" s="4"/>
    </row>
    <row r="2" s="2" customFormat="1" ht="47.1" customHeight="1" spans="1:10">
      <c r="A2" s="5" t="s">
        <v>271</v>
      </c>
      <c r="B2" s="5"/>
      <c r="C2" s="5"/>
      <c r="D2" s="5"/>
      <c r="E2" s="5"/>
      <c r="F2" s="5"/>
      <c r="G2" s="5"/>
      <c r="H2" s="5"/>
      <c r="I2" s="5"/>
      <c r="J2" s="41"/>
    </row>
    <row r="3" s="3" customFormat="1" ht="24" spans="1:10">
      <c r="A3" s="6" t="s">
        <v>1</v>
      </c>
      <c r="B3" s="7"/>
      <c r="C3" s="7"/>
      <c r="D3" s="7"/>
      <c r="E3" s="7"/>
      <c r="F3" s="8"/>
      <c r="G3" s="8"/>
      <c r="H3" s="8"/>
      <c r="I3" s="8" t="s">
        <v>2</v>
      </c>
      <c r="J3" s="42"/>
    </row>
    <row r="4" s="1" customFormat="1" ht="15" customHeight="1" spans="1:10">
      <c r="A4" s="9" t="s">
        <v>272</v>
      </c>
      <c r="B4" s="10"/>
      <c r="C4" s="11"/>
      <c r="D4" s="11"/>
      <c r="E4" s="12"/>
      <c r="F4" s="13" t="s">
        <v>273</v>
      </c>
      <c r="G4" s="10"/>
      <c r="H4" s="11"/>
      <c r="I4" s="12"/>
      <c r="J4" s="4"/>
    </row>
    <row r="5" s="1" customFormat="1" ht="17.25" customHeight="1" spans="1:10">
      <c r="A5" s="14"/>
      <c r="B5" s="13" t="s">
        <v>274</v>
      </c>
      <c r="C5" s="11"/>
      <c r="D5" s="11"/>
      <c r="E5" s="11"/>
      <c r="F5" s="11"/>
      <c r="G5" s="11"/>
      <c r="H5" s="12"/>
      <c r="I5" s="9" t="s">
        <v>275</v>
      </c>
      <c r="J5" s="4"/>
    </row>
    <row r="6" s="1" customFormat="1" ht="67.15" customHeight="1" spans="1:10">
      <c r="A6" s="9" t="s">
        <v>276</v>
      </c>
      <c r="B6" s="9" t="s">
        <v>277</v>
      </c>
      <c r="C6" s="15"/>
      <c r="D6" s="16"/>
      <c r="E6" s="16"/>
      <c r="F6" s="16"/>
      <c r="G6" s="16"/>
      <c r="H6" s="17"/>
      <c r="I6" s="43" t="s">
        <v>278</v>
      </c>
      <c r="J6" s="4"/>
    </row>
    <row r="7" s="1" customFormat="1" ht="70.5" customHeight="1" spans="1:10">
      <c r="A7" s="18"/>
      <c r="B7" s="9" t="s">
        <v>279</v>
      </c>
      <c r="C7" s="15"/>
      <c r="D7" s="16"/>
      <c r="E7" s="16"/>
      <c r="F7" s="16"/>
      <c r="G7" s="16"/>
      <c r="H7" s="17"/>
      <c r="I7" s="44" t="s">
        <v>280</v>
      </c>
      <c r="J7" s="4"/>
    </row>
    <row r="8" s="1" customFormat="1" ht="70.7" customHeight="1" spans="1:10">
      <c r="A8" s="9" t="s">
        <v>281</v>
      </c>
      <c r="B8" s="9" t="s">
        <v>282</v>
      </c>
      <c r="C8" s="15"/>
      <c r="D8" s="16"/>
      <c r="E8" s="16"/>
      <c r="F8" s="16"/>
      <c r="G8" s="16"/>
      <c r="H8" s="17"/>
      <c r="I8" s="45" t="s">
        <v>283</v>
      </c>
      <c r="J8" s="4"/>
    </row>
    <row r="9" s="1" customFormat="1" ht="17.85" customHeight="1" spans="1:10">
      <c r="A9" s="19"/>
      <c r="B9" s="20" t="s">
        <v>284</v>
      </c>
      <c r="C9" s="21"/>
      <c r="D9" s="21" t="s">
        <v>285</v>
      </c>
      <c r="E9" s="22"/>
      <c r="F9" s="21" t="s">
        <v>286</v>
      </c>
      <c r="G9" s="21"/>
      <c r="H9" s="21"/>
      <c r="I9" s="32" t="s">
        <v>275</v>
      </c>
      <c r="J9" s="4"/>
    </row>
    <row r="10" s="1" customFormat="1" ht="17.85" customHeight="1" spans="1:10">
      <c r="A10" s="23"/>
      <c r="B10" s="24"/>
      <c r="C10" s="21"/>
      <c r="D10" s="4"/>
      <c r="E10" s="21"/>
      <c r="F10" s="9" t="s">
        <v>287</v>
      </c>
      <c r="G10" s="9" t="s">
        <v>288</v>
      </c>
      <c r="H10" s="9" t="s">
        <v>289</v>
      </c>
      <c r="I10" s="24"/>
      <c r="J10" s="4"/>
    </row>
    <row r="11" s="1" customFormat="1" ht="23.85" customHeight="1" spans="1:10">
      <c r="A11" s="25" t="s">
        <v>290</v>
      </c>
      <c r="B11" s="9" t="s">
        <v>56</v>
      </c>
      <c r="C11" s="26"/>
      <c r="D11" s="16"/>
      <c r="E11" s="17"/>
      <c r="F11" s="27"/>
      <c r="G11" s="27"/>
      <c r="H11" s="27"/>
      <c r="I11" s="15"/>
      <c r="J11" s="4"/>
    </row>
    <row r="12" s="1" customFormat="1" ht="24" spans="1:10">
      <c r="A12" s="24"/>
      <c r="B12" s="28"/>
      <c r="C12" s="28"/>
      <c r="D12" s="16"/>
      <c r="E12" s="17"/>
      <c r="F12" s="27"/>
      <c r="G12" s="27"/>
      <c r="H12" s="27"/>
      <c r="I12" s="28" t="s">
        <v>291</v>
      </c>
      <c r="J12" s="4"/>
    </row>
    <row r="13" s="1" customFormat="1" ht="24" spans="1:10">
      <c r="A13" s="24"/>
      <c r="B13" s="28"/>
      <c r="C13" s="28"/>
      <c r="D13" s="16"/>
      <c r="E13" s="17"/>
      <c r="F13" s="27"/>
      <c r="G13" s="27"/>
      <c r="H13" s="27"/>
      <c r="I13" s="28" t="s">
        <v>291</v>
      </c>
      <c r="J13" s="4"/>
    </row>
    <row r="14" s="1" customFormat="1" ht="24" spans="1:10">
      <c r="A14" s="24"/>
      <c r="B14" s="28"/>
      <c r="C14" s="28"/>
      <c r="D14" s="16"/>
      <c r="E14" s="17"/>
      <c r="F14" s="27"/>
      <c r="G14" s="27"/>
      <c r="H14" s="27"/>
      <c r="I14" s="28" t="s">
        <v>291</v>
      </c>
      <c r="J14" s="4"/>
    </row>
    <row r="15" s="1" customFormat="1" ht="24" spans="1:10">
      <c r="A15" s="18"/>
      <c r="B15" s="28"/>
      <c r="C15" s="28"/>
      <c r="D15" s="16"/>
      <c r="E15" s="17"/>
      <c r="F15" s="27"/>
      <c r="G15" s="27"/>
      <c r="H15" s="27"/>
      <c r="I15" s="28" t="s">
        <v>291</v>
      </c>
      <c r="J15" s="4"/>
    </row>
    <row r="16" s="1" customFormat="1" ht="409.5" hidden="1" customHeight="1" spans="1:10">
      <c r="A16" s="29" t="s">
        <v>292</v>
      </c>
      <c r="B16" s="30"/>
      <c r="C16" s="31"/>
      <c r="D16" s="31"/>
      <c r="E16" s="32"/>
      <c r="F16" s="33"/>
      <c r="G16" s="34"/>
      <c r="H16" s="21"/>
      <c r="I16" s="32"/>
      <c r="J16" s="4"/>
    </row>
    <row r="17" s="1" customFormat="1" ht="9.4" customHeight="1" spans="1:10">
      <c r="A17" s="24"/>
      <c r="B17" s="4"/>
      <c r="C17" s="23"/>
      <c r="D17" s="23"/>
      <c r="E17" s="24"/>
      <c r="F17" s="4"/>
      <c r="G17" s="4"/>
      <c r="H17" s="4"/>
      <c r="I17" s="24"/>
      <c r="J17" s="4"/>
    </row>
    <row r="18" s="1" customFormat="1" ht="21.6" customHeight="1" spans="1:10">
      <c r="A18" s="24"/>
      <c r="B18" s="35" t="s">
        <v>206</v>
      </c>
      <c r="C18" s="36" t="s">
        <v>207</v>
      </c>
      <c r="D18" s="36" t="s">
        <v>208</v>
      </c>
      <c r="E18" s="36" t="s">
        <v>210</v>
      </c>
      <c r="F18" s="37" t="s">
        <v>293</v>
      </c>
      <c r="G18" s="37"/>
      <c r="H18" s="37"/>
      <c r="I18" s="36" t="s">
        <v>294</v>
      </c>
      <c r="J18" s="4"/>
    </row>
    <row r="19" s="1" customFormat="1" spans="1:10">
      <c r="A19" s="24"/>
      <c r="B19" s="38"/>
      <c r="C19" s="38"/>
      <c r="D19" s="38"/>
      <c r="E19" s="38"/>
      <c r="F19" s="38"/>
      <c r="G19" s="16"/>
      <c r="H19" s="17"/>
      <c r="I19" s="38"/>
      <c r="J19" s="4"/>
    </row>
    <row r="20" s="1" customFormat="1" spans="1:10">
      <c r="A20" s="24"/>
      <c r="B20" s="38"/>
      <c r="C20" s="38"/>
      <c r="D20" s="38"/>
      <c r="E20" s="38"/>
      <c r="F20" s="38"/>
      <c r="G20" s="16"/>
      <c r="H20" s="17"/>
      <c r="I20" s="38"/>
      <c r="J20" s="4"/>
    </row>
    <row r="21" s="1" customFormat="1" spans="1:10">
      <c r="A21" s="24"/>
      <c r="B21" s="38"/>
      <c r="C21" s="38"/>
      <c r="D21" s="38"/>
      <c r="E21" s="38"/>
      <c r="F21" s="38"/>
      <c r="G21" s="16"/>
      <c r="H21" s="17"/>
      <c r="I21" s="38"/>
      <c r="J21" s="4"/>
    </row>
    <row r="22" s="1" customFormat="1" spans="1:10">
      <c r="A22" s="24"/>
      <c r="B22" s="38"/>
      <c r="C22" s="38"/>
      <c r="D22" s="38"/>
      <c r="E22" s="38"/>
      <c r="F22" s="38"/>
      <c r="G22" s="16"/>
      <c r="H22" s="17"/>
      <c r="I22" s="38"/>
      <c r="J22" s="4"/>
    </row>
    <row r="23" s="1" customFormat="1" spans="1:10">
      <c r="A23" s="24"/>
      <c r="B23" s="38"/>
      <c r="C23" s="38"/>
      <c r="D23" s="38"/>
      <c r="E23" s="38"/>
      <c r="F23" s="38"/>
      <c r="G23" s="16"/>
      <c r="H23" s="17"/>
      <c r="I23" s="38"/>
      <c r="J23" s="4"/>
    </row>
    <row r="24" s="1" customFormat="1" spans="1:10">
      <c r="A24" s="24"/>
      <c r="B24" s="38"/>
      <c r="C24" s="38"/>
      <c r="D24" s="38"/>
      <c r="E24" s="38"/>
      <c r="F24" s="38"/>
      <c r="G24" s="16"/>
      <c r="H24" s="17"/>
      <c r="I24" s="38"/>
      <c r="J24" s="4"/>
    </row>
    <row r="25" s="1" customFormat="1" spans="1:10">
      <c r="A25" s="24"/>
      <c r="B25" s="38"/>
      <c r="C25" s="38"/>
      <c r="D25" s="38"/>
      <c r="E25" s="38"/>
      <c r="F25" s="38"/>
      <c r="G25" s="16"/>
      <c r="H25" s="17"/>
      <c r="I25" s="38"/>
      <c r="J25" s="4"/>
    </row>
    <row r="26" s="1" customFormat="1" spans="1:10">
      <c r="A26" s="24"/>
      <c r="B26" s="38"/>
      <c r="C26" s="38"/>
      <c r="D26" s="38"/>
      <c r="E26" s="38"/>
      <c r="F26" s="38"/>
      <c r="G26" s="16"/>
      <c r="H26" s="17"/>
      <c r="I26" s="38"/>
      <c r="J26" s="4"/>
    </row>
    <row r="27" s="1" customFormat="1" spans="1:10">
      <c r="A27" s="24"/>
      <c r="B27" s="38"/>
      <c r="C27" s="38"/>
      <c r="D27" s="38"/>
      <c r="E27" s="38"/>
      <c r="F27" s="38"/>
      <c r="G27" s="16"/>
      <c r="H27" s="17"/>
      <c r="I27" s="38"/>
      <c r="J27" s="4"/>
    </row>
    <row r="28" s="1" customFormat="1" spans="1:10">
      <c r="A28" s="24"/>
      <c r="B28" s="38"/>
      <c r="C28" s="38"/>
      <c r="D28" s="38"/>
      <c r="E28" s="38"/>
      <c r="F28" s="38"/>
      <c r="G28" s="16"/>
      <c r="H28" s="17"/>
      <c r="I28" s="38"/>
      <c r="J28" s="4"/>
    </row>
    <row r="29" s="1" customFormat="1" spans="1:10">
      <c r="A29" s="24"/>
      <c r="B29" s="38"/>
      <c r="C29" s="38"/>
      <c r="D29" s="38"/>
      <c r="E29" s="38"/>
      <c r="F29" s="38"/>
      <c r="G29" s="16"/>
      <c r="H29" s="17"/>
      <c r="I29" s="38"/>
      <c r="J29" s="4"/>
    </row>
    <row r="30" s="1" customFormat="1" spans="1:10">
      <c r="A30" s="24"/>
      <c r="B30" s="38"/>
      <c r="C30" s="38"/>
      <c r="D30" s="38"/>
      <c r="E30" s="38"/>
      <c r="F30" s="38"/>
      <c r="G30" s="16"/>
      <c r="H30" s="17"/>
      <c r="I30" s="38"/>
      <c r="J30" s="4"/>
    </row>
    <row r="31" s="1" customFormat="1" spans="1:10">
      <c r="A31" s="18"/>
      <c r="B31" s="38"/>
      <c r="C31" s="38"/>
      <c r="D31" s="38"/>
      <c r="E31" s="38"/>
      <c r="F31" s="38"/>
      <c r="G31" s="16"/>
      <c r="H31" s="17"/>
      <c r="I31" s="38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4" spans="1:1">
      <c r="A34" s="39" t="s">
        <v>295</v>
      </c>
    </row>
  </sheetData>
  <mergeCells count="42">
    <mergeCell ref="A2:I2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D28" sqref="D28"/>
    </sheetView>
  </sheetViews>
  <sheetFormatPr defaultColWidth="8.575" defaultRowHeight="12.75" customHeight="1"/>
  <cols>
    <col min="1" max="1" width="15.8916666666667" style="46" customWidth="1"/>
    <col min="2" max="2" width="35" style="46" customWidth="1"/>
    <col min="3" max="19" width="22" style="46" customWidth="1"/>
    <col min="20" max="16384" width="8.575" style="46"/>
  </cols>
  <sheetData>
    <row r="1" customHeight="1" spans="1:1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ht="17.25" customHeight="1" spans="1:1">
      <c r="A2" s="106" t="s">
        <v>53</v>
      </c>
    </row>
    <row r="3" ht="41.25" customHeight="1" spans="1:1">
      <c r="A3" s="85" t="str">
        <f>"2025"&amp;"年部门收入预算表"</f>
        <v>2025年部门收入预算表</v>
      </c>
    </row>
    <row r="4" ht="17.25" customHeight="1" spans="1:19">
      <c r="A4" s="88" t="s">
        <v>1</v>
      </c>
      <c r="S4" s="90" t="s">
        <v>2</v>
      </c>
    </row>
    <row r="5" ht="21.75" customHeight="1" spans="1:19">
      <c r="A5" s="273" t="s">
        <v>54</v>
      </c>
      <c r="B5" s="274" t="s">
        <v>55</v>
      </c>
      <c r="C5" s="274" t="s">
        <v>56</v>
      </c>
      <c r="D5" s="275" t="s">
        <v>57</v>
      </c>
      <c r="E5" s="275"/>
      <c r="F5" s="275"/>
      <c r="G5" s="275"/>
      <c r="H5" s="275"/>
      <c r="I5" s="191"/>
      <c r="J5" s="275"/>
      <c r="K5" s="275"/>
      <c r="L5" s="275"/>
      <c r="M5" s="275"/>
      <c r="N5" s="283"/>
      <c r="O5" s="275" t="s">
        <v>46</v>
      </c>
      <c r="P5" s="275"/>
      <c r="Q5" s="275"/>
      <c r="R5" s="275"/>
      <c r="S5" s="283"/>
    </row>
    <row r="6" ht="27" customHeight="1" spans="1:19">
      <c r="A6" s="276"/>
      <c r="B6" s="277"/>
      <c r="C6" s="277"/>
      <c r="D6" s="277" t="s">
        <v>58</v>
      </c>
      <c r="E6" s="277" t="s">
        <v>59</v>
      </c>
      <c r="F6" s="277" t="s">
        <v>60</v>
      </c>
      <c r="G6" s="277" t="s">
        <v>61</v>
      </c>
      <c r="H6" s="277" t="s">
        <v>62</v>
      </c>
      <c r="I6" s="284" t="s">
        <v>63</v>
      </c>
      <c r="J6" s="285"/>
      <c r="K6" s="285"/>
      <c r="L6" s="285"/>
      <c r="M6" s="285"/>
      <c r="N6" s="286"/>
      <c r="O6" s="277" t="s">
        <v>58</v>
      </c>
      <c r="P6" s="277" t="s">
        <v>59</v>
      </c>
      <c r="Q6" s="277" t="s">
        <v>60</v>
      </c>
      <c r="R6" s="277" t="s">
        <v>61</v>
      </c>
      <c r="S6" s="277" t="s">
        <v>64</v>
      </c>
    </row>
    <row r="7" ht="30" customHeight="1" spans="1:19">
      <c r="A7" s="278"/>
      <c r="B7" s="279"/>
      <c r="C7" s="280"/>
      <c r="D7" s="280"/>
      <c r="E7" s="280"/>
      <c r="F7" s="280"/>
      <c r="G7" s="280"/>
      <c r="H7" s="280"/>
      <c r="I7" s="112" t="s">
        <v>58</v>
      </c>
      <c r="J7" s="286" t="s">
        <v>65</v>
      </c>
      <c r="K7" s="286" t="s">
        <v>66</v>
      </c>
      <c r="L7" s="286" t="s">
        <v>67</v>
      </c>
      <c r="M7" s="286" t="s">
        <v>68</v>
      </c>
      <c r="N7" s="286" t="s">
        <v>69</v>
      </c>
      <c r="O7" s="287"/>
      <c r="P7" s="287"/>
      <c r="Q7" s="287"/>
      <c r="R7" s="287"/>
      <c r="S7" s="280"/>
    </row>
    <row r="8" ht="15" customHeight="1" spans="1:19">
      <c r="A8" s="101">
        <v>1</v>
      </c>
      <c r="B8" s="101">
        <v>2</v>
      </c>
      <c r="C8" s="101">
        <v>3</v>
      </c>
      <c r="D8" s="101">
        <v>4</v>
      </c>
      <c r="E8" s="101">
        <v>5</v>
      </c>
      <c r="F8" s="101">
        <v>6</v>
      </c>
      <c r="G8" s="101">
        <v>7</v>
      </c>
      <c r="H8" s="101">
        <v>8</v>
      </c>
      <c r="I8" s="112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17</v>
      </c>
      <c r="R8" s="101">
        <v>18</v>
      </c>
      <c r="S8" s="101">
        <v>19</v>
      </c>
    </row>
    <row r="9" ht="18" customHeight="1" spans="1:19">
      <c r="A9" s="67"/>
      <c r="B9" s="67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</row>
    <row r="10" ht="18" customHeight="1" spans="1:19">
      <c r="A10" s="281"/>
      <c r="B10" s="281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ht="18" customHeight="1" spans="1:19">
      <c r="A11" s="281"/>
      <c r="B11" s="281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  <row r="12" ht="18" customHeight="1" spans="1:19">
      <c r="A12" s="281"/>
      <c r="B12" s="281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ht="18" customHeight="1" spans="1:19">
      <c r="A13" s="91" t="s">
        <v>56</v>
      </c>
      <c r="B13" s="282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F16" sqref="F16"/>
    </sheetView>
  </sheetViews>
  <sheetFormatPr defaultColWidth="8.575" defaultRowHeight="12.75" customHeight="1"/>
  <cols>
    <col min="1" max="1" width="14.2833333333333" style="46" customWidth="1"/>
    <col min="2" max="2" width="37.575" style="46" customWidth="1"/>
    <col min="3" max="8" width="24.575" style="46" customWidth="1"/>
    <col min="9" max="9" width="26.7083333333333" style="46" customWidth="1"/>
    <col min="10" max="11" width="24.425" style="46" customWidth="1"/>
    <col min="12" max="15" width="24.575" style="46" customWidth="1"/>
    <col min="16" max="16384" width="8.575" style="46"/>
  </cols>
  <sheetData>
    <row r="1" customHeight="1" spans="1: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ht="17.25" customHeight="1" spans="1:1">
      <c r="A2" s="90" t="s">
        <v>70</v>
      </c>
    </row>
    <row r="3" ht="41.25" customHeight="1" spans="1:1">
      <c r="A3" s="85" t="str">
        <f>"2025"&amp;"年部门支出预算表"</f>
        <v>2025年部门支出预算表</v>
      </c>
    </row>
    <row r="4" ht="17.25" customHeight="1" spans="1:15">
      <c r="A4" s="88" t="s">
        <v>1</v>
      </c>
      <c r="O4" s="90" t="s">
        <v>2</v>
      </c>
    </row>
    <row r="5" ht="27" customHeight="1" spans="1:15">
      <c r="A5" s="266" t="s">
        <v>71</v>
      </c>
      <c r="B5" s="266" t="s">
        <v>72</v>
      </c>
      <c r="C5" s="266" t="s">
        <v>56</v>
      </c>
      <c r="D5" s="246" t="s">
        <v>59</v>
      </c>
      <c r="E5" s="246"/>
      <c r="F5" s="246"/>
      <c r="G5" s="223" t="s">
        <v>60</v>
      </c>
      <c r="H5" s="223" t="s">
        <v>61</v>
      </c>
      <c r="I5" s="223" t="s">
        <v>73</v>
      </c>
      <c r="J5" s="246" t="s">
        <v>63</v>
      </c>
      <c r="K5" s="246"/>
      <c r="L5" s="246"/>
      <c r="M5" s="246"/>
      <c r="N5" s="247"/>
      <c r="O5" s="247"/>
    </row>
    <row r="6" ht="42" customHeight="1" spans="1:15">
      <c r="A6" s="267"/>
      <c r="B6" s="267"/>
      <c r="C6" s="246"/>
      <c r="D6" s="246" t="s">
        <v>58</v>
      </c>
      <c r="E6" s="246" t="s">
        <v>74</v>
      </c>
      <c r="F6" s="223" t="s">
        <v>75</v>
      </c>
      <c r="G6" s="223"/>
      <c r="H6" s="223"/>
      <c r="I6" s="223"/>
      <c r="J6" s="246" t="s">
        <v>58</v>
      </c>
      <c r="K6" s="223" t="s">
        <v>76</v>
      </c>
      <c r="L6" s="223" t="s">
        <v>77</v>
      </c>
      <c r="M6" s="223" t="s">
        <v>78</v>
      </c>
      <c r="N6" s="223" t="s">
        <v>79</v>
      </c>
      <c r="O6" s="223" t="s">
        <v>80</v>
      </c>
    </row>
    <row r="7" ht="18" customHeight="1" spans="1:15">
      <c r="A7" s="268" t="s">
        <v>81</v>
      </c>
      <c r="B7" s="268" t="s">
        <v>82</v>
      </c>
      <c r="C7" s="268" t="s">
        <v>83</v>
      </c>
      <c r="D7" s="237" t="s">
        <v>84</v>
      </c>
      <c r="E7" s="237" t="s">
        <v>85</v>
      </c>
      <c r="F7" s="237" t="s">
        <v>86</v>
      </c>
      <c r="G7" s="237" t="s">
        <v>87</v>
      </c>
      <c r="H7" s="237" t="s">
        <v>88</v>
      </c>
      <c r="I7" s="237" t="s">
        <v>89</v>
      </c>
      <c r="J7" s="237" t="s">
        <v>90</v>
      </c>
      <c r="K7" s="237" t="s">
        <v>91</v>
      </c>
      <c r="L7" s="237" t="s">
        <v>92</v>
      </c>
      <c r="M7" s="237" t="s">
        <v>93</v>
      </c>
      <c r="N7" s="268" t="s">
        <v>94</v>
      </c>
      <c r="O7" s="237" t="s">
        <v>95</v>
      </c>
    </row>
    <row r="8" ht="21" customHeight="1" spans="1:15">
      <c r="A8" s="269" t="s">
        <v>96</v>
      </c>
      <c r="B8" s="269" t="s">
        <v>97</v>
      </c>
      <c r="C8" s="239">
        <v>23697184.09</v>
      </c>
      <c r="D8" s="240">
        <v>23697184.09</v>
      </c>
      <c r="E8" s="240">
        <v>23697184.09</v>
      </c>
      <c r="F8" s="240"/>
      <c r="G8" s="240"/>
      <c r="H8" s="240"/>
      <c r="I8" s="240"/>
      <c r="J8" s="240"/>
      <c r="K8" s="240"/>
      <c r="L8" s="240"/>
      <c r="M8" s="240"/>
      <c r="N8" s="239"/>
      <c r="O8" s="239"/>
    </row>
    <row r="9" ht="21" customHeight="1" spans="1:15">
      <c r="A9" s="270" t="s">
        <v>98</v>
      </c>
      <c r="B9" s="270" t="s">
        <v>99</v>
      </c>
      <c r="C9" s="239">
        <v>23697184.09</v>
      </c>
      <c r="D9" s="240">
        <v>23697184.09</v>
      </c>
      <c r="E9" s="240">
        <v>23697184.09</v>
      </c>
      <c r="F9" s="240"/>
      <c r="G9" s="240"/>
      <c r="H9" s="240"/>
      <c r="I9" s="240"/>
      <c r="J9" s="240"/>
      <c r="K9" s="240"/>
      <c r="L9" s="240"/>
      <c r="M9" s="240"/>
      <c r="N9" s="239"/>
      <c r="O9" s="239"/>
    </row>
    <row r="10" customHeight="1" spans="1:15">
      <c r="A10" s="271" t="s">
        <v>100</v>
      </c>
      <c r="B10" s="271" t="s">
        <v>101</v>
      </c>
      <c r="C10" s="239">
        <v>23697184.09</v>
      </c>
      <c r="D10" s="240">
        <v>23697184.09</v>
      </c>
      <c r="E10" s="240">
        <v>23697184.09</v>
      </c>
      <c r="F10" s="240"/>
      <c r="G10" s="240"/>
      <c r="H10" s="240"/>
      <c r="I10" s="240"/>
      <c r="J10" s="240"/>
      <c r="K10" s="240"/>
      <c r="L10" s="240"/>
      <c r="M10" s="240"/>
      <c r="N10" s="239"/>
      <c r="O10" s="239"/>
    </row>
    <row r="11" customHeight="1" spans="1:15">
      <c r="A11" s="269" t="s">
        <v>102</v>
      </c>
      <c r="B11" s="269" t="s">
        <v>103</v>
      </c>
      <c r="C11" s="239">
        <v>4753006.16</v>
      </c>
      <c r="D11" s="240">
        <v>4753006.16</v>
      </c>
      <c r="E11" s="240">
        <v>4753006.16</v>
      </c>
      <c r="F11" s="240"/>
      <c r="G11" s="240"/>
      <c r="H11" s="240"/>
      <c r="I11" s="240"/>
      <c r="J11" s="240"/>
      <c r="K11" s="240"/>
      <c r="L11" s="240"/>
      <c r="M11" s="240"/>
      <c r="N11" s="239"/>
      <c r="O11" s="239"/>
    </row>
    <row r="12" customHeight="1" spans="1:15">
      <c r="A12" s="270" t="s">
        <v>104</v>
      </c>
      <c r="B12" s="270" t="s">
        <v>105</v>
      </c>
      <c r="C12" s="239">
        <v>4628200.16</v>
      </c>
      <c r="D12" s="240">
        <v>4628200.16</v>
      </c>
      <c r="E12" s="240">
        <v>4628200.16</v>
      </c>
      <c r="F12" s="240"/>
      <c r="G12" s="240"/>
      <c r="H12" s="240"/>
      <c r="I12" s="240"/>
      <c r="J12" s="240"/>
      <c r="K12" s="240"/>
      <c r="L12" s="240"/>
      <c r="M12" s="240"/>
      <c r="N12" s="239"/>
      <c r="O12" s="239"/>
    </row>
    <row r="13" customHeight="1" spans="1:15">
      <c r="A13" s="271" t="s">
        <v>106</v>
      </c>
      <c r="B13" s="271" t="s">
        <v>107</v>
      </c>
      <c r="C13" s="239">
        <v>1578328.8</v>
      </c>
      <c r="D13" s="240">
        <v>1578328.8</v>
      </c>
      <c r="E13" s="240">
        <v>1578328.8</v>
      </c>
      <c r="F13" s="240"/>
      <c r="G13" s="240"/>
      <c r="H13" s="240"/>
      <c r="I13" s="240"/>
      <c r="J13" s="240"/>
      <c r="K13" s="240"/>
      <c r="L13" s="240"/>
      <c r="M13" s="240"/>
      <c r="N13" s="239"/>
      <c r="O13" s="239"/>
    </row>
    <row r="14" customHeight="1" spans="1:15">
      <c r="A14" s="271" t="s">
        <v>108</v>
      </c>
      <c r="B14" s="271" t="s">
        <v>109</v>
      </c>
      <c r="C14" s="239">
        <v>2939871.36</v>
      </c>
      <c r="D14" s="240">
        <v>2939871.36</v>
      </c>
      <c r="E14" s="240">
        <v>2939871.36</v>
      </c>
      <c r="F14" s="240"/>
      <c r="G14" s="240"/>
      <c r="H14" s="240"/>
      <c r="I14" s="240"/>
      <c r="J14" s="240"/>
      <c r="K14" s="240"/>
      <c r="L14" s="240"/>
      <c r="M14" s="240"/>
      <c r="N14" s="239"/>
      <c r="O14" s="239"/>
    </row>
    <row r="15" customHeight="1" spans="1:15">
      <c r="A15" s="271" t="s">
        <v>110</v>
      </c>
      <c r="B15" s="271" t="s">
        <v>111</v>
      </c>
      <c r="C15" s="239">
        <v>110000</v>
      </c>
      <c r="D15" s="240">
        <v>110000</v>
      </c>
      <c r="E15" s="240">
        <v>110000</v>
      </c>
      <c r="F15" s="240"/>
      <c r="G15" s="240"/>
      <c r="H15" s="240"/>
      <c r="I15" s="240"/>
      <c r="J15" s="240"/>
      <c r="K15" s="240"/>
      <c r="L15" s="240"/>
      <c r="M15" s="240"/>
      <c r="N15" s="239"/>
      <c r="O15" s="239"/>
    </row>
    <row r="16" customHeight="1" spans="1:15">
      <c r="A16" s="270" t="s">
        <v>112</v>
      </c>
      <c r="B16" s="270" t="s">
        <v>113</v>
      </c>
      <c r="C16" s="239">
        <v>124806</v>
      </c>
      <c r="D16" s="240">
        <v>124806</v>
      </c>
      <c r="E16" s="240">
        <v>124806</v>
      </c>
      <c r="F16" s="240"/>
      <c r="G16" s="240"/>
      <c r="H16" s="240"/>
      <c r="I16" s="240"/>
      <c r="J16" s="240"/>
      <c r="K16" s="240"/>
      <c r="L16" s="240"/>
      <c r="M16" s="240"/>
      <c r="N16" s="239"/>
      <c r="O16" s="239"/>
    </row>
    <row r="17" customHeight="1" spans="1:15">
      <c r="A17" s="271" t="s">
        <v>114</v>
      </c>
      <c r="B17" s="271" t="s">
        <v>115</v>
      </c>
      <c r="C17" s="239">
        <v>124806</v>
      </c>
      <c r="D17" s="240">
        <v>124806</v>
      </c>
      <c r="E17" s="240">
        <v>124806</v>
      </c>
      <c r="F17" s="240"/>
      <c r="G17" s="240"/>
      <c r="H17" s="240"/>
      <c r="I17" s="240"/>
      <c r="J17" s="240"/>
      <c r="K17" s="240"/>
      <c r="L17" s="240"/>
      <c r="M17" s="240"/>
      <c r="N17" s="239"/>
      <c r="O17" s="239"/>
    </row>
    <row r="18" customHeight="1" spans="1:15">
      <c r="A18" s="269" t="s">
        <v>116</v>
      </c>
      <c r="B18" s="269" t="s">
        <v>117</v>
      </c>
      <c r="C18" s="239">
        <v>2591330.31</v>
      </c>
      <c r="D18" s="240">
        <v>2591330.31</v>
      </c>
      <c r="E18" s="240">
        <v>2591330.31</v>
      </c>
      <c r="F18" s="240"/>
      <c r="G18" s="240"/>
      <c r="H18" s="240"/>
      <c r="I18" s="240"/>
      <c r="J18" s="240"/>
      <c r="K18" s="240"/>
      <c r="L18" s="240"/>
      <c r="M18" s="240"/>
      <c r="N18" s="239"/>
      <c r="O18" s="239"/>
    </row>
    <row r="19" customHeight="1" spans="1:15">
      <c r="A19" s="270" t="s">
        <v>118</v>
      </c>
      <c r="B19" s="270" t="s">
        <v>119</v>
      </c>
      <c r="C19" s="239">
        <v>2591330.31</v>
      </c>
      <c r="D19" s="240">
        <v>2591330.31</v>
      </c>
      <c r="E19" s="240">
        <v>2591330.31</v>
      </c>
      <c r="F19" s="240"/>
      <c r="G19" s="240"/>
      <c r="H19" s="240"/>
      <c r="I19" s="240"/>
      <c r="J19" s="240"/>
      <c r="K19" s="240"/>
      <c r="L19" s="240"/>
      <c r="M19" s="240"/>
      <c r="N19" s="239"/>
      <c r="O19" s="239"/>
    </row>
    <row r="20" customHeight="1" spans="1:15">
      <c r="A20" s="271" t="s">
        <v>120</v>
      </c>
      <c r="B20" s="271" t="s">
        <v>121</v>
      </c>
      <c r="C20" s="239">
        <v>1261961.48</v>
      </c>
      <c r="D20" s="240">
        <v>1261961.48</v>
      </c>
      <c r="E20" s="240">
        <v>1261961.48</v>
      </c>
      <c r="F20" s="240"/>
      <c r="G20" s="240"/>
      <c r="H20" s="240"/>
      <c r="I20" s="240"/>
      <c r="J20" s="240"/>
      <c r="K20" s="240"/>
      <c r="L20" s="240"/>
      <c r="M20" s="240"/>
      <c r="N20" s="239"/>
      <c r="O20" s="239"/>
    </row>
    <row r="21" customHeight="1" spans="1:15">
      <c r="A21" s="271" t="s">
        <v>122</v>
      </c>
      <c r="B21" s="271" t="s">
        <v>123</v>
      </c>
      <c r="C21" s="239">
        <v>1162833.8</v>
      </c>
      <c r="D21" s="240">
        <v>1162833.8</v>
      </c>
      <c r="E21" s="240">
        <v>1162833.8</v>
      </c>
      <c r="F21" s="240"/>
      <c r="G21" s="240"/>
      <c r="H21" s="240"/>
      <c r="I21" s="240"/>
      <c r="J21" s="240"/>
      <c r="K21" s="240"/>
      <c r="L21" s="240"/>
      <c r="M21" s="240"/>
      <c r="N21" s="239"/>
      <c r="O21" s="239"/>
    </row>
    <row r="22" customHeight="1" spans="1:15">
      <c r="A22" s="271" t="s">
        <v>124</v>
      </c>
      <c r="B22" s="271" t="s">
        <v>125</v>
      </c>
      <c r="C22" s="239">
        <v>166535.03</v>
      </c>
      <c r="D22" s="240">
        <v>166535.03</v>
      </c>
      <c r="E22" s="240">
        <v>166535.03</v>
      </c>
      <c r="F22" s="240"/>
      <c r="G22" s="240"/>
      <c r="H22" s="240"/>
      <c r="I22" s="240"/>
      <c r="J22" s="240"/>
      <c r="K22" s="240"/>
      <c r="L22" s="240"/>
      <c r="M22" s="240"/>
      <c r="N22" s="239"/>
      <c r="O22" s="239"/>
    </row>
    <row r="23" customHeight="1" spans="1:15">
      <c r="A23" s="269" t="s">
        <v>126</v>
      </c>
      <c r="B23" s="269" t="s">
        <v>127</v>
      </c>
      <c r="C23" s="239">
        <v>2642903.52</v>
      </c>
      <c r="D23" s="240">
        <v>2642903.52</v>
      </c>
      <c r="E23" s="240">
        <v>2642903.52</v>
      </c>
      <c r="F23" s="240"/>
      <c r="G23" s="240"/>
      <c r="H23" s="240"/>
      <c r="I23" s="240"/>
      <c r="J23" s="240"/>
      <c r="K23" s="240"/>
      <c r="L23" s="240"/>
      <c r="M23" s="240"/>
      <c r="N23" s="239"/>
      <c r="O23" s="239"/>
    </row>
    <row r="24" customHeight="1" spans="1:15">
      <c r="A24" s="270" t="s">
        <v>128</v>
      </c>
      <c r="B24" s="270" t="s">
        <v>129</v>
      </c>
      <c r="C24" s="239">
        <v>2642903.52</v>
      </c>
      <c r="D24" s="240">
        <v>2642903.52</v>
      </c>
      <c r="E24" s="240">
        <v>2642903.52</v>
      </c>
      <c r="F24" s="240"/>
      <c r="G24" s="240"/>
      <c r="H24" s="240"/>
      <c r="I24" s="240"/>
      <c r="J24" s="240"/>
      <c r="K24" s="240"/>
      <c r="L24" s="240"/>
      <c r="M24" s="240"/>
      <c r="N24" s="239"/>
      <c r="O24" s="239"/>
    </row>
    <row r="25" customHeight="1" spans="1:15">
      <c r="A25" s="271" t="s">
        <v>130</v>
      </c>
      <c r="B25" s="271" t="s">
        <v>131</v>
      </c>
      <c r="C25" s="239">
        <v>2642903.52</v>
      </c>
      <c r="D25" s="240">
        <v>2642903.52</v>
      </c>
      <c r="E25" s="240">
        <v>2642903.52</v>
      </c>
      <c r="F25" s="240"/>
      <c r="G25" s="240"/>
      <c r="H25" s="240"/>
      <c r="I25" s="240"/>
      <c r="J25" s="240"/>
      <c r="K25" s="240"/>
      <c r="L25" s="240"/>
      <c r="M25" s="240"/>
      <c r="N25" s="239"/>
      <c r="O25" s="239"/>
    </row>
    <row r="26" customHeight="1" spans="1:15">
      <c r="A26" s="268" t="s">
        <v>56</v>
      </c>
      <c r="B26" s="272"/>
      <c r="C26" s="240">
        <v>33684424.08</v>
      </c>
      <c r="D26" s="240">
        <v>33684424.08</v>
      </c>
      <c r="E26" s="240">
        <v>33684424.08</v>
      </c>
      <c r="F26" s="240"/>
      <c r="G26" s="240"/>
      <c r="H26" s="240"/>
      <c r="I26" s="240"/>
      <c r="J26" s="240"/>
      <c r="K26" s="240"/>
      <c r="L26" s="240"/>
      <c r="M26" s="240"/>
      <c r="N26" s="240"/>
      <c r="O26" s="240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A5" sqref="A5:D35"/>
    </sheetView>
  </sheetViews>
  <sheetFormatPr defaultColWidth="8.575" defaultRowHeight="12.75" customHeight="1" outlineLevelCol="3"/>
  <cols>
    <col min="1" max="4" width="35.575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86"/>
      <c r="B2" s="90"/>
      <c r="C2" s="90"/>
      <c r="D2" s="90" t="s">
        <v>132</v>
      </c>
    </row>
    <row r="3" ht="41.25" customHeight="1" spans="1:1">
      <c r="A3" s="85" t="str">
        <f>"2025"&amp;"年部门财政拨款收支预算总表"</f>
        <v>2025年部门财政拨款收支预算总表</v>
      </c>
    </row>
    <row r="4" ht="17.25" customHeight="1" spans="1:4">
      <c r="A4" s="88" t="s">
        <v>1</v>
      </c>
      <c r="B4" s="256"/>
      <c r="D4" s="90" t="s">
        <v>2</v>
      </c>
    </row>
    <row r="5" ht="17.25" customHeight="1" spans="1:4">
      <c r="A5" s="223" t="s">
        <v>3</v>
      </c>
      <c r="B5" s="257"/>
      <c r="C5" s="223" t="s">
        <v>4</v>
      </c>
      <c r="D5" s="257"/>
    </row>
    <row r="6" ht="18.75" customHeight="1" spans="1:4">
      <c r="A6" s="223" t="s">
        <v>5</v>
      </c>
      <c r="B6" s="223" t="str">
        <f>"2025"&amp;"年预算"</f>
        <v>2025年预算</v>
      </c>
      <c r="C6" s="223" t="s">
        <v>7</v>
      </c>
      <c r="D6" s="223" t="str">
        <f>"2025"&amp;"年预算"</f>
        <v>2025年预算</v>
      </c>
    </row>
    <row r="7" ht="16.5" customHeight="1" spans="1:4">
      <c r="A7" s="258" t="s">
        <v>133</v>
      </c>
      <c r="B7" s="259">
        <v>33684424.08</v>
      </c>
      <c r="C7" s="258" t="s">
        <v>134</v>
      </c>
      <c r="D7" s="259">
        <v>33684424.08</v>
      </c>
    </row>
    <row r="8" ht="16.5" customHeight="1" spans="1:4">
      <c r="A8" s="258" t="s">
        <v>135</v>
      </c>
      <c r="B8" s="259">
        <v>33684424.08</v>
      </c>
      <c r="C8" s="258" t="s">
        <v>136</v>
      </c>
      <c r="D8" s="259"/>
    </row>
    <row r="9" ht="16.5" customHeight="1" spans="1:4">
      <c r="A9" s="258" t="s">
        <v>137</v>
      </c>
      <c r="B9" s="259"/>
      <c r="C9" s="258" t="s">
        <v>138</v>
      </c>
      <c r="D9" s="259"/>
    </row>
    <row r="10" ht="16.5" customHeight="1" spans="1:4">
      <c r="A10" s="258" t="s">
        <v>139</v>
      </c>
      <c r="B10" s="259"/>
      <c r="C10" s="258" t="s">
        <v>140</v>
      </c>
      <c r="D10" s="259"/>
    </row>
    <row r="11" ht="16.5" customHeight="1" spans="1:4">
      <c r="A11" s="258" t="s">
        <v>141</v>
      </c>
      <c r="B11" s="259"/>
      <c r="C11" s="258" t="s">
        <v>142</v>
      </c>
      <c r="D11" s="259"/>
    </row>
    <row r="12" ht="16.5" customHeight="1" spans="1:4">
      <c r="A12" s="258" t="s">
        <v>135</v>
      </c>
      <c r="B12" s="259"/>
      <c r="C12" s="258" t="s">
        <v>143</v>
      </c>
      <c r="D12" s="259">
        <v>23697184.09</v>
      </c>
    </row>
    <row r="13" ht="16.5" customHeight="1" spans="1:4">
      <c r="A13" s="213" t="s">
        <v>137</v>
      </c>
      <c r="B13" s="239"/>
      <c r="C13" s="260" t="s">
        <v>144</v>
      </c>
      <c r="D13" s="239"/>
    </row>
    <row r="14" ht="16.5" customHeight="1" spans="1:4">
      <c r="A14" s="213" t="s">
        <v>139</v>
      </c>
      <c r="B14" s="239"/>
      <c r="C14" s="260" t="s">
        <v>145</v>
      </c>
      <c r="D14" s="239"/>
    </row>
    <row r="15" ht="16.5" customHeight="1" spans="1:4">
      <c r="A15" s="261"/>
      <c r="B15" s="262"/>
      <c r="C15" s="260" t="s">
        <v>146</v>
      </c>
      <c r="D15" s="239">
        <v>4753006.16</v>
      </c>
    </row>
    <row r="16" ht="16.5" customHeight="1" spans="1:4">
      <c r="A16" s="261"/>
      <c r="B16" s="262"/>
      <c r="C16" s="260" t="s">
        <v>147</v>
      </c>
      <c r="D16" s="239">
        <v>2591330.31</v>
      </c>
    </row>
    <row r="17" ht="16.5" customHeight="1" spans="1:4">
      <c r="A17" s="261"/>
      <c r="B17" s="262"/>
      <c r="C17" s="260" t="s">
        <v>148</v>
      </c>
      <c r="D17" s="239"/>
    </row>
    <row r="18" ht="16.5" customHeight="1" spans="1:4">
      <c r="A18" s="261"/>
      <c r="B18" s="262"/>
      <c r="C18" s="260" t="s">
        <v>149</v>
      </c>
      <c r="D18" s="239"/>
    </row>
    <row r="19" ht="16.5" customHeight="1" spans="1:4">
      <c r="A19" s="261"/>
      <c r="B19" s="262"/>
      <c r="C19" s="260" t="s">
        <v>150</v>
      </c>
      <c r="D19" s="239"/>
    </row>
    <row r="20" ht="16.5" customHeight="1" spans="1:4">
      <c r="A20" s="261"/>
      <c r="B20" s="262"/>
      <c r="C20" s="260" t="s">
        <v>151</v>
      </c>
      <c r="D20" s="239"/>
    </row>
    <row r="21" ht="16.5" customHeight="1" spans="1:4">
      <c r="A21" s="261"/>
      <c r="B21" s="262"/>
      <c r="C21" s="260" t="s">
        <v>152</v>
      </c>
      <c r="D21" s="239"/>
    </row>
    <row r="22" ht="16.5" customHeight="1" spans="1:4">
      <c r="A22" s="261"/>
      <c r="B22" s="262"/>
      <c r="C22" s="260" t="s">
        <v>153</v>
      </c>
      <c r="D22" s="239"/>
    </row>
    <row r="23" ht="16.5" customHeight="1" spans="1:4">
      <c r="A23" s="261"/>
      <c r="B23" s="262"/>
      <c r="C23" s="260" t="s">
        <v>154</v>
      </c>
      <c r="D23" s="239"/>
    </row>
    <row r="24" ht="16.5" customHeight="1" spans="1:4">
      <c r="A24" s="261"/>
      <c r="B24" s="262"/>
      <c r="C24" s="260" t="s">
        <v>155</v>
      </c>
      <c r="D24" s="239"/>
    </row>
    <row r="25" ht="16.5" customHeight="1" spans="1:4">
      <c r="A25" s="261"/>
      <c r="B25" s="262"/>
      <c r="C25" s="260" t="s">
        <v>156</v>
      </c>
      <c r="D25" s="239"/>
    </row>
    <row r="26" ht="16.5" customHeight="1" spans="1:4">
      <c r="A26" s="261"/>
      <c r="B26" s="262"/>
      <c r="C26" s="260" t="s">
        <v>157</v>
      </c>
      <c r="D26" s="239">
        <v>2642903.52</v>
      </c>
    </row>
    <row r="27" ht="16.5" customHeight="1" spans="1:4">
      <c r="A27" s="261"/>
      <c r="B27" s="262"/>
      <c r="C27" s="260" t="s">
        <v>158</v>
      </c>
      <c r="D27" s="239"/>
    </row>
    <row r="28" ht="16.5" customHeight="1" spans="1:4">
      <c r="A28" s="261"/>
      <c r="B28" s="262"/>
      <c r="C28" s="260" t="s">
        <v>159</v>
      </c>
      <c r="D28" s="239"/>
    </row>
    <row r="29" ht="16.5" customHeight="1" spans="1:4">
      <c r="A29" s="261"/>
      <c r="B29" s="262"/>
      <c r="C29" s="260" t="s">
        <v>160</v>
      </c>
      <c r="D29" s="239"/>
    </row>
    <row r="30" ht="16.5" customHeight="1" spans="1:4">
      <c r="A30" s="261"/>
      <c r="B30" s="262"/>
      <c r="C30" s="260" t="s">
        <v>161</v>
      </c>
      <c r="D30" s="239"/>
    </row>
    <row r="31" ht="16.5" customHeight="1" spans="1:4">
      <c r="A31" s="261"/>
      <c r="B31" s="262"/>
      <c r="C31" s="260" t="s">
        <v>162</v>
      </c>
      <c r="D31" s="239"/>
    </row>
    <row r="32" ht="16.5" customHeight="1" spans="1:4">
      <c r="A32" s="261"/>
      <c r="B32" s="262"/>
      <c r="C32" s="213" t="s">
        <v>163</v>
      </c>
      <c r="D32" s="239"/>
    </row>
    <row r="33" ht="16.5" customHeight="1" spans="1:4">
      <c r="A33" s="261"/>
      <c r="B33" s="262"/>
      <c r="C33" s="213" t="s">
        <v>164</v>
      </c>
      <c r="D33" s="239"/>
    </row>
    <row r="34" ht="16.5" customHeight="1" spans="1:4">
      <c r="A34" s="261"/>
      <c r="B34" s="262"/>
      <c r="C34" s="250" t="s">
        <v>165</v>
      </c>
      <c r="D34" s="263"/>
    </row>
    <row r="35" ht="15" customHeight="1" spans="1:4">
      <c r="A35" s="264" t="s">
        <v>51</v>
      </c>
      <c r="B35" s="265">
        <v>33684424.08</v>
      </c>
      <c r="C35" s="264" t="s">
        <v>52</v>
      </c>
      <c r="D35" s="265">
        <v>33684424.08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26"/>
      <c r="B1" s="126"/>
      <c r="C1" s="126"/>
      <c r="D1" s="126"/>
      <c r="E1" s="126"/>
      <c r="F1" s="126"/>
      <c r="G1" s="126"/>
    </row>
    <row r="2" customHeight="1" spans="4:7">
      <c r="D2" s="201"/>
      <c r="F2" s="241"/>
      <c r="G2" s="242" t="s">
        <v>166</v>
      </c>
    </row>
    <row r="3" ht="41.25" customHeight="1" spans="1:7">
      <c r="A3" s="243" t="str">
        <f>"2025"&amp;"年一般公共预算支出预算表（按功能科目分类）"</f>
        <v>2025年一般公共预算支出预算表（按功能科目分类）</v>
      </c>
      <c r="B3" s="243"/>
      <c r="C3" s="243"/>
      <c r="D3" s="243"/>
      <c r="E3" s="243"/>
      <c r="F3" s="243"/>
      <c r="G3" s="243"/>
    </row>
    <row r="4" ht="18" customHeight="1" spans="1:7">
      <c r="A4" s="204" t="s">
        <v>1</v>
      </c>
      <c r="F4" s="244"/>
      <c r="G4" s="242" t="s">
        <v>2</v>
      </c>
    </row>
    <row r="5" ht="20.25" customHeight="1" spans="1:7">
      <c r="A5" s="245" t="s">
        <v>167</v>
      </c>
      <c r="B5" s="245"/>
      <c r="C5" s="246" t="s">
        <v>56</v>
      </c>
      <c r="D5" s="246" t="s">
        <v>74</v>
      </c>
      <c r="E5" s="247"/>
      <c r="F5" s="247"/>
      <c r="G5" s="247" t="s">
        <v>75</v>
      </c>
    </row>
    <row r="6" ht="20.25" customHeight="1" spans="1:7">
      <c r="A6" s="248" t="s">
        <v>71</v>
      </c>
      <c r="B6" s="248" t="s">
        <v>72</v>
      </c>
      <c r="C6" s="247"/>
      <c r="D6" s="247" t="s">
        <v>58</v>
      </c>
      <c r="E6" s="247" t="s">
        <v>168</v>
      </c>
      <c r="F6" s="247" t="s">
        <v>169</v>
      </c>
      <c r="G6" s="247"/>
    </row>
    <row r="7" ht="15" customHeight="1" spans="1:7">
      <c r="A7" s="249" t="s">
        <v>81</v>
      </c>
      <c r="B7" s="249" t="s">
        <v>82</v>
      </c>
      <c r="C7" s="249" t="s">
        <v>83</v>
      </c>
      <c r="D7" s="249" t="s">
        <v>84</v>
      </c>
      <c r="E7" s="249" t="s">
        <v>85</v>
      </c>
      <c r="F7" s="249" t="s">
        <v>86</v>
      </c>
      <c r="G7" s="249" t="s">
        <v>87</v>
      </c>
    </row>
    <row r="8" ht="18" customHeight="1" spans="1:7">
      <c r="A8" s="250" t="s">
        <v>96</v>
      </c>
      <c r="B8" s="250" t="s">
        <v>97</v>
      </c>
      <c r="C8" s="251">
        <v>23697184.09</v>
      </c>
      <c r="D8" s="252">
        <v>23697184.09</v>
      </c>
      <c r="E8" s="252">
        <v>22605107.37</v>
      </c>
      <c r="F8" s="252">
        <v>1092076.72</v>
      </c>
      <c r="G8" s="252"/>
    </row>
    <row r="9" ht="18" customHeight="1" spans="1:7">
      <c r="A9" s="253" t="s">
        <v>98</v>
      </c>
      <c r="B9" s="253" t="s">
        <v>99</v>
      </c>
      <c r="C9" s="251">
        <v>23697184.09</v>
      </c>
      <c r="D9" s="252">
        <v>23697184.09</v>
      </c>
      <c r="E9" s="252">
        <v>22605107.37</v>
      </c>
      <c r="F9" s="252">
        <v>1092076.72</v>
      </c>
      <c r="G9" s="252"/>
    </row>
    <row r="10" customHeight="1" spans="1:7">
      <c r="A10" s="254" t="s">
        <v>100</v>
      </c>
      <c r="B10" s="254" t="s">
        <v>101</v>
      </c>
      <c r="C10" s="251">
        <v>23697184.09</v>
      </c>
      <c r="D10" s="252">
        <v>23697184.09</v>
      </c>
      <c r="E10" s="252">
        <v>22605107.37</v>
      </c>
      <c r="F10" s="252">
        <v>1092076.72</v>
      </c>
      <c r="G10" s="252"/>
    </row>
    <row r="11" customHeight="1" spans="1:7">
      <c r="A11" s="250" t="s">
        <v>102</v>
      </c>
      <c r="B11" s="250" t="s">
        <v>103</v>
      </c>
      <c r="C11" s="251">
        <v>4753006.16</v>
      </c>
      <c r="D11" s="252">
        <v>4753006.16</v>
      </c>
      <c r="E11" s="252">
        <v>4674706.16</v>
      </c>
      <c r="F11" s="252">
        <v>78300</v>
      </c>
      <c r="G11" s="252"/>
    </row>
    <row r="12" customHeight="1" spans="1:7">
      <c r="A12" s="253" t="s">
        <v>104</v>
      </c>
      <c r="B12" s="253" t="s">
        <v>105</v>
      </c>
      <c r="C12" s="251">
        <v>4628200.16</v>
      </c>
      <c r="D12" s="252">
        <v>4628200.16</v>
      </c>
      <c r="E12" s="252">
        <v>4549900.16</v>
      </c>
      <c r="F12" s="252">
        <v>78300</v>
      </c>
      <c r="G12" s="252"/>
    </row>
    <row r="13" customHeight="1" spans="1:7">
      <c r="A13" s="254" t="s">
        <v>106</v>
      </c>
      <c r="B13" s="254" t="s">
        <v>107</v>
      </c>
      <c r="C13" s="251">
        <v>1578328.8</v>
      </c>
      <c r="D13" s="252">
        <v>1578328.8</v>
      </c>
      <c r="E13" s="252">
        <v>1500028.8</v>
      </c>
      <c r="F13" s="252">
        <v>78300</v>
      </c>
      <c r="G13" s="252"/>
    </row>
    <row r="14" customHeight="1" spans="1:7">
      <c r="A14" s="254" t="s">
        <v>108</v>
      </c>
      <c r="B14" s="254" t="s">
        <v>109</v>
      </c>
      <c r="C14" s="251">
        <v>2939871.36</v>
      </c>
      <c r="D14" s="252">
        <v>2939871.36</v>
      </c>
      <c r="E14" s="252">
        <v>2939871.36</v>
      </c>
      <c r="F14" s="252"/>
      <c r="G14" s="252"/>
    </row>
    <row r="15" customHeight="1" spans="1:7">
      <c r="A15" s="254" t="s">
        <v>110</v>
      </c>
      <c r="B15" s="254" t="s">
        <v>111</v>
      </c>
      <c r="C15" s="251">
        <v>110000</v>
      </c>
      <c r="D15" s="252">
        <v>110000</v>
      </c>
      <c r="E15" s="252">
        <v>110000</v>
      </c>
      <c r="F15" s="252"/>
      <c r="G15" s="252"/>
    </row>
    <row r="16" customHeight="1" spans="1:7">
      <c r="A16" s="253" t="s">
        <v>112</v>
      </c>
      <c r="B16" s="253" t="s">
        <v>113</v>
      </c>
      <c r="C16" s="251">
        <v>124806</v>
      </c>
      <c r="D16" s="252">
        <v>124806</v>
      </c>
      <c r="E16" s="252">
        <v>124806</v>
      </c>
      <c r="F16" s="252"/>
      <c r="G16" s="252"/>
    </row>
    <row r="17" customHeight="1" spans="1:7">
      <c r="A17" s="254" t="s">
        <v>114</v>
      </c>
      <c r="B17" s="254" t="s">
        <v>115</v>
      </c>
      <c r="C17" s="251">
        <v>124806</v>
      </c>
      <c r="D17" s="252">
        <v>124806</v>
      </c>
      <c r="E17" s="252">
        <v>124806</v>
      </c>
      <c r="F17" s="252"/>
      <c r="G17" s="252"/>
    </row>
    <row r="18" customHeight="1" spans="1:7">
      <c r="A18" s="250" t="s">
        <v>116</v>
      </c>
      <c r="B18" s="250" t="s">
        <v>117</v>
      </c>
      <c r="C18" s="251">
        <v>2591330.31</v>
      </c>
      <c r="D18" s="252">
        <v>2591330.31</v>
      </c>
      <c r="E18" s="252">
        <v>2591330.31</v>
      </c>
      <c r="F18" s="252"/>
      <c r="G18" s="252"/>
    </row>
    <row r="19" customHeight="1" spans="1:7">
      <c r="A19" s="253" t="s">
        <v>118</v>
      </c>
      <c r="B19" s="253" t="s">
        <v>119</v>
      </c>
      <c r="C19" s="251">
        <v>2591330.31</v>
      </c>
      <c r="D19" s="252">
        <v>2591330.31</v>
      </c>
      <c r="E19" s="252">
        <v>2591330.31</v>
      </c>
      <c r="F19" s="252"/>
      <c r="G19" s="252"/>
    </row>
    <row r="20" customHeight="1" spans="1:7">
      <c r="A20" s="254" t="s">
        <v>120</v>
      </c>
      <c r="B20" s="254" t="s">
        <v>121</v>
      </c>
      <c r="C20" s="251">
        <v>1261961.48</v>
      </c>
      <c r="D20" s="252">
        <v>1261961.48</v>
      </c>
      <c r="E20" s="252">
        <v>1261961.48</v>
      </c>
      <c r="F20" s="252"/>
      <c r="G20" s="252"/>
    </row>
    <row r="21" customHeight="1" spans="1:7">
      <c r="A21" s="254" t="s">
        <v>122</v>
      </c>
      <c r="B21" s="254" t="s">
        <v>123</v>
      </c>
      <c r="C21" s="251">
        <v>1162833.8</v>
      </c>
      <c r="D21" s="252">
        <v>1162833.8</v>
      </c>
      <c r="E21" s="252">
        <v>1162833.8</v>
      </c>
      <c r="F21" s="252"/>
      <c r="G21" s="252"/>
    </row>
    <row r="22" customHeight="1" spans="1:7">
      <c r="A22" s="254" t="s">
        <v>124</v>
      </c>
      <c r="B22" s="254" t="s">
        <v>125</v>
      </c>
      <c r="C22" s="251">
        <v>166535.03</v>
      </c>
      <c r="D22" s="252">
        <v>166535.03</v>
      </c>
      <c r="E22" s="252">
        <v>166535.03</v>
      </c>
      <c r="F22" s="252"/>
      <c r="G22" s="252"/>
    </row>
    <row r="23" customHeight="1" spans="1:7">
      <c r="A23" s="250" t="s">
        <v>126</v>
      </c>
      <c r="B23" s="250" t="s">
        <v>127</v>
      </c>
      <c r="C23" s="251">
        <v>2642903.52</v>
      </c>
      <c r="D23" s="252">
        <v>2642903.52</v>
      </c>
      <c r="E23" s="252">
        <v>2642903.52</v>
      </c>
      <c r="F23" s="252"/>
      <c r="G23" s="252"/>
    </row>
    <row r="24" customHeight="1" spans="1:7">
      <c r="A24" s="253" t="s">
        <v>128</v>
      </c>
      <c r="B24" s="253" t="s">
        <v>129</v>
      </c>
      <c r="C24" s="251">
        <v>2642903.52</v>
      </c>
      <c r="D24" s="252">
        <v>2642903.52</v>
      </c>
      <c r="E24" s="252">
        <v>2642903.52</v>
      </c>
      <c r="F24" s="252"/>
      <c r="G24" s="252"/>
    </row>
    <row r="25" customHeight="1" spans="1:7">
      <c r="A25" s="254" t="s">
        <v>130</v>
      </c>
      <c r="B25" s="254" t="s">
        <v>131</v>
      </c>
      <c r="C25" s="251">
        <v>2642903.52</v>
      </c>
      <c r="D25" s="252">
        <v>2642903.52</v>
      </c>
      <c r="E25" s="252">
        <v>2642903.52</v>
      </c>
      <c r="F25" s="252"/>
      <c r="G25" s="252"/>
    </row>
    <row r="26" customHeight="1" spans="1:7">
      <c r="A26" s="255" t="s">
        <v>170</v>
      </c>
      <c r="B26" s="255" t="s">
        <v>170</v>
      </c>
      <c r="C26" s="251">
        <v>33684424.08</v>
      </c>
      <c r="D26" s="252">
        <v>33684424.08</v>
      </c>
      <c r="E26" s="251">
        <v>32514047.36</v>
      </c>
      <c r="F26" s="251">
        <v>1170376.72</v>
      </c>
      <c r="G26" s="251"/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10.425" defaultRowHeight="14.25" customHeight="1" outlineLevelRow="7" outlineLevelCol="5"/>
  <cols>
    <col min="1" max="6" width="28.1416666666667" style="46" customWidth="1"/>
    <col min="7" max="16384" width="10.425" style="46"/>
  </cols>
  <sheetData>
    <row r="1" customHeight="1" spans="1:6">
      <c r="A1" s="47"/>
      <c r="B1" s="47"/>
      <c r="C1" s="47"/>
      <c r="D1" s="47"/>
      <c r="E1" s="47"/>
      <c r="F1" s="47"/>
    </row>
    <row r="2" customHeight="1" spans="1:6">
      <c r="A2" s="87"/>
      <c r="B2" s="87"/>
      <c r="C2" s="87"/>
      <c r="D2" s="87"/>
      <c r="E2" s="86"/>
      <c r="F2" s="227" t="s">
        <v>171</v>
      </c>
    </row>
    <row r="3" ht="41.25" customHeight="1" spans="1:6">
      <c r="A3" s="228" t="str">
        <f>"2025"&amp;"年一般公共预算“三公”经费支出预算表"</f>
        <v>2025年一般公共预算“三公”经费支出预算表</v>
      </c>
      <c r="B3" s="87"/>
      <c r="C3" s="87"/>
      <c r="D3" s="87"/>
      <c r="E3" s="86"/>
      <c r="F3" s="87"/>
    </row>
    <row r="4" customHeight="1" spans="1:6">
      <c r="A4" s="229" t="s">
        <v>1</v>
      </c>
      <c r="B4" s="230"/>
      <c r="D4" s="87"/>
      <c r="E4" s="86"/>
      <c r="F4" s="106" t="s">
        <v>2</v>
      </c>
    </row>
    <row r="5" ht="27" customHeight="1" spans="1:6">
      <c r="A5" s="231" t="s">
        <v>172</v>
      </c>
      <c r="B5" s="231" t="s">
        <v>173</v>
      </c>
      <c r="C5" s="232" t="s">
        <v>174</v>
      </c>
      <c r="D5" s="231"/>
      <c r="E5" s="233"/>
      <c r="F5" s="231" t="s">
        <v>175</v>
      </c>
    </row>
    <row r="6" ht="28.5" customHeight="1" spans="1:6">
      <c r="A6" s="234"/>
      <c r="B6" s="235"/>
      <c r="C6" s="233" t="s">
        <v>58</v>
      </c>
      <c r="D6" s="233" t="s">
        <v>176</v>
      </c>
      <c r="E6" s="233" t="s">
        <v>177</v>
      </c>
      <c r="F6" s="236"/>
    </row>
    <row r="7" ht="17.25" customHeight="1" spans="1:6">
      <c r="A7" s="237" t="s">
        <v>81</v>
      </c>
      <c r="B7" s="237" t="s">
        <v>82</v>
      </c>
      <c r="C7" s="237" t="s">
        <v>83</v>
      </c>
      <c r="D7" s="237" t="s">
        <v>84</v>
      </c>
      <c r="E7" s="237" t="s">
        <v>85</v>
      </c>
      <c r="F7" s="237" t="s">
        <v>86</v>
      </c>
    </row>
    <row r="8" ht="17.25" customHeight="1" spans="1:6">
      <c r="A8" s="238">
        <v>50000</v>
      </c>
      <c r="B8" s="239"/>
      <c r="C8" s="240">
        <v>20000</v>
      </c>
      <c r="D8" s="240"/>
      <c r="E8" s="240">
        <v>20000</v>
      </c>
      <c r="F8" s="240">
        <v>30000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ht="13.5" customHeight="1" spans="2:24">
      <c r="B2" s="201"/>
      <c r="C2" s="202"/>
      <c r="E2" s="203"/>
      <c r="F2" s="203"/>
      <c r="G2" s="203"/>
      <c r="H2" s="203"/>
      <c r="I2" s="128"/>
      <c r="J2" s="128"/>
      <c r="K2" s="128"/>
      <c r="L2" s="128"/>
      <c r="M2" s="128"/>
      <c r="N2" s="128"/>
      <c r="R2" s="128"/>
      <c r="V2" s="202"/>
      <c r="X2" s="175" t="s">
        <v>178</v>
      </c>
    </row>
    <row r="3" ht="45.75" customHeight="1" spans="1:24">
      <c r="A3" s="130" t="str">
        <f>"2025"&amp;"年部门基本支出预算表"</f>
        <v>2025年部门基本支出预算表</v>
      </c>
      <c r="B3" s="166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66"/>
      <c r="P3" s="166"/>
      <c r="Q3" s="166"/>
      <c r="R3" s="130"/>
      <c r="S3" s="130"/>
      <c r="T3" s="130"/>
      <c r="U3" s="130"/>
      <c r="V3" s="130"/>
      <c r="W3" s="130"/>
      <c r="X3" s="130"/>
    </row>
    <row r="4" ht="18.75" customHeight="1" spans="1:24">
      <c r="A4" s="204" t="s">
        <v>1</v>
      </c>
      <c r="B4" s="205"/>
      <c r="C4" s="206"/>
      <c r="D4" s="206"/>
      <c r="E4" s="206"/>
      <c r="F4" s="206"/>
      <c r="G4" s="206"/>
      <c r="H4" s="206"/>
      <c r="I4" s="168"/>
      <c r="J4" s="168"/>
      <c r="K4" s="168"/>
      <c r="L4" s="168"/>
      <c r="M4" s="168"/>
      <c r="N4" s="168"/>
      <c r="O4" s="169"/>
      <c r="P4" s="169"/>
      <c r="Q4" s="169"/>
      <c r="R4" s="168"/>
      <c r="V4" s="202"/>
      <c r="X4" s="175" t="s">
        <v>2</v>
      </c>
    </row>
    <row r="5" ht="18" customHeight="1" spans="1:24">
      <c r="A5" s="207" t="s">
        <v>179</v>
      </c>
      <c r="B5" s="207" t="s">
        <v>180</v>
      </c>
      <c r="C5" s="207" t="s">
        <v>181</v>
      </c>
      <c r="D5" s="207" t="s">
        <v>182</v>
      </c>
      <c r="E5" s="207" t="s">
        <v>183</v>
      </c>
      <c r="F5" s="207" t="s">
        <v>184</v>
      </c>
      <c r="G5" s="207" t="s">
        <v>185</v>
      </c>
      <c r="H5" s="207" t="s">
        <v>186</v>
      </c>
      <c r="I5" s="218" t="s">
        <v>187</v>
      </c>
      <c r="J5" s="162" t="s">
        <v>187</v>
      </c>
      <c r="K5" s="162"/>
      <c r="L5" s="162"/>
      <c r="M5" s="162"/>
      <c r="N5" s="162"/>
      <c r="O5" s="219"/>
      <c r="P5" s="219"/>
      <c r="Q5" s="219"/>
      <c r="R5" s="154" t="s">
        <v>62</v>
      </c>
      <c r="S5" s="162" t="s">
        <v>63</v>
      </c>
      <c r="T5" s="162"/>
      <c r="U5" s="162"/>
      <c r="V5" s="162"/>
      <c r="W5" s="162"/>
      <c r="X5" s="163"/>
    </row>
    <row r="6" ht="18" customHeight="1" spans="1:24">
      <c r="A6" s="208"/>
      <c r="B6" s="209"/>
      <c r="C6" s="210"/>
      <c r="D6" s="208"/>
      <c r="E6" s="208"/>
      <c r="F6" s="208"/>
      <c r="G6" s="208"/>
      <c r="H6" s="208"/>
      <c r="I6" s="220" t="s">
        <v>188</v>
      </c>
      <c r="J6" s="218" t="s">
        <v>59</v>
      </c>
      <c r="K6" s="162"/>
      <c r="L6" s="162"/>
      <c r="M6" s="162"/>
      <c r="N6" s="163"/>
      <c r="O6" s="221" t="s">
        <v>189</v>
      </c>
      <c r="P6" s="219"/>
      <c r="Q6" s="225"/>
      <c r="R6" s="207" t="s">
        <v>62</v>
      </c>
      <c r="S6" s="218" t="s">
        <v>63</v>
      </c>
      <c r="T6" s="154" t="s">
        <v>65</v>
      </c>
      <c r="U6" s="162" t="s">
        <v>63</v>
      </c>
      <c r="V6" s="154" t="s">
        <v>67</v>
      </c>
      <c r="W6" s="154" t="s">
        <v>68</v>
      </c>
      <c r="X6" s="226" t="s">
        <v>69</v>
      </c>
    </row>
    <row r="7" ht="19.5" customHeight="1" spans="1:24">
      <c r="A7" s="209"/>
      <c r="B7" s="209"/>
      <c r="C7" s="209"/>
      <c r="D7" s="209"/>
      <c r="E7" s="209"/>
      <c r="F7" s="209"/>
      <c r="G7" s="209"/>
      <c r="H7" s="209"/>
      <c r="I7" s="209"/>
      <c r="J7" s="222" t="s">
        <v>190</v>
      </c>
      <c r="K7" s="207" t="s">
        <v>191</v>
      </c>
      <c r="L7" s="207" t="s">
        <v>192</v>
      </c>
      <c r="M7" s="207" t="s">
        <v>193</v>
      </c>
      <c r="N7" s="207" t="s">
        <v>194</v>
      </c>
      <c r="O7" s="207" t="s">
        <v>59</v>
      </c>
      <c r="P7" s="207" t="s">
        <v>60</v>
      </c>
      <c r="Q7" s="207" t="s">
        <v>61</v>
      </c>
      <c r="R7" s="209"/>
      <c r="S7" s="207" t="s">
        <v>58</v>
      </c>
      <c r="T7" s="207" t="s">
        <v>65</v>
      </c>
      <c r="U7" s="207" t="s">
        <v>195</v>
      </c>
      <c r="V7" s="207" t="s">
        <v>67</v>
      </c>
      <c r="W7" s="207" t="s">
        <v>68</v>
      </c>
      <c r="X7" s="207" t="s">
        <v>69</v>
      </c>
    </row>
    <row r="8" ht="37.5" customHeight="1" spans="1:24">
      <c r="A8" s="211"/>
      <c r="B8" s="143"/>
      <c r="C8" s="211"/>
      <c r="D8" s="211"/>
      <c r="E8" s="211"/>
      <c r="F8" s="211"/>
      <c r="G8" s="211"/>
      <c r="H8" s="211"/>
      <c r="I8" s="211"/>
      <c r="J8" s="223" t="s">
        <v>58</v>
      </c>
      <c r="K8" s="224" t="s">
        <v>196</v>
      </c>
      <c r="L8" s="224" t="s">
        <v>192</v>
      </c>
      <c r="M8" s="224" t="s">
        <v>193</v>
      </c>
      <c r="N8" s="224" t="s">
        <v>194</v>
      </c>
      <c r="O8" s="224" t="s">
        <v>192</v>
      </c>
      <c r="P8" s="224" t="s">
        <v>193</v>
      </c>
      <c r="Q8" s="224" t="s">
        <v>194</v>
      </c>
      <c r="R8" s="224" t="s">
        <v>62</v>
      </c>
      <c r="S8" s="224" t="s">
        <v>58</v>
      </c>
      <c r="T8" s="224" t="s">
        <v>65</v>
      </c>
      <c r="U8" s="224" t="s">
        <v>195</v>
      </c>
      <c r="V8" s="224" t="s">
        <v>67</v>
      </c>
      <c r="W8" s="224" t="s">
        <v>68</v>
      </c>
      <c r="X8" s="224" t="s">
        <v>69</v>
      </c>
    </row>
    <row r="9" customHeight="1" spans="1:24">
      <c r="A9" s="212">
        <v>1</v>
      </c>
      <c r="B9" s="212">
        <v>2</v>
      </c>
      <c r="C9" s="212">
        <v>3</v>
      </c>
      <c r="D9" s="212">
        <v>4</v>
      </c>
      <c r="E9" s="212">
        <v>5</v>
      </c>
      <c r="F9" s="212">
        <v>6</v>
      </c>
      <c r="G9" s="212">
        <v>7</v>
      </c>
      <c r="H9" s="212">
        <v>8</v>
      </c>
      <c r="I9" s="212">
        <v>9</v>
      </c>
      <c r="J9" s="212">
        <v>10</v>
      </c>
      <c r="K9" s="212">
        <v>11</v>
      </c>
      <c r="L9" s="212">
        <v>12</v>
      </c>
      <c r="M9" s="212">
        <v>13</v>
      </c>
      <c r="N9" s="212">
        <v>14</v>
      </c>
      <c r="O9" s="212">
        <v>15</v>
      </c>
      <c r="P9" s="212">
        <v>16</v>
      </c>
      <c r="Q9" s="212">
        <v>17</v>
      </c>
      <c r="R9" s="212">
        <v>18</v>
      </c>
      <c r="S9" s="212">
        <v>19</v>
      </c>
      <c r="T9" s="212">
        <v>20</v>
      </c>
      <c r="U9" s="212">
        <v>21</v>
      </c>
      <c r="V9" s="212">
        <v>22</v>
      </c>
      <c r="W9" s="212">
        <v>23</v>
      </c>
      <c r="X9" s="212">
        <v>24</v>
      </c>
    </row>
    <row r="10" ht="20.25" customHeight="1" spans="1:24">
      <c r="A10" s="213"/>
      <c r="B10" s="213"/>
      <c r="C10" s="213"/>
      <c r="D10" s="213"/>
      <c r="E10" s="213"/>
      <c r="F10" s="213"/>
      <c r="G10" s="213"/>
      <c r="H10" s="213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</row>
    <row r="11" ht="17.25" customHeight="1" spans="1:24">
      <c r="A11" s="214" t="s">
        <v>170</v>
      </c>
      <c r="B11" s="215"/>
      <c r="C11" s="216"/>
      <c r="D11" s="216"/>
      <c r="E11" s="216"/>
      <c r="F11" s="216"/>
      <c r="G11" s="216"/>
      <c r="H11" s="217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</row>
  </sheetData>
  <mergeCells count="31">
    <mergeCell ref="A3:X3"/>
    <mergeCell ref="A4:H4"/>
    <mergeCell ref="I5:X5"/>
    <mergeCell ref="J6:N6"/>
    <mergeCell ref="O6:Q6"/>
    <mergeCell ref="S6:X6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style="46" customWidth="1"/>
    <col min="2" max="2" width="13.425" style="46" customWidth="1"/>
    <col min="3" max="3" width="32.85" style="46" customWidth="1"/>
    <col min="4" max="4" width="23.85" style="46" customWidth="1"/>
    <col min="5" max="5" width="11.1416666666667" style="46" customWidth="1"/>
    <col min="6" max="6" width="17.7083333333333" style="46" customWidth="1"/>
    <col min="7" max="7" width="9.85" style="46" customWidth="1"/>
    <col min="8" max="8" width="17.7083333333333" style="46" customWidth="1"/>
    <col min="9" max="13" width="20" style="46" customWidth="1"/>
    <col min="14" max="14" width="12.2833333333333" style="46" customWidth="1"/>
    <col min="15" max="15" width="12.7083333333333" style="46" customWidth="1"/>
    <col min="16" max="16" width="11.1416666666667" style="46" customWidth="1"/>
    <col min="17" max="21" width="19.85" style="46" customWidth="1"/>
    <col min="22" max="22" width="20" style="46" customWidth="1"/>
    <col min="23" max="23" width="19.85" style="46" customWidth="1"/>
    <col min="24" max="16384" width="9.14166666666667" style="46"/>
  </cols>
  <sheetData>
    <row r="1" customHeight="1" spans="1:2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ht="13.5" customHeight="1" spans="2:23">
      <c r="B2" s="195"/>
      <c r="E2" s="48"/>
      <c r="F2" s="48"/>
      <c r="G2" s="48"/>
      <c r="H2" s="48"/>
      <c r="U2" s="195"/>
      <c r="W2" s="200" t="s">
        <v>197</v>
      </c>
    </row>
    <row r="3" ht="46.5" customHeight="1" spans="1:23">
      <c r="A3" s="50" t="str">
        <f>"2025"&amp;"年部门项目支出预算表"</f>
        <v>2025年部门项目支出预算表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ht="13.5" customHeight="1" spans="1:23">
      <c r="A4" s="51" t="s">
        <v>1</v>
      </c>
      <c r="B4" s="52"/>
      <c r="C4" s="52"/>
      <c r="D4" s="52"/>
      <c r="E4" s="52"/>
      <c r="F4" s="52"/>
      <c r="G4" s="52"/>
      <c r="H4" s="52"/>
      <c r="I4" s="53"/>
      <c r="J4" s="53"/>
      <c r="K4" s="53"/>
      <c r="L4" s="53"/>
      <c r="M4" s="53"/>
      <c r="N4" s="53"/>
      <c r="O4" s="53"/>
      <c r="P4" s="53"/>
      <c r="Q4" s="53"/>
      <c r="U4" s="195"/>
      <c r="W4" s="181" t="s">
        <v>2</v>
      </c>
    </row>
    <row r="5" ht="21.75" customHeight="1" spans="1:23">
      <c r="A5" s="55" t="s">
        <v>198</v>
      </c>
      <c r="B5" s="56" t="s">
        <v>181</v>
      </c>
      <c r="C5" s="55" t="s">
        <v>182</v>
      </c>
      <c r="D5" s="55" t="s">
        <v>199</v>
      </c>
      <c r="E5" s="56" t="s">
        <v>183</v>
      </c>
      <c r="F5" s="56" t="s">
        <v>184</v>
      </c>
      <c r="G5" s="56" t="s">
        <v>200</v>
      </c>
      <c r="H5" s="56" t="s">
        <v>201</v>
      </c>
      <c r="I5" s="62" t="s">
        <v>56</v>
      </c>
      <c r="J5" s="57" t="s">
        <v>202</v>
      </c>
      <c r="K5" s="58"/>
      <c r="L5" s="58"/>
      <c r="M5" s="59"/>
      <c r="N5" s="57" t="s">
        <v>189</v>
      </c>
      <c r="O5" s="58"/>
      <c r="P5" s="59"/>
      <c r="Q5" s="56" t="s">
        <v>62</v>
      </c>
      <c r="R5" s="57" t="s">
        <v>63</v>
      </c>
      <c r="S5" s="58"/>
      <c r="T5" s="58"/>
      <c r="U5" s="58"/>
      <c r="V5" s="58"/>
      <c r="W5" s="59"/>
    </row>
    <row r="6" ht="21.75" customHeight="1" spans="1:23">
      <c r="A6" s="60"/>
      <c r="B6" s="73"/>
      <c r="C6" s="60"/>
      <c r="D6" s="60"/>
      <c r="E6" s="61"/>
      <c r="F6" s="61"/>
      <c r="G6" s="61"/>
      <c r="H6" s="61"/>
      <c r="I6" s="73"/>
      <c r="J6" s="196" t="s">
        <v>59</v>
      </c>
      <c r="K6" s="197"/>
      <c r="L6" s="56" t="s">
        <v>60</v>
      </c>
      <c r="M6" s="56" t="s">
        <v>61</v>
      </c>
      <c r="N6" s="56" t="s">
        <v>59</v>
      </c>
      <c r="O6" s="56" t="s">
        <v>60</v>
      </c>
      <c r="P6" s="56" t="s">
        <v>61</v>
      </c>
      <c r="Q6" s="61"/>
      <c r="R6" s="56" t="s">
        <v>58</v>
      </c>
      <c r="S6" s="56" t="s">
        <v>65</v>
      </c>
      <c r="T6" s="56" t="s">
        <v>195</v>
      </c>
      <c r="U6" s="56" t="s">
        <v>67</v>
      </c>
      <c r="V6" s="56" t="s">
        <v>68</v>
      </c>
      <c r="W6" s="56" t="s">
        <v>69</v>
      </c>
    </row>
    <row r="7" ht="21" customHeight="1" spans="1:23">
      <c r="A7" s="73"/>
      <c r="B7" s="73"/>
      <c r="C7" s="73"/>
      <c r="D7" s="73"/>
      <c r="E7" s="73"/>
      <c r="F7" s="73"/>
      <c r="G7" s="73"/>
      <c r="H7" s="73"/>
      <c r="I7" s="73"/>
      <c r="J7" s="198" t="s">
        <v>58</v>
      </c>
      <c r="K7" s="199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ht="39.75" customHeight="1" spans="1:23">
      <c r="A8" s="63"/>
      <c r="B8" s="65"/>
      <c r="C8" s="63"/>
      <c r="D8" s="63"/>
      <c r="E8" s="64"/>
      <c r="F8" s="64"/>
      <c r="G8" s="64"/>
      <c r="H8" s="64"/>
      <c r="I8" s="65"/>
      <c r="J8" s="109" t="s">
        <v>58</v>
      </c>
      <c r="K8" s="109" t="s">
        <v>203</v>
      </c>
      <c r="L8" s="64"/>
      <c r="M8" s="64"/>
      <c r="N8" s="64"/>
      <c r="O8" s="64"/>
      <c r="P8" s="64"/>
      <c r="Q8" s="64"/>
      <c r="R8" s="64"/>
      <c r="S8" s="64"/>
      <c r="T8" s="64"/>
      <c r="U8" s="65"/>
      <c r="V8" s="64"/>
      <c r="W8" s="64"/>
    </row>
    <row r="9" ht="15" customHeight="1" spans="1:2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80">
        <v>12</v>
      </c>
      <c r="M9" s="80">
        <v>13</v>
      </c>
      <c r="N9" s="80">
        <v>14</v>
      </c>
      <c r="O9" s="80">
        <v>15</v>
      </c>
      <c r="P9" s="80">
        <v>16</v>
      </c>
      <c r="Q9" s="80">
        <v>17</v>
      </c>
      <c r="R9" s="80">
        <v>18</v>
      </c>
      <c r="S9" s="80">
        <v>19</v>
      </c>
      <c r="T9" s="80">
        <v>20</v>
      </c>
      <c r="U9" s="66">
        <v>21</v>
      </c>
      <c r="V9" s="80">
        <v>22</v>
      </c>
      <c r="W9" s="66">
        <v>23</v>
      </c>
    </row>
    <row r="10" ht="21.75" customHeight="1" spans="1:23">
      <c r="A10" s="111"/>
      <c r="B10" s="111"/>
      <c r="C10" s="111"/>
      <c r="D10" s="111"/>
      <c r="E10" s="111"/>
      <c r="F10" s="111"/>
      <c r="G10" s="111"/>
      <c r="H10" s="111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</row>
    <row r="11" ht="18.75" customHeight="1" spans="1:23">
      <c r="A11" s="76" t="s">
        <v>170</v>
      </c>
      <c r="B11" s="77"/>
      <c r="C11" s="77"/>
      <c r="D11" s="77"/>
      <c r="E11" s="77"/>
      <c r="F11" s="77"/>
      <c r="G11" s="77"/>
      <c r="H11" s="78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 outlineLevelRow="7"/>
  <cols>
    <col min="1" max="1" width="34.2833333333333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8" customHeight="1" spans="10:10">
      <c r="J2" s="49" t="s">
        <v>204</v>
      </c>
    </row>
    <row r="3" ht="39.75" customHeight="1" spans="1:10">
      <c r="A3" s="107" t="str">
        <f>"2025"&amp;"年部门项目支出绩效目标表"</f>
        <v>2025年部门项目支出绩效目标表</v>
      </c>
      <c r="B3" s="50"/>
      <c r="C3" s="50"/>
      <c r="D3" s="50"/>
      <c r="E3" s="50"/>
      <c r="F3" s="108"/>
      <c r="G3" s="50"/>
      <c r="H3" s="108"/>
      <c r="I3" s="108"/>
      <c r="J3" s="50"/>
    </row>
    <row r="4" ht="17.25" customHeight="1" spans="1:1">
      <c r="A4" s="51" t="s">
        <v>1</v>
      </c>
    </row>
    <row r="5" ht="44.25" customHeight="1" spans="1:10">
      <c r="A5" s="109" t="s">
        <v>182</v>
      </c>
      <c r="B5" s="109" t="s">
        <v>205</v>
      </c>
      <c r="C5" s="109" t="s">
        <v>206</v>
      </c>
      <c r="D5" s="109" t="s">
        <v>207</v>
      </c>
      <c r="E5" s="109" t="s">
        <v>208</v>
      </c>
      <c r="F5" s="110" t="s">
        <v>209</v>
      </c>
      <c r="G5" s="109" t="s">
        <v>210</v>
      </c>
      <c r="H5" s="110" t="s">
        <v>211</v>
      </c>
      <c r="I5" s="110" t="s">
        <v>212</v>
      </c>
      <c r="J5" s="109" t="s">
        <v>213</v>
      </c>
    </row>
    <row r="6" ht="18.75" customHeight="1" spans="1:10">
      <c r="A6" s="194">
        <v>1</v>
      </c>
      <c r="B6" s="194">
        <v>2</v>
      </c>
      <c r="C6" s="194">
        <v>3</v>
      </c>
      <c r="D6" s="194">
        <v>4</v>
      </c>
      <c r="E6" s="194">
        <v>5</v>
      </c>
      <c r="F6" s="80">
        <v>6</v>
      </c>
      <c r="G6" s="194">
        <v>7</v>
      </c>
      <c r="H6" s="80">
        <v>8</v>
      </c>
      <c r="I6" s="80">
        <v>9</v>
      </c>
      <c r="J6" s="194">
        <v>10</v>
      </c>
    </row>
    <row r="7" ht="42" customHeight="1" spans="1:10">
      <c r="A7" s="74"/>
      <c r="B7" s="111"/>
      <c r="C7" s="111"/>
      <c r="D7" s="111"/>
      <c r="E7" s="94"/>
      <c r="F7" s="112"/>
      <c r="G7" s="94"/>
      <c r="H7" s="112"/>
      <c r="I7" s="112"/>
      <c r="J7" s="94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2025-03-14T05:28:22Z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