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'一般公共预算支出预算表02-2'!$A:$A,'一般公共预算支出预算表02-2'!$2:$6</definedName>
    <definedName name="_xlnm.Print_Titles" localSheetId="5">一般公共预算“三公”经费支出预算表03!$A:$A,一般公共预算“三公”经费支出预算表03!$1:$1</definedName>
    <definedName name="_xlnm.Print_Titles" localSheetId="6">部门基本支出预算表04!$A:$A,部门基本支出预算表04!$2:$2</definedName>
    <definedName name="_xlnm.Print_Titles" localSheetId="7">'部门项目支出预算表05-1'!$A:$A,'部门项目支出预算表05-1'!$2:$2</definedName>
    <definedName name="_xlnm.Print_Titles" localSheetId="8">'部门项目支出绩效目标表05-2'!$A:$A,'部门项目支出绩效目标表05-2'!$2:$2</definedName>
    <definedName name="_xlnm.Print_Titles" localSheetId="9">部门政府性基金预算支出预算表06!$A:$A,部门政府性基金预算支出预算表06!$1:$6</definedName>
    <definedName name="_xlnm.Print_Titles" localSheetId="10">部门政府采购预算表07!$A:$A,部门政府采购预算表07!$2:$2</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部门项目中期规划预算表12!$A:$A,部门项目中期规划预算表12!$2:$2</definedName>
    <definedName name="_xlnm._FilterDatabase" localSheetId="7" hidden="1">'部门项目支出预算表05-1'!$A$2:$W$69</definedName>
  </definedNames>
  <calcPr calcId="144525"/>
</workbook>
</file>

<file path=xl/sharedStrings.xml><?xml version="1.0" encoding="utf-8"?>
<sst xmlns="http://schemas.openxmlformats.org/spreadsheetml/2006/main" count="4428" uniqueCount="992">
  <si>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</si>
  <si>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</si>
  <si>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</si>
  <si>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</si>
  <si>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</si>
  <si>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</si>
  <si>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</si>
  <si>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</si>
  <si>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</si>
  <si>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</si>
  <si>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</si>
  <si>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</si>
  <si>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</si>
  <si>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</si>
  <si>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</si>
  <si>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</si>
  <si>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</si>
  <si>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</si>
  <si>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</si>
  <si>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</si>
  <si>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</si>
  <si>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</si>
  <si>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</si>
  <si>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</si>
  <si>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</si>
  <si>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</si>
  <si>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</si>
  <si>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</si>
  <si>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</si>
  <si>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</si>
  <si>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</si>
  <si>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</si>
  <si>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</si>
  <si>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</si>
  <si>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</si>
  <si>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</si>
  <si>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</si>
  <si>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</si>
  <si>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</si>
  <si>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</si>
  <si>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</si>
  <si>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</si>
  <si>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</si>
  <si>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</si>
  <si>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</si>
  <si>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</si>
  <si>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</si>
  <si>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</si>
  <si>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</si>
  <si>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</si>
  <si>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</si>
  <si>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</si>
  <si>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</si>
  <si>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</si>
  <si>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</si>
  <si>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</si>
  <si>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</si>
  <si>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</si>
  <si>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</si>
  <si>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</si>
  <si>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</si>
  <si>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</si>
  <si>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</si>
  <si>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</si>
  <si>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</si>
  <si>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</si>
  <si>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</si>
  <si>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</si>
  <si>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</si>
  <si>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105001</t>
  </si>
  <si>
    <t>昆明市晋宁区教育体育局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</si>
  <si>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</si>
  <si>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</si>
  <si>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</si>
  <si>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</si>
  <si>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</si>
  <si>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</si>
  <si>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</si>
  <si>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</si>
  <si>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</si>
  <si>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</si>
  <si>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</si>
  <si>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</si>
  <si>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</si>
  <si>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</si>
  <si>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</si>
  <si>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</si>
  <si>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</si>
  <si>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</si>
  <si>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</si>
  <si>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</si>
  <si>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</si>
  <si>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</si>
  <si>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</si>
  <si>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</si>
  <si>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</si>
  <si>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</si>
  <si>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</si>
  <si>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</si>
  <si>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20501</t>
  </si>
  <si>
    <t>教育管理事务</t>
  </si>
  <si>
    <t>行政运行</t>
  </si>
  <si>
    <t>一般行政管理事务</t>
  </si>
  <si>
    <t>2050199</t>
  </si>
  <si>
    <t>其他教育管理事务支出</t>
  </si>
  <si>
    <t>20502</t>
  </si>
  <si>
    <t>普通教育</t>
  </si>
  <si>
    <t>2050201</t>
  </si>
  <si>
    <t>学前教育</t>
  </si>
  <si>
    <t>2050202</t>
  </si>
  <si>
    <t>小学教育</t>
  </si>
  <si>
    <t>2050203</t>
  </si>
  <si>
    <t>初中教育</t>
  </si>
  <si>
    <t>2050204</t>
  </si>
  <si>
    <t>高中教育</t>
  </si>
  <si>
    <t>其他普通教育支出</t>
  </si>
  <si>
    <t>20503</t>
  </si>
  <si>
    <t>职业教育</t>
  </si>
  <si>
    <t>2050302</t>
  </si>
  <si>
    <t>中等职业教育</t>
  </si>
  <si>
    <t>20507</t>
  </si>
  <si>
    <t>特殊教育</t>
  </si>
  <si>
    <t>2050701</t>
  </si>
  <si>
    <t>特殊学校教育</t>
  </si>
  <si>
    <t>20509</t>
  </si>
  <si>
    <t>教育费附加安排的支出</t>
  </si>
  <si>
    <t>2050901</t>
  </si>
  <si>
    <t>农村中小学校舍建设</t>
  </si>
  <si>
    <t>2050902</t>
  </si>
  <si>
    <t>农村中小学教学设施</t>
  </si>
  <si>
    <t>2050999</t>
  </si>
  <si>
    <t>其他教育费附加安排的支出</t>
  </si>
  <si>
    <t>20599</t>
  </si>
  <si>
    <t>其他教育支出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</si>
  <si>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</si>
  <si>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</si>
  <si>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</si>
  <si>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</si>
  <si>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</si>
  <si>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</si>
  <si>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</si>
  <si>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</si>
  <si>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</si>
  <si>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</si>
  <si>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</si>
  <si>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</si>
  <si>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</si>
  <si>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</si>
  <si>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</si>
  <si>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</si>
  <si>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</si>
  <si>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</si>
  <si>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</si>
  <si>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</si>
  <si>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</si>
  <si>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</si>
  <si>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</si>
  <si>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</si>
  <si>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</si>
  <si>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</si>
  <si>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</si>
  <si>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单位名称：昆明市晋宁区教育体育局</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</si>
  <si>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</si>
  <si>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</si>
  <si>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</si>
  <si>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</si>
  <si>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</si>
  <si>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</si>
  <si>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</si>
  <si>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</si>
  <si>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</si>
  <si>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</si>
  <si>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</si>
  <si>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</si>
  <si>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</si>
  <si>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</si>
  <si>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</si>
  <si>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</si>
  <si>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</si>
  <si>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</si>
  <si>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</si>
  <si>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</si>
  <si>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</si>
  <si>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</si>
  <si>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</si>
  <si>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</si>
  <si>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</si>
  <si>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</si>
  <si>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</si>
  <si>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</si>
  <si>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</si>
  <si>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</si>
  <si>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</si>
  <si>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</si>
  <si>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</si>
  <si>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</si>
  <si>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</si>
  <si>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</si>
  <si>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</si>
  <si>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2050101</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</si>
  <si>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</si>
  <si>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</si>
  <si>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</si>
  <si>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</si>
  <si>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</si>
  <si>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</si>
  <si>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</si>
  <si>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</si>
  <si>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</si>
  <si>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</si>
  <si>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</si>
  <si>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</si>
  <si>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</si>
  <si>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</si>
  <si>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</si>
  <si>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</si>
  <si>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</si>
  <si>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</si>
  <si>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</si>
  <si>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</si>
  <si>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</si>
  <si>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</si>
  <si>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</si>
  <si>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</si>
  <si>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</si>
  <si>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</si>
  <si>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</si>
  <si>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530122210000000002821</t>
  </si>
  <si>
    <t>行政人员支出工资</t>
  </si>
  <si>
    <t>30101</t>
  </si>
  <si>
    <t>基本工资</t>
  </si>
  <si>
    <t>30102</t>
  </si>
  <si>
    <t>津贴补贴</t>
  </si>
  <si>
    <t>30103</t>
  </si>
  <si>
    <t>奖金</t>
  </si>
  <si>
    <t>530122210000000002823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</si>
  <si>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</si>
  <si>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</si>
  <si>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</si>
  <si>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</si>
  <si>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</si>
  <si>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</si>
  <si>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</si>
  <si>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</si>
  <si>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</si>
  <si>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</si>
  <si>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</si>
  <si>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530122210000000002826</t>
  </si>
  <si>
    <t>公车购置及运维费</t>
  </si>
  <si>
    <t>30231</t>
  </si>
  <si>
    <t>公务用车运行维护费</t>
  </si>
  <si>
    <t>530122210000000002827</t>
  </si>
  <si>
    <t>30217</t>
  </si>
  <si>
    <t>530122210000000002828</t>
  </si>
  <si>
    <t>公务交通补贴</t>
  </si>
  <si>
    <t>30239</t>
  </si>
  <si>
    <t>其他交通费用</t>
  </si>
  <si>
    <t>530122210000000002829</t>
  </si>
  <si>
    <t>工会经费</t>
  </si>
  <si>
    <t>30228</t>
  </si>
  <si>
    <t>530122210000000002830</t>
  </si>
  <si>
    <t>一般公用经费</t>
  </si>
  <si>
    <t>30201</t>
  </si>
  <si>
    <t>办公费</t>
  </si>
  <si>
    <t>30211</t>
  </si>
  <si>
    <t>差旅费</t>
  </si>
  <si>
    <t>30214</t>
  </si>
  <si>
    <t>租赁费</t>
  </si>
  <si>
    <t>30227</t>
  </si>
  <si>
    <t>委托业务费</t>
  </si>
  <si>
    <t>30229</t>
  </si>
  <si>
    <t>福利费</t>
  </si>
  <si>
    <t>530122210000000003710</t>
  </si>
  <si>
    <t>30113</t>
  </si>
  <si>
    <t>530122231100001225490</t>
  </si>
  <si>
    <t>离退休人员支出</t>
  </si>
  <si>
    <t>30302</t>
  </si>
  <si>
    <t>退休费</t>
  </si>
  <si>
    <t>30305</t>
  </si>
  <si>
    <t>生活补助</t>
  </si>
  <si>
    <t>530122231100001422769</t>
  </si>
  <si>
    <t>行政人员绩效奖励</t>
  </si>
  <si>
    <t>预算05-1表</t>
  </si>
  <si>
    <t>项目分类</t>
  </si>
  <si>
    <t>项目单位</t>
  </si>
  <si>
    <t>经济科目编码</t>
  </si>
  <si>
    <t>经济科目名称</t>
  </si>
  <si>
    <t>本年拨款</t>
  </si>
  <si>
    <t>其中：本次下达</t>
  </si>
  <si>
    <t>专项业务类</t>
  </si>
  <si>
    <t>530122200000000000045</t>
  </si>
  <si>
    <t>教师专业技术职务任职资格评审专项经费</t>
  </si>
  <si>
    <t>30215</t>
  </si>
  <si>
    <t>会议费</t>
  </si>
  <si>
    <t>530122200000000000155</t>
  </si>
  <si>
    <t>市区两级学生田径运动会专项经费</t>
  </si>
  <si>
    <t>530122200000000000509</t>
  </si>
  <si>
    <t>与昆一中合作办学经费</t>
  </si>
  <si>
    <t>530122200000000000560</t>
  </si>
  <si>
    <t>市级自行车比赛专项经费</t>
  </si>
  <si>
    <t>530122200000000000669</t>
  </si>
  <si>
    <t>高考毕业证专项经费</t>
  </si>
  <si>
    <t>530122251100003728204</t>
  </si>
  <si>
    <t>（收支账户市级）设备补助资金</t>
  </si>
  <si>
    <t>2050102</t>
  </si>
  <si>
    <t>31003</t>
  </si>
  <si>
    <t>专用设备购置</t>
  </si>
  <si>
    <t>民生类</t>
  </si>
  <si>
    <t>530122200000000000111</t>
  </si>
  <si>
    <t>生源地信用贷款风险补偿补助资金</t>
  </si>
  <si>
    <t>530122200000000000152</t>
  </si>
  <si>
    <t>过渡安置点中学生交通补贴补助资金</t>
  </si>
  <si>
    <t>30308</t>
  </si>
  <si>
    <t>助学金</t>
  </si>
  <si>
    <t>530122200000000000272</t>
  </si>
  <si>
    <t>初中义务教育生均公用经费</t>
  </si>
  <si>
    <t>530122200000000000341</t>
  </si>
  <si>
    <t>小学义务教育生均公用经费</t>
  </si>
  <si>
    <t>530122200000000000388</t>
  </si>
  <si>
    <t>学前教育家庭经济困难儿童补助资金</t>
  </si>
  <si>
    <t>530122200000000000550</t>
  </si>
  <si>
    <t>中等职业学校免学费补助资金</t>
  </si>
  <si>
    <t>530122200000000000586</t>
  </si>
  <si>
    <t>普通高中建档立卡生活费补助资金</t>
  </si>
  <si>
    <t>530122200000000000622</t>
  </si>
  <si>
    <t>中等职业学校国家助学金补助资金</t>
  </si>
  <si>
    <t>530122200000000000671</t>
  </si>
  <si>
    <t>普通高中建档立卡免学费补助资金</t>
  </si>
  <si>
    <t>530122200000000000785</t>
  </si>
  <si>
    <t>过渡安置点小学生交通补贴补助资金</t>
  </si>
  <si>
    <t>530122231100001222834</t>
  </si>
  <si>
    <t>特殊教育公用经费</t>
  </si>
  <si>
    <t>530122231100001232012</t>
  </si>
  <si>
    <t>普通高中国家助学金补助资金</t>
  </si>
  <si>
    <t>530122241100002206397</t>
  </si>
  <si>
    <t>义务教育阶段家庭经济困难生活补助资金</t>
  </si>
  <si>
    <t>530122241100002206409</t>
  </si>
  <si>
    <t>农村学生营养改善计划补助经费</t>
  </si>
  <si>
    <t>事业发展类</t>
  </si>
  <si>
    <t>530122200000000000162</t>
  </si>
  <si>
    <t>乡村任教20年以上优秀教师奖励专项经费</t>
  </si>
  <si>
    <t>30309</t>
  </si>
  <si>
    <t>奖励金</t>
  </si>
  <si>
    <t>530122200000000000250</t>
  </si>
  <si>
    <t>农村税费改迁支付用于教育专项资金</t>
  </si>
  <si>
    <t>30226</t>
  </si>
  <si>
    <t>劳务费</t>
  </si>
  <si>
    <t>530122200000000000481</t>
  </si>
  <si>
    <t>督导工作专项经费</t>
  </si>
  <si>
    <t>530122200000000000548</t>
  </si>
  <si>
    <t>区级教育费附加经费</t>
  </si>
  <si>
    <t>30216</t>
  </si>
  <si>
    <t>培训费</t>
  </si>
  <si>
    <t>31002</t>
  </si>
  <si>
    <t>办公设备购置</t>
  </si>
  <si>
    <t>31005</t>
  </si>
  <si>
    <t>基础设施建设</t>
  </si>
  <si>
    <t>31006</t>
  </si>
  <si>
    <t>大型修缮</t>
  </si>
  <si>
    <t>530122210000000003719</t>
  </si>
  <si>
    <t>中小学教室照明改造专项资金</t>
  </si>
  <si>
    <t>30213</t>
  </si>
  <si>
    <t>维修（护）费</t>
  </si>
  <si>
    <t>530122221100000396340</t>
  </si>
  <si>
    <t>教育教学管理专项经费</t>
  </si>
  <si>
    <t>30299</t>
  </si>
  <si>
    <t>其他商品和服务支出</t>
  </si>
  <si>
    <t>530122221100000773187</t>
  </si>
  <si>
    <t>义务教育薄弱环节改善与能力提升专项资金</t>
  </si>
  <si>
    <t>2059999</t>
  </si>
  <si>
    <t>530122221100000780153</t>
  </si>
  <si>
    <t>市级义务教育薄弱环节改善与能力提升专项资金</t>
  </si>
  <si>
    <t>2050299</t>
  </si>
  <si>
    <t>530122221100000780171</t>
  </si>
  <si>
    <t>中央义务教育薄弱环节改善与能力提升补助资金</t>
  </si>
  <si>
    <t>530122221100001048548</t>
  </si>
  <si>
    <t>普惠性民办幼儿园补助资金</t>
  </si>
  <si>
    <t>530122221100001488450</t>
  </si>
  <si>
    <t>（收支户）生源地信用助学贷款工作补助经费</t>
  </si>
  <si>
    <t>530122241100003025608</t>
  </si>
  <si>
    <t>（收支账户）区级校地合作工作补助经费</t>
  </si>
  <si>
    <t>530122251100003581793</t>
  </si>
  <si>
    <t>回购幼儿园保障资金</t>
  </si>
  <si>
    <t>530122251100003587509</t>
  </si>
  <si>
    <t>（收支专户省级）全民健身科普活动经费</t>
  </si>
  <si>
    <t>530122251100003590196</t>
  </si>
  <si>
    <t>(收支专户区级）老年人体育协会工作经费</t>
  </si>
  <si>
    <t>530122251100003626552</t>
  </si>
  <si>
    <t>（收支账户中央）创业担保贷款奖补资金</t>
  </si>
  <si>
    <t>530122251100003626563</t>
  </si>
  <si>
    <t>(收支账户区级)最佳微平台补助经费</t>
  </si>
  <si>
    <t>530122251100003728420</t>
  </si>
  <si>
    <t>（收支账户）市级学前教育校舍改造资金</t>
  </si>
  <si>
    <t>530122251100003728727</t>
  </si>
  <si>
    <t>（收支账户）省级学前教育校舍改建项目资金</t>
  </si>
  <si>
    <t>530122251100003728785</t>
  </si>
  <si>
    <t>（收支账户）市级学前教育校舍改建项目资金</t>
  </si>
  <si>
    <t>530122251100003729040</t>
  </si>
  <si>
    <t>（收支账户）市级中小学校舍安全工程补助资金</t>
  </si>
  <si>
    <t>530122251100003729231</t>
  </si>
  <si>
    <t>（收支账户）市级C级校舍加固改造资金</t>
  </si>
  <si>
    <t>530122251100003729427</t>
  </si>
  <si>
    <t>（收支账户）省级农村义务教育薄弱学校改造食堂资金</t>
  </si>
  <si>
    <t>530122251100003729533</t>
  </si>
  <si>
    <t>（收支账户）中央农村义务教育校舍维修改造长效机制资金</t>
  </si>
  <si>
    <t>530122251100003730573</t>
  </si>
  <si>
    <t>（收支专户市级）健身气功通讯赛组队参赛经费</t>
  </si>
  <si>
    <t>530122251100003730574</t>
  </si>
  <si>
    <t>（收支专户）市老年人体育协会拨入老年人武术比赛、羽毛球比赛交通补助经费</t>
  </si>
  <si>
    <t>预算05-2表</t>
  </si>
  <si>
    <t>项目年度绩效目标</t>
  </si>
  <si>
    <t>一级指标</t>
  </si>
  <si>
    <t>二级指标</t>
  </si>
  <si>
    <t>三级指标</t>
  </si>
  <si>
    <t>指标性质</t>
  </si>
  <si>
    <t>指标值</t>
  </si>
  <si>
    <t>度量单位</t>
  </si>
  <si>
    <t>指标属性</t>
  </si>
  <si>
    <t>指标内容</t>
  </si>
  <si>
    <t>充分发挥全民健身在提高人民健康水平、促进人的全面发展、推动经济社会发展、展示文化软实力等方面的综合价值与多元功能。</t>
  </si>
  <si>
    <t>产出指标</t>
  </si>
  <si>
    <t>数量指标</t>
  </si>
  <si>
    <t>补助老年人参赛交通费</t>
  </si>
  <si>
    <t>&gt;=</t>
  </si>
  <si>
    <t>次</t>
  </si>
  <si>
    <t>定量指标</t>
  </si>
  <si>
    <t>反映补助老年人参赛交通费</t>
  </si>
  <si>
    <t>时效指标</t>
  </si>
  <si>
    <t>完成时限</t>
  </si>
  <si>
    <t>=</t>
  </si>
  <si>
    <t>2025</t>
  </si>
  <si>
    <t>年</t>
  </si>
  <si>
    <t>反映完成时限</t>
  </si>
  <si>
    <t>效益指标</t>
  </si>
  <si>
    <t>社会效益</t>
  </si>
  <si>
    <t>对全民健身事业的影响</t>
  </si>
  <si>
    <t>显著</t>
  </si>
  <si>
    <t>定性指标</t>
  </si>
  <si>
    <t>反映对全民健身事业的影响</t>
  </si>
  <si>
    <t>满意度指标</t>
  </si>
  <si>
    <t>服务对象满意度</t>
  </si>
  <si>
    <t>参赛对象满意度</t>
  </si>
  <si>
    <t>90</t>
  </si>
  <si>
    <t>%</t>
  </si>
  <si>
    <t>反映参赛对象满意度</t>
  </si>
  <si>
    <t>上级下达的生源地信用助学贷款风险补偿金结余奖励资金，主要用于落实生源地助学贷款工作，从而促进助学贷款工作持续健康开展。</t>
  </si>
  <si>
    <t>成本指标</t>
  </si>
  <si>
    <t>经济成本指标</t>
  </si>
  <si>
    <t>&lt;=</t>
  </si>
  <si>
    <t>83841.2</t>
  </si>
  <si>
    <t>元</t>
  </si>
  <si>
    <t>反映生源地信用助学贷款工作开展的资金保障情况</t>
  </si>
  <si>
    <t>生源地信用助学贷款工作开展</t>
  </si>
  <si>
    <t>100</t>
  </si>
  <si>
    <t>受助学生及家长的满意度</t>
  </si>
  <si>
    <t>95</t>
  </si>
  <si>
    <t>问卷调查</t>
  </si>
  <si>
    <t>目标1：助力保障受补助学生基本生活
目标2：高中教育阶段各项国家资助政策按规定得到落实。
目标3：减轻农村贫困家庭负担，确保困难家庭子女顺利完成学业，阻断贫困代际传递，摆脱精神贫困。
目标4：教育公平显著提升，满足家庭经济困难学生基本生活、学习需要。</t>
  </si>
  <si>
    <t>贫困家庭享受普通高中国家助学金人数</t>
  </si>
  <si>
    <t>332</t>
  </si>
  <si>
    <t>人</t>
  </si>
  <si>
    <t>资助人数</t>
  </si>
  <si>
    <t>贫困家庭享受普通高中一等国家助学金人数</t>
  </si>
  <si>
    <t>20</t>
  </si>
  <si>
    <t>贫困家庭享受普通高中二等国家助学金人数</t>
  </si>
  <si>
    <t>312</t>
  </si>
  <si>
    <t>质量指标</t>
  </si>
  <si>
    <t>贫困家庭学生享受一等助学金人数所占比例</t>
  </si>
  <si>
    <t>资助人数占在校生比例</t>
  </si>
  <si>
    <t>普通高中一等国家助学金所占比例</t>
  </si>
  <si>
    <t>19.65</t>
  </si>
  <si>
    <t>普通高中二等国家助学金所占比例</t>
  </si>
  <si>
    <t>80.35</t>
  </si>
  <si>
    <t>补助资金及时足额发放</t>
  </si>
  <si>
    <t>补助资金当年到位率</t>
  </si>
  <si>
    <t>减轻农村贫困家庭负担，确保贫困家庭子女顺利完成学业</t>
  </si>
  <si>
    <t>有效</t>
  </si>
  <si>
    <t>有效减轻农村贫困家庭负担，确保贫困家庭子女顺利完成学业</t>
  </si>
  <si>
    <t>政策知晓率</t>
  </si>
  <si>
    <t>政策知晓率达100%</t>
  </si>
  <si>
    <t>可持续影响</t>
  </si>
  <si>
    <t>普通高中国家助学金资助年限</t>
  </si>
  <si>
    <t>资助年限</t>
  </si>
  <si>
    <t>贫困家庭享受一等助学金学生满意度</t>
  </si>
  <si>
    <t>学生及家长满意度</t>
  </si>
  <si>
    <t>贫困家庭享受一等助学金家长满意度</t>
  </si>
  <si>
    <t>普通高中享受助学金学生满意度</t>
  </si>
  <si>
    <t>普通高中享受助学金家长满意度</t>
  </si>
  <si>
    <t>根据 昆明市财政局  昆明市人力资源和社会保障局下达省级就业创业服务补助经费的通知，下达晋宁区教育体育局创业贷款“贷免扶补”服务补助经费，用于保障创业担保贷款“贷免扶补”工作的正常开展。</t>
  </si>
  <si>
    <t>2025年创业担保贷款补助人数</t>
  </si>
  <si>
    <t>反映2025年创业担保贷款补助人数</t>
  </si>
  <si>
    <t>申报创业担保贷款个人满意度</t>
  </si>
  <si>
    <t>80</t>
  </si>
  <si>
    <t>反映申报创业担保贷款个人满意</t>
  </si>
  <si>
    <t>创业担保贷款回收率</t>
  </si>
  <si>
    <t>反映创业担保贷款回收率</t>
  </si>
  <si>
    <t>4089.17</t>
  </si>
  <si>
    <t>反映当年创业担保贷款工作投入的经费情况</t>
  </si>
  <si>
    <t>创业担保贷款工作开展</t>
  </si>
  <si>
    <t>反映创业担保贷款工作开展情况</t>
  </si>
  <si>
    <t>反映申报创业担保贷款个人满意度</t>
  </si>
  <si>
    <t>义务教育薄弱环节改善与能力提升专项资金（区级），改善办学条件，提升办学水平</t>
  </si>
  <si>
    <t>39544.4</t>
  </si>
  <si>
    <t>义务教育薄弱环节改善与能力提升专项资金（区级），改善办学条件</t>
  </si>
  <si>
    <t>批次</t>
  </si>
  <si>
    <t>满意度</t>
  </si>
  <si>
    <t>85</t>
  </si>
  <si>
    <t>问卷表</t>
  </si>
  <si>
    <t>组织责任督学对全区110所学校开展教育督导，保障教育法律、法规和国家教育方针、政策的贯彻执行，提高教育质量，促进教育公平，推动教育事业科学发展。</t>
  </si>
  <si>
    <t>督导评估挂牌学校</t>
  </si>
  <si>
    <t>110</t>
  </si>
  <si>
    <t>所</t>
  </si>
  <si>
    <t>督导工作经费补助标准</t>
  </si>
  <si>
    <t>500</t>
  </si>
  <si>
    <t>元/个</t>
  </si>
  <si>
    <t>规范各级各类学校的办学行为，推进晋宁区现代教育学校建设，增强</t>
  </si>
  <si>
    <t>组织责任督学对全区110所学校开展教育督导工作</t>
  </si>
  <si>
    <t>2023</t>
  </si>
  <si>
    <t>全面部署三年内完成辖区内义务教育学校督导评估工作，推进各中小学教育治理体系和治理能力现代化，提升教育质量和办学水平，推动城乡教育一体化发展。</t>
  </si>
  <si>
    <t>全面部署三年内完成辖区内义务教育学校督导评估工作，推进各中小</t>
  </si>
  <si>
    <t>遵循教育规律，以现代教育学校建设为抓手，增强对基础教育阶段学校的监督、指导和服务，大力推进区域义务教育健康、持续、均衡发展，办好人民满意的学校，满足人民群众对优质教育的需求</t>
  </si>
  <si>
    <t>大力推进区域义务教育健康、持续、均衡发展，办好人民满意的学校</t>
  </si>
  <si>
    <t>家长和社会满意度</t>
  </si>
  <si>
    <t>市级C级校舍加固改造市级资金，用于晋宁二中危房拆迁新建资本公积。</t>
  </si>
  <si>
    <t>主体工程完成率</t>
  </si>
  <si>
    <t>反映主体工程完成情况。
主体工程完成率=（按计划完成主体工程的工程量/计划完成主体工程量）*100%。</t>
  </si>
  <si>
    <t>安全事故发生率</t>
  </si>
  <si>
    <t>0</t>
  </si>
  <si>
    <t>反映工程实施期间的安全目标。</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</si>
  <si>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</si>
  <si>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</si>
  <si>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</si>
  <si>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</si>
  <si>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</si>
  <si>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</si>
  <si>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</si>
  <si>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30</t>
  </si>
  <si>
    <t>反映工期控制情况。
工期控制率=实际工期/计划工期×100%。</t>
  </si>
  <si>
    <t>综合使用率</t>
  </si>
  <si>
    <t>70</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</si>
  <si>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</si>
  <si>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</si>
  <si>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</si>
  <si>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</si>
  <si>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</si>
  <si>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完成支付省级农村义务教育薄弱学校改造食堂涉及昆阳三小、夕阳小学未了资金816084.86元。</t>
  </si>
  <si>
    <t>2025年中等职业学校免学费人数2585人，2000元/生、年，区级承担比例6.4%，区级资金小计金额330880元。</t>
  </si>
  <si>
    <t>2585</t>
  </si>
  <si>
    <t>资助免学费人数占中职人数比例</t>
  </si>
  <si>
    <t>资金当年到位率</t>
  </si>
  <si>
    <t>每学年人均补助金额2000元</t>
  </si>
  <si>
    <t>资助对象对政策的知晓率</t>
  </si>
  <si>
    <t>学期教育资助年限</t>
  </si>
  <si>
    <t>2025年足额配备义务教育学校保安人员，后勤服务临时人员，确保校园安全及校园环境整洁，创建一个和谐、平安的校园环境，使每一个师生能在良好校园环境中安心学习工作。解决学生家长的后顾之忧。同时改善临时人员的生活状况，促进社会和谐。</t>
  </si>
  <si>
    <t>2025年保障学校保安人数</t>
  </si>
  <si>
    <t>177</t>
  </si>
  <si>
    <t>反映2025年保障校园保安人员人数情况。</t>
  </si>
  <si>
    <t>2025年义务教育临时人员</t>
  </si>
  <si>
    <t>反映2025年保障义务教育校园后勤临时人员人数情况</t>
  </si>
  <si>
    <t>校园保安及后勤服务临时人员工作完成率</t>
  </si>
  <si>
    <t>反映校园保安及后勤服务临时人员工作完成率</t>
  </si>
  <si>
    <t>补助资金发放及时</t>
  </si>
  <si>
    <t>确保保安人员按时领取工资</t>
  </si>
  <si>
    <t>校园保安及后勤服务临时人员待遇</t>
  </si>
  <si>
    <t>反映校园保安及后勤服务临时人员待遇落实情况</t>
  </si>
  <si>
    <t>校园临聘人员生活状况改善，校园安全有保障，校园后勤工作正常开展</t>
  </si>
  <si>
    <t>使学校聘用人员进得来，留得住，安心做好后勤保障工作，为学校创建平安稳定、干净整洁的育人环境，为培养优秀的新一代，确保教育教学顺利进行打下基础。</t>
  </si>
  <si>
    <t>补助对象满意度</t>
  </si>
  <si>
    <t>反映补助对象满意度</t>
  </si>
  <si>
    <t>以2025年度职称评审工作的开展要求为依据，按时组织完成评审工作。财政职称评审项目预算资金的投入，确保职称评审所需资金得到有效保障，不因取消收费项目无资金保障而影响教师职务任职资格的评定。</t>
  </si>
  <si>
    <t>每年完成中小学一级教师资格评审工作</t>
  </si>
  <si>
    <t>每年完成中小学一级教师资格评审的人数</t>
  </si>
  <si>
    <t>150</t>
  </si>
  <si>
    <t>每年完成中学一级教师职称资格评审的人数</t>
  </si>
  <si>
    <t>每年完成150余名中学一级教师职称资格资格评审工作</t>
  </si>
  <si>
    <t>每年完成150余名中小学一级教师职称资格评审工作</t>
  </si>
  <si>
    <t>每年完成150余中学一级、初级教师职称资格和中专学校助理讲师资格评审工作的时限</t>
  </si>
  <si>
    <t>提高教师 每年完成中小学一级教师资格评审的人数职称资格提供更优教育服务</t>
  </si>
  <si>
    <t>提高教师职称资格提供更优教育服务</t>
  </si>
  <si>
    <t>申报职称任职资格人员的满意度</t>
  </si>
  <si>
    <t>申报职称任职资格人员对评审工作满意</t>
  </si>
  <si>
    <t>改善学校办学条件，提升学校实施设备。</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</si>
  <si>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</si>
  <si>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</si>
  <si>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</si>
  <si>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</si>
  <si>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</si>
  <si>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</si>
  <si>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</si>
  <si>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</si>
  <si>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经济效益</t>
  </si>
  <si>
    <t>设备采购经济性</t>
  </si>
  <si>
    <t>万元</t>
  </si>
  <si>
    <t>反映设备采购成本低于计划数所获得的经济效益。</t>
  </si>
  <si>
    <t>服务满意度</t>
  </si>
  <si>
    <t>实际问卷调查</t>
  </si>
  <si>
    <t>市级中小学校舍安全工程补助资金，用于支付晋城中学二单元楼房危房改造费合计258400元。</t>
  </si>
  <si>
    <t>通过努力，四年内把昆明市第一中学晋宁学校晋升为一级二等高完中学校，办成昆明市名校；四年内晋升为一级一等高完中学校，办成云南省名校，并积极创建成现代化、创新型、质量优的一流名校。</t>
  </si>
  <si>
    <t>合作办学学校数</t>
  </si>
  <si>
    <t>2022年区级应安排资金</t>
  </si>
  <si>
    <t>合作办学提升晋宁一中教育教学质量</t>
  </si>
  <si>
    <t>提高教师的专业能力，提高高考升学率，提高学校的管理水平</t>
  </si>
  <si>
    <t>合作办学知晓率</t>
  </si>
  <si>
    <t>四年内把昆明市第一中学晋宁学校晋升为一级二等高完中学校，办成昆明市名校；四年内晋升为一级一等高完中学校，办成云南省名校，并积极创建成现代化、创新型、质量优的一流名校。</t>
  </si>
  <si>
    <t>学生、家长、社会满意度</t>
  </si>
  <si>
    <t>学生、家社会满意度</t>
  </si>
  <si>
    <t>确保四类重点保障人群（脱贫家庭学生、农村低保、家庭经济困难残疾学生、农村特困救助供养学生）应助尽助。</t>
  </si>
  <si>
    <t>173</t>
  </si>
  <si>
    <t>建档立卡资助人数比例</t>
  </si>
  <si>
    <t>156200</t>
  </si>
  <si>
    <t>补助资金当年全部完成</t>
  </si>
  <si>
    <t>补助对象政策知晓度</t>
  </si>
  <si>
    <t>普通高中资助年限</t>
  </si>
  <si>
    <t>以充分调动民办学前教育办学积极性，引导民办幼儿园扩大办学规模，显著改善办学条件和办学模，提高教育教学水平。促进民办幼儿园解决“入园难、入园贵”的问题，满足人民群众就学困难，让群众享受优质民办教育。按照一级园每生每月奖补150元、二级园每生每月奖补120元、三级园每生每月奖补80元的标准，每年共计补助10个月（其中，市级承担60%；区级承担40%）。以2023年秋季普惠性民办幼儿园在校学生人数为依据，按时、足额下达扶持普惠性民办学前教育发展区级配套资金，市级拨款标准按照一级园859人×150元×60%×10个月＝773100元；二级园6105人×120元×60%×10个月＝3767040元；三级园869人×80元×60%×10个月＝240480元，市级合计4780620元；区级拨款标准按照一级园859人×150元×40%×10个月＝515400元；二级园6105人×120元×40%×10个月＝2511360元；三级园869人×80元×40%×10个月＝160320元，区级合计3187080元，总计7967700元。</t>
  </si>
  <si>
    <t>对已认定的普惠性幼儿园进行扶持,按等级园在园幼儿数进行补助</t>
  </si>
  <si>
    <t>6592</t>
  </si>
  <si>
    <t>全年补助月份</t>
  </si>
  <si>
    <t>月</t>
  </si>
  <si>
    <t>补助月份</t>
  </si>
  <si>
    <t>一级园补助标准</t>
  </si>
  <si>
    <t>元/人*月</t>
  </si>
  <si>
    <t>一级园补助标准为每生每月150元</t>
  </si>
  <si>
    <t>二级园补助标准</t>
  </si>
  <si>
    <t>120</t>
  </si>
  <si>
    <t>二级园补助标准为每生每月120元</t>
  </si>
  <si>
    <t>三级园补助标准</t>
  </si>
  <si>
    <t>三级园补助标准为每生每月80元</t>
  </si>
  <si>
    <t>完成资助的及时率</t>
  </si>
  <si>
    <t>引导民办学校扩大办学规模，显著民办学校改善办学条件和办学模，提高民办学校教育教学水平，满足人民群众就学困难，让群众享受优质民办教育</t>
  </si>
  <si>
    <t>办学规模、办学条件、教育教学水平提高，满足社会就学需要</t>
  </si>
  <si>
    <t>反映补助引导民办学校扩大办学规模，显著民办学校改善办学条件和办学模，提高民办学校教育教学水平，满足人民群众就学困难，让群众享受优质民办教育进受助对象生产生活能力提高的情况。</t>
  </si>
  <si>
    <t>引导民办学校形成狠抓管理，加大投入，争创示范学校，不断扩大办学规模的良性竞争之风。</t>
  </si>
  <si>
    <t>规范民办学前教育，改善民办教育办学条件</t>
  </si>
  <si>
    <t>引导民办学校形成狠抓管理，加大投入，争创示范学校，不断扩大办学规模的良性竞争之风</t>
  </si>
  <si>
    <t>学生和家长满意度</t>
  </si>
  <si>
    <t>家长和学生的满意程度。</t>
  </si>
  <si>
    <t>做好老年人体育工作，提高老年人健康水平、促进人的全面发展、构建更高水平的全民健身公共服务体系。</t>
  </si>
  <si>
    <t>开展老年人体育工作</t>
  </si>
  <si>
    <t>1.00</t>
  </si>
  <si>
    <t>开展老年人体育工作大于等于1次</t>
  </si>
  <si>
    <t>验收合格率</t>
  </si>
  <si>
    <t>验收合格率等于100%</t>
  </si>
  <si>
    <t>对全民体育事业发展的影响</t>
  </si>
  <si>
    <t>对全民体育事业发展的影响显著</t>
  </si>
  <si>
    <t>服务对象满意度大于等于95%</t>
  </si>
  <si>
    <t>晋宁区公办园在园幼儿占比达到50%以上。</t>
  </si>
  <si>
    <t>学前公办学位占比</t>
  </si>
  <si>
    <t>50</t>
  </si>
  <si>
    <t>增加学前公办学位占比</t>
  </si>
  <si>
    <t>保教费降低</t>
  </si>
  <si>
    <t>&lt;</t>
  </si>
  <si>
    <t>回购前保教费</t>
  </si>
  <si>
    <t>无</t>
  </si>
  <si>
    <t>学前教学质量提升</t>
  </si>
  <si>
    <t>回购前教学质量</t>
  </si>
  <si>
    <t>办园质量提升</t>
  </si>
  <si>
    <t>不断提高办学质量</t>
  </si>
  <si>
    <t>不断提升幼儿园等级</t>
  </si>
  <si>
    <t>提升幼儿园等级</t>
  </si>
  <si>
    <t>家长社会满意度</t>
  </si>
  <si>
    <t>家长满意度高</t>
  </si>
  <si>
    <t>2025年区教体局在推进各项教育管理工作中，因编制人数与实有人数存很大差异，年初预算按政策标准比例安排的公用经费无法保障机构正常运转，为确保晋宁区教育体育局2025年各项教育管理工作的顺利开展，需要在2025年预算中增加教育教学管理专项经费493700元。</t>
  </si>
  <si>
    <t>开展教育管理工作召开相关会议</t>
  </si>
  <si>
    <t>反映2025年开展教育管理工作召开相关会议</t>
  </si>
  <si>
    <t>教育教学管理工作完成率</t>
  </si>
  <si>
    <t>反映2025年教育教育管理工作的完成情况</t>
  </si>
  <si>
    <t>教育教学管理工作经费得到保障，促进教育发展，办好人民满意的教育</t>
  </si>
  <si>
    <t>保障教育工作顺利开展，办好人民满意的教育</t>
  </si>
  <si>
    <t>反映当年教育管理工作开展的情况</t>
  </si>
  <si>
    <t>工作人员满意度</t>
  </si>
  <si>
    <t>教育管理工作人员满意度</t>
  </si>
  <si>
    <t>2025年保障全区30所义务教育阶段学校正常运转，完成教育教学活动或其他日常工作任务等方面的支出，改善学校办学条件，提高群众满意度。按时完成资金拨付，严肃财经纪律，对30所学校的经费支出进行督查，资金使用合理、高效。</t>
  </si>
  <si>
    <t>全区义务教育阶段初中人数</t>
  </si>
  <si>
    <t>8304</t>
  </si>
  <si>
    <t>反映2025年全区义务教育阶段初中受助学生人数</t>
  </si>
  <si>
    <t>全区初中义务教育阶段寄宿生人数</t>
  </si>
  <si>
    <t>4008</t>
  </si>
  <si>
    <t>反映2025年全区初中义务教育阶段受助寄宿生人数</t>
  </si>
  <si>
    <t>适龄儿童、少年接受义务教育</t>
  </si>
  <si>
    <t>补助范围占在校学生数比例</t>
  </si>
  <si>
    <t>补助资金当年到位</t>
  </si>
  <si>
    <t>反映补助资金当年到位情况</t>
  </si>
  <si>
    <t>促进教育发展</t>
  </si>
  <si>
    <t>改善义务教育阶段学校的办学条件、改善教学环境。加强教师培训，提高教师素质，为学生提供优质的教育。</t>
  </si>
  <si>
    <t>初中教育学生受教育年限</t>
  </si>
  <si>
    <t>反映初中教育学生受教育年限</t>
  </si>
  <si>
    <t>义务教育阶段的学生、家长及教师满意度</t>
  </si>
  <si>
    <t>95%</t>
  </si>
  <si>
    <t>反映享受义务教育阶段的学生、家长及教师满意度</t>
  </si>
  <si>
    <t>2024年已评选出区级乡村学校从教室20年优秀教师10人，区级奖励资金250000元，2025年从在乡村学校从教20年以上的在职教师中，遴选作出突出贡献的优秀教师12名给予奖励，预计奖励金300000元。鼓励优秀教师扎根乡村、终身从教，鼓励各乡镇（街道）党委、政府因地制宜、多种方式奖励乡村教师，关心支持乡村教育，营造全社会尊师重教良好风尚。</t>
  </si>
  <si>
    <t>2024年已评选表彰区级乡村从教20年以上优秀教师</t>
  </si>
  <si>
    <t>完成表彰农村优秀教师人数</t>
  </si>
  <si>
    <t>2025预计评选表彰区级乡村从教20年优秀教师人数</t>
  </si>
  <si>
    <t>评选表彰区级乡村从教20年优秀教师人数</t>
  </si>
  <si>
    <t>表彰区级乡村从教20年优秀教师奖励标准</t>
  </si>
  <si>
    <t>25000</t>
  </si>
  <si>
    <t>元/人</t>
  </si>
  <si>
    <t>补助资金到位率</t>
  </si>
  <si>
    <t>营造全社会尊师重教良好风尚。</t>
  </si>
  <si>
    <t>鼓励优秀教师扎根乡村、终身从教。</t>
  </si>
  <si>
    <t>提高农村学校教育质量</t>
  </si>
  <si>
    <t>农村学校任教教师满意度</t>
  </si>
  <si>
    <t>为更好调动单位运行维护新媒体平台的积极性、主动性和创造性，鼓励单位通讯员、新闻工作中提高稿件数量和质量。</t>
  </si>
  <si>
    <t>稿件数量</t>
  </si>
  <si>
    <t>稿件数量大于等于100</t>
  </si>
  <si>
    <t>稿件质量</t>
  </si>
  <si>
    <t>1000</t>
  </si>
  <si>
    <t>浏览量大于100次</t>
  </si>
  <si>
    <t>宣传效果</t>
  </si>
  <si>
    <t>宣传效果好，浏览量大于等于1000人次</t>
  </si>
  <si>
    <t>满意度95%</t>
  </si>
  <si>
    <t>对农村“”三类“”低收入家庭（脱贫不稳定家庭学生、边缘易致贫家庭学生、突发严重困难家庭学生）学生发放生活补助，确保贫困学生的高中教育顺利完成，普高建档立卡学生生活补助每年人均补助标准2500元，由省级承担20%，市级承担48%，区级承担32%。</t>
  </si>
  <si>
    <t>建档立卡补助人数比例</t>
  </si>
  <si>
    <t>2025年城乡统筹示范区过渡安置点小学生337人，每户每年2000元，小计金额674000元。</t>
  </si>
  <si>
    <t>资助小学生人数</t>
  </si>
  <si>
    <t>337</t>
  </si>
  <si>
    <t>资助人数占过渡安置点中小学生人数比例</t>
  </si>
  <si>
    <t>补助对象政策的知晓率</t>
  </si>
  <si>
    <t>学生及家长的满意度</t>
  </si>
  <si>
    <t>根据中华人民共和国合同法体育法，通过参加市级自行车比赛，促进广大青少年健康发展，提升竞技体育水平。进一步加强青少年体育、增强青少年体质，对于全面落实科学发展观，深入贯彻党的教育方针，大力推进素质教育，培养中国特色社会主义事业的合格建设者和接班人.</t>
  </si>
  <si>
    <t>参加昆明市自行车比赛次数</t>
  </si>
  <si>
    <t>一年参加市级夏季、冬季自行车比赛各一次。</t>
  </si>
  <si>
    <t>组织学生参加市级夏季自行车比赛项目</t>
  </si>
  <si>
    <t>组织学生参加市级冬季自行车比赛项目</t>
  </si>
  <si>
    <t>参加昆明市自行车比赛</t>
  </si>
  <si>
    <t>在2025年参加昆明市市级自行车比赛。</t>
  </si>
  <si>
    <t>进一步加强青少年体育、增强青少年体质</t>
  </si>
  <si>
    <t>培养中国特色社会主义事业的合格建设者和接班人</t>
  </si>
  <si>
    <t>通过自行车比赛进一步增强青少年体质。</t>
  </si>
  <si>
    <t>进一步加强青少年体育、增强青少年体质。培养全面发展的人。</t>
  </si>
  <si>
    <t>增强青少年的体质，培养全面发展的人。</t>
  </si>
  <si>
    <t>进一步增强青少年体质。</t>
  </si>
  <si>
    <t>学生、家长满意度</t>
  </si>
  <si>
    <t>通过问卷调查，满意率达95%以上。</t>
  </si>
  <si>
    <t>为将普通高中毕业证书发放到每个毕业生手中，保障普通高中毕业生顺利毕业。2024年预计高中毕业生1467人，每本毕业证工本费5元，合计费用7335元。</t>
  </si>
  <si>
    <t>2025年区级应安排发放的高中毕业证学生总人数</t>
  </si>
  <si>
    <t>1467</t>
  </si>
  <si>
    <t>2024年区级应安排发放的高中毕业证学生总人数</t>
  </si>
  <si>
    <t>2024年普通高中高三全部毕业生毕业证发放到位</t>
  </si>
  <si>
    <t>当年高中毕业证发放到位</t>
  </si>
  <si>
    <t>衡量普通高中毕业生是否完成规定课程内容的标准，保障学生顺利毕业</t>
  </si>
  <si>
    <t>保证高中毕业生顺利毕业</t>
  </si>
  <si>
    <t>扩大高中阶段教育普及率</t>
  </si>
  <si>
    <t>通过市区两级运动会的举办，加强学校体育工作，丰富学生课外活动，增强学生体质，检查各学校体育教学与训练的水平，全面促进学生身心健康协调发展。</t>
  </si>
  <si>
    <t>参加市级中小学生田径运动会</t>
  </si>
  <si>
    <t>每年组织学生参加一次市级中小学生田径运动会</t>
  </si>
  <si>
    <t>开展区级中小学生田径运动会</t>
  </si>
  <si>
    <t>每年组织学生参加一次区级中小学生田径运动会</t>
  </si>
  <si>
    <t>加强学校体育工作，丰富学生课外活动，增强学生体质，检查各学校体育教学与训练的水平，全面促进学生身心健康协调发展</t>
  </si>
  <si>
    <t>全面促进学生身心健康协调发展</t>
  </si>
  <si>
    <t>加强学校体育，丰富学生课外活动，增强学生体质，全面促进学生发展。</t>
  </si>
  <si>
    <t>完成市级、区级两级中小学生田径运动会任务</t>
  </si>
  <si>
    <t>完成市区两级中小学生田径运动会任务</t>
  </si>
  <si>
    <t>参加活动人员满意度</t>
  </si>
  <si>
    <t>通过问卷调查，使群众满意度达到90%以上。</t>
  </si>
  <si>
    <t>投入市级义务教育薄弱环节改善与能力提升专项资金，改善学校办学条件</t>
  </si>
  <si>
    <t>46113.2</t>
  </si>
  <si>
    <t>投入市级义务教育薄弱环节改善与能力提升专项资金，改善学校办学</t>
  </si>
  <si>
    <t>改善学校的办学条件，保障企业合法利益。</t>
  </si>
  <si>
    <t>设计变更率</t>
  </si>
  <si>
    <t>反映项目设计变更情况。
设计变更率=（项目变更金额/项目总预算金额）*00%。</t>
  </si>
  <si>
    <t>用于支付晋城中学中央农村义务教育校舍维修改造长效机制资金126647.59元。</t>
  </si>
  <si>
    <t>用于支付市级学前教育发展专项晋城幼儿园基建资金78483元。</t>
  </si>
  <si>
    <t xml:space="preserve">"调查人群中对设施建设或设施运行的满意度。
受益人群覆盖率=（调查人群中对设施建设或设施运行的人数/问卷调查人数）*100%"
</t>
  </si>
  <si>
    <t>充分发挥全民健身在提高人民健康水平、促进人的全面发展、推动经济社会发展、展示文化软实力等方面的综合价值与多元功能，构建更高水平的全民健身公共服务体系，加快推进体育强省建设。</t>
  </si>
  <si>
    <t>组队参加健身气功通讯赛</t>
  </si>
  <si>
    <t>参加健身气功通讯赛次数</t>
  </si>
  <si>
    <t>完成时间在2025年12月31日前</t>
  </si>
  <si>
    <t>对我区全民健身活动的影响</t>
  </si>
  <si>
    <t>改善办园条件，减轻学校的债务负担，保障企业的利益。</t>
  </si>
  <si>
    <t>开展全民健身科普活动</t>
  </si>
  <si>
    <t>开展全民健身科普活动大于等于1次</t>
  </si>
  <si>
    <t>参与全民健身科普活动的人次</t>
  </si>
  <si>
    <t>人次</t>
  </si>
  <si>
    <t>参与全民健身科普活动的人次大于等于500人次</t>
  </si>
  <si>
    <t>赛事和活动任务完成及时率</t>
  </si>
  <si>
    <t>赛事和活动任务完成及时率显著</t>
  </si>
  <si>
    <t>有效开展全区教师研训，人才培养，提高教师教学业务能力，落实协议各项帮扶措施，进一步推进校地战略合作框架协议，促进教育教学高质量发展。</t>
  </si>
  <si>
    <t>有效开展校地合作各项帮扶措施</t>
  </si>
  <si>
    <t>反映校地合作各项协议（教师研训，人才培养等）开展的有效性</t>
  </si>
  <si>
    <t>教育教学质量不断提高，有效促进教育发展</t>
  </si>
  <si>
    <t>教师教学业务水平提高，有效促进教育发展</t>
  </si>
  <si>
    <t>落实校地合作的各项帮扶措施，有效促进教育发展</t>
  </si>
  <si>
    <t>师生满意度</t>
  </si>
  <si>
    <t>2025年地方高校本省就读的学生人数应达到833人，风险补偿金区级承担7.3304万元。</t>
  </si>
  <si>
    <t>地方高校本省就读的学生人数</t>
  </si>
  <si>
    <t>833</t>
  </si>
  <si>
    <t>符合条件的地方高校本省就读的学生人数</t>
  </si>
  <si>
    <t>地方高校本省就读的学生人数比例</t>
  </si>
  <si>
    <t>75</t>
  </si>
  <si>
    <t>地方高校本省就读的学生对政策知晓度</t>
  </si>
  <si>
    <t>受助年限</t>
  </si>
  <si>
    <t>学生的满意度</t>
  </si>
  <si>
    <t>投入中央义务教育薄弱环节改善与能力提升补助资金，改善办学条件，提升办学效益</t>
  </si>
  <si>
    <t>479103.56</t>
  </si>
  <si>
    <t>投入中央义务教育薄弱环节改善与能力提升补助资金，改善办学条件</t>
  </si>
  <si>
    <t>低1%扣1分</t>
  </si>
  <si>
    <t>2025年城乡统筹示范区过渡安置点中学生人数139人，每户每年1000元，小计金额139000元。</t>
  </si>
  <si>
    <t>资助中学生人数</t>
  </si>
  <si>
    <t>139</t>
  </si>
  <si>
    <t>资助人数占过渡安置点中学生人数比例</t>
  </si>
  <si>
    <t>补助标准</t>
  </si>
  <si>
    <t>元/人年</t>
  </si>
  <si>
    <t>城乡统筹示范区过渡安置点中学生交通补助标准</t>
  </si>
  <si>
    <t>补助资金及时发放率</t>
  </si>
  <si>
    <t>全区义务教育阶段小学人数</t>
  </si>
  <si>
    <t>22792</t>
  </si>
  <si>
    <t>反映2025年全区义务教育阶段小学受助学生人数</t>
  </si>
  <si>
    <t>全区义务教育阶段小学寄宿生人数</t>
  </si>
  <si>
    <t>1540</t>
  </si>
  <si>
    <t>反映2025年全区小学义务教育阶段受助寄宿生人数</t>
  </si>
  <si>
    <t>教师培训费占学校年度公用经费的比例</t>
  </si>
  <si>
    <t>教师培训费占学校年度公用经费的比例达到10%</t>
  </si>
  <si>
    <t>720/300</t>
  </si>
  <si>
    <t>小学公用经费人均补助标准720元/人/年、小学寄宿制学生生均公用经费补助标准300元/人/年</t>
  </si>
  <si>
    <t>小学教育学生受教育年限</t>
  </si>
  <si>
    <t>义务教育学生、家长及教师满意度</t>
  </si>
  <si>
    <t>享受义务教育阶段的学生家庭满意度</t>
  </si>
  <si>
    <t>2025年学前教育家庭经济困难儿童资助人数目标3120人，标准300元/人、年，资金936000元，各级承担比例为：中央80%、省级4%、市级9.6%，区级6.4%，区级承担资金59904元。</t>
  </si>
  <si>
    <t>资助幼儿人数</t>
  </si>
  <si>
    <t>3120</t>
  </si>
  <si>
    <t>资助人数占在园幼儿数比例</t>
  </si>
  <si>
    <t>脱贫家庭幼儿资助比例</t>
  </si>
  <si>
    <t>补助对象资助政策的知晓度</t>
  </si>
  <si>
    <t>补助对象政策的知晓度</t>
  </si>
  <si>
    <t>受助幼儿满意度</t>
  </si>
  <si>
    <t>家长满意度</t>
  </si>
  <si>
    <t>力争实现全市儿童青少年总体近视率在2018年的基础上每年降低0.5个百分点以上，近视高发县（市）区每年降低1个百分点以上。</t>
  </si>
  <si>
    <t>改造学校（幼儿园）</t>
  </si>
  <si>
    <t>32</t>
  </si>
  <si>
    <t>改造32所学校（幼儿园）</t>
  </si>
  <si>
    <t>改造教室间数</t>
  </si>
  <si>
    <t>1297</t>
  </si>
  <si>
    <t>间</t>
  </si>
  <si>
    <t>改造教室1297间</t>
  </si>
  <si>
    <t>教室照明设备改造验收合格率达</t>
  </si>
  <si>
    <t>教室照明设备改造验收合格率达100%</t>
  </si>
  <si>
    <t>完成教室照明设施设备改造的时限</t>
  </si>
  <si>
    <t>2025年完成教室照明设施设备改造</t>
  </si>
  <si>
    <t>义务教育阶段中小学生受益人群覆盖率</t>
  </si>
  <si>
    <t>设施使用年限</t>
  </si>
  <si>
    <t>学生及家长满意率</t>
  </si>
  <si>
    <t>目标1：项目覆盖整个义务教育阶段在校学生。
 目标2：保障饮食安全
 目标3：改善儿童、少年的营养状况。</t>
  </si>
  <si>
    <t>小学阶段补助人数</t>
  </si>
  <si>
    <t>22870</t>
  </si>
  <si>
    <t>反应补助范围</t>
  </si>
  <si>
    <t>中学阶段补助人数</t>
  </si>
  <si>
    <t>8345</t>
  </si>
  <si>
    <t>小学阶段应补助人数所占比例</t>
  </si>
  <si>
    <t>中学阶段应补助人数所占比例</t>
  </si>
  <si>
    <t>反应补助范围空</t>
  </si>
  <si>
    <t>反应资金下达情况</t>
  </si>
  <si>
    <t>小学生补助标准</t>
  </si>
  <si>
    <t>中学生补助标准</t>
  </si>
  <si>
    <t>减轻农村家庭教育负担，增强学生营养</t>
  </si>
  <si>
    <t>政策知晓度</t>
  </si>
  <si>
    <t>92</t>
  </si>
  <si>
    <t>反应政策宣传力度</t>
  </si>
  <si>
    <t>义务教育阶段补助年限</t>
  </si>
  <si>
    <t>补助年限</t>
  </si>
  <si>
    <t>学生满意度</t>
  </si>
  <si>
    <t>反应对政策的满意度</t>
  </si>
  <si>
    <t>2025年中等职业学校国家助学金人数759人，2000元/生、年，中央资金1214400元，省级资金60720元，市级资金145728元，区级资金97152元</t>
  </si>
  <si>
    <t>759</t>
  </si>
  <si>
    <t>国家助学金享受人数覆盖比例</t>
  </si>
  <si>
    <t>补助金额达到每学年2000元</t>
  </si>
  <si>
    <t>补助对象对政策的知晓度</t>
  </si>
  <si>
    <t>2025年教育费附加100%用于教育事业支出，及时支付农村中小学校舍新建、改建、修缮和维护费；改善农村中小学教学设施和办学条件，不发生债务纠纷，维护社会稳定，促进各级学校的办学水平不断提高。</t>
  </si>
  <si>
    <t>2025年区级教育费附加安排资金</t>
  </si>
  <si>
    <t>25897490.76</t>
  </si>
  <si>
    <t>2025年区级财政根据相关政策预算安排教育费附加896920元用于教育事业支出。</t>
  </si>
  <si>
    <t>区级教育费附加全部用于教育，不能用于发放职工福利及奖金</t>
  </si>
  <si>
    <t>确保区级教育费附加100%用于教育 发展。</t>
  </si>
  <si>
    <t>2025年资金到位率</t>
  </si>
  <si>
    <t>2024年当年执行完成区级预算资金，提高资金使用效率。</t>
  </si>
  <si>
    <t>及时支付校园建设工程欠款，不发生债务纠纷，维护社会稳定，改善各级各类学校办学条件。</t>
  </si>
  <si>
    <t>及时支付校园基本建设工程欠款，不发生债务纠纷，维护社会稳定，</t>
  </si>
  <si>
    <t>2024年区级教育费附加的有效使用 ，对社会、学校带来积极影响。</t>
  </si>
  <si>
    <t>校园师生及家长对教育满意度</t>
  </si>
  <si>
    <t>反映校园师生及家长对教育投入及校园建设的满意度</t>
  </si>
  <si>
    <t>目标1：助力保障受补助学生基本生活。
目标2：保障饮食安全
目标3：改善学生的营养状况。</t>
  </si>
  <si>
    <t>中学补助人数</t>
  </si>
  <si>
    <t>2138</t>
  </si>
  <si>
    <t>反应补助人数</t>
  </si>
  <si>
    <t>小学补助人数</t>
  </si>
  <si>
    <t>2917</t>
  </si>
  <si>
    <t>中学生所占比例</t>
  </si>
  <si>
    <t>反应补助人员情况</t>
  </si>
  <si>
    <t>小学生所占比例</t>
  </si>
  <si>
    <t>空反应补助人员情况</t>
  </si>
  <si>
    <t>受助名单公示时间</t>
  </si>
  <si>
    <t>天</t>
  </si>
  <si>
    <t>反应公示情况</t>
  </si>
  <si>
    <t>补助资金及时足额发放率</t>
  </si>
  <si>
    <t>反应资金发放情况</t>
  </si>
  <si>
    <t>学生在九年义务教育阶段因家庭经济困难而辍学和失学比例</t>
  </si>
  <si>
    <t>反应义务教育学生就学情况</t>
  </si>
  <si>
    <t>反应对政策的知晓度</t>
  </si>
  <si>
    <t>接受义务教育阶段寄宿学生补助学生满意度</t>
  </si>
  <si>
    <t>反应学生满意度</t>
  </si>
  <si>
    <t>接受义务教育阶段寄宿学生补助家长满意度</t>
  </si>
  <si>
    <t>反应家长满意度</t>
  </si>
  <si>
    <t>以2025年义务教育学校随班就读残疾学生及送教上门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</si>
  <si>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特殊教育学生人数</t>
  </si>
  <si>
    <t>反映2025年全区义务教育阶段特殊教育学生人数</t>
  </si>
  <si>
    <t>适龄儿童、少年接受义务教育比例达100%</t>
  </si>
  <si>
    <t>残疾儿童入学率达95%以上</t>
  </si>
  <si>
    <t>小学教育学生受教育年限达3年</t>
  </si>
  <si>
    <t>提高国民素质</t>
  </si>
  <si>
    <t>特殊教育学生、家长及教师满意度</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</si>
  <si>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</si>
  <si>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</si>
  <si>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</si>
  <si>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</si>
  <si>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</si>
  <si>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</si>
  <si>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</si>
  <si>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</si>
  <si>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</si>
  <si>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</si>
  <si>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</si>
  <si>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</si>
  <si>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</si>
  <si>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</si>
  <si>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</si>
  <si>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</si>
  <si>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公务车辆保险费</t>
  </si>
  <si>
    <t>保险服务</t>
  </si>
  <si>
    <t>项</t>
  </si>
  <si>
    <t>公务车辆维修及燃油费</t>
  </si>
  <si>
    <t>车辆维修和保养服务</t>
  </si>
  <si>
    <t>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</si>
  <si>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</si>
  <si>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</si>
  <si>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</si>
  <si>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</si>
  <si>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</si>
  <si>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</si>
  <si>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</si>
  <si>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</si>
  <si>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</si>
  <si>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</si>
  <si>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</si>
  <si>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</si>
  <si>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</si>
  <si>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</si>
  <si>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</si>
  <si>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</si>
  <si>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</si>
  <si>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</si>
  <si>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</si>
  <si>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</si>
  <si>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</si>
  <si>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</si>
  <si>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</si>
  <si>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</si>
  <si>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</si>
  <si>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</si>
  <si>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</si>
  <si>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</si>
  <si>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</si>
  <si>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311 专项业务类</t>
  </si>
  <si>
    <t>本级</t>
  </si>
  <si>
    <t>312 民生类</t>
  </si>
  <si>
    <t>313 事业发展类</t>
  </si>
  <si>
    <t/>
  </si>
  <si>
    <t>预算13表</t>
  </si>
  <si>
    <t xml:space="preserve">             2025年部门整体支出绩效目标表</t>
  </si>
  <si>
    <t>部门编码</t>
  </si>
  <si>
    <t>部门名称</t>
  </si>
  <si>
    <t>内容</t>
  </si>
  <si>
    <t>说明</t>
  </si>
  <si>
    <t>部门总体目标</t>
  </si>
  <si>
    <t>部门职责</t>
  </si>
  <si>
    <t>根据“三定”方案归纳</t>
  </si>
  <si>
    <t>总体绩效目标
（2025—2027年期间）</t>
  </si>
  <si>
    <t>根据部门职责、中长期规划、市委、市政府要求归纳</t>
  </si>
  <si>
    <t>部门年度目标</t>
  </si>
  <si>
    <t>（2025年）年度绩效目标</t>
  </si>
  <si>
    <t>部门年度重点工作任务对应的目标或措施预计的产出和效果，每项工作任务都有明确的一项或几项目标</t>
  </si>
  <si>
    <t>任务名称</t>
  </si>
  <si>
    <t>主要内容</t>
  </si>
  <si>
    <t>申请金额（元）</t>
  </si>
  <si>
    <t>总额</t>
  </si>
  <si>
    <t>财政拨款</t>
  </si>
  <si>
    <t>其他资金</t>
  </si>
  <si>
    <t>部门年度重点工作任务</t>
  </si>
  <si>
    <t>根据部门总体目标和年度重点工作要求进行细化分解</t>
  </si>
  <si>
    <t>年度绩效指标</t>
  </si>
  <si>
    <t>绩效指标值设定依据及数据来源</t>
  </si>
  <si>
    <t>指标说明</t>
  </si>
  <si>
    <t>备注：部门整体支出绩效目标表由我区教体系统汇总公开，该表以空表进行公开。</t>
  </si>
</sst>
</file>

<file path=xl/styles.xml><?xml version="1.0" encoding="utf-8"?>
<styleSheet xmlns="http://schemas.openxmlformats.org/spreadsheetml/2006/main">
  <numFmts count="10">
    <numFmt numFmtId="176" formatCode="#,##0;\-#,##0;;@"/>
    <numFmt numFmtId="177" formatCode="hh:mm:ss"/>
    <numFmt numFmtId="42" formatCode="_ &quot;￥&quot;* #,##0_ ;_ &quot;￥&quot;* \-#,##0_ ;_ &quot;￥&quot;* &quot;-&quot;_ ;_ @_ "/>
    <numFmt numFmtId="41" formatCode="_ * #,##0_ ;_ * \-#,##0_ ;_ * &quot;-&quot;_ ;_ @_ "/>
    <numFmt numFmtId="44" formatCode="_ &quot;￥&quot;* #,##0.00_ ;_ &quot;￥&quot;* \-#,##0.00_ ;_ &quot;￥&quot;* &quot;-&quot;??_ ;_ @_ "/>
    <numFmt numFmtId="178" formatCode="yyyy/mm/dd"/>
    <numFmt numFmtId="179" formatCode="yyyy/mm/dd\ hh:mm:ss"/>
    <numFmt numFmtId="43" formatCode="_ * #,##0.00_ ;_ * \-#,##0.00_ ;_ * &quot;-&quot;??_ ;_ @_ "/>
    <numFmt numFmtId="180" formatCode="#,##0.00;\-#,##0.00;;@"/>
    <numFmt numFmtId="181" formatCode="[$-10804]#,##0.00;\-#,##0.00;\ "/>
  </numFmts>
  <fonts count="51">
    <font>
      <sz val="11"/>
      <color theme="1"/>
      <name val="宋体"/>
      <charset val="134"/>
      <scheme val="minor"/>
    </font>
    <font>
      <sz val="10"/>
      <color indexed="8"/>
      <name val="Arial"/>
      <charset val="0"/>
    </font>
    <font>
      <sz val="18"/>
      <color indexed="8"/>
      <name val="方正小标宋_GBK"/>
      <charset val="134"/>
    </font>
    <font>
      <sz val="10"/>
      <color indexed="8"/>
      <name val="宋体"/>
      <charset val="134"/>
      <scheme val="minor"/>
    </font>
    <font>
      <b/>
      <sz val="10"/>
      <color indexed="8"/>
      <name val="Arial"/>
      <charset val="0"/>
    </font>
    <font>
      <sz val="10"/>
      <name val="Arial"/>
      <charset val="0"/>
    </font>
    <font>
      <sz val="10"/>
      <color indexed="8"/>
      <name val="宋体"/>
      <charset val="134"/>
    </font>
    <font>
      <sz val="9"/>
      <color indexed="8"/>
      <name val="宋体"/>
      <charset val="134"/>
    </font>
    <font>
      <b/>
      <sz val="10"/>
      <name val="宋体"/>
      <charset val="0"/>
    </font>
    <font>
      <b/>
      <sz val="10"/>
      <name val="Arial"/>
      <charset val="0"/>
    </font>
    <font>
      <sz val="18"/>
      <name val="方正小标宋_GBK"/>
      <charset val="134"/>
    </font>
    <font>
      <sz val="10"/>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12"/>
      <color theme="1"/>
      <name val="宋体"/>
      <charset val="134"/>
      <scheme val="minor"/>
    </font>
    <font>
      <sz val="10"/>
      <color rgb="FF000000"/>
      <name val="Arial"/>
      <charset val="134"/>
    </font>
    <font>
      <b/>
      <sz val="23.95"/>
      <color rgb="FF000000"/>
      <name val="宋体"/>
      <charset val="134"/>
    </font>
    <font>
      <b/>
      <sz val="12"/>
      <name val="宋体"/>
      <charset val="134"/>
    </font>
    <font>
      <b/>
      <sz val="22"/>
      <color rgb="FF000000"/>
      <name val="宋体"/>
      <charset val="134"/>
    </font>
    <font>
      <b/>
      <sz val="11"/>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8"/>
      <color theme="1"/>
      <name val="宋体"/>
      <charset val="134"/>
    </font>
    <font>
      <sz val="9"/>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0"/>
      <name val="宋体"/>
      <charset val="134"/>
    </font>
    <font>
      <sz val="11"/>
      <color rgb="FF0061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9" tint="0.399975585192419"/>
        <bgColor indexed="64"/>
      </patternFill>
    </fill>
  </fills>
  <borders count="35">
    <border>
      <left/>
      <right/>
      <top/>
      <bottom/>
      <diagonal/>
    </border>
    <border>
      <left style="thin">
        <color indexed="8"/>
      </left>
      <right style="thin">
        <color indexed="8"/>
      </right>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right style="thin">
        <color indexed="8"/>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9">
    <xf numFmtId="0" fontId="0" fillId="0" borderId="0"/>
    <xf numFmtId="42" fontId="0" fillId="0" borderId="0" applyFont="0" applyFill="0" applyBorder="0" applyAlignment="0" applyProtection="0">
      <alignment vertical="center"/>
    </xf>
    <xf numFmtId="0" fontId="32" fillId="18" borderId="0" applyNumberFormat="0" applyBorder="0" applyAlignment="0" applyProtection="0">
      <alignment vertical="center"/>
    </xf>
    <xf numFmtId="0" fontId="44" fillId="19"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30" fillId="0" borderId="19">
      <alignment horizontal="right" vertical="center"/>
    </xf>
    <xf numFmtId="0" fontId="32" fillId="11" borderId="0" applyNumberFormat="0" applyBorder="0" applyAlignment="0" applyProtection="0">
      <alignment vertical="center"/>
    </xf>
    <xf numFmtId="0" fontId="34" fillId="5" borderId="0" applyNumberFormat="0" applyBorder="0" applyAlignment="0" applyProtection="0">
      <alignment vertical="center"/>
    </xf>
    <xf numFmtId="43" fontId="0" fillId="0" borderId="0" applyFont="0" applyFill="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178" fontId="30" fillId="0" borderId="19">
      <alignment horizontal="right" vertical="center"/>
    </xf>
    <xf numFmtId="0" fontId="43" fillId="0" borderId="0" applyNumberFormat="0" applyFill="0" applyBorder="0" applyAlignment="0" applyProtection="0">
      <alignment vertical="center"/>
    </xf>
    <xf numFmtId="0" fontId="0" fillId="9" borderId="30" applyNumberFormat="0" applyFont="0" applyAlignment="0" applyProtection="0">
      <alignment vertical="center"/>
    </xf>
    <xf numFmtId="0" fontId="31" fillId="25" borderId="0" applyNumberFormat="0" applyBorder="0" applyAlignment="0" applyProtection="0">
      <alignment vertical="center"/>
    </xf>
    <xf numFmtId="0" fontId="3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29" applyNumberFormat="0" applyFill="0" applyAlignment="0" applyProtection="0">
      <alignment vertical="center"/>
    </xf>
    <xf numFmtId="0" fontId="46" fillId="0" borderId="29" applyNumberFormat="0" applyFill="0" applyAlignment="0" applyProtection="0">
      <alignment vertical="center"/>
    </xf>
    <xf numFmtId="0" fontId="31" fillId="29" borderId="0" applyNumberFormat="0" applyBorder="0" applyAlignment="0" applyProtection="0">
      <alignment vertical="center"/>
    </xf>
    <xf numFmtId="0" fontId="33" fillId="0" borderId="27" applyNumberFormat="0" applyFill="0" applyAlignment="0" applyProtection="0">
      <alignment vertical="center"/>
    </xf>
    <xf numFmtId="0" fontId="31" fillId="30" borderId="0" applyNumberFormat="0" applyBorder="0" applyAlignment="0" applyProtection="0">
      <alignment vertical="center"/>
    </xf>
    <xf numFmtId="0" fontId="37" fillId="8" borderId="31" applyNumberFormat="0" applyAlignment="0" applyProtection="0">
      <alignment vertical="center"/>
    </xf>
    <xf numFmtId="0" fontId="35" fillId="8" borderId="28" applyNumberFormat="0" applyAlignment="0" applyProtection="0">
      <alignment vertical="center"/>
    </xf>
    <xf numFmtId="0" fontId="50" fillId="28" borderId="34" applyNumberFormat="0" applyAlignment="0" applyProtection="0">
      <alignment vertical="center"/>
    </xf>
    <xf numFmtId="0" fontId="32" fillId="22" borderId="0" applyNumberFormat="0" applyBorder="0" applyAlignment="0" applyProtection="0">
      <alignment vertical="center"/>
    </xf>
    <xf numFmtId="0" fontId="31" fillId="14" borderId="0" applyNumberFormat="0" applyBorder="0" applyAlignment="0" applyProtection="0">
      <alignment vertical="center"/>
    </xf>
    <xf numFmtId="0" fontId="48" fillId="0" borderId="32" applyNumberFormat="0" applyFill="0" applyAlignment="0" applyProtection="0">
      <alignment vertical="center"/>
    </xf>
    <xf numFmtId="0" fontId="49" fillId="0" borderId="33" applyNumberFormat="0" applyFill="0" applyAlignment="0" applyProtection="0">
      <alignment vertical="center"/>
    </xf>
    <xf numFmtId="0" fontId="39" fillId="13" borderId="0" applyNumberFormat="0" applyBorder="0" applyAlignment="0" applyProtection="0">
      <alignment vertical="center"/>
    </xf>
    <xf numFmtId="0" fontId="45" fillId="21" borderId="0" applyNumberFormat="0" applyBorder="0" applyAlignment="0" applyProtection="0">
      <alignment vertical="center"/>
    </xf>
    <xf numFmtId="10" fontId="30" fillId="0" borderId="19">
      <alignment horizontal="right" vertical="center"/>
    </xf>
    <xf numFmtId="0" fontId="32" fillId="31" borderId="0" applyNumberFormat="0" applyBorder="0" applyAlignment="0" applyProtection="0">
      <alignment vertical="center"/>
    </xf>
    <xf numFmtId="0" fontId="31" fillId="7" borderId="0" applyNumberFormat="0" applyBorder="0" applyAlignment="0" applyProtection="0">
      <alignment vertical="center"/>
    </xf>
    <xf numFmtId="0" fontId="32" fillId="4" borderId="0" applyNumberFormat="0" applyBorder="0" applyAlignment="0" applyProtection="0">
      <alignment vertical="center"/>
    </xf>
    <xf numFmtId="0" fontId="32" fillId="17" borderId="0" applyNumberFormat="0" applyBorder="0" applyAlignment="0" applyProtection="0">
      <alignment vertical="center"/>
    </xf>
    <xf numFmtId="0" fontId="32" fillId="16" borderId="0" applyNumberFormat="0" applyBorder="0" applyAlignment="0" applyProtection="0">
      <alignment vertical="center"/>
    </xf>
    <xf numFmtId="0" fontId="32" fillId="27" borderId="0" applyNumberFormat="0" applyBorder="0" applyAlignment="0" applyProtection="0">
      <alignment vertical="center"/>
    </xf>
    <xf numFmtId="0" fontId="31" fillId="12" borderId="0" applyNumberFormat="0" applyBorder="0" applyAlignment="0" applyProtection="0">
      <alignment vertical="center"/>
    </xf>
    <xf numFmtId="0" fontId="31" fillId="3" borderId="0" applyNumberFormat="0" applyBorder="0" applyAlignment="0" applyProtection="0">
      <alignment vertical="center"/>
    </xf>
    <xf numFmtId="0" fontId="32" fillId="24" borderId="0" applyNumberFormat="0" applyBorder="0" applyAlignment="0" applyProtection="0">
      <alignment vertical="center"/>
    </xf>
    <xf numFmtId="0" fontId="32" fillId="20" borderId="0" applyNumberFormat="0" applyBorder="0" applyAlignment="0" applyProtection="0">
      <alignment vertical="center"/>
    </xf>
    <xf numFmtId="0" fontId="31" fillId="32" borderId="0" applyNumberFormat="0" applyBorder="0" applyAlignment="0" applyProtection="0">
      <alignment vertical="center"/>
    </xf>
    <xf numFmtId="0" fontId="32" fillId="15" borderId="0" applyNumberFormat="0" applyBorder="0" applyAlignment="0" applyProtection="0">
      <alignment vertical="center"/>
    </xf>
    <xf numFmtId="0" fontId="31" fillId="26" borderId="0" applyNumberFormat="0" applyBorder="0" applyAlignment="0" applyProtection="0">
      <alignment vertical="center"/>
    </xf>
    <xf numFmtId="0" fontId="31" fillId="6" borderId="0" applyNumberFormat="0" applyBorder="0" applyAlignment="0" applyProtection="0">
      <alignment vertical="center"/>
    </xf>
    <xf numFmtId="0" fontId="32" fillId="23" borderId="0" applyNumberFormat="0" applyBorder="0" applyAlignment="0" applyProtection="0">
      <alignment vertical="center"/>
    </xf>
    <xf numFmtId="0" fontId="31" fillId="33" borderId="0" applyNumberFormat="0" applyBorder="0" applyAlignment="0" applyProtection="0">
      <alignment vertical="center"/>
    </xf>
    <xf numFmtId="180" fontId="30" fillId="0" borderId="19">
      <alignment horizontal="right" vertical="center"/>
    </xf>
    <xf numFmtId="49" fontId="30" fillId="0" borderId="19">
      <alignment horizontal="left" vertical="center" wrapText="1"/>
    </xf>
    <xf numFmtId="180" fontId="30" fillId="0" borderId="19">
      <alignment horizontal="right" vertical="center"/>
    </xf>
    <xf numFmtId="177" fontId="30" fillId="0" borderId="19">
      <alignment horizontal="right" vertical="center"/>
    </xf>
    <xf numFmtId="176" fontId="30" fillId="0" borderId="19">
      <alignment horizontal="right" vertical="center"/>
    </xf>
    <xf numFmtId="0" fontId="38" fillId="0" borderId="0"/>
    <xf numFmtId="0" fontId="30" fillId="0" borderId="0">
      <alignment vertical="top"/>
      <protection locked="0"/>
    </xf>
  </cellStyleXfs>
  <cellXfs count="279">
    <xf numFmtId="0" fontId="0" fillId="0" borderId="0" xfId="0" applyFont="1" applyBorder="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xf numFmtId="0" fontId="2" fillId="0" borderId="0" xfId="0" applyFont="1" applyFill="1" applyBorder="1" applyAlignment="1" applyProtection="1">
      <alignment horizontal="center" vertical="center" wrapText="1" readingOrder="1"/>
      <protection locked="0"/>
    </xf>
    <xf numFmtId="0" fontId="3" fillId="0" borderId="0" xfId="0" applyFont="1" applyFill="1" applyAlignment="1" applyProtection="1">
      <alignment horizontal="left" vertical="center" wrapText="1" readingOrder="1"/>
      <protection locked="0"/>
    </xf>
    <xf numFmtId="0" fontId="3" fillId="0" borderId="0" xfId="0" applyFont="1" applyFill="1" applyBorder="1" applyAlignment="1" applyProtection="1">
      <alignment horizontal="left" vertical="center" wrapText="1" readingOrder="1"/>
      <protection locked="0"/>
    </xf>
    <xf numFmtId="0" fontId="3" fillId="0" borderId="0" xfId="0" applyFont="1" applyFill="1" applyBorder="1" applyAlignment="1" applyProtection="1">
      <alignment horizontal="right" vertical="center" wrapText="1" readingOrder="1"/>
      <protection locked="0"/>
    </xf>
    <xf numFmtId="0" fontId="6" fillId="0" borderId="1" xfId="0" applyFont="1" applyFill="1" applyBorder="1" applyAlignment="1" applyProtection="1">
      <alignment horizontal="center" vertical="center" wrapText="1" readingOrder="1"/>
      <protection locked="0"/>
    </xf>
    <xf numFmtId="0" fontId="7" fillId="0" borderId="2" xfId="0" applyFont="1" applyFill="1" applyBorder="1" applyAlignment="1" applyProtection="1">
      <alignment horizontal="left" vertical="center" wrapText="1" readingOrder="1"/>
      <protection locked="0"/>
    </xf>
    <xf numFmtId="0" fontId="5" fillId="0" borderId="3" xfId="0" applyFont="1" applyFill="1" applyBorder="1" applyAlignment="1" applyProtection="1">
      <alignment vertical="top" wrapText="1"/>
      <protection locked="0"/>
    </xf>
    <xf numFmtId="0" fontId="7" fillId="0" borderId="4" xfId="0" applyFont="1" applyFill="1" applyBorder="1" applyAlignment="1" applyProtection="1">
      <alignment horizontal="center" vertical="center" wrapText="1" readingOrder="1"/>
      <protection locked="0"/>
    </xf>
    <xf numFmtId="0" fontId="7" fillId="0" borderId="4" xfId="0" applyFont="1" applyFill="1" applyBorder="1" applyAlignment="1" applyProtection="1">
      <alignment horizontal="left" vertical="center" wrapText="1" readingOrder="1"/>
      <protection locked="0"/>
    </xf>
    <xf numFmtId="0" fontId="5" fillId="0" borderId="5" xfId="0" applyFont="1" applyFill="1" applyBorder="1" applyAlignment="1" applyProtection="1">
      <alignment vertical="top" wrapText="1"/>
      <protection locked="0"/>
    </xf>
    <xf numFmtId="0" fontId="1" fillId="0" borderId="6" xfId="0" applyFont="1" applyFill="1" applyBorder="1" applyAlignment="1" applyProtection="1">
      <alignment vertical="top" wrapText="1" readingOrder="1"/>
      <protection locked="0"/>
    </xf>
    <xf numFmtId="0" fontId="5" fillId="0" borderId="4" xfId="0" applyFont="1" applyFill="1" applyBorder="1" applyAlignment="1" applyProtection="1">
      <alignment vertical="top" wrapText="1"/>
      <protection locked="0"/>
    </xf>
    <xf numFmtId="0" fontId="6" fillId="0" borderId="7" xfId="0" applyFont="1" applyFill="1" applyBorder="1" applyAlignment="1" applyProtection="1">
      <alignment horizontal="center" vertical="center" wrapText="1" readingOrder="1"/>
      <protection locked="0"/>
    </xf>
    <xf numFmtId="0" fontId="6" fillId="0" borderId="7" xfId="0" applyFont="1" applyFill="1" applyBorder="1" applyAlignment="1" applyProtection="1">
      <alignment vertical="top" wrapText="1" readingOrder="1"/>
      <protection locked="0"/>
    </xf>
    <xf numFmtId="0" fontId="5" fillId="0" borderId="8" xfId="0" applyFont="1" applyFill="1" applyBorder="1" applyAlignment="1" applyProtection="1">
      <alignment vertical="top" wrapText="1"/>
      <protection locked="0"/>
    </xf>
    <xf numFmtId="0" fontId="5" fillId="0" borderId="9"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1" fillId="0" borderId="10" xfId="0" applyFont="1" applyFill="1" applyBorder="1" applyAlignment="1" applyProtection="1">
      <alignment vertical="top" wrapText="1" readingOrder="1"/>
      <protection locked="0"/>
    </xf>
    <xf numFmtId="0" fontId="6" fillId="0" borderId="11" xfId="0" applyFont="1" applyFill="1" applyBorder="1" applyAlignment="1" applyProtection="1">
      <alignment horizontal="center" vertical="center" wrapText="1" readingOrder="1"/>
      <protection locked="0"/>
    </xf>
    <xf numFmtId="0" fontId="6" fillId="0" borderId="0" xfId="0" applyFont="1" applyFill="1" applyBorder="1" applyAlignment="1" applyProtection="1">
      <alignment horizontal="center" vertical="center" wrapText="1" readingOrder="1"/>
      <protection locked="0"/>
    </xf>
    <xf numFmtId="0" fontId="6" fillId="0" borderId="12" xfId="0" applyFont="1" applyFill="1" applyBorder="1" applyAlignment="1" applyProtection="1">
      <alignment horizontal="center" vertical="center" wrapText="1" readingOrder="1"/>
      <protection locked="0"/>
    </xf>
    <xf numFmtId="0" fontId="5" fillId="0" borderId="10" xfId="0" applyFont="1" applyFill="1" applyBorder="1" applyAlignment="1" applyProtection="1">
      <alignment vertical="top" wrapText="1"/>
      <protection locked="0"/>
    </xf>
    <xf numFmtId="0" fontId="5" fillId="0" borderId="11" xfId="0" applyFont="1" applyFill="1" applyBorder="1" applyAlignment="1" applyProtection="1">
      <alignment vertical="top" wrapText="1"/>
      <protection locked="0"/>
    </xf>
    <xf numFmtId="0" fontId="7" fillId="0" borderId="1" xfId="0" applyFont="1" applyFill="1" applyBorder="1" applyAlignment="1" applyProtection="1">
      <alignment horizontal="center" vertical="center" wrapText="1" readingOrder="1"/>
      <protection locked="0"/>
    </xf>
    <xf numFmtId="0" fontId="1" fillId="0" borderId="7" xfId="0" applyFont="1" applyFill="1" applyBorder="1" applyAlignment="1" applyProtection="1">
      <alignment vertical="top" wrapText="1" readingOrder="1"/>
      <protection locked="0"/>
    </xf>
    <xf numFmtId="181" fontId="6" fillId="0" borderId="7" xfId="0" applyNumberFormat="1" applyFont="1" applyFill="1" applyBorder="1" applyAlignment="1" applyProtection="1">
      <alignment horizontal="right" vertical="center" wrapText="1" readingOrder="1"/>
      <protection locked="0"/>
    </xf>
    <xf numFmtId="0" fontId="6" fillId="0" borderId="7" xfId="0" applyFont="1" applyFill="1" applyBorder="1" applyAlignment="1" applyProtection="1">
      <alignment horizontal="left" vertical="center" wrapText="1" readingOrder="1"/>
      <protection locked="0"/>
    </xf>
    <xf numFmtId="0" fontId="7" fillId="0" borderId="0" xfId="0" applyFont="1" applyFill="1" applyBorder="1" applyAlignment="1" applyProtection="1">
      <alignment horizontal="center" vertical="center" wrapText="1" readingOrder="1"/>
      <protection locked="0"/>
    </xf>
    <xf numFmtId="0" fontId="7" fillId="0" borderId="10" xfId="0" applyFont="1" applyFill="1" applyBorder="1" applyAlignment="1" applyProtection="1">
      <alignment horizontal="left" vertical="center" wrapText="1" readingOrder="1"/>
      <protection locked="0"/>
    </xf>
    <xf numFmtId="0" fontId="7" fillId="0" borderId="11" xfId="0" applyFont="1" applyFill="1" applyBorder="1" applyAlignment="1" applyProtection="1">
      <alignment horizontal="center" vertical="center" wrapText="1" readingOrder="1"/>
      <protection locked="0"/>
    </xf>
    <xf numFmtId="0" fontId="6" fillId="0" borderId="0" xfId="0" applyFont="1" applyFill="1" applyBorder="1" applyAlignment="1" applyProtection="1">
      <alignment horizontal="right" vertical="center" wrapText="1" readingOrder="1"/>
      <protection locked="0"/>
    </xf>
    <xf numFmtId="0" fontId="6" fillId="0" borderId="0" xfId="0" applyFont="1" applyFill="1" applyBorder="1" applyAlignment="1" applyProtection="1">
      <alignment horizontal="left" vertical="center" wrapText="1" readingOrder="1"/>
      <protection locked="0"/>
    </xf>
    <xf numFmtId="0" fontId="7" fillId="0" borderId="0" xfId="0" applyFont="1" applyFill="1" applyBorder="1" applyAlignment="1" applyProtection="1">
      <alignment horizontal="center" vertical="top" wrapText="1" readingOrder="1"/>
      <protection locked="0"/>
    </xf>
    <xf numFmtId="0" fontId="7" fillId="0" borderId="1" xfId="0" applyFont="1" applyFill="1" applyBorder="1" applyAlignment="1" applyProtection="1">
      <alignment horizontal="center" vertical="top" wrapText="1" readingOrder="1"/>
      <protection locked="0"/>
    </xf>
    <xf numFmtId="0" fontId="6" fillId="0" borderId="0" xfId="0" applyFont="1" applyFill="1" applyBorder="1" applyAlignment="1" applyProtection="1">
      <alignment horizontal="center" vertical="top" wrapText="1" readingOrder="1"/>
      <protection locked="0"/>
    </xf>
    <xf numFmtId="0" fontId="6" fillId="0" borderId="7" xfId="0" applyFont="1" applyFill="1" applyBorder="1" applyAlignment="1" applyProtection="1">
      <alignment vertical="center" wrapText="1" readingOrder="1"/>
      <protection locked="0"/>
    </xf>
    <xf numFmtId="0" fontId="8" fillId="0" borderId="0" xfId="0" applyFont="1" applyFill="1" applyBorder="1" applyAlignment="1"/>
    <xf numFmtId="0" fontId="9" fillId="0" borderId="0" xfId="0" applyFont="1" applyFill="1" applyBorder="1" applyAlignment="1"/>
    <xf numFmtId="0" fontId="6" fillId="0" borderId="0" xfId="57" applyNumberFormat="1" applyFont="1" applyFill="1" applyBorder="1" applyAlignment="1" applyProtection="1">
      <alignment horizontal="right" vertical="center"/>
    </xf>
    <xf numFmtId="0" fontId="10" fillId="0" borderId="0" xfId="0" applyFont="1" applyFill="1" applyBorder="1" applyAlignment="1"/>
    <xf numFmtId="0" fontId="11" fillId="0" borderId="0" xfId="0" applyFont="1" applyFill="1" applyBorder="1" applyAlignment="1"/>
    <xf numFmtId="0" fontId="7" fillId="0" borderId="7" xfId="0" applyFont="1" applyFill="1" applyBorder="1" applyAlignment="1" applyProtection="1">
      <alignment horizontal="center" vertical="center" wrapText="1" readingOrder="1"/>
      <protection locked="0"/>
    </xf>
    <xf numFmtId="0" fontId="7" fillId="0" borderId="7" xfId="0" applyFont="1" applyFill="1" applyBorder="1" applyAlignment="1" applyProtection="1">
      <alignment vertical="center" wrapText="1" readingOrder="1"/>
      <protection locked="0"/>
    </xf>
    <xf numFmtId="0" fontId="7" fillId="0" borderId="7" xfId="0" applyFont="1" applyFill="1" applyBorder="1" applyAlignment="1" applyProtection="1">
      <alignment horizontal="left" vertical="center" wrapText="1" readingOrder="1"/>
      <protection locked="0"/>
    </xf>
    <xf numFmtId="0" fontId="0" fillId="0" borderId="0" xfId="0" applyFill="1" applyBorder="1" applyAlignment="1"/>
    <xf numFmtId="49" fontId="12" fillId="0" borderId="0" xfId="0" applyNumberFormat="1" applyFont="1" applyFill="1" applyBorder="1" applyAlignment="1"/>
    <xf numFmtId="0" fontId="12" fillId="0" borderId="0" xfId="0" applyFont="1" applyFill="1" applyBorder="1" applyAlignment="1" applyProtection="1">
      <alignment horizontal="right" vertical="center"/>
      <protection locked="0"/>
    </xf>
    <xf numFmtId="0" fontId="13" fillId="0" borderId="0" xfId="0" applyFont="1" applyFill="1" applyBorder="1" applyAlignment="1">
      <alignment horizontal="center" vertical="center"/>
    </xf>
    <xf numFmtId="0" fontId="14" fillId="0" borderId="0"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15" fillId="0" borderId="0" xfId="0" applyFont="1" applyFill="1" applyBorder="1" applyAlignment="1"/>
    <xf numFmtId="0" fontId="12" fillId="0" borderId="0" xfId="0" applyFont="1" applyFill="1" applyBorder="1" applyAlignment="1" applyProtection="1">
      <alignment horizontal="right"/>
      <protection locked="0"/>
    </xf>
    <xf numFmtId="0" fontId="15" fillId="0" borderId="13" xfId="0" applyFont="1" applyFill="1" applyBorder="1" applyAlignment="1" applyProtection="1">
      <alignment horizontal="center" vertical="center" wrapText="1"/>
      <protection locked="0"/>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pplyProtection="1">
      <alignment horizontal="center" vertical="center" wrapText="1"/>
      <protection locked="0"/>
    </xf>
    <xf numFmtId="0" fontId="15" fillId="0" borderId="17"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8" xfId="0" applyFont="1" applyFill="1" applyBorder="1" applyAlignment="1" applyProtection="1">
      <alignment horizontal="center" vertical="center" wrapText="1"/>
      <protection locked="0"/>
    </xf>
    <xf numFmtId="0" fontId="15" fillId="0" borderId="18" xfId="0" applyFont="1" applyFill="1" applyBorder="1" applyAlignment="1">
      <alignment horizontal="center" vertical="center" wrapText="1"/>
    </xf>
    <xf numFmtId="0" fontId="15" fillId="0" borderId="18" xfId="0" applyFont="1" applyFill="1" applyBorder="1" applyAlignment="1">
      <alignment horizontal="center" vertical="center"/>
    </xf>
    <xf numFmtId="0" fontId="12" fillId="0" borderId="19" xfId="0" applyFont="1" applyFill="1" applyBorder="1" applyAlignment="1">
      <alignment horizontal="center" vertical="center"/>
    </xf>
    <xf numFmtId="180" fontId="16" fillId="0" borderId="19" xfId="54" applyFont="1" applyFill="1" applyAlignment="1">
      <alignment horizontal="left" vertical="center"/>
    </xf>
    <xf numFmtId="180" fontId="16" fillId="0" borderId="19" xfId="54" applyFont="1" applyFill="1">
      <alignment horizontal="right" vertical="center"/>
    </xf>
    <xf numFmtId="0" fontId="14" fillId="0" borderId="19" xfId="0" applyFont="1" applyFill="1" applyBorder="1" applyAlignment="1" applyProtection="1">
      <alignment horizontal="left" vertical="center" wrapText="1"/>
      <protection locked="0"/>
    </xf>
    <xf numFmtId="0" fontId="14" fillId="0" borderId="19" xfId="0" applyFont="1" applyFill="1" applyBorder="1" applyAlignment="1" applyProtection="1">
      <alignment horizontal="left" vertical="center"/>
      <protection locked="0"/>
    </xf>
    <xf numFmtId="180" fontId="16" fillId="0" borderId="19" xfId="0" applyNumberFormat="1" applyFont="1" applyFill="1" applyBorder="1" applyAlignment="1">
      <alignment horizontal="right" vertical="center"/>
    </xf>
    <xf numFmtId="49" fontId="16" fillId="0" borderId="19" xfId="53" applyFont="1" applyFill="1">
      <alignment horizontal="left" vertical="center" wrapText="1"/>
    </xf>
    <xf numFmtId="0" fontId="14" fillId="0" borderId="14"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0" fillId="0" borderId="0" xfId="0" applyFont="1" applyFill="1" applyBorder="1"/>
    <xf numFmtId="0" fontId="0" fillId="0" borderId="0" xfId="0" applyFont="1" applyFill="1" applyBorder="1" applyAlignment="1">
      <alignment horizontal="center" vertical="center"/>
    </xf>
    <xf numFmtId="49" fontId="12" fillId="0" borderId="0" xfId="0" applyNumberFormat="1" applyFont="1" applyFill="1" applyBorder="1"/>
    <xf numFmtId="0" fontId="15" fillId="0" borderId="0" xfId="0" applyFont="1" applyFill="1" applyBorder="1"/>
    <xf numFmtId="0" fontId="15" fillId="0" borderId="17" xfId="0" applyFont="1" applyFill="1" applyBorder="1" applyAlignment="1">
      <alignment horizontal="center" vertical="center"/>
    </xf>
    <xf numFmtId="0" fontId="14" fillId="0" borderId="19" xfId="0" applyFont="1" applyFill="1" applyBorder="1" applyAlignment="1">
      <alignment horizontal="left" vertical="center" wrapText="1"/>
    </xf>
    <xf numFmtId="4" fontId="14" fillId="0" borderId="19" xfId="0" applyNumberFormat="1" applyFont="1" applyFill="1" applyBorder="1" applyAlignment="1">
      <alignment horizontal="right" vertical="center" wrapText="1"/>
    </xf>
    <xf numFmtId="4" fontId="14" fillId="0" borderId="19" xfId="0" applyNumberFormat="1" applyFont="1" applyFill="1" applyBorder="1" applyAlignment="1" applyProtection="1">
      <alignment horizontal="right" vertical="center" wrapText="1"/>
      <protection locked="0"/>
    </xf>
    <xf numFmtId="0" fontId="12" fillId="0" borderId="14" xfId="0" applyFont="1" applyFill="1" applyBorder="1" applyAlignment="1" applyProtection="1">
      <alignment horizontal="center" vertical="center" wrapText="1"/>
      <protection locked="0"/>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7" fillId="0" borderId="0" xfId="0" applyFont="1" applyFill="1" applyBorder="1"/>
    <xf numFmtId="0" fontId="14" fillId="0" borderId="0" xfId="0" applyFont="1" applyFill="1" applyBorder="1" applyAlignment="1" applyProtection="1">
      <alignment horizontal="right" vertical="center"/>
      <protection locked="0"/>
    </xf>
    <xf numFmtId="0" fontId="14" fillId="0" borderId="0" xfId="0" applyFont="1" applyFill="1" applyBorder="1" applyAlignment="1" applyProtection="1">
      <alignment horizontal="right"/>
      <protection locked="0"/>
    </xf>
    <xf numFmtId="0" fontId="12" fillId="0" borderId="19" xfId="0" applyFont="1" applyFill="1" applyBorder="1" applyAlignment="1" applyProtection="1">
      <alignment horizontal="center" vertical="center"/>
      <protection locked="0"/>
    </xf>
    <xf numFmtId="4" fontId="16" fillId="0" borderId="19" xfId="54" applyNumberFormat="1" applyFont="1" applyFill="1" applyBorder="1">
      <alignment horizontal="right" vertical="center"/>
    </xf>
    <xf numFmtId="0" fontId="14" fillId="0" borderId="0" xfId="0" applyFont="1" applyFill="1" applyBorder="1" applyAlignment="1" applyProtection="1">
      <alignment horizontal="right" vertical="top" wrapText="1"/>
      <protection locked="0"/>
    </xf>
    <xf numFmtId="0" fontId="18" fillId="0" borderId="0" xfId="0" applyFont="1" applyFill="1" applyBorder="1" applyAlignment="1" applyProtection="1">
      <alignment vertical="top"/>
      <protection locked="0"/>
    </xf>
    <xf numFmtId="0" fontId="18" fillId="0" borderId="0" xfId="0" applyFont="1" applyFill="1" applyBorder="1" applyAlignment="1">
      <alignment vertical="top"/>
    </xf>
    <xf numFmtId="0" fontId="19" fillId="0" borderId="0" xfId="0" applyFont="1" applyFill="1" applyBorder="1" applyAlignment="1" applyProtection="1">
      <alignment horizontal="center" vertical="center" wrapText="1"/>
      <protection locked="0"/>
    </xf>
    <xf numFmtId="0" fontId="18" fillId="0" borderId="0" xfId="0" applyFont="1" applyFill="1" applyBorder="1" applyProtection="1">
      <protection locked="0"/>
    </xf>
    <xf numFmtId="0" fontId="18" fillId="0" borderId="0" xfId="0" applyFont="1" applyFill="1" applyBorder="1"/>
    <xf numFmtId="0" fontId="14"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right" vertical="center" wrapText="1"/>
      <protection locked="0"/>
    </xf>
    <xf numFmtId="0" fontId="12" fillId="0" borderId="19" xfId="0" applyFont="1" applyFill="1" applyBorder="1" applyAlignment="1" applyProtection="1">
      <alignment horizontal="center" vertical="center" wrapText="1"/>
      <protection locked="0"/>
    </xf>
    <xf numFmtId="0" fontId="12" fillId="0" borderId="19" xfId="0" applyFont="1" applyFill="1" applyBorder="1" applyAlignment="1" applyProtection="1">
      <alignment horizontal="right" vertical="center"/>
      <protection locked="0"/>
    </xf>
    <xf numFmtId="0" fontId="12" fillId="0" borderId="19" xfId="0" applyFont="1" applyFill="1" applyBorder="1" applyAlignment="1" applyProtection="1">
      <alignment horizontal="right" vertical="center" wrapText="1"/>
      <protection locked="0"/>
    </xf>
    <xf numFmtId="0" fontId="14" fillId="0" borderId="19" xfId="0" applyFont="1" applyFill="1" applyBorder="1" applyAlignment="1">
      <alignment horizontal="center" vertical="center" wrapText="1"/>
    </xf>
    <xf numFmtId="0" fontId="14" fillId="0" borderId="19" xfId="0" applyFont="1" applyFill="1" applyBorder="1" applyAlignment="1" applyProtection="1">
      <alignment horizontal="center"/>
      <protection locked="0"/>
    </xf>
    <xf numFmtId="0" fontId="14" fillId="0" borderId="19" xfId="0" applyFont="1" applyFill="1" applyBorder="1" applyAlignment="1" applyProtection="1">
      <alignment horizontal="center" wrapText="1"/>
      <protection locked="0"/>
    </xf>
    <xf numFmtId="0" fontId="14" fillId="0" borderId="19" xfId="0" applyFont="1" applyFill="1" applyBorder="1" applyAlignment="1">
      <alignment horizontal="center" wrapText="1"/>
    </xf>
    <xf numFmtId="0" fontId="14" fillId="0" borderId="19" xfId="0" applyFont="1" applyFill="1" applyBorder="1" applyAlignment="1" applyProtection="1">
      <alignment horizontal="center" vertical="center" wrapText="1"/>
      <protection locked="0"/>
    </xf>
    <xf numFmtId="3" fontId="14" fillId="0" borderId="19" xfId="0" applyNumberFormat="1" applyFont="1" applyFill="1" applyBorder="1" applyAlignment="1" applyProtection="1">
      <alignment horizontal="right" vertical="center"/>
      <protection locked="0"/>
    </xf>
    <xf numFmtId="4" fontId="14" fillId="0" borderId="19" xfId="0" applyNumberFormat="1" applyFont="1" applyFill="1" applyBorder="1" applyAlignment="1" applyProtection="1">
      <alignment horizontal="right" vertical="center"/>
      <protection locked="0"/>
    </xf>
    <xf numFmtId="0" fontId="14" fillId="0" borderId="19" xfId="0" applyFont="1" applyFill="1" applyBorder="1" applyAlignment="1">
      <alignment horizontal="center" vertical="center"/>
    </xf>
    <xf numFmtId="0" fontId="14" fillId="0" borderId="19" xfId="0" applyFont="1" applyFill="1" applyBorder="1" applyAlignment="1" applyProtection="1">
      <alignment horizontal="left"/>
      <protection locked="0"/>
    </xf>
    <xf numFmtId="0" fontId="14" fillId="0" borderId="19" xfId="0" applyFont="1" applyFill="1" applyBorder="1" applyAlignment="1">
      <alignment horizontal="left"/>
    </xf>
    <xf numFmtId="0" fontId="14" fillId="0" borderId="19" xfId="0" applyFont="1" applyFill="1" applyBorder="1" applyAlignment="1">
      <alignment horizontal="right" vertical="center"/>
    </xf>
    <xf numFmtId="0" fontId="20" fillId="0" borderId="0" xfId="57" applyFont="1" applyFill="1" applyBorder="1" applyAlignment="1">
      <alignment horizontal="left" vertical="center"/>
    </xf>
    <xf numFmtId="0" fontId="14" fillId="0" borderId="0" xfId="0" applyFont="1" applyFill="1" applyBorder="1" applyAlignment="1" applyProtection="1">
      <alignment horizontal="right" vertical="center" wrapText="1"/>
      <protection locked="0"/>
    </xf>
    <xf numFmtId="0" fontId="21"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5" fillId="0" borderId="19" xfId="0" applyFont="1" applyFill="1" applyBorder="1" applyAlignment="1">
      <alignment horizontal="center" vertical="center" wrapText="1"/>
    </xf>
    <xf numFmtId="0" fontId="15" fillId="0" borderId="19" xfId="0" applyFont="1" applyFill="1" applyBorder="1" applyAlignment="1" applyProtection="1">
      <alignment horizontal="center" vertical="center"/>
      <protection locked="0"/>
    </xf>
    <xf numFmtId="0" fontId="14" fillId="0" borderId="19" xfId="0" applyFont="1" applyFill="1" applyBorder="1" applyAlignment="1">
      <alignment vertical="center" wrapText="1"/>
    </xf>
    <xf numFmtId="0" fontId="14" fillId="0" borderId="19" xfId="0" applyFont="1" applyFill="1" applyBorder="1" applyAlignment="1" applyProtection="1">
      <alignment horizontal="center" vertical="center"/>
      <protection locked="0"/>
    </xf>
    <xf numFmtId="0" fontId="17" fillId="0" borderId="0" xfId="0" applyFont="1" applyFill="1" applyBorder="1" applyAlignment="1">
      <alignment horizontal="left" vertical="center"/>
    </xf>
    <xf numFmtId="0" fontId="0" fillId="0" borderId="0" xfId="0" applyFont="1" applyFill="1" applyBorder="1" applyAlignment="1"/>
    <xf numFmtId="0" fontId="12" fillId="0" borderId="0" xfId="0" applyFont="1" applyFill="1" applyBorder="1" applyAlignment="1">
      <alignment horizontal="right" vertical="center"/>
    </xf>
    <xf numFmtId="0" fontId="21"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5" fillId="0" borderId="0" xfId="0" applyFont="1" applyFill="1" applyBorder="1" applyAlignment="1">
      <alignment wrapText="1"/>
    </xf>
    <xf numFmtId="0" fontId="12" fillId="0" borderId="0" xfId="0" applyFont="1" applyFill="1" applyBorder="1" applyAlignment="1">
      <alignment horizontal="right" wrapText="1"/>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8" xfId="0" applyFont="1" applyFill="1" applyBorder="1" applyAlignment="1" applyProtection="1">
      <alignment horizontal="center" vertical="center"/>
      <protection locked="0"/>
    </xf>
    <xf numFmtId="0" fontId="17" fillId="0" borderId="0" xfId="0" applyFont="1" applyBorder="1" applyAlignment="1">
      <alignment horizontal="center" vertical="center"/>
    </xf>
    <xf numFmtId="0" fontId="0" fillId="0" borderId="0" xfId="0" applyFont="1" applyBorder="1" applyAlignment="1">
      <alignment horizontal="center" vertical="center"/>
    </xf>
    <xf numFmtId="0" fontId="12" fillId="0" borderId="0" xfId="0" applyFont="1" applyBorder="1" applyAlignment="1">
      <alignment wrapText="1"/>
    </xf>
    <xf numFmtId="0" fontId="12" fillId="0" borderId="0" xfId="0" applyFont="1" applyBorder="1" applyProtection="1">
      <protection locked="0"/>
    </xf>
    <xf numFmtId="0" fontId="21" fillId="0" borderId="0" xfId="0" applyFont="1" applyBorder="1" applyAlignment="1">
      <alignment horizontal="center" vertical="center" wrapText="1"/>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pplyProtection="1">
      <alignment vertical="center" wrapText="1"/>
      <protection locked="0"/>
    </xf>
    <xf numFmtId="0" fontId="15" fillId="0" borderId="13" xfId="0" applyFont="1" applyBorder="1" applyAlignment="1">
      <alignment horizontal="center" vertical="center" wrapText="1"/>
    </xf>
    <xf numFmtId="0" fontId="15" fillId="0" borderId="22" xfId="0" applyFont="1" applyBorder="1" applyAlignment="1" applyProtection="1">
      <alignment horizontal="center" vertical="center"/>
      <protection locked="0"/>
    </xf>
    <xf numFmtId="0" fontId="15" fillId="0" borderId="2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3" xfId="0" applyFont="1" applyBorder="1" applyAlignment="1" applyProtection="1">
      <alignment horizontal="center" vertical="center"/>
      <protection locked="0"/>
    </xf>
    <xf numFmtId="0" fontId="15" fillId="0" borderId="2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4" xfId="0" applyFont="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18" xfId="0" applyFont="1" applyBorder="1" applyAlignment="1">
      <alignment horizontal="center" vertical="center"/>
    </xf>
    <xf numFmtId="0" fontId="14" fillId="0" borderId="18" xfId="0" applyFont="1" applyBorder="1" applyAlignment="1">
      <alignment horizontal="left" vertical="center" wrapText="1"/>
    </xf>
    <xf numFmtId="0" fontId="14" fillId="0" borderId="24" xfId="0" applyFont="1" applyBorder="1" applyAlignment="1" applyProtection="1">
      <alignment horizontal="left" vertical="center"/>
      <protection locked="0"/>
    </xf>
    <xf numFmtId="0" fontId="14" fillId="0" borderId="24" xfId="0" applyFont="1" applyBorder="1" applyAlignment="1">
      <alignment horizontal="left" vertical="center" wrapText="1"/>
    </xf>
    <xf numFmtId="0" fontId="14" fillId="0" borderId="25" xfId="0" applyFont="1" applyBorder="1" applyAlignment="1">
      <alignment horizontal="center" vertical="center"/>
    </xf>
    <xf numFmtId="0" fontId="14" fillId="0" borderId="26" xfId="0" applyFont="1" applyBorder="1" applyAlignment="1" applyProtection="1">
      <alignment horizontal="left" vertical="center"/>
      <protection locked="0"/>
    </xf>
    <xf numFmtId="0" fontId="14" fillId="0" borderId="26" xfId="0" applyFont="1" applyBorder="1" applyAlignment="1">
      <alignment horizontal="left" vertical="center"/>
    </xf>
    <xf numFmtId="0" fontId="17" fillId="0" borderId="0" xfId="0" applyFont="1" applyBorder="1"/>
    <xf numFmtId="0" fontId="22" fillId="0" borderId="0" xfId="0" applyFont="1" applyBorder="1"/>
    <xf numFmtId="0" fontId="14"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lignment wrapText="1"/>
    </xf>
    <xf numFmtId="0" fontId="15" fillId="0" borderId="15" xfId="0" applyFont="1" applyBorder="1" applyAlignment="1">
      <alignment horizontal="center" vertical="center" wrapText="1"/>
    </xf>
    <xf numFmtId="0" fontId="15" fillId="0" borderId="15"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lignment horizontal="center" vertical="center" wrapText="1"/>
    </xf>
    <xf numFmtId="0" fontId="15" fillId="0" borderId="24" xfId="0" applyFont="1" applyBorder="1" applyAlignment="1" applyProtection="1">
      <alignment horizontal="center" vertical="center" wrapText="1"/>
      <protection locked="0"/>
    </xf>
    <xf numFmtId="180" fontId="16" fillId="0" borderId="19" xfId="0" applyNumberFormat="1" applyFont="1" applyBorder="1" applyAlignment="1">
      <alignment horizontal="right" vertical="center"/>
    </xf>
    <xf numFmtId="0" fontId="14" fillId="2" borderId="24" xfId="0" applyFont="1" applyFill="1" applyBorder="1" applyAlignment="1">
      <alignment horizontal="left" vertical="center"/>
    </xf>
    <xf numFmtId="0" fontId="14" fillId="0" borderId="0" xfId="0" applyFont="1" applyBorder="1" applyAlignment="1" applyProtection="1">
      <alignment horizontal="right" vertical="center" wrapText="1"/>
      <protection locked="0"/>
    </xf>
    <xf numFmtId="0" fontId="14" fillId="0" borderId="0" xfId="0" applyFont="1" applyBorder="1" applyAlignment="1" applyProtection="1">
      <alignment horizontal="right" wrapText="1"/>
      <protection locked="0"/>
    </xf>
    <xf numFmtId="0" fontId="15" fillId="0" borderId="15"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26" xfId="0" applyFont="1" applyBorder="1" applyAlignment="1" applyProtection="1">
      <alignment horizontal="center" vertical="center" wrapText="1"/>
      <protection locked="0"/>
    </xf>
    <xf numFmtId="0" fontId="12" fillId="0" borderId="0" xfId="0" applyFont="1" applyFill="1" applyBorder="1" applyAlignment="1" applyProtection="1">
      <protection locked="0"/>
    </xf>
    <xf numFmtId="0" fontId="14" fillId="0" borderId="0" xfId="0" applyFont="1" applyFill="1" applyBorder="1" applyAlignment="1">
      <alignment horizontal="left" vertical="center"/>
    </xf>
    <xf numFmtId="0" fontId="15" fillId="0" borderId="0" xfId="0" applyFont="1" applyFill="1" applyBorder="1" applyAlignment="1" applyProtection="1">
      <protection locked="0"/>
    </xf>
    <xf numFmtId="0" fontId="15" fillId="0" borderId="22" xfId="0" applyFont="1" applyFill="1" applyBorder="1" applyAlignment="1" applyProtection="1">
      <alignment horizontal="center" vertical="center"/>
      <protection locked="0"/>
    </xf>
    <xf numFmtId="0" fontId="15" fillId="0" borderId="22"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23" xfId="0" applyFont="1" applyFill="1" applyBorder="1" applyAlignment="1">
      <alignment horizontal="center" vertical="center" wrapText="1"/>
    </xf>
    <xf numFmtId="0" fontId="15" fillId="0" borderId="24" xfId="0" applyFont="1" applyFill="1" applyBorder="1" applyAlignment="1" applyProtection="1">
      <alignment horizontal="center" vertical="center"/>
      <protection locked="0"/>
    </xf>
    <xf numFmtId="0" fontId="15" fillId="0" borderId="24" xfId="0" applyFont="1" applyFill="1" applyBorder="1" applyAlignment="1">
      <alignment horizontal="center" vertical="center" wrapText="1"/>
    </xf>
    <xf numFmtId="176" fontId="16" fillId="0" borderId="19" xfId="56" applyFont="1" applyAlignment="1">
      <alignment horizontal="center" vertical="center"/>
    </xf>
    <xf numFmtId="176" fontId="16" fillId="0" borderId="19" xfId="0" applyNumberFormat="1" applyFont="1" applyFill="1" applyBorder="1" applyAlignment="1">
      <alignment horizontal="center" vertical="center"/>
    </xf>
    <xf numFmtId="0" fontId="14" fillId="0" borderId="18" xfId="0" applyFont="1" applyFill="1" applyBorder="1" applyAlignment="1">
      <alignment horizontal="left" vertical="center" wrapText="1"/>
    </xf>
    <xf numFmtId="0" fontId="14" fillId="0" borderId="24" xfId="0" applyFont="1" applyFill="1" applyBorder="1" applyAlignment="1" applyProtection="1">
      <alignment horizontal="left" vertical="center"/>
      <protection locked="0"/>
    </xf>
    <xf numFmtId="0" fontId="14" fillId="0" borderId="24" xfId="0" applyFont="1" applyFill="1" applyBorder="1" applyAlignment="1">
      <alignment horizontal="left" vertical="center" wrapText="1"/>
    </xf>
    <xf numFmtId="3" fontId="14" fillId="0" borderId="24" xfId="0" applyNumberFormat="1" applyFont="1" applyFill="1" applyBorder="1" applyAlignment="1">
      <alignment horizontal="right" vertical="center"/>
    </xf>
    <xf numFmtId="180" fontId="16" fillId="0" borderId="19" xfId="54" applyFont="1">
      <alignment horizontal="right" vertical="center"/>
    </xf>
    <xf numFmtId="0" fontId="14" fillId="0" borderId="25" xfId="0" applyFont="1" applyFill="1" applyBorder="1" applyAlignment="1">
      <alignment horizontal="center" vertical="center"/>
    </xf>
    <xf numFmtId="0" fontId="14" fillId="0" borderId="26" xfId="0" applyFont="1" applyFill="1" applyBorder="1" applyAlignment="1" applyProtection="1">
      <alignment horizontal="left" vertical="center"/>
      <protection locked="0"/>
    </xf>
    <xf numFmtId="0" fontId="14" fillId="0" borderId="26" xfId="0" applyFont="1" applyFill="1" applyBorder="1" applyAlignment="1">
      <alignment horizontal="left" vertical="center"/>
    </xf>
    <xf numFmtId="0" fontId="14" fillId="2" borderId="24" xfId="0" applyFont="1" applyFill="1" applyBorder="1" applyAlignment="1">
      <alignment horizontal="right" vertical="center"/>
    </xf>
    <xf numFmtId="0" fontId="14" fillId="2" borderId="0" xfId="0" applyFont="1" applyFill="1" applyBorder="1" applyAlignment="1">
      <alignment horizontal="left" vertical="center"/>
    </xf>
    <xf numFmtId="180" fontId="16" fillId="0" borderId="0" xfId="0" applyNumberFormat="1" applyFont="1" applyFill="1" applyBorder="1" applyAlignment="1">
      <alignment horizontal="left" vertical="center"/>
    </xf>
    <xf numFmtId="0" fontId="15" fillId="0" borderId="15" xfId="0" applyFont="1" applyFill="1" applyBorder="1" applyAlignment="1">
      <alignment horizontal="center" vertical="center" wrapText="1"/>
    </xf>
    <xf numFmtId="0" fontId="15" fillId="0" borderId="15"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protection locked="0"/>
    </xf>
    <xf numFmtId="0" fontId="15" fillId="0" borderId="23" xfId="0" applyFont="1" applyFill="1" applyBorder="1" applyAlignment="1" applyProtection="1">
      <alignment horizontal="center" vertical="center" wrapText="1"/>
      <protection locked="0"/>
    </xf>
    <xf numFmtId="0" fontId="15" fillId="0" borderId="26" xfId="0" applyFont="1" applyFill="1" applyBorder="1" applyAlignment="1">
      <alignment horizontal="center" vertical="center" wrapText="1"/>
    </xf>
    <xf numFmtId="0" fontId="15" fillId="0" borderId="26"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wrapText="1"/>
      <protection locked="0"/>
    </xf>
    <xf numFmtId="0" fontId="14" fillId="0" borderId="0" xfId="0" applyFont="1" applyFill="1" applyBorder="1" applyAlignment="1">
      <alignment horizontal="right"/>
    </xf>
    <xf numFmtId="0" fontId="15" fillId="0" borderId="16" xfId="0" applyFont="1" applyFill="1" applyBorder="1" applyAlignment="1" applyProtection="1">
      <alignment horizontal="center" vertical="center"/>
      <protection locked="0"/>
    </xf>
    <xf numFmtId="0" fontId="15" fillId="0" borderId="26"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protection locked="0"/>
    </xf>
    <xf numFmtId="49" fontId="23" fillId="0" borderId="0" xfId="0" applyNumberFormat="1" applyFont="1" applyFill="1" applyBorder="1" applyProtection="1">
      <protection locked="0"/>
    </xf>
    <xf numFmtId="0" fontId="12" fillId="0" borderId="0" xfId="0" applyFont="1" applyFill="1" applyBorder="1" applyAlignment="1">
      <alignment horizontal="right"/>
    </xf>
    <xf numFmtId="0" fontId="24"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protection locked="0"/>
    </xf>
    <xf numFmtId="0" fontId="24" fillId="0" borderId="0" xfId="0" applyFont="1" applyFill="1" applyBorder="1" applyAlignment="1">
      <alignment horizontal="center" vertical="center"/>
    </xf>
    <xf numFmtId="0" fontId="15" fillId="0" borderId="13" xfId="0" applyFont="1" applyFill="1" applyBorder="1" applyAlignment="1" applyProtection="1">
      <alignment horizontal="center" vertical="center"/>
      <protection locked="0"/>
    </xf>
    <xf numFmtId="49" fontId="15" fillId="0" borderId="13" xfId="0" applyNumberFormat="1" applyFont="1" applyFill="1" applyBorder="1" applyAlignment="1" applyProtection="1">
      <alignment horizontal="center" vertical="center" wrapText="1"/>
      <protection locked="0"/>
    </xf>
    <xf numFmtId="0" fontId="15" fillId="0" borderId="17" xfId="0" applyFont="1" applyFill="1" applyBorder="1" applyAlignment="1" applyProtection="1">
      <alignment horizontal="center" vertical="center"/>
      <protection locked="0"/>
    </xf>
    <xf numFmtId="49" fontId="15" fillId="0" borderId="17" xfId="0" applyNumberFormat="1" applyFont="1" applyFill="1" applyBorder="1" applyAlignment="1" applyProtection="1">
      <alignment horizontal="center" vertical="center" wrapText="1"/>
      <protection locked="0"/>
    </xf>
    <xf numFmtId="49" fontId="15" fillId="0" borderId="19" xfId="0" applyNumberFormat="1" applyFont="1" applyFill="1" applyBorder="1" applyAlignment="1" applyProtection="1">
      <alignment horizontal="center" vertical="center"/>
      <protection locked="0"/>
    </xf>
    <xf numFmtId="0" fontId="15" fillId="0" borderId="19" xfId="0" applyFont="1" applyFill="1" applyBorder="1" applyAlignment="1">
      <alignment horizontal="center" vertical="center"/>
    </xf>
    <xf numFmtId="0" fontId="12" fillId="0" borderId="15"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49" fontId="20" fillId="0" borderId="0" xfId="58" applyNumberFormat="1" applyFont="1" applyFill="1" applyAlignment="1" applyProtection="1">
      <alignment horizontal="left" vertical="center" wrapText="1"/>
    </xf>
    <xf numFmtId="0" fontId="12" fillId="0" borderId="19" xfId="0" applyFont="1" applyFill="1" applyBorder="1" applyAlignment="1">
      <alignment horizontal="center" vertical="center" wrapText="1"/>
    </xf>
    <xf numFmtId="49" fontId="16" fillId="0" borderId="19" xfId="53" applyFont="1" applyFill="1" applyAlignment="1">
      <alignment horizontal="left" vertical="center" wrapText="1" indent="1"/>
    </xf>
    <xf numFmtId="0" fontId="12" fillId="0" borderId="0" xfId="0" applyFont="1" applyFill="1" applyBorder="1" applyAlignment="1">
      <alignment vertical="top"/>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25" xfId="0" applyFont="1" applyFill="1" applyBorder="1" applyAlignment="1" applyProtection="1">
      <alignment horizontal="center" vertical="center" wrapText="1"/>
      <protection locked="0"/>
    </xf>
    <xf numFmtId="0" fontId="15" fillId="0" borderId="24" xfId="0" applyFont="1" applyFill="1" applyBorder="1" applyAlignment="1">
      <alignment horizontal="center" vertical="center"/>
    </xf>
    <xf numFmtId="0" fontId="14" fillId="0" borderId="0" xfId="0" applyFont="1" applyFill="1" applyBorder="1" applyAlignment="1">
      <alignment horizontal="right" vertical="center"/>
    </xf>
    <xf numFmtId="0" fontId="12" fillId="0" borderId="0" xfId="0" applyFont="1" applyFill="1" applyBorder="1" applyAlignment="1" applyProtection="1">
      <alignment vertical="top"/>
      <protection locked="0"/>
    </xf>
    <xf numFmtId="49" fontId="12" fillId="0" borderId="0" xfId="0" applyNumberFormat="1" applyFont="1" applyFill="1" applyBorder="1" applyAlignment="1" applyProtection="1">
      <protection locked="0"/>
    </xf>
    <xf numFmtId="0" fontId="15" fillId="0" borderId="0" xfId="0" applyFont="1" applyFill="1" applyBorder="1" applyAlignment="1" applyProtection="1">
      <alignment horizontal="left" vertical="center"/>
      <protection locked="0"/>
    </xf>
    <xf numFmtId="0" fontId="15" fillId="0" borderId="18" xfId="0" applyFont="1" applyFill="1" applyBorder="1" applyAlignment="1" applyProtection="1">
      <alignment horizontal="center" vertical="center"/>
      <protection locked="0"/>
    </xf>
    <xf numFmtId="0" fontId="14" fillId="0" borderId="19" xfId="0" applyFont="1" applyFill="1" applyBorder="1" applyAlignment="1">
      <alignment horizontal="left" vertical="center"/>
    </xf>
    <xf numFmtId="0" fontId="14" fillId="0" borderId="15" xfId="0" applyFont="1" applyFill="1" applyBorder="1" applyAlignment="1" applyProtection="1">
      <alignment horizontal="left" vertical="center"/>
      <protection locked="0"/>
    </xf>
    <xf numFmtId="0" fontId="14" fillId="0" borderId="16" xfId="0" applyFont="1" applyFill="1" applyBorder="1" applyAlignment="1" applyProtection="1">
      <alignment horizontal="left" vertical="center"/>
      <protection locked="0"/>
    </xf>
    <xf numFmtId="0" fontId="15" fillId="0" borderId="14"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wrapText="1"/>
      <protection locked="0"/>
    </xf>
    <xf numFmtId="0" fontId="15" fillId="0" borderId="19"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49" fontId="16" fillId="0" borderId="19" xfId="53" applyFont="1">
      <alignment horizontal="left" vertical="center" wrapText="1"/>
    </xf>
    <xf numFmtId="0" fontId="15" fillId="0" borderId="16" xfId="0" applyFont="1" applyFill="1" applyBorder="1" applyAlignment="1" applyProtection="1">
      <alignment horizontal="center" vertical="center" wrapText="1"/>
      <protection locked="0"/>
    </xf>
    <xf numFmtId="0" fontId="14" fillId="0" borderId="0" xfId="0" applyFont="1" applyFill="1" applyBorder="1" applyAlignment="1">
      <alignment horizontal="right" vertical="center" wrapText="1"/>
    </xf>
    <xf numFmtId="0" fontId="25" fillId="0" borderId="0" xfId="0" applyFont="1" applyFill="1" applyBorder="1" applyAlignment="1">
      <alignment horizontal="center" vertical="center"/>
    </xf>
    <xf numFmtId="0" fontId="12" fillId="0" borderId="0" xfId="0" applyFont="1" applyFill="1" applyBorder="1" applyAlignment="1" applyProtection="1">
      <alignment horizontal="left" vertical="center" wrapText="1"/>
      <protection locked="0"/>
    </xf>
    <xf numFmtId="0" fontId="18" fillId="0" borderId="19" xfId="0" applyFont="1" applyFill="1" applyBorder="1" applyAlignment="1" applyProtection="1">
      <alignment vertical="top" wrapText="1"/>
      <protection locked="0"/>
    </xf>
    <xf numFmtId="49" fontId="15" fillId="0" borderId="19" xfId="0" applyNumberFormat="1" applyFont="1" applyFill="1" applyBorder="1" applyAlignment="1">
      <alignment horizontal="center" vertical="center" wrapText="1"/>
    </xf>
    <xf numFmtId="49" fontId="15" fillId="0" borderId="19" xfId="0" applyNumberFormat="1" applyFont="1" applyFill="1" applyBorder="1" applyAlignment="1">
      <alignment horizontal="center" vertical="center"/>
    </xf>
    <xf numFmtId="0" fontId="14" fillId="0" borderId="19" xfId="0" applyFont="1" applyFill="1" applyBorder="1" applyAlignment="1">
      <alignment horizontal="left" vertical="center" wrapText="1" indent="1"/>
    </xf>
    <xf numFmtId="0" fontId="14" fillId="0" borderId="19" xfId="0" applyFont="1" applyFill="1" applyBorder="1" applyAlignment="1">
      <alignment horizontal="left" vertical="center" wrapText="1" indent="2"/>
    </xf>
    <xf numFmtId="0" fontId="18" fillId="0" borderId="0" xfId="0" applyFont="1" applyFill="1" applyBorder="1" applyAlignment="1">
      <alignment horizontal="left" vertical="center"/>
    </xf>
    <xf numFmtId="0" fontId="26" fillId="0" borderId="19" xfId="0" applyFont="1" applyFill="1" applyBorder="1" applyAlignment="1" applyProtection="1">
      <alignment horizontal="center" vertical="center" wrapText="1"/>
      <protection locked="0"/>
    </xf>
    <xf numFmtId="0" fontId="26" fillId="0" borderId="19" xfId="0" applyFont="1" applyFill="1" applyBorder="1" applyAlignment="1" applyProtection="1">
      <alignment vertical="top" wrapText="1"/>
      <protection locked="0"/>
    </xf>
    <xf numFmtId="0" fontId="14" fillId="0" borderId="19" xfId="0" applyFont="1" applyFill="1" applyBorder="1" applyAlignment="1" applyProtection="1">
      <alignment vertical="center" wrapText="1"/>
      <protection locked="0"/>
    </xf>
    <xf numFmtId="0" fontId="27" fillId="0" borderId="19" xfId="0" applyFont="1" applyFill="1" applyBorder="1" applyAlignment="1">
      <alignment horizontal="center" vertical="center"/>
    </xf>
    <xf numFmtId="0" fontId="27" fillId="0" borderId="19" xfId="0" applyFont="1" applyFill="1" applyBorder="1" applyAlignment="1" applyProtection="1">
      <alignment horizontal="center" vertical="center" wrapText="1"/>
      <protection locked="0"/>
    </xf>
    <xf numFmtId="180" fontId="28" fillId="0" borderId="19" xfId="0" applyNumberFormat="1" applyFont="1" applyFill="1" applyBorder="1" applyAlignment="1">
      <alignment horizontal="right" vertical="center"/>
    </xf>
    <xf numFmtId="4" fontId="14" fillId="0" borderId="19" xfId="0" applyNumberFormat="1" applyFont="1" applyFill="1" applyBorder="1" applyAlignment="1">
      <alignment horizontal="right" vertical="center"/>
    </xf>
    <xf numFmtId="0" fontId="12" fillId="0" borderId="13"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0" fontId="12" fillId="0" borderId="15"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14" fillId="0" borderId="18"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24" xfId="0" applyFont="1" applyFill="1" applyBorder="1" applyAlignment="1">
      <alignment horizontal="right" vertical="center"/>
    </xf>
    <xf numFmtId="0" fontId="14" fillId="0" borderId="19" xfId="0" applyFont="1" applyFill="1" applyBorder="1" applyAlignment="1" applyProtection="1">
      <alignment horizontal="left" vertical="center" wrapText="1" indent="1"/>
      <protection locked="0"/>
    </xf>
    <xf numFmtId="0" fontId="12" fillId="0" borderId="16"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wrapText="1"/>
      <protection locked="0"/>
    </xf>
    <xf numFmtId="0" fontId="12" fillId="0" borderId="24" xfId="0" applyFont="1" applyFill="1" applyBorder="1" applyAlignment="1" applyProtection="1">
      <alignment horizontal="center" vertical="center" wrapText="1"/>
      <protection locked="0"/>
    </xf>
    <xf numFmtId="0" fontId="14" fillId="0" borderId="24" xfId="0" applyFont="1" applyFill="1" applyBorder="1" applyAlignment="1" applyProtection="1">
      <alignment horizontal="right" vertical="center"/>
      <protection locked="0"/>
    </xf>
    <xf numFmtId="0" fontId="14" fillId="0" borderId="19" xfId="0" applyFont="1" applyFill="1" applyBorder="1" applyAlignment="1" applyProtection="1">
      <alignment vertical="center"/>
      <protection locked="0"/>
    </xf>
    <xf numFmtId="180" fontId="29" fillId="0" borderId="19" xfId="0" applyNumberFormat="1" applyFont="1" applyFill="1" applyBorder="1" applyAlignment="1">
      <alignment horizontal="righ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3" sqref="A3:D3"/>
    </sheetView>
  </sheetViews>
  <sheetFormatPr defaultColWidth="8.575" defaultRowHeight="12.75" customHeight="1" outlineLevelCol="3"/>
  <cols>
    <col min="1" max="4" width="41" style="79" customWidth="1"/>
    <col min="5" max="16384" width="8.575" style="79"/>
  </cols>
  <sheetData>
    <row r="1" customHeight="1" spans="1:4">
      <c r="A1" s="80"/>
      <c r="B1" s="80"/>
      <c r="C1" s="80"/>
      <c r="D1" s="80"/>
    </row>
    <row r="2" ht="15" customHeight="1" spans="1:4">
      <c r="A2" s="102"/>
      <c r="B2" s="102"/>
      <c r="C2" s="102"/>
      <c r="D2" s="118" t="s">
        <v>0</v>
      </c>
    </row>
    <row r="3" ht="41.25" customHeight="1" spans="1:1">
      <c r="A3" s="98" t="str">
        <f>"2025"&amp;"年部门财务收支预算总表"</f>
        <v>2025年部门财务收支预算总表</v>
      </c>
    </row>
    <row r="4" ht="17.25" customHeight="1" spans="1:4">
      <c r="A4" s="101" t="str">
        <f>"单位名称："&amp;"昆明市晋宁区教育体育局"</f>
        <v>单位名称：昆明市晋宁区教育体育局</v>
      </c>
      <c r="B4" s="255"/>
      <c r="D4" s="233" t="s">
        <v>1</v>
      </c>
    </row>
    <row r="5" ht="23.25" customHeight="1" spans="1:4">
      <c r="A5" s="256" t="s">
        <v>2</v>
      </c>
      <c r="B5" s="257"/>
      <c r="C5" s="256" t="s">
        <v>3</v>
      </c>
      <c r="D5" s="257"/>
    </row>
    <row r="6" ht="24" customHeight="1" spans="1:4">
      <c r="A6" s="256" t="s">
        <v>4</v>
      </c>
      <c r="B6" s="256" t="s">
        <v>5</v>
      </c>
      <c r="C6" s="256" t="s">
        <v>6</v>
      </c>
      <c r="D6" s="256" t="s">
        <v>5</v>
      </c>
    </row>
    <row r="7" ht="17.25" customHeight="1" spans="1:4">
      <c r="A7" s="258" t="s">
        <v>7</v>
      </c>
      <c r="B7" s="74">
        <v>46532577.61</v>
      </c>
      <c r="C7" s="258" t="s">
        <v>8</v>
      </c>
      <c r="D7" s="74"/>
    </row>
    <row r="8" ht="17.25" customHeight="1" spans="1:4">
      <c r="A8" s="258" t="s">
        <v>9</v>
      </c>
      <c r="B8" s="74"/>
      <c r="C8" s="258" t="s">
        <v>10</v>
      </c>
      <c r="D8" s="74"/>
    </row>
    <row r="9" ht="17.25" customHeight="1" spans="1:4">
      <c r="A9" s="258" t="s">
        <v>11</v>
      </c>
      <c r="B9" s="74"/>
      <c r="C9" s="277" t="s">
        <v>12</v>
      </c>
      <c r="D9" s="74"/>
    </row>
    <row r="10" ht="17.25" customHeight="1" spans="1:4">
      <c r="A10" s="258" t="s">
        <v>13</v>
      </c>
      <c r="B10" s="74"/>
      <c r="C10" s="277" t="s">
        <v>14</v>
      </c>
      <c r="D10" s="74"/>
    </row>
    <row r="11" ht="17.25" customHeight="1" spans="1:4">
      <c r="A11" s="258" t="s">
        <v>15</v>
      </c>
      <c r="B11" s="74">
        <v>5484500.64</v>
      </c>
      <c r="C11" s="277" t="s">
        <v>16</v>
      </c>
      <c r="D11" s="74">
        <v>49271624.77</v>
      </c>
    </row>
    <row r="12" ht="17.25" customHeight="1" spans="1:4">
      <c r="A12" s="258" t="s">
        <v>17</v>
      </c>
      <c r="B12" s="74"/>
      <c r="C12" s="277" t="s">
        <v>18</v>
      </c>
      <c r="D12" s="74"/>
    </row>
    <row r="13" ht="17.25" customHeight="1" spans="1:4">
      <c r="A13" s="258" t="s">
        <v>19</v>
      </c>
      <c r="B13" s="74"/>
      <c r="C13" s="72" t="s">
        <v>20</v>
      </c>
      <c r="D13" s="74"/>
    </row>
    <row r="14" ht="17.25" customHeight="1" spans="1:4">
      <c r="A14" s="258" t="s">
        <v>21</v>
      </c>
      <c r="B14" s="74">
        <v>5415799.94</v>
      </c>
      <c r="C14" s="72" t="s">
        <v>22</v>
      </c>
      <c r="D14" s="74">
        <v>1965534.36</v>
      </c>
    </row>
    <row r="15" ht="17.25" customHeight="1" spans="1:4">
      <c r="A15" s="258" t="s">
        <v>23</v>
      </c>
      <c r="B15" s="74"/>
      <c r="C15" s="72" t="s">
        <v>24</v>
      </c>
      <c r="D15" s="74">
        <v>475184.4</v>
      </c>
    </row>
    <row r="16" ht="17.25" customHeight="1" spans="1:4">
      <c r="A16" s="258" t="s">
        <v>25</v>
      </c>
      <c r="B16" s="74">
        <v>68700.7</v>
      </c>
      <c r="C16" s="72" t="s">
        <v>26</v>
      </c>
      <c r="D16" s="74"/>
    </row>
    <row r="17" ht="17.25" customHeight="1" spans="1:4">
      <c r="A17" s="238"/>
      <c r="B17" s="74"/>
      <c r="C17" s="72" t="s">
        <v>27</v>
      </c>
      <c r="D17" s="74"/>
    </row>
    <row r="18" ht="17.25" customHeight="1" spans="1:4">
      <c r="A18" s="259"/>
      <c r="B18" s="74"/>
      <c r="C18" s="72" t="s">
        <v>28</v>
      </c>
      <c r="D18" s="74"/>
    </row>
    <row r="19" ht="17.25" customHeight="1" spans="1:4">
      <c r="A19" s="259"/>
      <c r="B19" s="278"/>
      <c r="C19" s="72" t="s">
        <v>29</v>
      </c>
      <c r="D19" s="74"/>
    </row>
    <row r="20" ht="17.25" customHeight="1" spans="1:4">
      <c r="A20" s="259"/>
      <c r="B20" s="278"/>
      <c r="C20" s="72" t="s">
        <v>30</v>
      </c>
      <c r="D20" s="74"/>
    </row>
    <row r="21" ht="17.25" customHeight="1" spans="1:4">
      <c r="A21" s="259"/>
      <c r="B21" s="74"/>
      <c r="C21" s="72" t="s">
        <v>31</v>
      </c>
      <c r="D21" s="74"/>
    </row>
    <row r="22" ht="17.25" customHeight="1" spans="1:4">
      <c r="A22" s="259"/>
      <c r="B22" s="74"/>
      <c r="C22" s="72" t="s">
        <v>32</v>
      </c>
      <c r="D22" s="74"/>
    </row>
    <row r="23" ht="17.25" customHeight="1" spans="1:4">
      <c r="A23" s="259"/>
      <c r="B23" s="74"/>
      <c r="C23" s="72" t="s">
        <v>33</v>
      </c>
      <c r="D23" s="74"/>
    </row>
    <row r="24" ht="17.25" customHeight="1" spans="1:4">
      <c r="A24" s="259"/>
      <c r="B24" s="74"/>
      <c r="C24" s="72" t="s">
        <v>34</v>
      </c>
      <c r="D24" s="74"/>
    </row>
    <row r="25" ht="17.25" customHeight="1" spans="1:4">
      <c r="A25" s="259"/>
      <c r="B25" s="74"/>
      <c r="C25" s="72" t="s">
        <v>35</v>
      </c>
      <c r="D25" s="74">
        <v>304734.72</v>
      </c>
    </row>
    <row r="26" ht="17.25" customHeight="1" spans="1:4">
      <c r="A26" s="259"/>
      <c r="B26" s="74"/>
      <c r="C26" s="72" t="s">
        <v>36</v>
      </c>
      <c r="D26" s="74"/>
    </row>
    <row r="27" ht="17.25" customHeight="1" spans="1:4">
      <c r="A27" s="259"/>
      <c r="B27" s="74"/>
      <c r="C27" s="238" t="s">
        <v>37</v>
      </c>
      <c r="D27" s="74"/>
    </row>
    <row r="28" ht="17.25" customHeight="1" spans="1:4">
      <c r="A28" s="259"/>
      <c r="B28" s="74"/>
      <c r="C28" s="72" t="s">
        <v>38</v>
      </c>
      <c r="D28" s="74"/>
    </row>
    <row r="29" ht="16.5" customHeight="1" spans="1:4">
      <c r="A29" s="259"/>
      <c r="B29" s="74"/>
      <c r="C29" s="72" t="s">
        <v>39</v>
      </c>
      <c r="D29" s="74"/>
    </row>
    <row r="30" ht="16.5" customHeight="1" spans="1:4">
      <c r="A30" s="259"/>
      <c r="B30" s="74"/>
      <c r="C30" s="238" t="s">
        <v>40</v>
      </c>
      <c r="D30" s="74"/>
    </row>
    <row r="31" ht="17.25" customHeight="1" spans="1:4">
      <c r="A31" s="259"/>
      <c r="B31" s="74"/>
      <c r="C31" s="238" t="s">
        <v>41</v>
      </c>
      <c r="D31" s="74"/>
    </row>
    <row r="32" ht="17.25" customHeight="1" spans="1:4">
      <c r="A32" s="259"/>
      <c r="B32" s="74"/>
      <c r="C32" s="72" t="s">
        <v>42</v>
      </c>
      <c r="D32" s="74"/>
    </row>
    <row r="33" ht="16.5" customHeight="1" spans="1:4">
      <c r="A33" s="259" t="s">
        <v>43</v>
      </c>
      <c r="B33" s="74">
        <v>52017078.25</v>
      </c>
      <c r="C33" s="259" t="s">
        <v>44</v>
      </c>
      <c r="D33" s="74">
        <v>52017078.25</v>
      </c>
    </row>
    <row r="34" ht="16.5" customHeight="1" spans="1:4">
      <c r="A34" s="238" t="s">
        <v>45</v>
      </c>
      <c r="B34" s="74"/>
      <c r="C34" s="238" t="s">
        <v>46</v>
      </c>
      <c r="D34" s="74"/>
    </row>
    <row r="35" ht="16.5" customHeight="1" spans="1:4">
      <c r="A35" s="72" t="s">
        <v>47</v>
      </c>
      <c r="B35" s="74"/>
      <c r="C35" s="72" t="s">
        <v>47</v>
      </c>
      <c r="D35" s="74"/>
    </row>
    <row r="36" ht="16.5" customHeight="1" spans="1:4">
      <c r="A36" s="72" t="s">
        <v>48</v>
      </c>
      <c r="B36" s="74"/>
      <c r="C36" s="72" t="s">
        <v>49</v>
      </c>
      <c r="D36" s="74"/>
    </row>
    <row r="37" ht="16.5" customHeight="1" spans="1:4">
      <c r="A37" s="260" t="s">
        <v>50</v>
      </c>
      <c r="B37" s="74">
        <v>52017078.25</v>
      </c>
      <c r="C37" s="260" t="s">
        <v>51</v>
      </c>
      <c r="D37" s="74">
        <v>52017078.25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F2" sqref="F2"/>
    </sheetView>
  </sheetViews>
  <sheetFormatPr defaultColWidth="9.14166666666667" defaultRowHeight="14.25" customHeight="1" outlineLevelCol="5"/>
  <cols>
    <col min="1" max="1" width="32.1416666666667" style="79" customWidth="1"/>
    <col min="2" max="2" width="20.7083333333333" style="79" customWidth="1"/>
    <col min="3" max="3" width="32.1416666666667" style="79" customWidth="1"/>
    <col min="4" max="4" width="27.7083333333333" style="79" customWidth="1"/>
    <col min="5" max="6" width="36.7083333333333" style="79" customWidth="1"/>
    <col min="7" max="16384" width="9.14166666666667" style="79"/>
  </cols>
  <sheetData>
    <row r="1" customHeight="1" spans="1:6">
      <c r="A1" s="80"/>
      <c r="B1" s="80"/>
      <c r="C1" s="80"/>
      <c r="D1" s="80"/>
      <c r="E1" s="80"/>
      <c r="F1" s="80"/>
    </row>
    <row r="2" ht="12" customHeight="1" spans="1:6">
      <c r="A2" s="211">
        <v>1</v>
      </c>
      <c r="B2" s="212">
        <v>0</v>
      </c>
      <c r="C2" s="211">
        <v>1</v>
      </c>
      <c r="D2" s="213"/>
      <c r="E2" s="213"/>
      <c r="F2" s="208" t="s">
        <v>910</v>
      </c>
    </row>
    <row r="3" ht="42" customHeight="1" spans="1:6">
      <c r="A3" s="214" t="str">
        <f>"2025"&amp;"年部门政府性基金预算支出预算表"</f>
        <v>2025年部门政府性基金预算支出预算表</v>
      </c>
      <c r="B3" s="214" t="s">
        <v>911</v>
      </c>
      <c r="C3" s="215"/>
      <c r="D3" s="216"/>
      <c r="E3" s="216"/>
      <c r="F3" s="216"/>
    </row>
    <row r="4" ht="13.5" customHeight="1" spans="1:6">
      <c r="A4" s="54" t="str">
        <f>"单位名称："&amp;"昆明市晋宁区教育体育局"</f>
        <v>单位名称：昆明市晋宁区教育体育局</v>
      </c>
      <c r="B4" s="54" t="s">
        <v>912</v>
      </c>
      <c r="C4" s="211"/>
      <c r="D4" s="213"/>
      <c r="E4" s="213"/>
      <c r="F4" s="208" t="s">
        <v>1</v>
      </c>
    </row>
    <row r="5" ht="19.5" customHeight="1" spans="1:6">
      <c r="A5" s="217" t="s">
        <v>210</v>
      </c>
      <c r="B5" s="218" t="s">
        <v>72</v>
      </c>
      <c r="C5" s="217" t="s">
        <v>73</v>
      </c>
      <c r="D5" s="60" t="s">
        <v>913</v>
      </c>
      <c r="E5" s="61"/>
      <c r="F5" s="62"/>
    </row>
    <row r="6" ht="18.75" customHeight="1" spans="1:6">
      <c r="A6" s="219"/>
      <c r="B6" s="220"/>
      <c r="C6" s="219"/>
      <c r="D6" s="65" t="s">
        <v>55</v>
      </c>
      <c r="E6" s="60" t="s">
        <v>75</v>
      </c>
      <c r="F6" s="65" t="s">
        <v>76</v>
      </c>
    </row>
    <row r="7" ht="18.75" customHeight="1" spans="1:6">
      <c r="A7" s="122">
        <v>1</v>
      </c>
      <c r="B7" s="221" t="s">
        <v>83</v>
      </c>
      <c r="C7" s="122">
        <v>3</v>
      </c>
      <c r="D7" s="222">
        <v>4</v>
      </c>
      <c r="E7" s="222">
        <v>5</v>
      </c>
      <c r="F7" s="222">
        <v>6</v>
      </c>
    </row>
    <row r="8" ht="21" customHeight="1" spans="1:6">
      <c r="A8" s="72"/>
      <c r="B8" s="72"/>
      <c r="C8" s="72"/>
      <c r="D8" s="74"/>
      <c r="E8" s="74"/>
      <c r="F8" s="74"/>
    </row>
    <row r="9" ht="21" customHeight="1" spans="1:6">
      <c r="A9" s="72"/>
      <c r="B9" s="72"/>
      <c r="C9" s="72"/>
      <c r="D9" s="74"/>
      <c r="E9" s="74"/>
      <c r="F9" s="74"/>
    </row>
    <row r="10" ht="18.75" customHeight="1" spans="1:6">
      <c r="A10" s="223" t="s">
        <v>200</v>
      </c>
      <c r="B10" s="223" t="s">
        <v>200</v>
      </c>
      <c r="C10" s="224" t="s">
        <v>200</v>
      </c>
      <c r="D10" s="74"/>
      <c r="E10" s="74"/>
      <c r="F10" s="74"/>
    </row>
    <row r="11" ht="31" customHeight="1" spans="1:6">
      <c r="A11" s="225" t="s">
        <v>914</v>
      </c>
      <c r="B11" s="225"/>
      <c r="C11" s="225"/>
      <c r="D11" s="225"/>
      <c r="E11" s="225"/>
      <c r="F11" s="225"/>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2:S12"/>
  <sheetViews>
    <sheetView showZeros="0" workbookViewId="0">
      <pane ySplit="2" topLeftCell="A3" activePane="bottomLeft" state="frozen"/>
      <selection/>
      <selection pane="bottomLeft" activeCell="H11" sqref="H11"/>
    </sheetView>
  </sheetViews>
  <sheetFormatPr defaultColWidth="9.14166666666667" defaultRowHeight="14.25" customHeight="1"/>
  <cols>
    <col min="1" max="1" width="19.5" style="50" customWidth="1"/>
    <col min="2" max="2" width="19.25" style="50" customWidth="1"/>
    <col min="3" max="3" width="18.875" style="50" customWidth="1"/>
    <col min="4" max="4" width="21.7083333333333" style="50" customWidth="1"/>
    <col min="5" max="5" width="22.5" style="50" customWidth="1"/>
    <col min="6" max="6" width="7.70833333333333" style="50" customWidth="1"/>
    <col min="7" max="7" width="11.1416666666667" style="50" customWidth="1"/>
    <col min="8" max="8" width="13.2833333333333" style="50" customWidth="1"/>
    <col min="9" max="10" width="20" style="50" customWidth="1"/>
    <col min="11" max="11" width="13.5" style="50" customWidth="1"/>
    <col min="12" max="12" width="16.625" style="50" customWidth="1"/>
    <col min="13" max="13" width="14.75" style="50" customWidth="1"/>
    <col min="14" max="14" width="13.375" style="50" customWidth="1"/>
    <col min="15" max="15" width="12.875" style="50" customWidth="1"/>
    <col min="16" max="16" width="16" style="50" customWidth="1"/>
    <col min="17" max="19" width="17" style="50" customWidth="1"/>
    <col min="20" max="16384" width="9.14166666666667" style="50"/>
  </cols>
  <sheetData>
    <row r="2" s="50" customFormat="1" ht="15.75" customHeight="1" spans="2:19">
      <c r="B2" s="179"/>
      <c r="C2" s="179"/>
      <c r="R2" s="91"/>
      <c r="S2" s="91" t="s">
        <v>915</v>
      </c>
    </row>
    <row r="3" s="50" customFormat="1" ht="41.25" customHeight="1" spans="1:19">
      <c r="A3" s="128" t="str">
        <f>"2025"&amp;"年部门政府采购预算表"</f>
        <v>2025年部门政府采购预算表</v>
      </c>
      <c r="B3" s="120"/>
      <c r="C3" s="120"/>
      <c r="D3" s="53"/>
      <c r="E3" s="53"/>
      <c r="F3" s="53"/>
      <c r="G3" s="53"/>
      <c r="H3" s="53"/>
      <c r="I3" s="53"/>
      <c r="J3" s="53"/>
      <c r="K3" s="53"/>
      <c r="L3" s="53"/>
      <c r="M3" s="120"/>
      <c r="N3" s="53"/>
      <c r="O3" s="53"/>
      <c r="P3" s="120"/>
      <c r="Q3" s="53"/>
      <c r="R3" s="120"/>
      <c r="S3" s="120"/>
    </row>
    <row r="4" s="50" customFormat="1" ht="18.75" customHeight="1" spans="1:19">
      <c r="A4" s="180" t="str">
        <f>"单位名称："&amp;"昆明市晋宁区教育体育局"</f>
        <v>单位名称：昆明市晋宁区教育体育局</v>
      </c>
      <c r="B4" s="181"/>
      <c r="C4" s="181"/>
      <c r="D4" s="56"/>
      <c r="E4" s="56"/>
      <c r="F4" s="56"/>
      <c r="G4" s="56"/>
      <c r="H4" s="56"/>
      <c r="I4" s="56"/>
      <c r="J4" s="56"/>
      <c r="K4" s="56"/>
      <c r="L4" s="56"/>
      <c r="R4" s="92"/>
      <c r="S4" s="208" t="s">
        <v>1</v>
      </c>
    </row>
    <row r="5" s="50" customFormat="1" ht="15.75" customHeight="1" spans="1:19">
      <c r="A5" s="59" t="s">
        <v>209</v>
      </c>
      <c r="B5" s="182" t="s">
        <v>210</v>
      </c>
      <c r="C5" s="182" t="s">
        <v>916</v>
      </c>
      <c r="D5" s="183" t="s">
        <v>917</v>
      </c>
      <c r="E5" s="183" t="s">
        <v>918</v>
      </c>
      <c r="F5" s="183" t="s">
        <v>919</v>
      </c>
      <c r="G5" s="183" t="s">
        <v>920</v>
      </c>
      <c r="H5" s="183" t="s">
        <v>921</v>
      </c>
      <c r="I5" s="201" t="s">
        <v>217</v>
      </c>
      <c r="J5" s="201"/>
      <c r="K5" s="201"/>
      <c r="L5" s="201"/>
      <c r="M5" s="202"/>
      <c r="N5" s="201"/>
      <c r="O5" s="201"/>
      <c r="P5" s="203"/>
      <c r="Q5" s="201"/>
      <c r="R5" s="202"/>
      <c r="S5" s="209"/>
    </row>
    <row r="6" s="50" customFormat="1" ht="17.25" customHeight="1" spans="1:19">
      <c r="A6" s="64"/>
      <c r="B6" s="184"/>
      <c r="C6" s="184"/>
      <c r="D6" s="185"/>
      <c r="E6" s="185"/>
      <c r="F6" s="185"/>
      <c r="G6" s="185"/>
      <c r="H6" s="185"/>
      <c r="I6" s="185" t="s">
        <v>55</v>
      </c>
      <c r="J6" s="185" t="s">
        <v>58</v>
      </c>
      <c r="K6" s="185" t="s">
        <v>922</v>
      </c>
      <c r="L6" s="185" t="s">
        <v>923</v>
      </c>
      <c r="M6" s="204" t="s">
        <v>924</v>
      </c>
      <c r="N6" s="205" t="s">
        <v>925</v>
      </c>
      <c r="O6" s="205"/>
      <c r="P6" s="206"/>
      <c r="Q6" s="205"/>
      <c r="R6" s="210"/>
      <c r="S6" s="186"/>
    </row>
    <row r="7" s="50" customFormat="1" ht="54" customHeight="1" spans="1:19">
      <c r="A7" s="67"/>
      <c r="B7" s="186"/>
      <c r="C7" s="186"/>
      <c r="D7" s="187"/>
      <c r="E7" s="187"/>
      <c r="F7" s="187"/>
      <c r="G7" s="187"/>
      <c r="H7" s="187"/>
      <c r="I7" s="187"/>
      <c r="J7" s="187" t="s">
        <v>57</v>
      </c>
      <c r="K7" s="187"/>
      <c r="L7" s="187"/>
      <c r="M7" s="207"/>
      <c r="N7" s="187" t="s">
        <v>57</v>
      </c>
      <c r="O7" s="187" t="s">
        <v>64</v>
      </c>
      <c r="P7" s="186" t="s">
        <v>65</v>
      </c>
      <c r="Q7" s="187" t="s">
        <v>66</v>
      </c>
      <c r="R7" s="207" t="s">
        <v>67</v>
      </c>
      <c r="S7" s="186" t="s">
        <v>68</v>
      </c>
    </row>
    <row r="8" s="50" customFormat="1" ht="18" customHeight="1" spans="1:19">
      <c r="A8" s="188">
        <v>1</v>
      </c>
      <c r="B8" s="188" t="s">
        <v>83</v>
      </c>
      <c r="C8" s="189">
        <v>3</v>
      </c>
      <c r="D8" s="189">
        <v>4</v>
      </c>
      <c r="E8" s="188">
        <v>5</v>
      </c>
      <c r="F8" s="188">
        <v>6</v>
      </c>
      <c r="G8" s="188">
        <v>7</v>
      </c>
      <c r="H8" s="188">
        <v>8</v>
      </c>
      <c r="I8" s="188">
        <v>9</v>
      </c>
      <c r="J8" s="188">
        <v>10</v>
      </c>
      <c r="K8" s="188">
        <v>11</v>
      </c>
      <c r="L8" s="188">
        <v>12</v>
      </c>
      <c r="M8" s="188">
        <v>13</v>
      </c>
      <c r="N8" s="188">
        <v>14</v>
      </c>
      <c r="O8" s="188">
        <v>15</v>
      </c>
      <c r="P8" s="188">
        <v>16</v>
      </c>
      <c r="Q8" s="188">
        <v>17</v>
      </c>
      <c r="R8" s="188">
        <v>18</v>
      </c>
      <c r="S8" s="188">
        <v>19</v>
      </c>
    </row>
    <row r="9" s="50" customFormat="1" ht="21" customHeight="1" spans="1:19">
      <c r="A9" s="190" t="s">
        <v>70</v>
      </c>
      <c r="B9" s="191" t="s">
        <v>70</v>
      </c>
      <c r="C9" s="191" t="s">
        <v>248</v>
      </c>
      <c r="D9" s="192" t="s">
        <v>926</v>
      </c>
      <c r="E9" s="192" t="s">
        <v>927</v>
      </c>
      <c r="F9" s="192" t="s">
        <v>928</v>
      </c>
      <c r="G9" s="193">
        <v>1</v>
      </c>
      <c r="H9" s="194">
        <v>11625</v>
      </c>
      <c r="I9" s="194">
        <v>3875</v>
      </c>
      <c r="J9" s="194">
        <v>3875</v>
      </c>
      <c r="K9" s="194"/>
      <c r="L9" s="194"/>
      <c r="M9" s="194"/>
      <c r="N9" s="194"/>
      <c r="O9" s="194"/>
      <c r="P9" s="74"/>
      <c r="Q9" s="74"/>
      <c r="R9" s="194"/>
      <c r="S9" s="194"/>
    </row>
    <row r="10" s="50" customFormat="1" ht="21" customHeight="1" spans="1:19">
      <c r="A10" s="190" t="s">
        <v>70</v>
      </c>
      <c r="B10" s="191" t="s">
        <v>70</v>
      </c>
      <c r="C10" s="191" t="s">
        <v>248</v>
      </c>
      <c r="D10" s="192" t="s">
        <v>929</v>
      </c>
      <c r="E10" s="192" t="s">
        <v>930</v>
      </c>
      <c r="F10" s="192" t="s">
        <v>931</v>
      </c>
      <c r="G10" s="193">
        <v>1</v>
      </c>
      <c r="H10" s="194">
        <v>39375</v>
      </c>
      <c r="I10" s="194">
        <v>13125</v>
      </c>
      <c r="J10" s="194">
        <v>13125</v>
      </c>
      <c r="K10" s="194"/>
      <c r="L10" s="194"/>
      <c r="M10" s="194"/>
      <c r="N10" s="194"/>
      <c r="O10" s="194"/>
      <c r="P10" s="74"/>
      <c r="Q10" s="74"/>
      <c r="R10" s="194"/>
      <c r="S10" s="194"/>
    </row>
    <row r="11" s="50" customFormat="1" ht="21" customHeight="1" spans="1:19">
      <c r="A11" s="195" t="s">
        <v>200</v>
      </c>
      <c r="B11" s="196"/>
      <c r="C11" s="196"/>
      <c r="D11" s="197"/>
      <c r="E11" s="197"/>
      <c r="F11" s="197"/>
      <c r="G11" s="198"/>
      <c r="H11" s="194">
        <v>51000</v>
      </c>
      <c r="I11" s="194">
        <v>17000</v>
      </c>
      <c r="J11" s="194">
        <v>17000</v>
      </c>
      <c r="K11" s="194"/>
      <c r="L11" s="194"/>
      <c r="M11" s="194"/>
      <c r="N11" s="194"/>
      <c r="O11" s="194"/>
      <c r="P11" s="74"/>
      <c r="Q11" s="74"/>
      <c r="R11" s="194"/>
      <c r="S11" s="194"/>
    </row>
    <row r="12" s="50" customFormat="1" ht="21" customHeight="1" spans="1:19">
      <c r="A12" s="180" t="s">
        <v>932</v>
      </c>
      <c r="B12" s="54"/>
      <c r="C12" s="54"/>
      <c r="D12" s="180"/>
      <c r="E12" s="180"/>
      <c r="F12" s="180"/>
      <c r="G12" s="199"/>
      <c r="H12" s="200"/>
      <c r="I12" s="200"/>
      <c r="J12" s="200"/>
      <c r="K12" s="200"/>
      <c r="L12" s="200"/>
      <c r="M12" s="200"/>
      <c r="N12" s="200"/>
      <c r="O12" s="200"/>
      <c r="P12" s="200"/>
      <c r="Q12" s="200"/>
      <c r="R12" s="200"/>
      <c r="S12" s="200"/>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H33" sqref="H33"/>
    </sheetView>
  </sheetViews>
  <sheetFormatPr defaultColWidth="9.14166666666667" defaultRowHeight="14.25" customHeight="1"/>
  <cols>
    <col min="1" max="1" width="26.375" customWidth="1"/>
    <col min="2" max="2" width="14.75" customWidth="1"/>
    <col min="3" max="3" width="20.125" customWidth="1"/>
    <col min="4" max="4" width="27.125" customWidth="1"/>
    <col min="5" max="5" width="26.875" customWidth="1"/>
    <col min="6" max="6" width="21.375" customWidth="1"/>
    <col min="7" max="8" width="19.25" customWidth="1"/>
    <col min="9" max="9" width="18" customWidth="1"/>
    <col min="10" max="12" width="15.25" customWidth="1"/>
    <col min="13" max="13" width="17.125" customWidth="1"/>
    <col min="14" max="14" width="18.375" customWidth="1"/>
    <col min="15" max="18" width="20.425" customWidth="1"/>
    <col min="19" max="20" width="20.2833333333333" customWidth="1"/>
  </cols>
  <sheetData>
    <row r="1" customHeight="1" spans="1:20">
      <c r="A1" s="137"/>
      <c r="B1" s="137"/>
      <c r="C1" s="137"/>
      <c r="D1" s="137"/>
      <c r="E1" s="137"/>
      <c r="F1" s="137"/>
      <c r="G1" s="137"/>
      <c r="H1" s="137"/>
      <c r="I1" s="137"/>
      <c r="J1" s="137"/>
      <c r="K1" s="137"/>
      <c r="L1" s="137"/>
      <c r="M1" s="137"/>
      <c r="N1" s="137"/>
      <c r="O1" s="137"/>
      <c r="P1" s="137"/>
      <c r="Q1" s="137"/>
      <c r="R1" s="137"/>
      <c r="S1" s="137"/>
      <c r="T1" s="137"/>
    </row>
    <row r="2" ht="16.5" customHeight="1" spans="1:20">
      <c r="A2" s="138"/>
      <c r="B2" s="139"/>
      <c r="C2" s="139"/>
      <c r="D2" s="139"/>
      <c r="E2" s="139"/>
      <c r="F2" s="139"/>
      <c r="G2" s="139"/>
      <c r="H2" s="138"/>
      <c r="I2" s="138"/>
      <c r="J2" s="138"/>
      <c r="K2" s="138"/>
      <c r="L2" s="138"/>
      <c r="M2" s="138"/>
      <c r="N2" s="163"/>
      <c r="O2" s="138"/>
      <c r="P2" s="138"/>
      <c r="Q2" s="139"/>
      <c r="R2" s="138"/>
      <c r="S2" s="173"/>
      <c r="T2" s="173" t="s">
        <v>933</v>
      </c>
    </row>
    <row r="3" ht="41.25" customHeight="1" spans="1:20">
      <c r="A3" s="140" t="str">
        <f>"2025"&amp;"年部门政府购买服务预算表"</f>
        <v>2025年部门政府购买服务预算表</v>
      </c>
      <c r="B3" s="141"/>
      <c r="C3" s="141"/>
      <c r="D3" s="141"/>
      <c r="E3" s="141"/>
      <c r="F3" s="141"/>
      <c r="G3" s="141"/>
      <c r="H3" s="142"/>
      <c r="I3" s="142"/>
      <c r="J3" s="142"/>
      <c r="K3" s="142"/>
      <c r="L3" s="142"/>
      <c r="M3" s="142"/>
      <c r="N3" s="164"/>
      <c r="O3" s="142"/>
      <c r="P3" s="142"/>
      <c r="Q3" s="141"/>
      <c r="R3" s="142"/>
      <c r="S3" s="164"/>
      <c r="T3" s="141"/>
    </row>
    <row r="4" ht="22.5" customHeight="1" spans="1:20">
      <c r="A4" s="143" t="str">
        <f>"单位名称："&amp;"昆明市晋宁区教育体育局"</f>
        <v>单位名称：昆明市晋宁区教育体育局</v>
      </c>
      <c r="B4" s="144"/>
      <c r="C4" s="144"/>
      <c r="D4" s="144"/>
      <c r="E4" s="144"/>
      <c r="F4" s="144"/>
      <c r="G4" s="144"/>
      <c r="H4" s="143"/>
      <c r="I4" s="143"/>
      <c r="J4" s="165"/>
      <c r="K4" s="165"/>
      <c r="L4" s="165"/>
      <c r="M4" s="165"/>
      <c r="N4" s="163"/>
      <c r="O4" s="138"/>
      <c r="P4" s="138"/>
      <c r="Q4" s="139"/>
      <c r="R4" s="138"/>
      <c r="S4" s="174"/>
      <c r="T4" s="173" t="s">
        <v>1</v>
      </c>
    </row>
    <row r="5" ht="24" customHeight="1" spans="1:20">
      <c r="A5" s="145" t="s">
        <v>209</v>
      </c>
      <c r="B5" s="146" t="s">
        <v>210</v>
      </c>
      <c r="C5" s="146" t="s">
        <v>916</v>
      </c>
      <c r="D5" s="146" t="s">
        <v>934</v>
      </c>
      <c r="E5" s="146" t="s">
        <v>935</v>
      </c>
      <c r="F5" s="146" t="s">
        <v>936</v>
      </c>
      <c r="G5" s="146" t="s">
        <v>937</v>
      </c>
      <c r="H5" s="147" t="s">
        <v>938</v>
      </c>
      <c r="I5" s="147" t="s">
        <v>939</v>
      </c>
      <c r="J5" s="166" t="s">
        <v>217</v>
      </c>
      <c r="K5" s="166"/>
      <c r="L5" s="166"/>
      <c r="M5" s="166"/>
      <c r="N5" s="167"/>
      <c r="O5" s="166"/>
      <c r="P5" s="166"/>
      <c r="Q5" s="175"/>
      <c r="R5" s="166"/>
      <c r="S5" s="167"/>
      <c r="T5" s="176"/>
    </row>
    <row r="6" ht="24" customHeight="1" spans="1:20">
      <c r="A6" s="148"/>
      <c r="B6" s="149"/>
      <c r="C6" s="149"/>
      <c r="D6" s="149"/>
      <c r="E6" s="149"/>
      <c r="F6" s="149"/>
      <c r="G6" s="149"/>
      <c r="H6" s="150"/>
      <c r="I6" s="150"/>
      <c r="J6" s="150" t="s">
        <v>55</v>
      </c>
      <c r="K6" s="150" t="s">
        <v>58</v>
      </c>
      <c r="L6" s="150" t="s">
        <v>922</v>
      </c>
      <c r="M6" s="150" t="s">
        <v>923</v>
      </c>
      <c r="N6" s="168" t="s">
        <v>924</v>
      </c>
      <c r="O6" s="169" t="s">
        <v>925</v>
      </c>
      <c r="P6" s="169"/>
      <c r="Q6" s="177"/>
      <c r="R6" s="169"/>
      <c r="S6" s="178"/>
      <c r="T6" s="152"/>
    </row>
    <row r="7" ht="54" customHeight="1" spans="1:20">
      <c r="A7" s="151"/>
      <c r="B7" s="152"/>
      <c r="C7" s="152"/>
      <c r="D7" s="152"/>
      <c r="E7" s="152"/>
      <c r="F7" s="152"/>
      <c r="G7" s="152"/>
      <c r="H7" s="153"/>
      <c r="I7" s="153"/>
      <c r="J7" s="153"/>
      <c r="K7" s="153" t="s">
        <v>57</v>
      </c>
      <c r="L7" s="153"/>
      <c r="M7" s="153"/>
      <c r="N7" s="170"/>
      <c r="O7" s="153" t="s">
        <v>57</v>
      </c>
      <c r="P7" s="153" t="s">
        <v>64</v>
      </c>
      <c r="Q7" s="152" t="s">
        <v>65</v>
      </c>
      <c r="R7" s="153" t="s">
        <v>66</v>
      </c>
      <c r="S7" s="170" t="s">
        <v>67</v>
      </c>
      <c r="T7" s="152" t="s">
        <v>68</v>
      </c>
    </row>
    <row r="8" ht="17.25" customHeight="1" spans="1:20">
      <c r="A8" s="154">
        <v>1</v>
      </c>
      <c r="B8" s="152">
        <v>2</v>
      </c>
      <c r="C8" s="154">
        <v>3</v>
      </c>
      <c r="D8" s="154">
        <v>4</v>
      </c>
      <c r="E8" s="152">
        <v>5</v>
      </c>
      <c r="F8" s="154">
        <v>6</v>
      </c>
      <c r="G8" s="154">
        <v>7</v>
      </c>
      <c r="H8" s="152">
        <v>8</v>
      </c>
      <c r="I8" s="154">
        <v>9</v>
      </c>
      <c r="J8" s="154">
        <v>10</v>
      </c>
      <c r="K8" s="152">
        <v>11</v>
      </c>
      <c r="L8" s="154">
        <v>12</v>
      </c>
      <c r="M8" s="154">
        <v>13</v>
      </c>
      <c r="N8" s="152">
        <v>14</v>
      </c>
      <c r="O8" s="154">
        <v>15</v>
      </c>
      <c r="P8" s="154">
        <v>16</v>
      </c>
      <c r="Q8" s="152">
        <v>17</v>
      </c>
      <c r="R8" s="154">
        <v>18</v>
      </c>
      <c r="S8" s="154">
        <v>19</v>
      </c>
      <c r="T8" s="154">
        <v>20</v>
      </c>
    </row>
    <row r="9" ht="21" customHeight="1" spans="1:20">
      <c r="A9" s="155"/>
      <c r="B9" s="156"/>
      <c r="C9" s="156"/>
      <c r="D9" s="156"/>
      <c r="E9" s="156"/>
      <c r="F9" s="156"/>
      <c r="G9" s="156"/>
      <c r="H9" s="157"/>
      <c r="I9" s="157"/>
      <c r="J9" s="171"/>
      <c r="K9" s="171"/>
      <c r="L9" s="171"/>
      <c r="M9" s="171"/>
      <c r="N9" s="171"/>
      <c r="O9" s="171"/>
      <c r="P9" s="171"/>
      <c r="Q9" s="171"/>
      <c r="R9" s="171"/>
      <c r="S9" s="171"/>
      <c r="T9" s="171"/>
    </row>
    <row r="10" ht="21" customHeight="1" spans="1:20">
      <c r="A10" s="158" t="s">
        <v>200</v>
      </c>
      <c r="B10" s="159"/>
      <c r="C10" s="159"/>
      <c r="D10" s="159"/>
      <c r="E10" s="159"/>
      <c r="F10" s="159"/>
      <c r="G10" s="159"/>
      <c r="H10" s="160"/>
      <c r="I10" s="172"/>
      <c r="J10" s="171"/>
      <c r="K10" s="171"/>
      <c r="L10" s="171"/>
      <c r="M10" s="171"/>
      <c r="N10" s="171"/>
      <c r="O10" s="171"/>
      <c r="P10" s="171"/>
      <c r="Q10" s="171"/>
      <c r="R10" s="171"/>
      <c r="S10" s="171"/>
      <c r="T10" s="171"/>
    </row>
    <row r="11" ht="20" customHeight="1" spans="1:24">
      <c r="A11" s="161" t="s">
        <v>940</v>
      </c>
      <c r="B11" s="162"/>
      <c r="C11" s="162"/>
      <c r="D11" s="162"/>
      <c r="G11" s="125"/>
      <c r="H11" s="125"/>
      <c r="I11" s="125"/>
      <c r="J11" s="125"/>
      <c r="K11" s="125"/>
      <c r="L11" s="125"/>
      <c r="M11" s="125"/>
      <c r="N11" s="125"/>
      <c r="O11" s="125"/>
      <c r="P11" s="125"/>
      <c r="Q11" s="125"/>
      <c r="R11" s="125"/>
      <c r="S11" s="125"/>
      <c r="T11" s="125"/>
      <c r="U11" s="125"/>
      <c r="V11" s="125"/>
      <c r="W11" s="125"/>
      <c r="X11" s="125"/>
    </row>
  </sheetData>
  <mergeCells count="19">
    <mergeCell ref="A3:T3"/>
    <mergeCell ref="J5:T5"/>
    <mergeCell ref="O6:T6"/>
    <mergeCell ref="A10:I10"/>
    <mergeCell ref="G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3" sqref="$A3:$XFD3"/>
    </sheetView>
  </sheetViews>
  <sheetFormatPr defaultColWidth="9.15" defaultRowHeight="14.25" customHeight="1" outlineLevelCol="4"/>
  <cols>
    <col min="1" max="1" width="44.25" style="79" customWidth="1"/>
    <col min="2" max="5" width="20" style="79" customWidth="1"/>
    <col min="6" max="16384" width="9.15" style="79"/>
  </cols>
  <sheetData>
    <row r="1" s="79" customFormat="1" customHeight="1" spans="1:5">
      <c r="A1" s="80"/>
      <c r="B1" s="80"/>
      <c r="C1" s="80"/>
      <c r="D1" s="80"/>
      <c r="E1" s="80"/>
    </row>
    <row r="2" s="79" customFormat="1" ht="17.25" customHeight="1" spans="4:5">
      <c r="D2" s="127"/>
      <c r="E2" s="91" t="s">
        <v>941</v>
      </c>
    </row>
    <row r="3" s="79" customFormat="1" ht="41.25" customHeight="1" spans="1:5">
      <c r="A3" s="128" t="str">
        <f>"2025"&amp;"年对下转移支付预算表"</f>
        <v>2025年对下转移支付预算表</v>
      </c>
      <c r="B3" s="53"/>
      <c r="C3" s="53"/>
      <c r="D3" s="53"/>
      <c r="E3" s="120"/>
    </row>
    <row r="4" s="79" customFormat="1" ht="18" customHeight="1" spans="1:5">
      <c r="A4" s="129" t="s">
        <v>161</v>
      </c>
      <c r="B4" s="130"/>
      <c r="C4" s="130"/>
      <c r="D4" s="131"/>
      <c r="E4" s="92" t="s">
        <v>1</v>
      </c>
    </row>
    <row r="5" s="79" customFormat="1" ht="19.5" customHeight="1" spans="1:5">
      <c r="A5" s="65" t="s">
        <v>942</v>
      </c>
      <c r="B5" s="60" t="s">
        <v>217</v>
      </c>
      <c r="C5" s="61"/>
      <c r="D5" s="61"/>
      <c r="E5" s="132" t="s">
        <v>943</v>
      </c>
    </row>
    <row r="6" s="79" customFormat="1" ht="40.5" customHeight="1" spans="1:5">
      <c r="A6" s="68"/>
      <c r="B6" s="83" t="s">
        <v>55</v>
      </c>
      <c r="C6" s="59" t="s">
        <v>58</v>
      </c>
      <c r="D6" s="133" t="s">
        <v>922</v>
      </c>
      <c r="E6" s="132"/>
    </row>
    <row r="7" s="79" customFormat="1" ht="19.5" customHeight="1" spans="1:5">
      <c r="A7" s="69">
        <v>1</v>
      </c>
      <c r="B7" s="69">
        <v>2</v>
      </c>
      <c r="C7" s="69">
        <v>3</v>
      </c>
      <c r="D7" s="134">
        <v>4</v>
      </c>
      <c r="E7" s="135">
        <v>5</v>
      </c>
    </row>
    <row r="8" s="79" customFormat="1" ht="19.5" customHeight="1" spans="1:5">
      <c r="A8" s="84"/>
      <c r="B8" s="74"/>
      <c r="C8" s="74"/>
      <c r="D8" s="74"/>
      <c r="E8" s="74"/>
    </row>
    <row r="9" s="79" customFormat="1" ht="19.5" customHeight="1" spans="1:5">
      <c r="A9" s="123"/>
      <c r="B9" s="74"/>
      <c r="C9" s="74"/>
      <c r="D9" s="74"/>
      <c r="E9" s="74"/>
    </row>
    <row r="10" s="79" customFormat="1" ht="34" customHeight="1" spans="1:1">
      <c r="A10" s="136" t="s">
        <v>944</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52.125" style="79" customWidth="1"/>
    <col min="2" max="2" width="22.75" style="79" customWidth="1"/>
    <col min="3" max="3" width="18.25" style="79" customWidth="1"/>
    <col min="4" max="5" width="23.575" style="79" customWidth="1"/>
    <col min="6" max="6" width="11.2833333333333" style="79" customWidth="1"/>
    <col min="7" max="7" width="25.1416666666667" style="79" customWidth="1"/>
    <col min="8" max="8" width="15.575" style="79" customWidth="1"/>
    <col min="9" max="9" width="13.425" style="79" customWidth="1"/>
    <col min="10" max="10" width="18.85" style="79" customWidth="1"/>
    <col min="11" max="16384" width="9.14166666666667" style="79"/>
  </cols>
  <sheetData>
    <row r="1" customHeight="1" spans="1:10">
      <c r="A1" s="80"/>
      <c r="B1" s="80"/>
      <c r="C1" s="80"/>
      <c r="D1" s="80"/>
      <c r="E1" s="80"/>
      <c r="F1" s="80"/>
      <c r="G1" s="80"/>
      <c r="H1" s="80"/>
      <c r="I1" s="80"/>
      <c r="J1" s="80"/>
    </row>
    <row r="2" ht="16.5" customHeight="1" spans="10:10">
      <c r="J2" s="91" t="s">
        <v>945</v>
      </c>
    </row>
    <row r="3" ht="41.25" customHeight="1" spans="1:10">
      <c r="A3" s="119" t="str">
        <f>"2025"&amp;"年对下转移支付绩效目标表"</f>
        <v>2025年对下转移支付绩效目标表</v>
      </c>
      <c r="B3" s="53"/>
      <c r="C3" s="53"/>
      <c r="D3" s="53"/>
      <c r="E3" s="53"/>
      <c r="F3" s="120"/>
      <c r="G3" s="53"/>
      <c r="H3" s="120"/>
      <c r="I3" s="120"/>
      <c r="J3" s="53"/>
    </row>
    <row r="4" ht="17.25" customHeight="1" spans="1:1">
      <c r="A4" s="54" t="str">
        <f>"单位名称："&amp;"昆明市晋宁区教育体育局"</f>
        <v>单位名称：昆明市晋宁区教育体育局</v>
      </c>
    </row>
    <row r="5" ht="44.25" customHeight="1" spans="1:10">
      <c r="A5" s="121" t="s">
        <v>942</v>
      </c>
      <c r="B5" s="121" t="s">
        <v>410</v>
      </c>
      <c r="C5" s="121" t="s">
        <v>411</v>
      </c>
      <c r="D5" s="121" t="s">
        <v>412</v>
      </c>
      <c r="E5" s="121" t="s">
        <v>413</v>
      </c>
      <c r="F5" s="122" t="s">
        <v>414</v>
      </c>
      <c r="G5" s="121" t="s">
        <v>415</v>
      </c>
      <c r="H5" s="122" t="s">
        <v>416</v>
      </c>
      <c r="I5" s="122" t="s">
        <v>417</v>
      </c>
      <c r="J5" s="121" t="s">
        <v>418</v>
      </c>
    </row>
    <row r="6" ht="14.25" customHeight="1" spans="1:10">
      <c r="A6" s="121">
        <v>1</v>
      </c>
      <c r="B6" s="121">
        <v>2</v>
      </c>
      <c r="C6" s="121">
        <v>3</v>
      </c>
      <c r="D6" s="121">
        <v>4</v>
      </c>
      <c r="E6" s="121">
        <v>5</v>
      </c>
      <c r="F6" s="122">
        <v>6</v>
      </c>
      <c r="G6" s="121">
        <v>7</v>
      </c>
      <c r="H6" s="122">
        <v>8</v>
      </c>
      <c r="I6" s="122">
        <v>9</v>
      </c>
      <c r="J6" s="121">
        <v>10</v>
      </c>
    </row>
    <row r="7" ht="42" customHeight="1" spans="1:10">
      <c r="A7" s="84"/>
      <c r="B7" s="123"/>
      <c r="C7" s="123"/>
      <c r="D7" s="123"/>
      <c r="E7" s="106"/>
      <c r="F7" s="124"/>
      <c r="G7" s="106"/>
      <c r="H7" s="124"/>
      <c r="I7" s="124"/>
      <c r="J7" s="106"/>
    </row>
    <row r="8" ht="42" customHeight="1" spans="1:10">
      <c r="A8" s="84"/>
      <c r="B8" s="72"/>
      <c r="C8" s="72"/>
      <c r="D8" s="72"/>
      <c r="E8" s="84"/>
      <c r="F8" s="72"/>
      <c r="G8" s="84"/>
      <c r="H8" s="72"/>
      <c r="I8" s="72"/>
      <c r="J8" s="84"/>
    </row>
    <row r="9" ht="45" customHeight="1" spans="1:3">
      <c r="A9" s="125" t="s">
        <v>946</v>
      </c>
      <c r="B9" s="126"/>
      <c r="C9" s="126"/>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F18" sqref="F18"/>
    </sheetView>
  </sheetViews>
  <sheetFormatPr defaultColWidth="10.425" defaultRowHeight="14.25" customHeight="1"/>
  <cols>
    <col min="1" max="1" width="33.7083333333333" style="79" customWidth="1"/>
    <col min="2" max="2" width="28.375" style="79" customWidth="1"/>
    <col min="3" max="3" width="23" style="79" customWidth="1"/>
    <col min="4" max="4" width="33.125" style="79" customWidth="1"/>
    <col min="5" max="5" width="25.5" style="79" customWidth="1"/>
    <col min="6" max="6" width="21.7083333333333" style="79" customWidth="1"/>
    <col min="7" max="9" width="26.2833333333333" style="79" customWidth="1"/>
    <col min="10" max="16384" width="10.425" style="79"/>
  </cols>
  <sheetData>
    <row r="1" customHeight="1" spans="1:9">
      <c r="A1" s="80"/>
      <c r="B1" s="80"/>
      <c r="C1" s="80"/>
      <c r="D1" s="80"/>
      <c r="E1" s="80"/>
      <c r="F1" s="80"/>
      <c r="G1" s="80"/>
      <c r="H1" s="80"/>
      <c r="I1" s="80"/>
    </row>
    <row r="2" customHeight="1" spans="1:9">
      <c r="A2" s="95" t="s">
        <v>947</v>
      </c>
      <c r="B2" s="96"/>
      <c r="C2" s="96"/>
      <c r="D2" s="97"/>
      <c r="E2" s="97"/>
      <c r="F2" s="97"/>
      <c r="G2" s="96"/>
      <c r="H2" s="96"/>
      <c r="I2" s="97"/>
    </row>
    <row r="3" ht="41.25" customHeight="1" spans="1:9">
      <c r="A3" s="98" t="str">
        <f>"2025"&amp;"年新增资产配置预算表"</f>
        <v>2025年新增资产配置预算表</v>
      </c>
      <c r="B3" s="99"/>
      <c r="C3" s="99"/>
      <c r="D3" s="100"/>
      <c r="E3" s="100"/>
      <c r="F3" s="100"/>
      <c r="G3" s="99"/>
      <c r="H3" s="99"/>
      <c r="I3" s="100"/>
    </row>
    <row r="4" customHeight="1" spans="1:9">
      <c r="A4" s="101" t="str">
        <f>"单位名称："&amp;"昆明市晋宁区教育体育局"</f>
        <v>单位名称：昆明市晋宁区教育体育局</v>
      </c>
      <c r="B4" s="52"/>
      <c r="C4" s="52"/>
      <c r="D4" s="102"/>
      <c r="F4" s="100"/>
      <c r="G4" s="99"/>
      <c r="H4" s="99"/>
      <c r="I4" s="118" t="s">
        <v>1</v>
      </c>
    </row>
    <row r="5" ht="28.5" customHeight="1" spans="1:9">
      <c r="A5" s="103" t="s">
        <v>209</v>
      </c>
      <c r="B5" s="93" t="s">
        <v>210</v>
      </c>
      <c r="C5" s="103" t="s">
        <v>948</v>
      </c>
      <c r="D5" s="103" t="s">
        <v>949</v>
      </c>
      <c r="E5" s="103" t="s">
        <v>950</v>
      </c>
      <c r="F5" s="103" t="s">
        <v>951</v>
      </c>
      <c r="G5" s="93" t="s">
        <v>952</v>
      </c>
      <c r="H5" s="93"/>
      <c r="I5" s="103"/>
    </row>
    <row r="6" ht="21" customHeight="1" spans="1:9">
      <c r="A6" s="103"/>
      <c r="B6" s="104"/>
      <c r="C6" s="104"/>
      <c r="D6" s="105"/>
      <c r="E6" s="104"/>
      <c r="F6" s="104"/>
      <c r="G6" s="93" t="s">
        <v>920</v>
      </c>
      <c r="H6" s="93" t="s">
        <v>953</v>
      </c>
      <c r="I6" s="93" t="s">
        <v>954</v>
      </c>
    </row>
    <row r="7" ht="17.25" customHeight="1" spans="1:9">
      <c r="A7" s="106" t="s">
        <v>82</v>
      </c>
      <c r="B7" s="107"/>
      <c r="C7" s="108" t="s">
        <v>83</v>
      </c>
      <c r="D7" s="106" t="s">
        <v>84</v>
      </c>
      <c r="E7" s="109" t="s">
        <v>85</v>
      </c>
      <c r="F7" s="106" t="s">
        <v>86</v>
      </c>
      <c r="G7" s="108" t="s">
        <v>87</v>
      </c>
      <c r="H7" s="110" t="s">
        <v>88</v>
      </c>
      <c r="I7" s="109" t="s">
        <v>89</v>
      </c>
    </row>
    <row r="8" ht="19.5" customHeight="1" spans="1:9">
      <c r="A8" s="84"/>
      <c r="B8" s="72"/>
      <c r="C8" s="72"/>
      <c r="D8" s="84"/>
      <c r="E8" s="72"/>
      <c r="F8" s="110"/>
      <c r="G8" s="111"/>
      <c r="H8" s="112"/>
      <c r="I8" s="112"/>
    </row>
    <row r="9" ht="19.5" customHeight="1" spans="1:9">
      <c r="A9" s="113" t="s">
        <v>55</v>
      </c>
      <c r="B9" s="114"/>
      <c r="C9" s="114"/>
      <c r="D9" s="115"/>
      <c r="E9" s="116"/>
      <c r="F9" s="116"/>
      <c r="G9" s="111"/>
      <c r="H9" s="112"/>
      <c r="I9" s="112"/>
    </row>
    <row r="10" customHeight="1" spans="1:8">
      <c r="A10" s="117" t="s">
        <v>955</v>
      </c>
      <c r="B10" s="117"/>
      <c r="C10" s="117"/>
      <c r="D10" s="117"/>
      <c r="E10" s="117"/>
      <c r="F10" s="117"/>
      <c r="G10" s="117"/>
      <c r="H10" s="117"/>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K2" sqref="K2"/>
    </sheetView>
  </sheetViews>
  <sheetFormatPr defaultColWidth="9.14166666666667" defaultRowHeight="14.25" customHeight="1"/>
  <cols>
    <col min="1" max="1" width="19.2833333333333" style="79" customWidth="1"/>
    <col min="2" max="2" width="33.85" style="79" customWidth="1"/>
    <col min="3" max="3" width="23.85" style="79" customWidth="1"/>
    <col min="4" max="4" width="11.1416666666667" style="79" customWidth="1"/>
    <col min="5" max="5" width="17.7083333333333" style="79" customWidth="1"/>
    <col min="6" max="6" width="9.85" style="79" customWidth="1"/>
    <col min="7" max="7" width="17.7083333333333" style="79" customWidth="1"/>
    <col min="8" max="11" width="23.1416666666667" style="79" customWidth="1"/>
    <col min="12" max="16384" width="9.14166666666667" style="79"/>
  </cols>
  <sheetData>
    <row r="1" customHeight="1" spans="1:11">
      <c r="A1" s="80"/>
      <c r="B1" s="80"/>
      <c r="C1" s="80"/>
      <c r="D1" s="80"/>
      <c r="E1" s="80"/>
      <c r="F1" s="80"/>
      <c r="G1" s="80"/>
      <c r="H1" s="80"/>
      <c r="I1" s="80"/>
      <c r="J1" s="80"/>
      <c r="K1" s="80"/>
    </row>
    <row r="2" customHeight="1" spans="4:11">
      <c r="D2" s="81"/>
      <c r="E2" s="81"/>
      <c r="F2" s="81"/>
      <c r="G2" s="81"/>
      <c r="K2" s="91" t="s">
        <v>956</v>
      </c>
    </row>
    <row r="3" ht="41.25" customHeight="1" spans="1:11">
      <c r="A3" s="53" t="str">
        <f>"2025"&amp;"年上级转移支付补助项目支出预算表"</f>
        <v>2025年上级转移支付补助项目支出预算表</v>
      </c>
      <c r="B3" s="53"/>
      <c r="C3" s="53"/>
      <c r="D3" s="53"/>
      <c r="E3" s="53"/>
      <c r="F3" s="53"/>
      <c r="G3" s="53"/>
      <c r="H3" s="53"/>
      <c r="I3" s="53"/>
      <c r="J3" s="53"/>
      <c r="K3" s="53"/>
    </row>
    <row r="4" ht="13.5" customHeight="1" spans="1:11">
      <c r="A4" s="54" t="str">
        <f>"单位名称："&amp;"昆明市晋宁区教育体育局"</f>
        <v>单位名称：昆明市晋宁区教育体育局</v>
      </c>
      <c r="B4" s="55"/>
      <c r="C4" s="55"/>
      <c r="D4" s="55"/>
      <c r="E4" s="55"/>
      <c r="F4" s="55"/>
      <c r="G4" s="55"/>
      <c r="H4" s="82"/>
      <c r="I4" s="82"/>
      <c r="J4" s="82"/>
      <c r="K4" s="92" t="s">
        <v>1</v>
      </c>
    </row>
    <row r="5" ht="21.75" customHeight="1" spans="1:11">
      <c r="A5" s="58" t="s">
        <v>283</v>
      </c>
      <c r="B5" s="58" t="s">
        <v>212</v>
      </c>
      <c r="C5" s="58" t="s">
        <v>284</v>
      </c>
      <c r="D5" s="59" t="s">
        <v>213</v>
      </c>
      <c r="E5" s="59" t="s">
        <v>214</v>
      </c>
      <c r="F5" s="59" t="s">
        <v>285</v>
      </c>
      <c r="G5" s="59" t="s">
        <v>286</v>
      </c>
      <c r="H5" s="65" t="s">
        <v>55</v>
      </c>
      <c r="I5" s="60" t="s">
        <v>957</v>
      </c>
      <c r="J5" s="61"/>
      <c r="K5" s="62"/>
    </row>
    <row r="6" ht="21.75" customHeight="1" spans="1:11">
      <c r="A6" s="63"/>
      <c r="B6" s="63"/>
      <c r="C6" s="63"/>
      <c r="D6" s="64"/>
      <c r="E6" s="64"/>
      <c r="F6" s="64"/>
      <c r="G6" s="64"/>
      <c r="H6" s="83"/>
      <c r="I6" s="59" t="s">
        <v>58</v>
      </c>
      <c r="J6" s="59" t="s">
        <v>59</v>
      </c>
      <c r="K6" s="59" t="s">
        <v>60</v>
      </c>
    </row>
    <row r="7" ht="40.5" customHeight="1" spans="1:11">
      <c r="A7" s="66"/>
      <c r="B7" s="66"/>
      <c r="C7" s="66"/>
      <c r="D7" s="67"/>
      <c r="E7" s="67"/>
      <c r="F7" s="67"/>
      <c r="G7" s="67"/>
      <c r="H7" s="68"/>
      <c r="I7" s="67" t="s">
        <v>57</v>
      </c>
      <c r="J7" s="67"/>
      <c r="K7" s="67"/>
    </row>
    <row r="8" ht="15" customHeight="1" spans="1:11">
      <c r="A8" s="69">
        <v>1</v>
      </c>
      <c r="B8" s="69">
        <v>2</v>
      </c>
      <c r="C8" s="69">
        <v>3</v>
      </c>
      <c r="D8" s="69">
        <v>4</v>
      </c>
      <c r="E8" s="69">
        <v>5</v>
      </c>
      <c r="F8" s="69">
        <v>6</v>
      </c>
      <c r="G8" s="69">
        <v>7</v>
      </c>
      <c r="H8" s="69">
        <v>8</v>
      </c>
      <c r="I8" s="69">
        <v>9</v>
      </c>
      <c r="J8" s="93">
        <v>10</v>
      </c>
      <c r="K8" s="93">
        <v>11</v>
      </c>
    </row>
    <row r="9" ht="18.75" customHeight="1" spans="1:11">
      <c r="A9" s="84"/>
      <c r="B9" s="72"/>
      <c r="C9" s="84"/>
      <c r="D9" s="84"/>
      <c r="E9" s="84"/>
      <c r="F9" s="84"/>
      <c r="G9" s="84"/>
      <c r="H9" s="85"/>
      <c r="I9" s="94"/>
      <c r="J9" s="94"/>
      <c r="K9" s="85"/>
    </row>
    <row r="10" ht="18.75" customHeight="1" spans="1:11">
      <c r="A10" s="72"/>
      <c r="B10" s="72"/>
      <c r="C10" s="72"/>
      <c r="D10" s="72"/>
      <c r="E10" s="72"/>
      <c r="F10" s="72"/>
      <c r="G10" s="72"/>
      <c r="H10" s="86"/>
      <c r="I10" s="86"/>
      <c r="J10" s="86"/>
      <c r="K10" s="85"/>
    </row>
    <row r="11" ht="18.75" customHeight="1" spans="1:11">
      <c r="A11" s="87" t="s">
        <v>200</v>
      </c>
      <c r="B11" s="88"/>
      <c r="C11" s="88"/>
      <c r="D11" s="88"/>
      <c r="E11" s="88"/>
      <c r="F11" s="88"/>
      <c r="G11" s="89"/>
      <c r="H11" s="86"/>
      <c r="I11" s="86"/>
      <c r="J11" s="86"/>
      <c r="K11" s="85"/>
    </row>
    <row r="12" customHeight="1" spans="1:1">
      <c r="A12" s="90" t="s">
        <v>958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2:G37"/>
  <sheetViews>
    <sheetView showZeros="0" workbookViewId="0">
      <pane ySplit="2" topLeftCell="A3" activePane="bottomLeft" state="frozen"/>
      <selection/>
      <selection pane="bottomLeft" activeCell="L8" sqref="L8"/>
    </sheetView>
  </sheetViews>
  <sheetFormatPr defaultColWidth="9.14166666666667" defaultRowHeight="14.25" customHeight="1" outlineLevelCol="6"/>
  <cols>
    <col min="1" max="1" width="23.125" style="50" customWidth="1"/>
    <col min="2" max="2" width="18.125" style="50" customWidth="1"/>
    <col min="3" max="3" width="30.625" style="50" customWidth="1"/>
    <col min="4" max="4" width="16.25" style="50" customWidth="1"/>
    <col min="5" max="5" width="23.85" style="50" customWidth="1"/>
    <col min="6" max="6" width="19.625" style="50" customWidth="1"/>
    <col min="7" max="7" width="19.75" style="50" customWidth="1"/>
    <col min="8" max="16384" width="9.14166666666667" style="50"/>
  </cols>
  <sheetData>
    <row r="2" s="50" customFormat="1" ht="13.5" customHeight="1" spans="4:7">
      <c r="D2" s="51"/>
      <c r="G2" s="52" t="s">
        <v>959</v>
      </c>
    </row>
    <row r="3" s="50" customFormat="1" ht="41.25" customHeight="1" spans="1:7">
      <c r="A3" s="53" t="str">
        <f>"2025"&amp;"年部门项目中期规划预算表"</f>
        <v>2025年部门项目中期规划预算表</v>
      </c>
      <c r="B3" s="53"/>
      <c r="C3" s="53"/>
      <c r="D3" s="53"/>
      <c r="E3" s="53"/>
      <c r="F3" s="53"/>
      <c r="G3" s="53"/>
    </row>
    <row r="4" s="50" customFormat="1" ht="13.5" customHeight="1" spans="1:7">
      <c r="A4" s="54" t="str">
        <f>"单位名称："&amp;"昆明市晋宁区教育体育局"</f>
        <v>单位名称：昆明市晋宁区教育体育局</v>
      </c>
      <c r="B4" s="55"/>
      <c r="C4" s="55"/>
      <c r="D4" s="55"/>
      <c r="E4" s="56"/>
      <c r="F4" s="56"/>
      <c r="G4" s="57" t="s">
        <v>1</v>
      </c>
    </row>
    <row r="5" s="50" customFormat="1" ht="21.75" customHeight="1" spans="1:7">
      <c r="A5" s="58" t="s">
        <v>284</v>
      </c>
      <c r="B5" s="58" t="s">
        <v>283</v>
      </c>
      <c r="C5" s="58" t="s">
        <v>212</v>
      </c>
      <c r="D5" s="59" t="s">
        <v>960</v>
      </c>
      <c r="E5" s="60" t="s">
        <v>58</v>
      </c>
      <c r="F5" s="61"/>
      <c r="G5" s="62"/>
    </row>
    <row r="6" s="50" customFormat="1" ht="21.75" customHeight="1" spans="1:7">
      <c r="A6" s="63"/>
      <c r="B6" s="63"/>
      <c r="C6" s="63"/>
      <c r="D6" s="64"/>
      <c r="E6" s="65" t="str">
        <f>"2025"&amp;"年"</f>
        <v>2025年</v>
      </c>
      <c r="F6" s="65" t="str">
        <f>("2025"+1)&amp;"年"</f>
        <v>2026年</v>
      </c>
      <c r="G6" s="65" t="str">
        <f>("2025"+2)&amp;"年"</f>
        <v>2027年</v>
      </c>
    </row>
    <row r="7" s="50" customFormat="1" ht="40.5" customHeight="1" spans="1:7">
      <c r="A7" s="66"/>
      <c r="B7" s="66"/>
      <c r="C7" s="66"/>
      <c r="D7" s="67"/>
      <c r="E7" s="68"/>
      <c r="F7" s="68"/>
      <c r="G7" s="68"/>
    </row>
    <row r="8" s="50" customFormat="1" ht="15" customHeight="1" spans="1:7">
      <c r="A8" s="69">
        <v>1</v>
      </c>
      <c r="B8" s="69">
        <v>2</v>
      </c>
      <c r="C8" s="69">
        <v>3</v>
      </c>
      <c r="D8" s="69">
        <v>4</v>
      </c>
      <c r="E8" s="69">
        <v>5</v>
      </c>
      <c r="F8" s="69">
        <v>6</v>
      </c>
      <c r="G8" s="69">
        <v>7</v>
      </c>
    </row>
    <row r="9" s="50" customFormat="1" customHeight="1" spans="1:7">
      <c r="A9" s="70" t="s">
        <v>70</v>
      </c>
      <c r="B9" s="71"/>
      <c r="C9" s="71"/>
      <c r="D9" s="71"/>
      <c r="E9" s="71">
        <v>40270968</v>
      </c>
      <c r="F9" s="71"/>
      <c r="G9" s="71"/>
    </row>
    <row r="10" s="50" customFormat="1" ht="17.25" customHeight="1" spans="1:7">
      <c r="A10" s="72"/>
      <c r="B10" s="73" t="s">
        <v>961</v>
      </c>
      <c r="C10" s="73" t="s">
        <v>291</v>
      </c>
      <c r="D10" s="72" t="s">
        <v>962</v>
      </c>
      <c r="E10" s="74">
        <v>30240</v>
      </c>
      <c r="F10" s="74"/>
      <c r="G10" s="74"/>
    </row>
    <row r="11" s="50" customFormat="1" ht="17.25" customHeight="1" spans="1:7">
      <c r="A11" s="75"/>
      <c r="B11" s="73" t="s">
        <v>961</v>
      </c>
      <c r="C11" s="73" t="s">
        <v>295</v>
      </c>
      <c r="D11" s="72" t="s">
        <v>962</v>
      </c>
      <c r="E11" s="74">
        <v>140000</v>
      </c>
      <c r="F11" s="74"/>
      <c r="G11" s="74"/>
    </row>
    <row r="12" s="50" customFormat="1" ht="17.25" customHeight="1" spans="1:7">
      <c r="A12" s="75"/>
      <c r="B12" s="73" t="s">
        <v>961</v>
      </c>
      <c r="C12" s="73" t="s">
        <v>297</v>
      </c>
      <c r="D12" s="72" t="s">
        <v>962</v>
      </c>
      <c r="E12" s="74">
        <v>2000000</v>
      </c>
      <c r="F12" s="74"/>
      <c r="G12" s="74"/>
    </row>
    <row r="13" s="50" customFormat="1" ht="17.25" customHeight="1" spans="1:7">
      <c r="A13" s="75"/>
      <c r="B13" s="73" t="s">
        <v>961</v>
      </c>
      <c r="C13" s="73" t="s">
        <v>299</v>
      </c>
      <c r="D13" s="72" t="s">
        <v>962</v>
      </c>
      <c r="E13" s="74">
        <v>120000</v>
      </c>
      <c r="F13" s="74"/>
      <c r="G13" s="74"/>
    </row>
    <row r="14" s="50" customFormat="1" ht="17.25" customHeight="1" spans="1:7">
      <c r="A14" s="75"/>
      <c r="B14" s="73" t="s">
        <v>961</v>
      </c>
      <c r="C14" s="73" t="s">
        <v>301</v>
      </c>
      <c r="D14" s="72" t="s">
        <v>962</v>
      </c>
      <c r="E14" s="74">
        <v>7335</v>
      </c>
      <c r="F14" s="74"/>
      <c r="G14" s="74"/>
    </row>
    <row r="15" s="50" customFormat="1" ht="17.25" customHeight="1" spans="1:7">
      <c r="A15" s="75"/>
      <c r="B15" s="73" t="s">
        <v>963</v>
      </c>
      <c r="C15" s="73" t="s">
        <v>309</v>
      </c>
      <c r="D15" s="72" t="s">
        <v>962</v>
      </c>
      <c r="E15" s="74">
        <v>66640</v>
      </c>
      <c r="F15" s="74"/>
      <c r="G15" s="74"/>
    </row>
    <row r="16" s="50" customFormat="1" ht="17.25" customHeight="1" spans="1:7">
      <c r="A16" s="75"/>
      <c r="B16" s="73" t="s">
        <v>963</v>
      </c>
      <c r="C16" s="73" t="s">
        <v>311</v>
      </c>
      <c r="D16" s="72" t="s">
        <v>962</v>
      </c>
      <c r="E16" s="74">
        <v>139000</v>
      </c>
      <c r="F16" s="74"/>
      <c r="G16" s="74"/>
    </row>
    <row r="17" s="50" customFormat="1" ht="17.25" customHeight="1" spans="1:7">
      <c r="A17" s="75"/>
      <c r="B17" s="73" t="s">
        <v>963</v>
      </c>
      <c r="C17" s="73" t="s">
        <v>315</v>
      </c>
      <c r="D17" s="72" t="s">
        <v>962</v>
      </c>
      <c r="E17" s="74">
        <v>576522.24</v>
      </c>
      <c r="F17" s="74"/>
      <c r="G17" s="74"/>
    </row>
    <row r="18" s="50" customFormat="1" ht="17.25" customHeight="1" spans="1:7">
      <c r="A18" s="75"/>
      <c r="B18" s="73" t="s">
        <v>963</v>
      </c>
      <c r="C18" s="73" t="s">
        <v>317</v>
      </c>
      <c r="D18" s="72" t="s">
        <v>962</v>
      </c>
      <c r="E18" s="74">
        <v>1079823.36</v>
      </c>
      <c r="F18" s="74"/>
      <c r="G18" s="74"/>
    </row>
    <row r="19" s="50" customFormat="1" ht="17.25" customHeight="1" spans="1:7">
      <c r="A19" s="75"/>
      <c r="B19" s="73" t="s">
        <v>963</v>
      </c>
      <c r="C19" s="73" t="s">
        <v>319</v>
      </c>
      <c r="D19" s="72" t="s">
        <v>962</v>
      </c>
      <c r="E19" s="74">
        <v>59904</v>
      </c>
      <c r="F19" s="74"/>
      <c r="G19" s="74"/>
    </row>
    <row r="20" s="50" customFormat="1" ht="17.25" customHeight="1" spans="1:7">
      <c r="A20" s="75"/>
      <c r="B20" s="73" t="s">
        <v>963</v>
      </c>
      <c r="C20" s="73" t="s">
        <v>321</v>
      </c>
      <c r="D20" s="72" t="s">
        <v>962</v>
      </c>
      <c r="E20" s="74">
        <v>330880</v>
      </c>
      <c r="F20" s="74"/>
      <c r="G20" s="74"/>
    </row>
    <row r="21" s="50" customFormat="1" ht="17.25" customHeight="1" spans="1:7">
      <c r="A21" s="75"/>
      <c r="B21" s="73" t="s">
        <v>963</v>
      </c>
      <c r="C21" s="73" t="s">
        <v>323</v>
      </c>
      <c r="D21" s="72" t="s">
        <v>962</v>
      </c>
      <c r="E21" s="74">
        <v>16000</v>
      </c>
      <c r="F21" s="74"/>
      <c r="G21" s="74"/>
    </row>
    <row r="22" s="50" customFormat="1" ht="17.25" customHeight="1" spans="1:7">
      <c r="A22" s="75"/>
      <c r="B22" s="73" t="s">
        <v>963</v>
      </c>
      <c r="C22" s="73" t="s">
        <v>325</v>
      </c>
      <c r="D22" s="72" t="s">
        <v>962</v>
      </c>
      <c r="E22" s="74">
        <v>97152</v>
      </c>
      <c r="F22" s="74"/>
      <c r="G22" s="74"/>
    </row>
    <row r="23" s="50" customFormat="1" ht="17.25" customHeight="1" spans="1:7">
      <c r="A23" s="75"/>
      <c r="B23" s="73" t="s">
        <v>963</v>
      </c>
      <c r="C23" s="73" t="s">
        <v>327</v>
      </c>
      <c r="D23" s="72" t="s">
        <v>962</v>
      </c>
      <c r="E23" s="74">
        <v>16197.12</v>
      </c>
      <c r="F23" s="74"/>
      <c r="G23" s="74"/>
    </row>
    <row r="24" s="50" customFormat="1" ht="17.25" customHeight="1" spans="1:7">
      <c r="A24" s="75"/>
      <c r="B24" s="73" t="s">
        <v>963</v>
      </c>
      <c r="C24" s="73" t="s">
        <v>329</v>
      </c>
      <c r="D24" s="72" t="s">
        <v>962</v>
      </c>
      <c r="E24" s="74">
        <v>674000</v>
      </c>
      <c r="F24" s="74"/>
      <c r="G24" s="74"/>
    </row>
    <row r="25" s="50" customFormat="1" ht="17.25" customHeight="1" spans="1:7">
      <c r="A25" s="75"/>
      <c r="B25" s="73" t="s">
        <v>963</v>
      </c>
      <c r="C25" s="73" t="s">
        <v>331</v>
      </c>
      <c r="D25" s="72" t="s">
        <v>962</v>
      </c>
      <c r="E25" s="74">
        <v>67968</v>
      </c>
      <c r="F25" s="74"/>
      <c r="G25" s="74"/>
    </row>
    <row r="26" s="50" customFormat="1" ht="17.25" customHeight="1" spans="1:7">
      <c r="A26" s="75"/>
      <c r="B26" s="73" t="s">
        <v>963</v>
      </c>
      <c r="C26" s="73" t="s">
        <v>333</v>
      </c>
      <c r="D26" s="72" t="s">
        <v>962</v>
      </c>
      <c r="E26" s="74">
        <v>33152</v>
      </c>
      <c r="F26" s="74"/>
      <c r="G26" s="74"/>
    </row>
    <row r="27" s="50" customFormat="1" ht="17.25" customHeight="1" spans="1:7">
      <c r="A27" s="75"/>
      <c r="B27" s="73" t="s">
        <v>963</v>
      </c>
      <c r="C27" s="73" t="s">
        <v>335</v>
      </c>
      <c r="D27" s="72" t="s">
        <v>962</v>
      </c>
      <c r="E27" s="74">
        <v>892640</v>
      </c>
      <c r="F27" s="74"/>
      <c r="G27" s="74"/>
    </row>
    <row r="28" s="50" customFormat="1" ht="17.25" customHeight="1" spans="1:7">
      <c r="A28" s="75"/>
      <c r="B28" s="73" t="s">
        <v>963</v>
      </c>
      <c r="C28" s="73" t="s">
        <v>337</v>
      </c>
      <c r="D28" s="72" t="s">
        <v>962</v>
      </c>
      <c r="E28" s="74">
        <v>9988800</v>
      </c>
      <c r="F28" s="74"/>
      <c r="G28" s="74"/>
    </row>
    <row r="29" s="50" customFormat="1" ht="17.25" customHeight="1" spans="1:7">
      <c r="A29" s="75"/>
      <c r="B29" s="73" t="s">
        <v>964</v>
      </c>
      <c r="C29" s="73" t="s">
        <v>340</v>
      </c>
      <c r="D29" s="72" t="s">
        <v>962</v>
      </c>
      <c r="E29" s="74">
        <v>300000</v>
      </c>
      <c r="F29" s="74"/>
      <c r="G29" s="74"/>
    </row>
    <row r="30" s="50" customFormat="1" ht="17.25" customHeight="1" spans="1:7">
      <c r="A30" s="75"/>
      <c r="B30" s="73" t="s">
        <v>964</v>
      </c>
      <c r="C30" s="73" t="s">
        <v>344</v>
      </c>
      <c r="D30" s="72" t="s">
        <v>962</v>
      </c>
      <c r="E30" s="74">
        <v>5605000</v>
      </c>
      <c r="F30" s="74"/>
      <c r="G30" s="74"/>
    </row>
    <row r="31" s="50" customFormat="1" ht="17.25" customHeight="1" spans="1:7">
      <c r="A31" s="75"/>
      <c r="B31" s="73" t="s">
        <v>964</v>
      </c>
      <c r="C31" s="73" t="s">
        <v>348</v>
      </c>
      <c r="D31" s="72" t="s">
        <v>962</v>
      </c>
      <c r="E31" s="74">
        <v>180000</v>
      </c>
      <c r="F31" s="74"/>
      <c r="G31" s="74"/>
    </row>
    <row r="32" s="50" customFormat="1" ht="17.25" customHeight="1" spans="1:7">
      <c r="A32" s="75"/>
      <c r="B32" s="73" t="s">
        <v>964</v>
      </c>
      <c r="C32" s="73" t="s">
        <v>350</v>
      </c>
      <c r="D32" s="72" t="s">
        <v>962</v>
      </c>
      <c r="E32" s="74">
        <v>11429506.28</v>
      </c>
      <c r="F32" s="74"/>
      <c r="G32" s="74"/>
    </row>
    <row r="33" s="50" customFormat="1" ht="17.25" customHeight="1" spans="1:7">
      <c r="A33" s="75"/>
      <c r="B33" s="73" t="s">
        <v>964</v>
      </c>
      <c r="C33" s="73" t="s">
        <v>360</v>
      </c>
      <c r="D33" s="72" t="s">
        <v>962</v>
      </c>
      <c r="E33" s="74">
        <v>1055848</v>
      </c>
      <c r="F33" s="74"/>
      <c r="G33" s="74"/>
    </row>
    <row r="34" s="50" customFormat="1" ht="17.25" customHeight="1" spans="1:7">
      <c r="A34" s="75"/>
      <c r="B34" s="73" t="s">
        <v>964</v>
      </c>
      <c r="C34" s="73" t="s">
        <v>364</v>
      </c>
      <c r="D34" s="72" t="s">
        <v>962</v>
      </c>
      <c r="E34" s="74">
        <v>400000</v>
      </c>
      <c r="F34" s="74"/>
      <c r="G34" s="74"/>
    </row>
    <row r="35" s="50" customFormat="1" ht="17.25" customHeight="1" spans="1:7">
      <c r="A35" s="75"/>
      <c r="B35" s="73" t="s">
        <v>964</v>
      </c>
      <c r="C35" s="73" t="s">
        <v>376</v>
      </c>
      <c r="D35" s="72" t="s">
        <v>962</v>
      </c>
      <c r="E35" s="74">
        <v>2666360</v>
      </c>
      <c r="F35" s="74"/>
      <c r="G35" s="74"/>
    </row>
    <row r="36" s="50" customFormat="1" ht="17.25" customHeight="1" spans="1:7">
      <c r="A36" s="75"/>
      <c r="B36" s="73" t="s">
        <v>964</v>
      </c>
      <c r="C36" s="73" t="s">
        <v>382</v>
      </c>
      <c r="D36" s="72" t="s">
        <v>962</v>
      </c>
      <c r="E36" s="74">
        <v>2298000</v>
      </c>
      <c r="F36" s="74"/>
      <c r="G36" s="74"/>
    </row>
    <row r="37" s="50" customFormat="1" ht="18.75" customHeight="1" spans="1:7">
      <c r="A37" s="76" t="s">
        <v>55</v>
      </c>
      <c r="B37" s="77" t="s">
        <v>965</v>
      </c>
      <c r="C37" s="77"/>
      <c r="D37" s="78"/>
      <c r="E37" s="74">
        <v>40270968</v>
      </c>
      <c r="F37" s="74"/>
      <c r="G37" s="74"/>
    </row>
  </sheetData>
  <mergeCells count="11">
    <mergeCell ref="A3:G3"/>
    <mergeCell ref="A4:F4"/>
    <mergeCell ref="E5:G5"/>
    <mergeCell ref="A37:D3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34" sqref="$A34:$XFD34"/>
    </sheetView>
  </sheetViews>
  <sheetFormatPr defaultColWidth="9" defaultRowHeight="12.75"/>
  <cols>
    <col min="1" max="1" width="16.625" style="5" customWidth="1"/>
    <col min="2" max="2" width="20" style="5" customWidth="1"/>
    <col min="3" max="8" width="13.125" style="5" customWidth="1"/>
    <col min="9" max="9" width="21.625" style="5" customWidth="1"/>
    <col min="10" max="10" width="8" style="5" hidden="1" customWidth="1"/>
    <col min="11" max="16384" width="9" style="1"/>
  </cols>
  <sheetData>
    <row r="1" s="1" customFormat="1" spans="1:10">
      <c r="A1" s="5"/>
      <c r="B1" s="5"/>
      <c r="C1" s="5"/>
      <c r="D1" s="5"/>
      <c r="E1" s="5"/>
      <c r="F1" s="5"/>
      <c r="G1" s="5"/>
      <c r="H1" s="5"/>
      <c r="I1" s="44" t="s">
        <v>966</v>
      </c>
      <c r="J1" s="5"/>
    </row>
    <row r="2" s="2" customFormat="1" ht="47.1" customHeight="1" spans="1:10">
      <c r="A2" s="6" t="s">
        <v>967</v>
      </c>
      <c r="B2" s="6"/>
      <c r="C2" s="6"/>
      <c r="D2" s="6"/>
      <c r="E2" s="6"/>
      <c r="F2" s="6"/>
      <c r="G2" s="6"/>
      <c r="H2" s="6"/>
      <c r="I2" s="6"/>
      <c r="J2" s="45"/>
    </row>
    <row r="3" s="3" customFormat="1" ht="17" customHeight="1" spans="1:10">
      <c r="A3" s="7" t="s">
        <v>161</v>
      </c>
      <c r="B3" s="7"/>
      <c r="C3" s="8"/>
      <c r="D3" s="8"/>
      <c r="E3" s="8"/>
      <c r="F3" s="9"/>
      <c r="G3" s="9"/>
      <c r="H3" s="9"/>
      <c r="I3" s="9" t="s">
        <v>1</v>
      </c>
      <c r="J3" s="46"/>
    </row>
    <row r="4" s="1" customFormat="1" ht="15" customHeight="1" spans="1:10">
      <c r="A4" s="10" t="s">
        <v>968</v>
      </c>
      <c r="B4" s="11"/>
      <c r="C4" s="12"/>
      <c r="D4" s="12"/>
      <c r="E4" s="12"/>
      <c r="F4" s="13" t="s">
        <v>969</v>
      </c>
      <c r="G4" s="14"/>
      <c r="H4" s="15"/>
      <c r="I4" s="17"/>
      <c r="J4" s="5"/>
    </row>
    <row r="5" s="1" customFormat="1" ht="17.25" customHeight="1" spans="1:10">
      <c r="A5" s="16"/>
      <c r="B5" s="13" t="s">
        <v>970</v>
      </c>
      <c r="C5" s="15"/>
      <c r="D5" s="15"/>
      <c r="E5" s="15"/>
      <c r="F5" s="15"/>
      <c r="G5" s="15"/>
      <c r="H5" s="17"/>
      <c r="I5" s="18" t="s">
        <v>971</v>
      </c>
      <c r="J5" s="5"/>
    </row>
    <row r="6" s="1" customFormat="1" ht="67.15" customHeight="1" spans="1:10">
      <c r="A6" s="18" t="s">
        <v>972</v>
      </c>
      <c r="B6" s="18" t="s">
        <v>973</v>
      </c>
      <c r="C6" s="19"/>
      <c r="D6" s="20"/>
      <c r="E6" s="20"/>
      <c r="F6" s="20"/>
      <c r="G6" s="20"/>
      <c r="H6" s="21"/>
      <c r="I6" s="47" t="s">
        <v>974</v>
      </c>
      <c r="J6" s="5"/>
    </row>
    <row r="7" s="1" customFormat="1" ht="70.5" customHeight="1" spans="1:10">
      <c r="A7" s="22"/>
      <c r="B7" s="18" t="s">
        <v>975</v>
      </c>
      <c r="C7" s="19"/>
      <c r="D7" s="20"/>
      <c r="E7" s="20"/>
      <c r="F7" s="20"/>
      <c r="G7" s="20"/>
      <c r="H7" s="21"/>
      <c r="I7" s="48" t="s">
        <v>976</v>
      </c>
      <c r="J7" s="5"/>
    </row>
    <row r="8" s="1" customFormat="1" ht="70.7" customHeight="1" spans="1:10">
      <c r="A8" s="18" t="s">
        <v>977</v>
      </c>
      <c r="B8" s="18" t="s">
        <v>978</v>
      </c>
      <c r="C8" s="19"/>
      <c r="D8" s="20"/>
      <c r="E8" s="20"/>
      <c r="F8" s="20"/>
      <c r="G8" s="20"/>
      <c r="H8" s="21"/>
      <c r="I8" s="49" t="s">
        <v>979</v>
      </c>
      <c r="J8" s="5"/>
    </row>
    <row r="9" s="1" customFormat="1" ht="17.85" customHeight="1" spans="1:10">
      <c r="A9" s="23"/>
      <c r="B9" s="24" t="s">
        <v>980</v>
      </c>
      <c r="C9" s="25"/>
      <c r="D9" s="25" t="s">
        <v>981</v>
      </c>
      <c r="E9" s="26"/>
      <c r="F9" s="25" t="s">
        <v>982</v>
      </c>
      <c r="G9" s="25"/>
      <c r="H9" s="25"/>
      <c r="I9" s="35" t="s">
        <v>971</v>
      </c>
      <c r="J9" s="5"/>
    </row>
    <row r="10" s="1" customFormat="1" ht="17.85" customHeight="1" spans="1:10">
      <c r="A10" s="27"/>
      <c r="B10" s="28"/>
      <c r="C10" s="25"/>
      <c r="D10" s="5"/>
      <c r="E10" s="25"/>
      <c r="F10" s="18" t="s">
        <v>983</v>
      </c>
      <c r="G10" s="18" t="s">
        <v>984</v>
      </c>
      <c r="H10" s="18" t="s">
        <v>985</v>
      </c>
      <c r="I10" s="28"/>
      <c r="J10" s="5"/>
    </row>
    <row r="11" s="1" customFormat="1" ht="23.85" customHeight="1" spans="1:10">
      <c r="A11" s="29" t="s">
        <v>986</v>
      </c>
      <c r="B11" s="18" t="s">
        <v>55</v>
      </c>
      <c r="C11" s="30"/>
      <c r="D11" s="20"/>
      <c r="E11" s="21"/>
      <c r="F11" s="31"/>
      <c r="G11" s="31"/>
      <c r="H11" s="31"/>
      <c r="I11" s="19"/>
      <c r="J11" s="5"/>
    </row>
    <row r="12" s="1" customFormat="1" ht="24" spans="1:10">
      <c r="A12" s="28"/>
      <c r="B12" s="32"/>
      <c r="C12" s="32"/>
      <c r="D12" s="20"/>
      <c r="E12" s="21"/>
      <c r="F12" s="31"/>
      <c r="G12" s="31"/>
      <c r="H12" s="31"/>
      <c r="I12" s="32" t="s">
        <v>987</v>
      </c>
      <c r="J12" s="5"/>
    </row>
    <row r="13" s="1" customFormat="1" ht="24" spans="1:10">
      <c r="A13" s="28"/>
      <c r="B13" s="32"/>
      <c r="C13" s="32"/>
      <c r="D13" s="20"/>
      <c r="E13" s="21"/>
      <c r="F13" s="31"/>
      <c r="G13" s="31"/>
      <c r="H13" s="31"/>
      <c r="I13" s="32" t="s">
        <v>987</v>
      </c>
      <c r="J13" s="5"/>
    </row>
    <row r="14" s="1" customFormat="1" ht="24" spans="1:10">
      <c r="A14" s="28"/>
      <c r="B14" s="32"/>
      <c r="C14" s="32"/>
      <c r="D14" s="20"/>
      <c r="E14" s="21"/>
      <c r="F14" s="31"/>
      <c r="G14" s="31"/>
      <c r="H14" s="31"/>
      <c r="I14" s="32" t="s">
        <v>987</v>
      </c>
      <c r="J14" s="5"/>
    </row>
    <row r="15" s="1" customFormat="1" ht="24" spans="1:10">
      <c r="A15" s="22"/>
      <c r="B15" s="32"/>
      <c r="C15" s="32"/>
      <c r="D15" s="20"/>
      <c r="E15" s="21"/>
      <c r="F15" s="31"/>
      <c r="G15" s="31"/>
      <c r="H15" s="31"/>
      <c r="I15" s="32" t="s">
        <v>987</v>
      </c>
      <c r="J15" s="5"/>
    </row>
    <row r="16" s="1" customFormat="1" ht="409.5" hidden="1" customHeight="1" spans="1:10">
      <c r="A16" s="10" t="s">
        <v>988</v>
      </c>
      <c r="B16" s="33"/>
      <c r="C16" s="34"/>
      <c r="D16" s="34"/>
      <c r="E16" s="35"/>
      <c r="F16" s="36"/>
      <c r="G16" s="37"/>
      <c r="H16" s="25"/>
      <c r="I16" s="35"/>
      <c r="J16" s="5"/>
    </row>
    <row r="17" s="1" customFormat="1" ht="9.4" customHeight="1" spans="1:10">
      <c r="A17" s="28"/>
      <c r="B17" s="5"/>
      <c r="C17" s="27"/>
      <c r="D17" s="27"/>
      <c r="E17" s="28"/>
      <c r="F17" s="5"/>
      <c r="G17" s="5"/>
      <c r="H17" s="5"/>
      <c r="I17" s="28"/>
      <c r="J17" s="5"/>
    </row>
    <row r="18" s="1" customFormat="1" ht="21.6" customHeight="1" spans="1:10">
      <c r="A18" s="28"/>
      <c r="B18" s="38" t="s">
        <v>411</v>
      </c>
      <c r="C18" s="39" t="s">
        <v>412</v>
      </c>
      <c r="D18" s="39" t="s">
        <v>413</v>
      </c>
      <c r="E18" s="39" t="s">
        <v>415</v>
      </c>
      <c r="F18" s="40" t="s">
        <v>989</v>
      </c>
      <c r="G18" s="40"/>
      <c r="H18" s="40"/>
      <c r="I18" s="39" t="s">
        <v>990</v>
      </c>
      <c r="J18" s="5"/>
    </row>
    <row r="19" s="1" customFormat="1" spans="1:10">
      <c r="A19" s="28"/>
      <c r="B19" s="41"/>
      <c r="C19" s="41"/>
      <c r="D19" s="41"/>
      <c r="E19" s="41"/>
      <c r="F19" s="41"/>
      <c r="G19" s="20"/>
      <c r="H19" s="21"/>
      <c r="I19" s="41"/>
      <c r="J19" s="5"/>
    </row>
    <row r="20" s="1" customFormat="1" spans="1:10">
      <c r="A20" s="28"/>
      <c r="B20" s="41"/>
      <c r="C20" s="41"/>
      <c r="D20" s="41"/>
      <c r="E20" s="41"/>
      <c r="F20" s="41"/>
      <c r="G20" s="20"/>
      <c r="H20" s="21"/>
      <c r="I20" s="41"/>
      <c r="J20" s="5"/>
    </row>
    <row r="21" s="1" customFormat="1" spans="1:10">
      <c r="A21" s="28"/>
      <c r="B21" s="41"/>
      <c r="C21" s="41"/>
      <c r="D21" s="41"/>
      <c r="E21" s="41"/>
      <c r="F21" s="41"/>
      <c r="G21" s="20"/>
      <c r="H21" s="21"/>
      <c r="I21" s="41"/>
      <c r="J21" s="5"/>
    </row>
    <row r="22" s="1" customFormat="1" spans="1:10">
      <c r="A22" s="28"/>
      <c r="B22" s="41"/>
      <c r="C22" s="41"/>
      <c r="D22" s="41"/>
      <c r="E22" s="41"/>
      <c r="F22" s="41"/>
      <c r="G22" s="20"/>
      <c r="H22" s="21"/>
      <c r="I22" s="41"/>
      <c r="J22" s="5"/>
    </row>
    <row r="23" s="1" customFormat="1" spans="1:10">
      <c r="A23" s="28"/>
      <c r="B23" s="41"/>
      <c r="C23" s="41"/>
      <c r="D23" s="41"/>
      <c r="E23" s="41"/>
      <c r="F23" s="41"/>
      <c r="G23" s="20"/>
      <c r="H23" s="21"/>
      <c r="I23" s="41"/>
      <c r="J23" s="5"/>
    </row>
    <row r="24" s="1" customFormat="1" spans="1:10">
      <c r="A24" s="28"/>
      <c r="B24" s="41"/>
      <c r="C24" s="41"/>
      <c r="D24" s="41"/>
      <c r="E24" s="41"/>
      <c r="F24" s="41"/>
      <c r="G24" s="20"/>
      <c r="H24" s="21"/>
      <c r="I24" s="41"/>
      <c r="J24" s="5"/>
    </row>
    <row r="25" s="1" customFormat="1" spans="1:10">
      <c r="A25" s="28"/>
      <c r="B25" s="41"/>
      <c r="C25" s="41"/>
      <c r="D25" s="41"/>
      <c r="E25" s="41"/>
      <c r="F25" s="41"/>
      <c r="G25" s="20"/>
      <c r="H25" s="21"/>
      <c r="I25" s="41"/>
      <c r="J25" s="5"/>
    </row>
    <row r="26" s="1" customFormat="1" spans="1:10">
      <c r="A26" s="28"/>
      <c r="B26" s="41"/>
      <c r="C26" s="41"/>
      <c r="D26" s="41"/>
      <c r="E26" s="41"/>
      <c r="F26" s="41"/>
      <c r="G26" s="20"/>
      <c r="H26" s="21"/>
      <c r="I26" s="41"/>
      <c r="J26" s="5"/>
    </row>
    <row r="27" s="1" customFormat="1" spans="1:10">
      <c r="A27" s="28"/>
      <c r="B27" s="41"/>
      <c r="C27" s="41"/>
      <c r="D27" s="41"/>
      <c r="E27" s="41"/>
      <c r="F27" s="41"/>
      <c r="G27" s="20"/>
      <c r="H27" s="21"/>
      <c r="I27" s="41"/>
      <c r="J27" s="5"/>
    </row>
    <row r="28" s="1" customFormat="1" spans="1:10">
      <c r="A28" s="28"/>
      <c r="B28" s="41"/>
      <c r="C28" s="41"/>
      <c r="D28" s="41"/>
      <c r="E28" s="41"/>
      <c r="F28" s="41"/>
      <c r="G28" s="20"/>
      <c r="H28" s="21"/>
      <c r="I28" s="41"/>
      <c r="J28" s="5"/>
    </row>
    <row r="29" s="1" customFormat="1" spans="1:10">
      <c r="A29" s="28"/>
      <c r="B29" s="41"/>
      <c r="C29" s="41"/>
      <c r="D29" s="41"/>
      <c r="E29" s="41"/>
      <c r="F29" s="41"/>
      <c r="G29" s="20"/>
      <c r="H29" s="21"/>
      <c r="I29" s="41"/>
      <c r="J29" s="5"/>
    </row>
    <row r="30" s="1" customFormat="1" spans="1:10">
      <c r="A30" s="28"/>
      <c r="B30" s="41"/>
      <c r="C30" s="41"/>
      <c r="D30" s="41"/>
      <c r="E30" s="41"/>
      <c r="F30" s="41"/>
      <c r="G30" s="20"/>
      <c r="H30" s="21"/>
      <c r="I30" s="41"/>
      <c r="J30" s="5"/>
    </row>
    <row r="31" s="1" customFormat="1" spans="1:10">
      <c r="A31" s="22"/>
      <c r="B31" s="41"/>
      <c r="C31" s="41"/>
      <c r="D31" s="41"/>
      <c r="E31" s="41"/>
      <c r="F31" s="41"/>
      <c r="G31" s="20"/>
      <c r="H31" s="21"/>
      <c r="I31" s="41"/>
      <c r="J31" s="5"/>
    </row>
    <row r="32" s="1" customFormat="1" ht="409.5" hidden="1" customHeight="1" spans="1:10">
      <c r="A32" s="5"/>
      <c r="B32" s="5"/>
      <c r="C32" s="5"/>
      <c r="D32" s="5"/>
      <c r="E32" s="5"/>
      <c r="F32" s="5"/>
      <c r="G32" s="5"/>
      <c r="H32" s="5"/>
      <c r="I32" s="5"/>
      <c r="J32" s="5"/>
    </row>
    <row r="34" s="4" customFormat="1" spans="1:10">
      <c r="A34" s="42" t="s">
        <v>991</v>
      </c>
      <c r="B34" s="43"/>
      <c r="C34" s="43"/>
      <c r="D34" s="43"/>
      <c r="E34" s="43"/>
      <c r="F34" s="43"/>
      <c r="G34" s="43"/>
      <c r="H34" s="43"/>
      <c r="I34" s="43"/>
      <c r="J34" s="43"/>
    </row>
  </sheetData>
  <mergeCells count="43">
    <mergeCell ref="A2:I2"/>
    <mergeCell ref="A3:B3"/>
    <mergeCell ref="B4:E4"/>
    <mergeCell ref="G4:I4"/>
    <mergeCell ref="B5:H5"/>
    <mergeCell ref="C6:H6"/>
    <mergeCell ref="C7:H7"/>
    <mergeCell ref="C8:H8"/>
    <mergeCell ref="F9:H9"/>
    <mergeCell ref="C11:E11"/>
    <mergeCell ref="C12:E12"/>
    <mergeCell ref="C13:E13"/>
    <mergeCell ref="C14:E14"/>
    <mergeCell ref="C15:E15"/>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A6:A7"/>
    <mergeCell ref="A9:A10"/>
    <mergeCell ref="A11:A15"/>
    <mergeCell ref="A16:A31"/>
    <mergeCell ref="B9:B10"/>
    <mergeCell ref="B16:B17"/>
    <mergeCell ref="C16:C17"/>
    <mergeCell ref="D9:D10"/>
    <mergeCell ref="D16:D17"/>
    <mergeCell ref="E16:E17"/>
    <mergeCell ref="F16:F17"/>
    <mergeCell ref="G16:G17"/>
    <mergeCell ref="H16:H17"/>
    <mergeCell ref="I9:I10"/>
    <mergeCell ref="I16:I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I6" sqref="I6:N6"/>
    </sheetView>
  </sheetViews>
  <sheetFormatPr defaultColWidth="8.575" defaultRowHeight="12.75" customHeight="1"/>
  <cols>
    <col min="1" max="1" width="15.8916666666667" style="79" customWidth="1"/>
    <col min="2" max="2" width="35" style="79" customWidth="1"/>
    <col min="3" max="19" width="22" style="79" customWidth="1"/>
    <col min="20" max="16384" width="8.575" style="79"/>
  </cols>
  <sheetData>
    <row r="1" customHeight="1" spans="1:19">
      <c r="A1" s="80"/>
      <c r="B1" s="80"/>
      <c r="C1" s="80"/>
      <c r="D1" s="80"/>
      <c r="E1" s="80"/>
      <c r="F1" s="80"/>
      <c r="G1" s="80"/>
      <c r="H1" s="80"/>
      <c r="I1" s="80"/>
      <c r="J1" s="80"/>
      <c r="K1" s="80"/>
      <c r="L1" s="80"/>
      <c r="M1" s="80"/>
      <c r="N1" s="80"/>
      <c r="O1" s="80"/>
      <c r="P1" s="80"/>
      <c r="Q1" s="80"/>
      <c r="R1" s="80"/>
      <c r="S1" s="80"/>
    </row>
    <row r="2" ht="17.25" customHeight="1" spans="1:1">
      <c r="A2" s="118" t="s">
        <v>52</v>
      </c>
    </row>
    <row r="3" ht="41.25" customHeight="1" spans="1:1">
      <c r="A3" s="98" t="str">
        <f>"2025"&amp;"年部门收入预算表"</f>
        <v>2025年部门收入预算表</v>
      </c>
    </row>
    <row r="4" ht="17.25" customHeight="1" spans="1:19">
      <c r="A4" s="101" t="str">
        <f>"单位名称："&amp;"昆明市晋宁区教育体育局"</f>
        <v>单位名称：昆明市晋宁区教育体育局</v>
      </c>
      <c r="S4" s="102" t="s">
        <v>1</v>
      </c>
    </row>
    <row r="5" ht="21.75" customHeight="1" spans="1:19">
      <c r="A5" s="263" t="s">
        <v>53</v>
      </c>
      <c r="B5" s="264" t="s">
        <v>54</v>
      </c>
      <c r="C5" s="264" t="s">
        <v>55</v>
      </c>
      <c r="D5" s="265" t="s">
        <v>56</v>
      </c>
      <c r="E5" s="265"/>
      <c r="F5" s="265"/>
      <c r="G5" s="265"/>
      <c r="H5" s="265"/>
      <c r="I5" s="223"/>
      <c r="J5" s="265"/>
      <c r="K5" s="265"/>
      <c r="L5" s="265"/>
      <c r="M5" s="265"/>
      <c r="N5" s="272"/>
      <c r="O5" s="265" t="s">
        <v>45</v>
      </c>
      <c r="P5" s="265"/>
      <c r="Q5" s="265"/>
      <c r="R5" s="265"/>
      <c r="S5" s="272"/>
    </row>
    <row r="6" ht="27" customHeight="1" spans="1:19">
      <c r="A6" s="266"/>
      <c r="B6" s="267"/>
      <c r="C6" s="267"/>
      <c r="D6" s="267" t="s">
        <v>57</v>
      </c>
      <c r="E6" s="267" t="s">
        <v>58</v>
      </c>
      <c r="F6" s="267" t="s">
        <v>59</v>
      </c>
      <c r="G6" s="267" t="s">
        <v>60</v>
      </c>
      <c r="H6" s="267" t="s">
        <v>61</v>
      </c>
      <c r="I6" s="273" t="s">
        <v>62</v>
      </c>
      <c r="J6" s="274"/>
      <c r="K6" s="274"/>
      <c r="L6" s="274"/>
      <c r="M6" s="274"/>
      <c r="N6" s="275"/>
      <c r="O6" s="267" t="s">
        <v>57</v>
      </c>
      <c r="P6" s="267" t="s">
        <v>58</v>
      </c>
      <c r="Q6" s="267" t="s">
        <v>59</v>
      </c>
      <c r="R6" s="267" t="s">
        <v>60</v>
      </c>
      <c r="S6" s="267" t="s">
        <v>63</v>
      </c>
    </row>
    <row r="7" ht="30" customHeight="1" spans="1:19">
      <c r="A7" s="268"/>
      <c r="B7" s="269"/>
      <c r="C7" s="270"/>
      <c r="D7" s="270"/>
      <c r="E7" s="270"/>
      <c r="F7" s="270"/>
      <c r="G7" s="270"/>
      <c r="H7" s="270"/>
      <c r="I7" s="124" t="s">
        <v>57</v>
      </c>
      <c r="J7" s="275" t="s">
        <v>64</v>
      </c>
      <c r="K7" s="275" t="s">
        <v>65</v>
      </c>
      <c r="L7" s="275" t="s">
        <v>66</v>
      </c>
      <c r="M7" s="275" t="s">
        <v>67</v>
      </c>
      <c r="N7" s="275" t="s">
        <v>68</v>
      </c>
      <c r="O7" s="276"/>
      <c r="P7" s="276"/>
      <c r="Q7" s="276"/>
      <c r="R7" s="276"/>
      <c r="S7" s="270"/>
    </row>
    <row r="8" ht="15" customHeight="1" spans="1:19">
      <c r="A8" s="113">
        <v>1</v>
      </c>
      <c r="B8" s="113">
        <v>2</v>
      </c>
      <c r="C8" s="113">
        <v>3</v>
      </c>
      <c r="D8" s="113">
        <v>4</v>
      </c>
      <c r="E8" s="113">
        <v>5</v>
      </c>
      <c r="F8" s="113">
        <v>6</v>
      </c>
      <c r="G8" s="113">
        <v>7</v>
      </c>
      <c r="H8" s="113">
        <v>8</v>
      </c>
      <c r="I8" s="124">
        <v>9</v>
      </c>
      <c r="J8" s="113">
        <v>10</v>
      </c>
      <c r="K8" s="113">
        <v>11</v>
      </c>
      <c r="L8" s="113">
        <v>12</v>
      </c>
      <c r="M8" s="113">
        <v>13</v>
      </c>
      <c r="N8" s="113">
        <v>14</v>
      </c>
      <c r="O8" s="113">
        <v>15</v>
      </c>
      <c r="P8" s="113">
        <v>16</v>
      </c>
      <c r="Q8" s="113">
        <v>17</v>
      </c>
      <c r="R8" s="113">
        <v>18</v>
      </c>
      <c r="S8" s="113">
        <v>19</v>
      </c>
    </row>
    <row r="9" ht="18" customHeight="1" spans="1:19">
      <c r="A9" s="72" t="s">
        <v>69</v>
      </c>
      <c r="B9" s="72" t="s">
        <v>70</v>
      </c>
      <c r="C9" s="74">
        <v>52017078.25</v>
      </c>
      <c r="D9" s="74">
        <v>52017078.25</v>
      </c>
      <c r="E9" s="74">
        <v>46532577.61</v>
      </c>
      <c r="F9" s="74"/>
      <c r="G9" s="74"/>
      <c r="H9" s="74"/>
      <c r="I9" s="74">
        <v>5484500.64</v>
      </c>
      <c r="J9" s="74"/>
      <c r="K9" s="74"/>
      <c r="L9" s="74">
        <v>5415799.94</v>
      </c>
      <c r="M9" s="74"/>
      <c r="N9" s="74">
        <v>68700.7</v>
      </c>
      <c r="O9" s="74"/>
      <c r="P9" s="74"/>
      <c r="Q9" s="74"/>
      <c r="R9" s="74"/>
      <c r="S9" s="74"/>
    </row>
    <row r="10" ht="18" customHeight="1" spans="1:19">
      <c r="A10" s="271"/>
      <c r="B10" s="271"/>
      <c r="C10" s="74"/>
      <c r="D10" s="74"/>
      <c r="E10" s="74"/>
      <c r="F10" s="74"/>
      <c r="G10" s="74"/>
      <c r="H10" s="74"/>
      <c r="I10" s="74"/>
      <c r="J10" s="74"/>
      <c r="K10" s="74"/>
      <c r="L10" s="74"/>
      <c r="M10" s="74"/>
      <c r="N10" s="74"/>
      <c r="O10" s="74"/>
      <c r="P10" s="74"/>
      <c r="Q10" s="74"/>
      <c r="R10" s="74"/>
      <c r="S10" s="74"/>
    </row>
    <row r="11" ht="18" customHeight="1" spans="1:19">
      <c r="A11" s="103" t="s">
        <v>55</v>
      </c>
      <c r="B11" s="250"/>
      <c r="C11" s="74">
        <f>SUM(C8:C10)</f>
        <v>52017081.25</v>
      </c>
      <c r="D11" s="74">
        <f>SUM(D8:D10)</f>
        <v>52017082.25</v>
      </c>
      <c r="E11" s="74">
        <f>SUM(E8:E10)</f>
        <v>46532582.61</v>
      </c>
      <c r="F11" s="74"/>
      <c r="G11" s="74"/>
      <c r="H11" s="74"/>
      <c r="I11" s="74">
        <f>SUM(I8:I10)</f>
        <v>5484509.64</v>
      </c>
      <c r="J11" s="74"/>
      <c r="K11" s="74"/>
      <c r="L11" s="74">
        <f>SUM(L8:L10)</f>
        <v>5415811.94</v>
      </c>
      <c r="M11" s="74"/>
      <c r="N11" s="74">
        <f>SUM(N8:N10)</f>
        <v>68714.7</v>
      </c>
      <c r="O11" s="74"/>
      <c r="P11" s="74"/>
      <c r="Q11" s="74"/>
      <c r="R11" s="74"/>
      <c r="S11" s="74"/>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1"/>
  <sheetViews>
    <sheetView showGridLines="0" showZeros="0" workbookViewId="0">
      <pane ySplit="1" topLeftCell="A2" activePane="bottomLeft" state="frozen"/>
      <selection/>
      <selection pane="bottomLeft" activeCell="C40" sqref="C40"/>
    </sheetView>
  </sheetViews>
  <sheetFormatPr defaultColWidth="14" defaultRowHeight="12.75" customHeight="1"/>
  <cols>
    <col min="1" max="1" width="14.85" style="50" customWidth="1"/>
    <col min="2" max="2" width="28.85" style="50" customWidth="1"/>
    <col min="3" max="3" width="19.2833333333333" style="50" customWidth="1"/>
    <col min="4" max="4" width="20.2833333333333" style="50" customWidth="1"/>
    <col min="5" max="5" width="17" style="50" customWidth="1"/>
    <col min="6" max="6" width="22" style="50" customWidth="1"/>
    <col min="7" max="7" width="16" style="50" customWidth="1"/>
    <col min="8" max="8" width="16.2833333333333" style="50" customWidth="1"/>
    <col min="9" max="9" width="18.625" style="50" customWidth="1"/>
    <col min="10" max="10" width="18.575" style="50" customWidth="1"/>
    <col min="11" max="11" width="16.7083333333333" style="50" customWidth="1"/>
    <col min="12" max="12" width="16.2833333333333" style="50" customWidth="1"/>
    <col min="13" max="16384" width="14" style="50"/>
  </cols>
  <sheetData>
    <row r="1" s="50" customFormat="1" ht="17.25" customHeight="1" spans="1:1">
      <c r="A1" s="102" t="s">
        <v>71</v>
      </c>
    </row>
    <row r="2" s="50" customFormat="1" ht="41.25" customHeight="1" spans="1:1">
      <c r="A2" s="98" t="str">
        <f>"2025"&amp;"年部门支出预算表"</f>
        <v>2025年部门支出预算表</v>
      </c>
    </row>
    <row r="3" s="50" customFormat="1" ht="17.25" customHeight="1" spans="1:15">
      <c r="A3" s="249" t="str">
        <f>"单位名称："&amp;"昆明市晋宁区教育体育局"</f>
        <v>单位名称：昆明市晋宁区教育体育局</v>
      </c>
      <c r="O3" s="102" t="s">
        <v>1</v>
      </c>
    </row>
    <row r="4" s="50" customFormat="1" ht="27" customHeight="1" spans="1:15">
      <c r="A4" s="222" t="s">
        <v>72</v>
      </c>
      <c r="B4" s="222" t="s">
        <v>73</v>
      </c>
      <c r="C4" s="222" t="s">
        <v>55</v>
      </c>
      <c r="D4" s="122" t="s">
        <v>58</v>
      </c>
      <c r="E4" s="122"/>
      <c r="F4" s="122"/>
      <c r="G4" s="122" t="s">
        <v>59</v>
      </c>
      <c r="H4" s="122" t="s">
        <v>60</v>
      </c>
      <c r="I4" s="122" t="s">
        <v>74</v>
      </c>
      <c r="J4" s="122" t="s">
        <v>62</v>
      </c>
      <c r="K4" s="122"/>
      <c r="L4" s="122"/>
      <c r="M4" s="122"/>
      <c r="N4" s="222"/>
      <c r="O4" s="222"/>
    </row>
    <row r="5" s="50" customFormat="1" ht="42" customHeight="1" spans="1:15">
      <c r="A5" s="243"/>
      <c r="B5" s="243"/>
      <c r="C5" s="122"/>
      <c r="D5" s="122" t="s">
        <v>57</v>
      </c>
      <c r="E5" s="122" t="s">
        <v>75</v>
      </c>
      <c r="F5" s="122" t="s">
        <v>76</v>
      </c>
      <c r="G5" s="122"/>
      <c r="H5" s="122"/>
      <c r="I5" s="243"/>
      <c r="J5" s="122" t="s">
        <v>57</v>
      </c>
      <c r="K5" s="243" t="s">
        <v>77</v>
      </c>
      <c r="L5" s="243" t="s">
        <v>78</v>
      </c>
      <c r="M5" s="243" t="s">
        <v>79</v>
      </c>
      <c r="N5" s="243" t="s">
        <v>80</v>
      </c>
      <c r="O5" s="243" t="s">
        <v>81</v>
      </c>
    </row>
    <row r="6" s="50" customFormat="1" ht="18" customHeight="1" spans="1:15">
      <c r="A6" s="106" t="s">
        <v>82</v>
      </c>
      <c r="B6" s="106" t="s">
        <v>83</v>
      </c>
      <c r="C6" s="106" t="s">
        <v>84</v>
      </c>
      <c r="D6" s="110" t="s">
        <v>85</v>
      </c>
      <c r="E6" s="110" t="s">
        <v>86</v>
      </c>
      <c r="F6" s="110" t="s">
        <v>87</v>
      </c>
      <c r="G6" s="110" t="s">
        <v>88</v>
      </c>
      <c r="H6" s="110" t="s">
        <v>89</v>
      </c>
      <c r="I6" s="110" t="s">
        <v>90</v>
      </c>
      <c r="J6" s="110" t="s">
        <v>91</v>
      </c>
      <c r="K6" s="110" t="s">
        <v>92</v>
      </c>
      <c r="L6" s="110" t="s">
        <v>93</v>
      </c>
      <c r="M6" s="110" t="s">
        <v>94</v>
      </c>
      <c r="N6" s="106" t="s">
        <v>95</v>
      </c>
      <c r="O6" s="110" t="s">
        <v>96</v>
      </c>
    </row>
    <row r="7" s="50" customFormat="1" ht="21" customHeight="1" spans="1:15">
      <c r="A7" s="84" t="s">
        <v>97</v>
      </c>
      <c r="B7" s="84" t="s">
        <v>98</v>
      </c>
      <c r="C7" s="262">
        <v>49271624.77</v>
      </c>
      <c r="D7" s="112">
        <v>43787124.13</v>
      </c>
      <c r="E7" s="112">
        <v>3516156.13</v>
      </c>
      <c r="F7" s="112">
        <v>40270968</v>
      </c>
      <c r="G7" s="112"/>
      <c r="H7" s="112"/>
      <c r="I7" s="112"/>
      <c r="J7" s="112">
        <v>5484500.64</v>
      </c>
      <c r="K7" s="112"/>
      <c r="L7" s="112"/>
      <c r="M7" s="112">
        <v>5415799.94</v>
      </c>
      <c r="N7" s="262"/>
      <c r="O7" s="262">
        <v>68700.7</v>
      </c>
    </row>
    <row r="8" s="50" customFormat="1" ht="21" customHeight="1" spans="1:15">
      <c r="A8" s="253" t="s">
        <v>99</v>
      </c>
      <c r="B8" s="253" t="s">
        <v>100</v>
      </c>
      <c r="C8" s="262">
        <v>10606604.34</v>
      </c>
      <c r="D8" s="112">
        <v>10365371.13</v>
      </c>
      <c r="E8" s="112">
        <v>3516156.13</v>
      </c>
      <c r="F8" s="112">
        <v>6849215</v>
      </c>
      <c r="G8" s="112"/>
      <c r="H8" s="112"/>
      <c r="I8" s="112"/>
      <c r="J8" s="112">
        <v>241233.21</v>
      </c>
      <c r="K8" s="112"/>
      <c r="L8" s="112"/>
      <c r="M8" s="112">
        <v>212076.91</v>
      </c>
      <c r="N8" s="262"/>
      <c r="O8" s="262">
        <v>29156.3</v>
      </c>
    </row>
    <row r="9" s="50" customFormat="1" ht="21" customHeight="1" spans="1:15">
      <c r="A9" s="254">
        <v>2050101</v>
      </c>
      <c r="B9" s="254" t="s">
        <v>101</v>
      </c>
      <c r="C9" s="262">
        <v>3516156.13</v>
      </c>
      <c r="D9" s="112">
        <v>3516156.13</v>
      </c>
      <c r="E9" s="112">
        <v>3516156.13</v>
      </c>
      <c r="F9" s="112"/>
      <c r="G9" s="112"/>
      <c r="H9" s="112"/>
      <c r="I9" s="112"/>
      <c r="J9" s="112"/>
      <c r="K9" s="112"/>
      <c r="L9" s="112"/>
      <c r="M9" s="112"/>
      <c r="N9" s="262"/>
      <c r="O9" s="262"/>
    </row>
    <row r="10" s="50" customFormat="1" ht="21" customHeight="1" spans="1:15">
      <c r="A10" s="254">
        <v>2050102</v>
      </c>
      <c r="B10" s="254" t="s">
        <v>102</v>
      </c>
      <c r="C10" s="262">
        <v>139347.91</v>
      </c>
      <c r="D10" s="112"/>
      <c r="E10" s="112"/>
      <c r="F10" s="112"/>
      <c r="G10" s="112"/>
      <c r="H10" s="112"/>
      <c r="I10" s="112"/>
      <c r="J10" s="112">
        <v>139347.91</v>
      </c>
      <c r="K10" s="112"/>
      <c r="L10" s="112"/>
      <c r="M10" s="112">
        <v>126587.91</v>
      </c>
      <c r="N10" s="262"/>
      <c r="O10" s="262">
        <v>12760</v>
      </c>
    </row>
    <row r="11" s="50" customFormat="1" ht="21" customHeight="1" spans="1:15">
      <c r="A11" s="254" t="s">
        <v>103</v>
      </c>
      <c r="B11" s="254" t="s">
        <v>104</v>
      </c>
      <c r="C11" s="262">
        <v>6951100.3</v>
      </c>
      <c r="D11" s="112">
        <v>6849215</v>
      </c>
      <c r="E11" s="112"/>
      <c r="F11" s="112">
        <v>6849215</v>
      </c>
      <c r="G11" s="112"/>
      <c r="H11" s="112"/>
      <c r="I11" s="112"/>
      <c r="J11" s="112">
        <v>101885.3</v>
      </c>
      <c r="K11" s="112"/>
      <c r="L11" s="112"/>
      <c r="M11" s="112">
        <v>85489</v>
      </c>
      <c r="N11" s="262"/>
      <c r="O11" s="262">
        <v>16396.3</v>
      </c>
    </row>
    <row r="12" s="50" customFormat="1" ht="21" customHeight="1" spans="1:15">
      <c r="A12" s="253" t="s">
        <v>105</v>
      </c>
      <c r="B12" s="253" t="s">
        <v>106</v>
      </c>
      <c r="C12" s="262">
        <v>20867018.19</v>
      </c>
      <c r="D12" s="112">
        <v>16142398.72</v>
      </c>
      <c r="E12" s="112"/>
      <c r="F12" s="112">
        <v>16142398.72</v>
      </c>
      <c r="G12" s="112"/>
      <c r="H12" s="112"/>
      <c r="I12" s="112"/>
      <c r="J12" s="112">
        <v>4724619.47</v>
      </c>
      <c r="K12" s="112"/>
      <c r="L12" s="112"/>
      <c r="M12" s="112">
        <v>4724619.47</v>
      </c>
      <c r="N12" s="262"/>
      <c r="O12" s="262"/>
    </row>
    <row r="13" s="50" customFormat="1" ht="21" customHeight="1" spans="1:15">
      <c r="A13" s="254" t="s">
        <v>107</v>
      </c>
      <c r="B13" s="254" t="s">
        <v>108</v>
      </c>
      <c r="C13" s="262">
        <v>3133530.6</v>
      </c>
      <c r="D13" s="112">
        <v>2726264</v>
      </c>
      <c r="E13" s="112"/>
      <c r="F13" s="112">
        <v>2726264</v>
      </c>
      <c r="G13" s="112"/>
      <c r="H13" s="112"/>
      <c r="I13" s="112"/>
      <c r="J13" s="112">
        <v>407266.6</v>
      </c>
      <c r="K13" s="112"/>
      <c r="L13" s="112"/>
      <c r="M13" s="112">
        <v>407266.6</v>
      </c>
      <c r="N13" s="262"/>
      <c r="O13" s="262"/>
    </row>
    <row r="14" s="50" customFormat="1" ht="21" customHeight="1" spans="1:15">
      <c r="A14" s="254" t="s">
        <v>109</v>
      </c>
      <c r="B14" s="254" t="s">
        <v>110</v>
      </c>
      <c r="C14" s="262">
        <v>9486423.36</v>
      </c>
      <c r="D14" s="112">
        <v>9486423.36</v>
      </c>
      <c r="E14" s="112"/>
      <c r="F14" s="112">
        <v>9486423.36</v>
      </c>
      <c r="G14" s="112"/>
      <c r="H14" s="112"/>
      <c r="I14" s="112"/>
      <c r="J14" s="112"/>
      <c r="K14" s="112"/>
      <c r="L14" s="112"/>
      <c r="M14" s="112"/>
      <c r="N14" s="262"/>
      <c r="O14" s="262"/>
    </row>
    <row r="15" s="50" customFormat="1" ht="21" customHeight="1" spans="1:15">
      <c r="A15" s="254" t="s">
        <v>111</v>
      </c>
      <c r="B15" s="254" t="s">
        <v>112</v>
      </c>
      <c r="C15" s="262">
        <v>3991009.83</v>
      </c>
      <c r="D15" s="112">
        <v>3864362.24</v>
      </c>
      <c r="E15" s="112"/>
      <c r="F15" s="112">
        <v>3864362.24</v>
      </c>
      <c r="G15" s="112"/>
      <c r="H15" s="112"/>
      <c r="I15" s="112"/>
      <c r="J15" s="112">
        <v>126647.59</v>
      </c>
      <c r="K15" s="112"/>
      <c r="L15" s="112"/>
      <c r="M15" s="112">
        <v>126647.59</v>
      </c>
      <c r="N15" s="262"/>
      <c r="O15" s="262"/>
    </row>
    <row r="16" s="50" customFormat="1" ht="21" customHeight="1" spans="1:15">
      <c r="A16" s="254" t="s">
        <v>113</v>
      </c>
      <c r="B16" s="254" t="s">
        <v>114</v>
      </c>
      <c r="C16" s="262">
        <v>65349.12</v>
      </c>
      <c r="D16" s="112">
        <v>65349.12</v>
      </c>
      <c r="E16" s="112"/>
      <c r="F16" s="112">
        <v>65349.12</v>
      </c>
      <c r="G16" s="112"/>
      <c r="H16" s="112"/>
      <c r="I16" s="112"/>
      <c r="J16" s="112"/>
      <c r="K16" s="112"/>
      <c r="L16" s="112"/>
      <c r="M16" s="112"/>
      <c r="N16" s="262"/>
      <c r="O16" s="262"/>
    </row>
    <row r="17" s="50" customFormat="1" ht="21" customHeight="1" spans="1:15">
      <c r="A17" s="254">
        <v>2050299</v>
      </c>
      <c r="B17" s="254" t="s">
        <v>115</v>
      </c>
      <c r="C17" s="262">
        <v>4190705.28</v>
      </c>
      <c r="D17" s="112"/>
      <c r="E17" s="112"/>
      <c r="F17" s="112"/>
      <c r="G17" s="112"/>
      <c r="H17" s="112"/>
      <c r="I17" s="112"/>
      <c r="J17" s="112">
        <v>4190705.28</v>
      </c>
      <c r="K17" s="112"/>
      <c r="L17" s="112"/>
      <c r="M17" s="112">
        <v>4190705.28</v>
      </c>
      <c r="N17" s="262"/>
      <c r="O17" s="262"/>
    </row>
    <row r="18" s="50" customFormat="1" ht="21" customHeight="1" spans="1:15">
      <c r="A18" s="253" t="s">
        <v>116</v>
      </c>
      <c r="B18" s="253" t="s">
        <v>117</v>
      </c>
      <c r="C18" s="262">
        <v>1612332</v>
      </c>
      <c r="D18" s="112">
        <v>1612332</v>
      </c>
      <c r="E18" s="112"/>
      <c r="F18" s="112">
        <v>1612332</v>
      </c>
      <c r="G18" s="112"/>
      <c r="H18" s="112"/>
      <c r="I18" s="112"/>
      <c r="J18" s="112"/>
      <c r="K18" s="112"/>
      <c r="L18" s="112"/>
      <c r="M18" s="112"/>
      <c r="N18" s="262"/>
      <c r="O18" s="262"/>
    </row>
    <row r="19" s="50" customFormat="1" ht="21" customHeight="1" spans="1:15">
      <c r="A19" s="254" t="s">
        <v>118</v>
      </c>
      <c r="B19" s="254" t="s">
        <v>119</v>
      </c>
      <c r="C19" s="262">
        <v>1612332</v>
      </c>
      <c r="D19" s="112">
        <v>1612332</v>
      </c>
      <c r="E19" s="112"/>
      <c r="F19" s="112">
        <v>1612332</v>
      </c>
      <c r="G19" s="112"/>
      <c r="H19" s="112"/>
      <c r="I19" s="112"/>
      <c r="J19" s="112"/>
      <c r="K19" s="112"/>
      <c r="L19" s="112"/>
      <c r="M19" s="112"/>
      <c r="N19" s="262"/>
      <c r="O19" s="262"/>
    </row>
    <row r="20" s="50" customFormat="1" ht="21" customHeight="1" spans="1:15">
      <c r="A20" s="253" t="s">
        <v>120</v>
      </c>
      <c r="B20" s="253" t="s">
        <v>121</v>
      </c>
      <c r="C20" s="262">
        <v>67968</v>
      </c>
      <c r="D20" s="112">
        <v>67968</v>
      </c>
      <c r="E20" s="112"/>
      <c r="F20" s="112">
        <v>67968</v>
      </c>
      <c r="G20" s="112"/>
      <c r="H20" s="112"/>
      <c r="I20" s="112"/>
      <c r="J20" s="112"/>
      <c r="K20" s="112"/>
      <c r="L20" s="112"/>
      <c r="M20" s="112"/>
      <c r="N20" s="262"/>
      <c r="O20" s="262"/>
    </row>
    <row r="21" s="50" customFormat="1" ht="21" customHeight="1" spans="1:15">
      <c r="A21" s="254" t="s">
        <v>122</v>
      </c>
      <c r="B21" s="254" t="s">
        <v>123</v>
      </c>
      <c r="C21" s="262">
        <v>67968</v>
      </c>
      <c r="D21" s="112">
        <v>67968</v>
      </c>
      <c r="E21" s="112"/>
      <c r="F21" s="112">
        <v>67968</v>
      </c>
      <c r="G21" s="112"/>
      <c r="H21" s="112"/>
      <c r="I21" s="112"/>
      <c r="J21" s="112"/>
      <c r="K21" s="112"/>
      <c r="L21" s="112"/>
      <c r="M21" s="112"/>
      <c r="N21" s="262"/>
      <c r="O21" s="262"/>
    </row>
    <row r="22" s="50" customFormat="1" ht="21" customHeight="1" spans="1:15">
      <c r="A22" s="253" t="s">
        <v>124</v>
      </c>
      <c r="B22" s="253" t="s">
        <v>125</v>
      </c>
      <c r="C22" s="262">
        <v>15599054.28</v>
      </c>
      <c r="D22" s="112">
        <v>15599054.28</v>
      </c>
      <c r="E22" s="112"/>
      <c r="F22" s="112">
        <v>15599054.28</v>
      </c>
      <c r="G22" s="112"/>
      <c r="H22" s="112"/>
      <c r="I22" s="112"/>
      <c r="J22" s="112"/>
      <c r="K22" s="112"/>
      <c r="L22" s="112"/>
      <c r="M22" s="112"/>
      <c r="N22" s="262"/>
      <c r="O22" s="262"/>
    </row>
    <row r="23" s="50" customFormat="1" ht="21" customHeight="1" spans="1:15">
      <c r="A23" s="254" t="s">
        <v>126</v>
      </c>
      <c r="B23" s="254" t="s">
        <v>127</v>
      </c>
      <c r="C23" s="262">
        <v>4109280</v>
      </c>
      <c r="D23" s="112">
        <v>4109280</v>
      </c>
      <c r="E23" s="112"/>
      <c r="F23" s="112">
        <v>4109280</v>
      </c>
      <c r="G23" s="112"/>
      <c r="H23" s="112"/>
      <c r="I23" s="112"/>
      <c r="J23" s="112"/>
      <c r="K23" s="112"/>
      <c r="L23" s="112"/>
      <c r="M23" s="112"/>
      <c r="N23" s="262"/>
      <c r="O23" s="262"/>
    </row>
    <row r="24" s="50" customFormat="1" ht="21" customHeight="1" spans="1:15">
      <c r="A24" s="254" t="s">
        <v>128</v>
      </c>
      <c r="B24" s="254" t="s">
        <v>129</v>
      </c>
      <c r="C24" s="262">
        <v>1564451.28</v>
      </c>
      <c r="D24" s="112">
        <v>1564451.28</v>
      </c>
      <c r="E24" s="112"/>
      <c r="F24" s="112">
        <v>1564451.28</v>
      </c>
      <c r="G24" s="112"/>
      <c r="H24" s="112"/>
      <c r="I24" s="112"/>
      <c r="J24" s="112"/>
      <c r="K24" s="112"/>
      <c r="L24" s="112"/>
      <c r="M24" s="112"/>
      <c r="N24" s="262"/>
      <c r="O24" s="262"/>
    </row>
    <row r="25" s="50" customFormat="1" ht="21" customHeight="1" spans="1:15">
      <c r="A25" s="254" t="s">
        <v>130</v>
      </c>
      <c r="B25" s="254" t="s">
        <v>131</v>
      </c>
      <c r="C25" s="262">
        <v>9925323</v>
      </c>
      <c r="D25" s="112">
        <v>9925323</v>
      </c>
      <c r="E25" s="112"/>
      <c r="F25" s="112">
        <v>9925323</v>
      </c>
      <c r="G25" s="112"/>
      <c r="H25" s="112"/>
      <c r="I25" s="112"/>
      <c r="J25" s="112"/>
      <c r="K25" s="112"/>
      <c r="L25" s="112"/>
      <c r="M25" s="112"/>
      <c r="N25" s="262"/>
      <c r="O25" s="262"/>
    </row>
    <row r="26" s="50" customFormat="1" ht="21" customHeight="1" spans="1:15">
      <c r="A26" s="253" t="s">
        <v>132</v>
      </c>
      <c r="B26" s="253" t="s">
        <v>133</v>
      </c>
      <c r="C26" s="262">
        <v>518647.96</v>
      </c>
      <c r="D26" s="112"/>
      <c r="E26" s="112"/>
      <c r="F26" s="112"/>
      <c r="G26" s="112"/>
      <c r="H26" s="112"/>
      <c r="I26" s="112"/>
      <c r="J26" s="112">
        <v>518647.96</v>
      </c>
      <c r="K26" s="112"/>
      <c r="L26" s="112"/>
      <c r="M26" s="112">
        <v>479103.56</v>
      </c>
      <c r="N26" s="262"/>
      <c r="O26" s="262">
        <v>39544.4</v>
      </c>
    </row>
    <row r="27" s="50" customFormat="1" ht="21" customHeight="1" spans="1:15">
      <c r="A27" s="254">
        <v>2059999</v>
      </c>
      <c r="B27" s="254" t="s">
        <v>133</v>
      </c>
      <c r="C27" s="262">
        <v>518647.96</v>
      </c>
      <c r="D27" s="112"/>
      <c r="E27" s="112"/>
      <c r="F27" s="112"/>
      <c r="G27" s="112"/>
      <c r="H27" s="112"/>
      <c r="I27" s="112"/>
      <c r="J27" s="112">
        <v>518647.96</v>
      </c>
      <c r="K27" s="112"/>
      <c r="L27" s="112"/>
      <c r="M27" s="112">
        <v>479103.56</v>
      </c>
      <c r="N27" s="262"/>
      <c r="O27" s="262">
        <v>39544.4</v>
      </c>
    </row>
    <row r="28" s="50" customFormat="1" ht="21" customHeight="1" spans="1:15">
      <c r="A28" s="84" t="s">
        <v>134</v>
      </c>
      <c r="B28" s="84" t="s">
        <v>135</v>
      </c>
      <c r="C28" s="262">
        <v>1965534.36</v>
      </c>
      <c r="D28" s="112">
        <v>1965534.36</v>
      </c>
      <c r="E28" s="112">
        <v>1965534.36</v>
      </c>
      <c r="F28" s="112"/>
      <c r="G28" s="112"/>
      <c r="H28" s="112"/>
      <c r="I28" s="112"/>
      <c r="J28" s="112"/>
      <c r="K28" s="112"/>
      <c r="L28" s="112"/>
      <c r="M28" s="112"/>
      <c r="N28" s="262"/>
      <c r="O28" s="262"/>
    </row>
    <row r="29" s="50" customFormat="1" ht="21" customHeight="1" spans="1:15">
      <c r="A29" s="253" t="s">
        <v>136</v>
      </c>
      <c r="B29" s="253" t="s">
        <v>137</v>
      </c>
      <c r="C29" s="262">
        <v>1965534.36</v>
      </c>
      <c r="D29" s="112">
        <v>1965534.36</v>
      </c>
      <c r="E29" s="112">
        <v>1965534.36</v>
      </c>
      <c r="F29" s="112"/>
      <c r="G29" s="112"/>
      <c r="H29" s="112"/>
      <c r="I29" s="112"/>
      <c r="J29" s="112"/>
      <c r="K29" s="112"/>
      <c r="L29" s="112"/>
      <c r="M29" s="112"/>
      <c r="N29" s="262"/>
      <c r="O29" s="262"/>
    </row>
    <row r="30" s="50" customFormat="1" ht="21" customHeight="1" spans="1:15">
      <c r="A30" s="254" t="s">
        <v>138</v>
      </c>
      <c r="B30" s="254" t="s">
        <v>139</v>
      </c>
      <c r="C30" s="262">
        <v>1630757.4</v>
      </c>
      <c r="D30" s="112">
        <v>1630757.4</v>
      </c>
      <c r="E30" s="112">
        <v>1630757.4</v>
      </c>
      <c r="F30" s="112"/>
      <c r="G30" s="112"/>
      <c r="H30" s="112"/>
      <c r="I30" s="112"/>
      <c r="J30" s="112"/>
      <c r="K30" s="112"/>
      <c r="L30" s="112"/>
      <c r="M30" s="112"/>
      <c r="N30" s="262"/>
      <c r="O30" s="262"/>
    </row>
    <row r="31" s="50" customFormat="1" ht="28" customHeight="1" spans="1:15">
      <c r="A31" s="254" t="s">
        <v>140</v>
      </c>
      <c r="B31" s="254" t="s">
        <v>141</v>
      </c>
      <c r="C31" s="262">
        <v>274776.96</v>
      </c>
      <c r="D31" s="112">
        <v>274776.96</v>
      </c>
      <c r="E31" s="112">
        <v>274776.96</v>
      </c>
      <c r="F31" s="112"/>
      <c r="G31" s="112"/>
      <c r="H31" s="112"/>
      <c r="I31" s="112"/>
      <c r="J31" s="112"/>
      <c r="K31" s="112"/>
      <c r="L31" s="112"/>
      <c r="M31" s="112"/>
      <c r="N31" s="262"/>
      <c r="O31" s="262"/>
    </row>
    <row r="32" s="50" customFormat="1" ht="21" customHeight="1" spans="1:15">
      <c r="A32" s="254" t="s">
        <v>142</v>
      </c>
      <c r="B32" s="254" t="s">
        <v>143</v>
      </c>
      <c r="C32" s="262">
        <v>60000</v>
      </c>
      <c r="D32" s="112">
        <v>60000</v>
      </c>
      <c r="E32" s="112">
        <v>60000</v>
      </c>
      <c r="F32" s="112"/>
      <c r="G32" s="112"/>
      <c r="H32" s="112"/>
      <c r="I32" s="112"/>
      <c r="J32" s="112"/>
      <c r="K32" s="112"/>
      <c r="L32" s="112"/>
      <c r="M32" s="112"/>
      <c r="N32" s="262"/>
      <c r="O32" s="262"/>
    </row>
    <row r="33" s="50" customFormat="1" ht="21" customHeight="1" spans="1:15">
      <c r="A33" s="84" t="s">
        <v>144</v>
      </c>
      <c r="B33" s="84" t="s">
        <v>145</v>
      </c>
      <c r="C33" s="262">
        <v>475184.4</v>
      </c>
      <c r="D33" s="112">
        <v>475184.4</v>
      </c>
      <c r="E33" s="112">
        <v>475184.4</v>
      </c>
      <c r="F33" s="112"/>
      <c r="G33" s="112"/>
      <c r="H33" s="112"/>
      <c r="I33" s="112"/>
      <c r="J33" s="112"/>
      <c r="K33" s="112"/>
      <c r="L33" s="112"/>
      <c r="M33" s="112"/>
      <c r="N33" s="262"/>
      <c r="O33" s="262"/>
    </row>
    <row r="34" s="50" customFormat="1" ht="21" customHeight="1" spans="1:15">
      <c r="A34" s="253" t="s">
        <v>146</v>
      </c>
      <c r="B34" s="253" t="s">
        <v>147</v>
      </c>
      <c r="C34" s="262">
        <v>475184.4</v>
      </c>
      <c r="D34" s="112">
        <v>475184.4</v>
      </c>
      <c r="E34" s="112">
        <v>475184.4</v>
      </c>
      <c r="F34" s="112"/>
      <c r="G34" s="112"/>
      <c r="H34" s="112"/>
      <c r="I34" s="112"/>
      <c r="J34" s="112"/>
      <c r="K34" s="112"/>
      <c r="L34" s="112"/>
      <c r="M34" s="112"/>
      <c r="N34" s="262"/>
      <c r="O34" s="262"/>
    </row>
    <row r="35" s="50" customFormat="1" ht="21" customHeight="1" spans="1:15">
      <c r="A35" s="254" t="s">
        <v>148</v>
      </c>
      <c r="B35" s="254" t="s">
        <v>149</v>
      </c>
      <c r="C35" s="262">
        <v>135671.12</v>
      </c>
      <c r="D35" s="112">
        <v>135671.12</v>
      </c>
      <c r="E35" s="112">
        <v>135671.12</v>
      </c>
      <c r="F35" s="112"/>
      <c r="G35" s="112"/>
      <c r="H35" s="112"/>
      <c r="I35" s="112"/>
      <c r="J35" s="112"/>
      <c r="K35" s="112"/>
      <c r="L35" s="112"/>
      <c r="M35" s="112"/>
      <c r="N35" s="262"/>
      <c r="O35" s="262"/>
    </row>
    <row r="36" s="50" customFormat="1" ht="21" customHeight="1" spans="1:15">
      <c r="A36" s="254" t="s">
        <v>150</v>
      </c>
      <c r="B36" s="254" t="s">
        <v>151</v>
      </c>
      <c r="C36" s="262">
        <v>301801.8</v>
      </c>
      <c r="D36" s="112">
        <v>301801.8</v>
      </c>
      <c r="E36" s="112">
        <v>301801.8</v>
      </c>
      <c r="F36" s="112"/>
      <c r="G36" s="112"/>
      <c r="H36" s="112"/>
      <c r="I36" s="112"/>
      <c r="J36" s="112"/>
      <c r="K36" s="112"/>
      <c r="L36" s="112"/>
      <c r="M36" s="112"/>
      <c r="N36" s="262"/>
      <c r="O36" s="262"/>
    </row>
    <row r="37" s="50" customFormat="1" ht="21" customHeight="1" spans="1:15">
      <c r="A37" s="254" t="s">
        <v>152</v>
      </c>
      <c r="B37" s="254" t="s">
        <v>153</v>
      </c>
      <c r="C37" s="262">
        <v>37711.48</v>
      </c>
      <c r="D37" s="112">
        <v>37711.48</v>
      </c>
      <c r="E37" s="112">
        <v>37711.48</v>
      </c>
      <c r="F37" s="112"/>
      <c r="G37" s="112"/>
      <c r="H37" s="112"/>
      <c r="I37" s="112"/>
      <c r="J37" s="112"/>
      <c r="K37" s="112"/>
      <c r="L37" s="112"/>
      <c r="M37" s="112"/>
      <c r="N37" s="262"/>
      <c r="O37" s="262"/>
    </row>
    <row r="38" s="50" customFormat="1" ht="21" customHeight="1" spans="1:15">
      <c r="A38" s="84" t="s">
        <v>154</v>
      </c>
      <c r="B38" s="84" t="s">
        <v>155</v>
      </c>
      <c r="C38" s="262">
        <v>304734.72</v>
      </c>
      <c r="D38" s="112">
        <v>304734.72</v>
      </c>
      <c r="E38" s="112">
        <v>304734.72</v>
      </c>
      <c r="F38" s="112"/>
      <c r="G38" s="112"/>
      <c r="H38" s="112"/>
      <c r="I38" s="112"/>
      <c r="J38" s="112"/>
      <c r="K38" s="112"/>
      <c r="L38" s="112"/>
      <c r="M38" s="112"/>
      <c r="N38" s="262"/>
      <c r="O38" s="262"/>
    </row>
    <row r="39" s="50" customFormat="1" ht="21" customHeight="1" spans="1:15">
      <c r="A39" s="253" t="s">
        <v>156</v>
      </c>
      <c r="B39" s="253" t="s">
        <v>157</v>
      </c>
      <c r="C39" s="262">
        <v>304734.72</v>
      </c>
      <c r="D39" s="112">
        <v>304734.72</v>
      </c>
      <c r="E39" s="112">
        <v>304734.72</v>
      </c>
      <c r="F39" s="112"/>
      <c r="G39" s="112"/>
      <c r="H39" s="112"/>
      <c r="I39" s="112"/>
      <c r="J39" s="112"/>
      <c r="K39" s="112"/>
      <c r="L39" s="112"/>
      <c r="M39" s="112"/>
      <c r="N39" s="262"/>
      <c r="O39" s="262"/>
    </row>
    <row r="40" s="50" customFormat="1" ht="21" customHeight="1" spans="1:15">
      <c r="A40" s="254" t="s">
        <v>158</v>
      </c>
      <c r="B40" s="254" t="s">
        <v>159</v>
      </c>
      <c r="C40" s="262">
        <v>304734.72</v>
      </c>
      <c r="D40" s="112">
        <v>304734.72</v>
      </c>
      <c r="E40" s="112">
        <v>304734.72</v>
      </c>
      <c r="F40" s="112"/>
      <c r="G40" s="112"/>
      <c r="H40" s="112"/>
      <c r="I40" s="112"/>
      <c r="J40" s="112"/>
      <c r="K40" s="112"/>
      <c r="L40" s="112"/>
      <c r="M40" s="112"/>
      <c r="N40" s="262"/>
      <c r="O40" s="262"/>
    </row>
    <row r="41" s="50" customFormat="1" ht="21" customHeight="1" spans="1:15">
      <c r="A41" s="106" t="s">
        <v>55</v>
      </c>
      <c r="B41" s="238"/>
      <c r="C41" s="112">
        <v>52017078.25</v>
      </c>
      <c r="D41" s="112">
        <v>46532577.61</v>
      </c>
      <c r="E41" s="112">
        <v>6261609.61</v>
      </c>
      <c r="F41" s="112">
        <v>40270968</v>
      </c>
      <c r="G41" s="112"/>
      <c r="H41" s="112"/>
      <c r="I41" s="112"/>
      <c r="J41" s="112">
        <v>5484500.64</v>
      </c>
      <c r="K41" s="112"/>
      <c r="L41" s="112"/>
      <c r="M41" s="112">
        <v>5415799.94</v>
      </c>
      <c r="N41" s="112"/>
      <c r="O41" s="112">
        <v>68700.7</v>
      </c>
    </row>
  </sheetData>
  <mergeCells count="12">
    <mergeCell ref="A1:O1"/>
    <mergeCell ref="A2:O2"/>
    <mergeCell ref="A3:C3"/>
    <mergeCell ref="D4:F4"/>
    <mergeCell ref="J4:O4"/>
    <mergeCell ref="A41:B41"/>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8" sqref="B8"/>
    </sheetView>
  </sheetViews>
  <sheetFormatPr defaultColWidth="8.575" defaultRowHeight="12.75" customHeight="1" outlineLevelCol="3"/>
  <cols>
    <col min="1" max="4" width="35.575" style="79" customWidth="1"/>
    <col min="5" max="16384" width="8.575" style="79"/>
  </cols>
  <sheetData>
    <row r="1" customHeight="1" spans="1:4">
      <c r="A1" s="80"/>
      <c r="B1" s="80"/>
      <c r="C1" s="80"/>
      <c r="D1" s="80"/>
    </row>
    <row r="2" ht="15" customHeight="1" spans="1:4">
      <c r="A2" s="99"/>
      <c r="B2" s="102"/>
      <c r="C2" s="102"/>
      <c r="D2" s="102" t="s">
        <v>160</v>
      </c>
    </row>
    <row r="3" ht="41.25" customHeight="1" spans="1:1">
      <c r="A3" s="98" t="str">
        <f>"2025"&amp;"年部门财政拨款收支预算总表"</f>
        <v>2025年部门财政拨款收支预算总表</v>
      </c>
    </row>
    <row r="4" ht="17.25" customHeight="1" spans="1:4">
      <c r="A4" s="101" t="s">
        <v>161</v>
      </c>
      <c r="B4" s="255"/>
      <c r="D4" s="102" t="s">
        <v>1</v>
      </c>
    </row>
    <row r="5" ht="17.25" customHeight="1" spans="1:4">
      <c r="A5" s="256" t="s">
        <v>2</v>
      </c>
      <c r="B5" s="257"/>
      <c r="C5" s="256" t="s">
        <v>3</v>
      </c>
      <c r="D5" s="257"/>
    </row>
    <row r="6" ht="18.75" customHeight="1" spans="1:4">
      <c r="A6" s="256" t="s">
        <v>4</v>
      </c>
      <c r="B6" s="256" t="s">
        <v>5</v>
      </c>
      <c r="C6" s="256" t="s">
        <v>6</v>
      </c>
      <c r="D6" s="256" t="s">
        <v>5</v>
      </c>
    </row>
    <row r="7" ht="16.5" customHeight="1" spans="1:4">
      <c r="A7" s="258" t="s">
        <v>162</v>
      </c>
      <c r="B7" s="74">
        <v>46532577.61</v>
      </c>
      <c r="C7" s="258" t="s">
        <v>163</v>
      </c>
      <c r="D7" s="74">
        <v>46532577.61</v>
      </c>
    </row>
    <row r="8" ht="16.5" customHeight="1" spans="1:4">
      <c r="A8" s="258" t="s">
        <v>164</v>
      </c>
      <c r="B8" s="74">
        <v>46532577.61</v>
      </c>
      <c r="C8" s="258" t="s">
        <v>165</v>
      </c>
      <c r="D8" s="74"/>
    </row>
    <row r="9" ht="16.5" customHeight="1" spans="1:4">
      <c r="A9" s="258" t="s">
        <v>166</v>
      </c>
      <c r="B9" s="74"/>
      <c r="C9" s="258" t="s">
        <v>167</v>
      </c>
      <c r="D9" s="74"/>
    </row>
    <row r="10" ht="16.5" customHeight="1" spans="1:4">
      <c r="A10" s="258" t="s">
        <v>168</v>
      </c>
      <c r="B10" s="74"/>
      <c r="C10" s="258" t="s">
        <v>169</v>
      </c>
      <c r="D10" s="74"/>
    </row>
    <row r="11" ht="16.5" customHeight="1" spans="1:4">
      <c r="A11" s="258" t="s">
        <v>170</v>
      </c>
      <c r="B11" s="74"/>
      <c r="C11" s="258" t="s">
        <v>171</v>
      </c>
      <c r="D11" s="74"/>
    </row>
    <row r="12" ht="16.5" customHeight="1" spans="1:4">
      <c r="A12" s="258" t="s">
        <v>164</v>
      </c>
      <c r="B12" s="74"/>
      <c r="C12" s="258" t="s">
        <v>172</v>
      </c>
      <c r="D12" s="74">
        <v>43787124.13</v>
      </c>
    </row>
    <row r="13" ht="16.5" customHeight="1" spans="1:4">
      <c r="A13" s="238" t="s">
        <v>166</v>
      </c>
      <c r="B13" s="74"/>
      <c r="C13" s="123" t="s">
        <v>173</v>
      </c>
      <c r="D13" s="74"/>
    </row>
    <row r="14" ht="16.5" customHeight="1" spans="1:4">
      <c r="A14" s="238" t="s">
        <v>168</v>
      </c>
      <c r="B14" s="74"/>
      <c r="C14" s="123" t="s">
        <v>174</v>
      </c>
      <c r="D14" s="74"/>
    </row>
    <row r="15" ht="16.5" customHeight="1" spans="1:4">
      <c r="A15" s="259"/>
      <c r="B15" s="74"/>
      <c r="C15" s="123" t="s">
        <v>175</v>
      </c>
      <c r="D15" s="74">
        <v>1965534.36</v>
      </c>
    </row>
    <row r="16" ht="16.5" customHeight="1" spans="1:4">
      <c r="A16" s="259"/>
      <c r="B16" s="74"/>
      <c r="C16" s="123" t="s">
        <v>176</v>
      </c>
      <c r="D16" s="74">
        <v>475184.4</v>
      </c>
    </row>
    <row r="17" ht="16.5" customHeight="1" spans="1:4">
      <c r="A17" s="259"/>
      <c r="B17" s="74"/>
      <c r="C17" s="123" t="s">
        <v>177</v>
      </c>
      <c r="D17" s="74"/>
    </row>
    <row r="18" ht="16.5" customHeight="1" spans="1:4">
      <c r="A18" s="259"/>
      <c r="B18" s="74"/>
      <c r="C18" s="123" t="s">
        <v>178</v>
      </c>
      <c r="D18" s="74"/>
    </row>
    <row r="19" ht="16.5" customHeight="1" spans="1:4">
      <c r="A19" s="259"/>
      <c r="B19" s="74"/>
      <c r="C19" s="123" t="s">
        <v>179</v>
      </c>
      <c r="D19" s="74"/>
    </row>
    <row r="20" ht="16.5" customHeight="1" spans="1:4">
      <c r="A20" s="259"/>
      <c r="B20" s="74"/>
      <c r="C20" s="123" t="s">
        <v>180</v>
      </c>
      <c r="D20" s="74"/>
    </row>
    <row r="21" ht="16.5" customHeight="1" spans="1:4">
      <c r="A21" s="259"/>
      <c r="B21" s="74"/>
      <c r="C21" s="123" t="s">
        <v>181</v>
      </c>
      <c r="D21" s="74"/>
    </row>
    <row r="22" ht="16.5" customHeight="1" spans="1:4">
      <c r="A22" s="259"/>
      <c r="B22" s="74"/>
      <c r="C22" s="123" t="s">
        <v>182</v>
      </c>
      <c r="D22" s="74"/>
    </row>
    <row r="23" ht="16.5" customHeight="1" spans="1:4">
      <c r="A23" s="259"/>
      <c r="B23" s="74"/>
      <c r="C23" s="123" t="s">
        <v>183</v>
      </c>
      <c r="D23" s="74"/>
    </row>
    <row r="24" ht="16.5" customHeight="1" spans="1:4">
      <c r="A24" s="259"/>
      <c r="B24" s="74"/>
      <c r="C24" s="123" t="s">
        <v>184</v>
      </c>
      <c r="D24" s="74"/>
    </row>
    <row r="25" ht="16.5" customHeight="1" spans="1:4">
      <c r="A25" s="259"/>
      <c r="B25" s="74"/>
      <c r="C25" s="123" t="s">
        <v>185</v>
      </c>
      <c r="D25" s="74"/>
    </row>
    <row r="26" ht="16.5" customHeight="1" spans="1:4">
      <c r="A26" s="259"/>
      <c r="B26" s="74"/>
      <c r="C26" s="123" t="s">
        <v>186</v>
      </c>
      <c r="D26" s="74">
        <v>304734.72</v>
      </c>
    </row>
    <row r="27" ht="16.5" customHeight="1" spans="1:4">
      <c r="A27" s="259"/>
      <c r="B27" s="74"/>
      <c r="C27" s="123" t="s">
        <v>187</v>
      </c>
      <c r="D27" s="74"/>
    </row>
    <row r="28" ht="16.5" customHeight="1" spans="1:4">
      <c r="A28" s="259"/>
      <c r="B28" s="74"/>
      <c r="C28" s="123" t="s">
        <v>188</v>
      </c>
      <c r="D28" s="74"/>
    </row>
    <row r="29" ht="16.5" customHeight="1" spans="1:4">
      <c r="A29" s="259"/>
      <c r="B29" s="74"/>
      <c r="C29" s="123" t="s">
        <v>189</v>
      </c>
      <c r="D29" s="74"/>
    </row>
    <row r="30" ht="16.5" customHeight="1" spans="1:4">
      <c r="A30" s="259"/>
      <c r="B30" s="74"/>
      <c r="C30" s="123" t="s">
        <v>190</v>
      </c>
      <c r="D30" s="74"/>
    </row>
    <row r="31" ht="16.5" customHeight="1" spans="1:4">
      <c r="A31" s="259"/>
      <c r="B31" s="74"/>
      <c r="C31" s="123" t="s">
        <v>191</v>
      </c>
      <c r="D31" s="74"/>
    </row>
    <row r="32" ht="16.5" customHeight="1" spans="1:4">
      <c r="A32" s="259"/>
      <c r="B32" s="74"/>
      <c r="C32" s="238" t="s">
        <v>192</v>
      </c>
      <c r="D32" s="74"/>
    </row>
    <row r="33" ht="16.5" customHeight="1" spans="1:4">
      <c r="A33" s="259"/>
      <c r="B33" s="74"/>
      <c r="C33" s="238" t="s">
        <v>193</v>
      </c>
      <c r="D33" s="74"/>
    </row>
    <row r="34" ht="16.5" customHeight="1" spans="1:4">
      <c r="A34" s="259"/>
      <c r="B34" s="74"/>
      <c r="C34" s="84" t="s">
        <v>194</v>
      </c>
      <c r="D34" s="74"/>
    </row>
    <row r="35" ht="15" customHeight="1" spans="1:4">
      <c r="A35" s="260" t="s">
        <v>50</v>
      </c>
      <c r="B35" s="261">
        <v>46532577.61</v>
      </c>
      <c r="C35" s="260" t="s">
        <v>51</v>
      </c>
      <c r="D35" s="261">
        <v>46532577.61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2:G38"/>
  <sheetViews>
    <sheetView showZeros="0" workbookViewId="0">
      <pane ySplit="2" topLeftCell="A3" activePane="bottomLeft" state="frozen"/>
      <selection/>
      <selection pane="bottomLeft" activeCell="C1" sqref="A$1:G$1048576"/>
    </sheetView>
  </sheetViews>
  <sheetFormatPr defaultColWidth="9.14166666666667" defaultRowHeight="14.25" customHeight="1" outlineLevelCol="6"/>
  <cols>
    <col min="1" max="1" width="20.1416666666667" style="50" customWidth="1"/>
    <col min="2" max="2" width="44" style="50" customWidth="1"/>
    <col min="3" max="7" width="24.1416666666667" style="50" customWidth="1"/>
    <col min="8" max="16384" width="9.14166666666667" style="50"/>
  </cols>
  <sheetData>
    <row r="2" s="50" customFormat="1" customHeight="1" spans="4:7">
      <c r="D2" s="228"/>
      <c r="F2" s="127"/>
      <c r="G2" s="233" t="s">
        <v>195</v>
      </c>
    </row>
    <row r="3" s="50" customFormat="1" ht="41.25" customHeight="1" spans="1:7">
      <c r="A3" s="216" t="str">
        <f>"2025"&amp;"年一般公共预算支出预算表（按功能科目分类）"</f>
        <v>2025年一般公共预算支出预算表（按功能科目分类）</v>
      </c>
      <c r="B3" s="216"/>
      <c r="C3" s="216"/>
      <c r="D3" s="216"/>
      <c r="E3" s="216"/>
      <c r="F3" s="216"/>
      <c r="G3" s="216"/>
    </row>
    <row r="4" s="50" customFormat="1" ht="18" customHeight="1" spans="1:7">
      <c r="A4" s="54" t="str">
        <f>"单位名称："&amp;"昆明市晋宁区教育体育局"</f>
        <v>单位名称：昆明市晋宁区教育体育局</v>
      </c>
      <c r="F4" s="213"/>
      <c r="G4" s="208" t="s">
        <v>1</v>
      </c>
    </row>
    <row r="5" s="50" customFormat="1" ht="20.25" customHeight="1" spans="1:7">
      <c r="A5" s="251" t="s">
        <v>196</v>
      </c>
      <c r="B5" s="251"/>
      <c r="C5" s="122" t="s">
        <v>55</v>
      </c>
      <c r="D5" s="122" t="s">
        <v>75</v>
      </c>
      <c r="E5" s="222"/>
      <c r="F5" s="222"/>
      <c r="G5" s="222" t="s">
        <v>76</v>
      </c>
    </row>
    <row r="6" s="50" customFormat="1" ht="20.25" customHeight="1" spans="1:7">
      <c r="A6" s="252" t="s">
        <v>72</v>
      </c>
      <c r="B6" s="252" t="s">
        <v>73</v>
      </c>
      <c r="C6" s="222"/>
      <c r="D6" s="222" t="s">
        <v>57</v>
      </c>
      <c r="E6" s="222" t="s">
        <v>197</v>
      </c>
      <c r="F6" s="222" t="s">
        <v>198</v>
      </c>
      <c r="G6" s="222"/>
    </row>
    <row r="7" s="50" customFormat="1" ht="15" customHeight="1" spans="1:7">
      <c r="A7" s="113" t="s">
        <v>82</v>
      </c>
      <c r="B7" s="113" t="s">
        <v>83</v>
      </c>
      <c r="C7" s="113" t="s">
        <v>84</v>
      </c>
      <c r="D7" s="113" t="s">
        <v>85</v>
      </c>
      <c r="E7" s="113" t="s">
        <v>86</v>
      </c>
      <c r="F7" s="113" t="s">
        <v>87</v>
      </c>
      <c r="G7" s="113" t="s">
        <v>88</v>
      </c>
    </row>
    <row r="8" s="50" customFormat="1" ht="18" customHeight="1" spans="1:7">
      <c r="A8" s="84" t="s">
        <v>97</v>
      </c>
      <c r="B8" s="84" t="s">
        <v>98</v>
      </c>
      <c r="C8" s="86">
        <v>43787124.13</v>
      </c>
      <c r="D8" s="85">
        <v>3516156.13</v>
      </c>
      <c r="E8" s="85">
        <v>2113727.21</v>
      </c>
      <c r="F8" s="85">
        <v>1402428.92</v>
      </c>
      <c r="G8" s="85">
        <v>40270968</v>
      </c>
    </row>
    <row r="9" s="50" customFormat="1" ht="18" customHeight="1" spans="1:7">
      <c r="A9" s="253" t="s">
        <v>99</v>
      </c>
      <c r="B9" s="253" t="s">
        <v>100</v>
      </c>
      <c r="C9" s="86">
        <v>10365371.13</v>
      </c>
      <c r="D9" s="85">
        <v>3516156.13</v>
      </c>
      <c r="E9" s="85">
        <v>2113727.21</v>
      </c>
      <c r="F9" s="85">
        <v>1402428.92</v>
      </c>
      <c r="G9" s="85">
        <v>6849215</v>
      </c>
    </row>
    <row r="10" s="50" customFormat="1" ht="18" customHeight="1" spans="1:7">
      <c r="A10" s="254" t="s">
        <v>199</v>
      </c>
      <c r="B10" s="254" t="s">
        <v>101</v>
      </c>
      <c r="C10" s="86">
        <v>3516156.13</v>
      </c>
      <c r="D10" s="85">
        <v>3516156.13</v>
      </c>
      <c r="E10" s="85">
        <v>2113727.21</v>
      </c>
      <c r="F10" s="85">
        <v>1402428.92</v>
      </c>
      <c r="G10" s="85"/>
    </row>
    <row r="11" s="50" customFormat="1" ht="18" customHeight="1" spans="1:7">
      <c r="A11" s="254" t="s">
        <v>103</v>
      </c>
      <c r="B11" s="254" t="s">
        <v>104</v>
      </c>
      <c r="C11" s="86">
        <v>6849215</v>
      </c>
      <c r="D11" s="85"/>
      <c r="E11" s="85"/>
      <c r="F11" s="85"/>
      <c r="G11" s="85">
        <v>6849215</v>
      </c>
    </row>
    <row r="12" s="50" customFormat="1" ht="18" customHeight="1" spans="1:7">
      <c r="A12" s="253" t="s">
        <v>105</v>
      </c>
      <c r="B12" s="253" t="s">
        <v>106</v>
      </c>
      <c r="C12" s="86">
        <v>16142398.72</v>
      </c>
      <c r="D12" s="85"/>
      <c r="E12" s="85"/>
      <c r="F12" s="85"/>
      <c r="G12" s="85">
        <v>16142398.72</v>
      </c>
    </row>
    <row r="13" s="50" customFormat="1" ht="18" customHeight="1" spans="1:7">
      <c r="A13" s="254" t="s">
        <v>107</v>
      </c>
      <c r="B13" s="254" t="s">
        <v>108</v>
      </c>
      <c r="C13" s="86">
        <v>2726264</v>
      </c>
      <c r="D13" s="85"/>
      <c r="E13" s="85"/>
      <c r="F13" s="85"/>
      <c r="G13" s="85">
        <v>2726264</v>
      </c>
    </row>
    <row r="14" s="50" customFormat="1" ht="18" customHeight="1" spans="1:7">
      <c r="A14" s="254" t="s">
        <v>109</v>
      </c>
      <c r="B14" s="254" t="s">
        <v>110</v>
      </c>
      <c r="C14" s="86">
        <v>9486423.36</v>
      </c>
      <c r="D14" s="85"/>
      <c r="E14" s="85"/>
      <c r="F14" s="85"/>
      <c r="G14" s="85">
        <v>9486423.36</v>
      </c>
    </row>
    <row r="15" s="50" customFormat="1" ht="18" customHeight="1" spans="1:7">
      <c r="A15" s="254" t="s">
        <v>111</v>
      </c>
      <c r="B15" s="254" t="s">
        <v>112</v>
      </c>
      <c r="C15" s="86">
        <v>3864362.24</v>
      </c>
      <c r="D15" s="85"/>
      <c r="E15" s="85"/>
      <c r="F15" s="85"/>
      <c r="G15" s="85">
        <v>3864362.24</v>
      </c>
    </row>
    <row r="16" s="50" customFormat="1" ht="18" customHeight="1" spans="1:7">
      <c r="A16" s="254" t="s">
        <v>113</v>
      </c>
      <c r="B16" s="254" t="s">
        <v>114</v>
      </c>
      <c r="C16" s="86">
        <v>65349.12</v>
      </c>
      <c r="D16" s="85"/>
      <c r="E16" s="85"/>
      <c r="F16" s="85"/>
      <c r="G16" s="85">
        <v>65349.12</v>
      </c>
    </row>
    <row r="17" s="50" customFormat="1" ht="18" customHeight="1" spans="1:7">
      <c r="A17" s="253" t="s">
        <v>116</v>
      </c>
      <c r="B17" s="253" t="s">
        <v>117</v>
      </c>
      <c r="C17" s="86">
        <v>1612332</v>
      </c>
      <c r="D17" s="85"/>
      <c r="E17" s="85"/>
      <c r="F17" s="85"/>
      <c r="G17" s="85">
        <v>1612332</v>
      </c>
    </row>
    <row r="18" s="50" customFormat="1" ht="18" customHeight="1" spans="1:7">
      <c r="A18" s="254" t="s">
        <v>118</v>
      </c>
      <c r="B18" s="254" t="s">
        <v>119</v>
      </c>
      <c r="C18" s="86">
        <v>1612332</v>
      </c>
      <c r="D18" s="85"/>
      <c r="E18" s="85"/>
      <c r="F18" s="85"/>
      <c r="G18" s="85">
        <v>1612332</v>
      </c>
    </row>
    <row r="19" s="50" customFormat="1" ht="18" customHeight="1" spans="1:7">
      <c r="A19" s="253" t="s">
        <v>120</v>
      </c>
      <c r="B19" s="253" t="s">
        <v>121</v>
      </c>
      <c r="C19" s="86">
        <v>67968</v>
      </c>
      <c r="D19" s="85"/>
      <c r="E19" s="85"/>
      <c r="F19" s="85"/>
      <c r="G19" s="85">
        <v>67968</v>
      </c>
    </row>
    <row r="20" s="50" customFormat="1" ht="18" customHeight="1" spans="1:7">
      <c r="A20" s="254" t="s">
        <v>122</v>
      </c>
      <c r="B20" s="254" t="s">
        <v>123</v>
      </c>
      <c r="C20" s="86">
        <v>67968</v>
      </c>
      <c r="D20" s="85"/>
      <c r="E20" s="85"/>
      <c r="F20" s="85"/>
      <c r="G20" s="85">
        <v>67968</v>
      </c>
    </row>
    <row r="21" s="50" customFormat="1" ht="18" customHeight="1" spans="1:7">
      <c r="A21" s="253" t="s">
        <v>124</v>
      </c>
      <c r="B21" s="253" t="s">
        <v>125</v>
      </c>
      <c r="C21" s="86">
        <v>15599054.28</v>
      </c>
      <c r="D21" s="85"/>
      <c r="E21" s="85"/>
      <c r="F21" s="85"/>
      <c r="G21" s="85">
        <v>15599054.28</v>
      </c>
    </row>
    <row r="22" s="50" customFormat="1" ht="18" customHeight="1" spans="1:7">
      <c r="A22" s="254" t="s">
        <v>126</v>
      </c>
      <c r="B22" s="254" t="s">
        <v>127</v>
      </c>
      <c r="C22" s="86">
        <v>4109280</v>
      </c>
      <c r="D22" s="85"/>
      <c r="E22" s="85"/>
      <c r="F22" s="85"/>
      <c r="G22" s="85">
        <v>4109280</v>
      </c>
    </row>
    <row r="23" s="50" customFormat="1" ht="18" customHeight="1" spans="1:7">
      <c r="A23" s="254" t="s">
        <v>128</v>
      </c>
      <c r="B23" s="254" t="s">
        <v>129</v>
      </c>
      <c r="C23" s="86">
        <v>1564451.28</v>
      </c>
      <c r="D23" s="85"/>
      <c r="E23" s="85"/>
      <c r="F23" s="85"/>
      <c r="G23" s="85">
        <v>1564451.28</v>
      </c>
    </row>
    <row r="24" s="50" customFormat="1" ht="18" customHeight="1" spans="1:7">
      <c r="A24" s="254" t="s">
        <v>130</v>
      </c>
      <c r="B24" s="254" t="s">
        <v>131</v>
      </c>
      <c r="C24" s="86">
        <v>9925323</v>
      </c>
      <c r="D24" s="85"/>
      <c r="E24" s="85"/>
      <c r="F24" s="85"/>
      <c r="G24" s="85">
        <v>9925323</v>
      </c>
    </row>
    <row r="25" s="50" customFormat="1" ht="18" customHeight="1" spans="1:7">
      <c r="A25" s="84" t="s">
        <v>134</v>
      </c>
      <c r="B25" s="84" t="s">
        <v>135</v>
      </c>
      <c r="C25" s="86">
        <v>1965534.36</v>
      </c>
      <c r="D25" s="85">
        <v>1965534.36</v>
      </c>
      <c r="E25" s="85">
        <v>1919634.36</v>
      </c>
      <c r="F25" s="85">
        <v>45900</v>
      </c>
      <c r="G25" s="85"/>
    </row>
    <row r="26" s="50" customFormat="1" ht="18" customHeight="1" spans="1:7">
      <c r="A26" s="253" t="s">
        <v>136</v>
      </c>
      <c r="B26" s="253" t="s">
        <v>137</v>
      </c>
      <c r="C26" s="86">
        <v>1965534.36</v>
      </c>
      <c r="D26" s="85">
        <v>1965534.36</v>
      </c>
      <c r="E26" s="85">
        <v>1919634.36</v>
      </c>
      <c r="F26" s="85">
        <v>45900</v>
      </c>
      <c r="G26" s="85"/>
    </row>
    <row r="27" s="50" customFormat="1" ht="18" customHeight="1" spans="1:7">
      <c r="A27" s="254" t="s">
        <v>138</v>
      </c>
      <c r="B27" s="254" t="s">
        <v>139</v>
      </c>
      <c r="C27" s="86">
        <v>1630757.4</v>
      </c>
      <c r="D27" s="85">
        <v>1630757.4</v>
      </c>
      <c r="E27" s="85">
        <v>1584857.4</v>
      </c>
      <c r="F27" s="85">
        <v>45900</v>
      </c>
      <c r="G27" s="85"/>
    </row>
    <row r="28" s="50" customFormat="1" ht="18" customHeight="1" spans="1:7">
      <c r="A28" s="254" t="s">
        <v>140</v>
      </c>
      <c r="B28" s="254" t="s">
        <v>141</v>
      </c>
      <c r="C28" s="86">
        <v>274776.96</v>
      </c>
      <c r="D28" s="85">
        <v>274776.96</v>
      </c>
      <c r="E28" s="85">
        <v>274776.96</v>
      </c>
      <c r="F28" s="85"/>
      <c r="G28" s="85"/>
    </row>
    <row r="29" s="50" customFormat="1" ht="18" customHeight="1" spans="1:7">
      <c r="A29" s="254" t="s">
        <v>142</v>
      </c>
      <c r="B29" s="254" t="s">
        <v>143</v>
      </c>
      <c r="C29" s="86">
        <v>60000</v>
      </c>
      <c r="D29" s="85">
        <v>60000</v>
      </c>
      <c r="E29" s="85">
        <v>60000</v>
      </c>
      <c r="F29" s="85"/>
      <c r="G29" s="85"/>
    </row>
    <row r="30" s="50" customFormat="1" ht="18" customHeight="1" spans="1:7">
      <c r="A30" s="84" t="s">
        <v>144</v>
      </c>
      <c r="B30" s="84" t="s">
        <v>145</v>
      </c>
      <c r="C30" s="86">
        <v>475184.4</v>
      </c>
      <c r="D30" s="85">
        <v>475184.4</v>
      </c>
      <c r="E30" s="85">
        <v>475184.4</v>
      </c>
      <c r="F30" s="85"/>
      <c r="G30" s="85"/>
    </row>
    <row r="31" s="50" customFormat="1" ht="18" customHeight="1" spans="1:7">
      <c r="A31" s="253" t="s">
        <v>146</v>
      </c>
      <c r="B31" s="253" t="s">
        <v>147</v>
      </c>
      <c r="C31" s="86">
        <v>475184.4</v>
      </c>
      <c r="D31" s="85">
        <v>475184.4</v>
      </c>
      <c r="E31" s="85">
        <v>475184.4</v>
      </c>
      <c r="F31" s="85"/>
      <c r="G31" s="85"/>
    </row>
    <row r="32" s="50" customFormat="1" ht="18" customHeight="1" spans="1:7">
      <c r="A32" s="254" t="s">
        <v>148</v>
      </c>
      <c r="B32" s="254" t="s">
        <v>149</v>
      </c>
      <c r="C32" s="86">
        <v>135671.12</v>
      </c>
      <c r="D32" s="85">
        <v>135671.12</v>
      </c>
      <c r="E32" s="85">
        <v>135671.12</v>
      </c>
      <c r="F32" s="85"/>
      <c r="G32" s="85"/>
    </row>
    <row r="33" s="50" customFormat="1" ht="18" customHeight="1" spans="1:7">
      <c r="A33" s="254" t="s">
        <v>150</v>
      </c>
      <c r="B33" s="254" t="s">
        <v>151</v>
      </c>
      <c r="C33" s="86">
        <v>301801.8</v>
      </c>
      <c r="D33" s="85">
        <v>301801.8</v>
      </c>
      <c r="E33" s="85">
        <v>301801.8</v>
      </c>
      <c r="F33" s="85"/>
      <c r="G33" s="85"/>
    </row>
    <row r="34" s="50" customFormat="1" ht="18" customHeight="1" spans="1:7">
      <c r="A34" s="254" t="s">
        <v>152</v>
      </c>
      <c r="B34" s="254" t="s">
        <v>153</v>
      </c>
      <c r="C34" s="86">
        <v>37711.48</v>
      </c>
      <c r="D34" s="85">
        <v>37711.48</v>
      </c>
      <c r="E34" s="85">
        <v>37711.48</v>
      </c>
      <c r="F34" s="85"/>
      <c r="G34" s="85"/>
    </row>
    <row r="35" s="50" customFormat="1" ht="18" customHeight="1" spans="1:7">
      <c r="A35" s="84" t="s">
        <v>154</v>
      </c>
      <c r="B35" s="84" t="s">
        <v>155</v>
      </c>
      <c r="C35" s="86">
        <v>304734.72</v>
      </c>
      <c r="D35" s="85">
        <v>304734.72</v>
      </c>
      <c r="E35" s="85">
        <v>304734.72</v>
      </c>
      <c r="F35" s="85"/>
      <c r="G35" s="85"/>
    </row>
    <row r="36" s="50" customFormat="1" ht="18" customHeight="1" spans="1:7">
      <c r="A36" s="253" t="s">
        <v>156</v>
      </c>
      <c r="B36" s="253" t="s">
        <v>157</v>
      </c>
      <c r="C36" s="86">
        <v>304734.72</v>
      </c>
      <c r="D36" s="85">
        <v>304734.72</v>
      </c>
      <c r="E36" s="85">
        <v>304734.72</v>
      </c>
      <c r="F36" s="85"/>
      <c r="G36" s="85"/>
    </row>
    <row r="37" s="50" customFormat="1" ht="18" customHeight="1" spans="1:7">
      <c r="A37" s="254" t="s">
        <v>158</v>
      </c>
      <c r="B37" s="254" t="s">
        <v>159</v>
      </c>
      <c r="C37" s="86">
        <v>304734.72</v>
      </c>
      <c r="D37" s="85">
        <v>304734.72</v>
      </c>
      <c r="E37" s="85">
        <v>304734.72</v>
      </c>
      <c r="F37" s="85"/>
      <c r="G37" s="85"/>
    </row>
    <row r="38" s="50" customFormat="1" ht="18" customHeight="1" spans="1:7">
      <c r="A38" s="69" t="s">
        <v>200</v>
      </c>
      <c r="B38" s="69" t="s">
        <v>200</v>
      </c>
      <c r="C38" s="86">
        <v>46532577.61</v>
      </c>
      <c r="D38" s="85">
        <v>6261609.61</v>
      </c>
      <c r="E38" s="86">
        <v>4813280.69</v>
      </c>
      <c r="F38" s="86">
        <v>1448328.92</v>
      </c>
      <c r="G38" s="86">
        <v>40270968</v>
      </c>
    </row>
  </sheetData>
  <mergeCells count="7">
    <mergeCell ref="A3:G3"/>
    <mergeCell ref="A4:E4"/>
    <mergeCell ref="A5:B5"/>
    <mergeCell ref="D5:F5"/>
    <mergeCell ref="A38:B3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8" sqref="F8"/>
    </sheetView>
  </sheetViews>
  <sheetFormatPr defaultColWidth="10.425" defaultRowHeight="14.25" customHeight="1" outlineLevelRow="7" outlineLevelCol="5"/>
  <cols>
    <col min="1" max="6" width="28.1416666666667" style="79" customWidth="1"/>
    <col min="7" max="16384" width="10.425" style="79"/>
  </cols>
  <sheetData>
    <row r="1" customHeight="1" spans="1:6">
      <c r="A1" s="80"/>
      <c r="B1" s="80"/>
      <c r="C1" s="80"/>
      <c r="D1" s="80"/>
      <c r="E1" s="80"/>
      <c r="F1" s="80"/>
    </row>
    <row r="2" customHeight="1" spans="1:6">
      <c r="A2" s="100"/>
      <c r="B2" s="100"/>
      <c r="C2" s="100"/>
      <c r="D2" s="100"/>
      <c r="E2" s="99"/>
      <c r="F2" s="247" t="s">
        <v>201</v>
      </c>
    </row>
    <row r="3" ht="41.25" customHeight="1" spans="1:6">
      <c r="A3" s="248" t="str">
        <f>"2025"&amp;"年一般公共预算“三公”经费支出预算表"</f>
        <v>2025年一般公共预算“三公”经费支出预算表</v>
      </c>
      <c r="B3" s="100"/>
      <c r="C3" s="100"/>
      <c r="D3" s="100"/>
      <c r="E3" s="99"/>
      <c r="F3" s="100"/>
    </row>
    <row r="4" customHeight="1" spans="1:6">
      <c r="A4" s="180" t="str">
        <f>"单位名称："&amp;"昆明市晋宁区教育体育局"</f>
        <v>单位名称：昆明市晋宁区教育体育局</v>
      </c>
      <c r="B4" s="249"/>
      <c r="D4" s="100"/>
      <c r="E4" s="99"/>
      <c r="F4" s="118" t="s">
        <v>1</v>
      </c>
    </row>
    <row r="5" ht="27" customHeight="1" spans="1:6">
      <c r="A5" s="103" t="s">
        <v>202</v>
      </c>
      <c r="B5" s="103" t="s">
        <v>203</v>
      </c>
      <c r="C5" s="103" t="s">
        <v>204</v>
      </c>
      <c r="D5" s="103"/>
      <c r="E5" s="93"/>
      <c r="F5" s="103" t="s">
        <v>205</v>
      </c>
    </row>
    <row r="6" ht="28.5" customHeight="1" spans="1:6">
      <c r="A6" s="250"/>
      <c r="B6" s="105"/>
      <c r="C6" s="93" t="s">
        <v>57</v>
      </c>
      <c r="D6" s="93" t="s">
        <v>206</v>
      </c>
      <c r="E6" s="93" t="s">
        <v>207</v>
      </c>
      <c r="F6" s="104"/>
    </row>
    <row r="7" ht="17.25" customHeight="1" spans="1:6">
      <c r="A7" s="110" t="s">
        <v>82</v>
      </c>
      <c r="B7" s="110" t="s">
        <v>83</v>
      </c>
      <c r="C7" s="110" t="s">
        <v>84</v>
      </c>
      <c r="D7" s="110" t="s">
        <v>85</v>
      </c>
      <c r="E7" s="110" t="s">
        <v>86</v>
      </c>
      <c r="F7" s="110" t="s">
        <v>87</v>
      </c>
    </row>
    <row r="8" ht="17.25" customHeight="1" spans="1:6">
      <c r="A8" s="74">
        <v>70000</v>
      </c>
      <c r="B8" s="74"/>
      <c r="C8" s="74">
        <v>20000</v>
      </c>
      <c r="D8" s="74"/>
      <c r="E8" s="74">
        <v>20000</v>
      </c>
      <c r="F8" s="74">
        <v>50000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2:X38"/>
  <sheetViews>
    <sheetView showZeros="0" zoomScale="90" zoomScaleNormal="90" workbookViewId="0">
      <pane ySplit="2" topLeftCell="A3" activePane="bottomLeft" state="frozen"/>
      <selection/>
      <selection pane="bottomLeft" activeCell="I28" sqref="I28:I29"/>
    </sheetView>
  </sheetViews>
  <sheetFormatPr defaultColWidth="9.14166666666667" defaultRowHeight="14.25" customHeight="1"/>
  <cols>
    <col min="1" max="1" width="22.9166666666667" style="50" customWidth="1"/>
    <col min="2" max="2" width="22.6333333333333" style="50" customWidth="1"/>
    <col min="3" max="3" width="20.7083333333333" style="50" customWidth="1"/>
    <col min="4" max="4" width="20.55" style="50" customWidth="1"/>
    <col min="5" max="5" width="10.1416666666667" style="50" customWidth="1"/>
    <col min="6" max="6" width="25.9666666666667" style="50" customWidth="1"/>
    <col min="7" max="7" width="10.2833333333333" style="50" customWidth="1"/>
    <col min="8" max="8" width="23.6083333333333" style="50" customWidth="1"/>
    <col min="9" max="24" width="18.7083333333333" style="50" customWidth="1"/>
    <col min="25" max="16384" width="9.14166666666667" style="50"/>
  </cols>
  <sheetData>
    <row r="2" s="50" customFormat="1" ht="13.5" customHeight="1" spans="2:24">
      <c r="B2" s="228"/>
      <c r="C2" s="234"/>
      <c r="E2" s="235"/>
      <c r="F2" s="235"/>
      <c r="G2" s="235"/>
      <c r="H2" s="235"/>
      <c r="I2" s="179"/>
      <c r="J2" s="179"/>
      <c r="K2" s="179"/>
      <c r="L2" s="179"/>
      <c r="M2" s="179"/>
      <c r="N2" s="179"/>
      <c r="R2" s="179"/>
      <c r="V2" s="234"/>
      <c r="X2" s="91" t="s">
        <v>208</v>
      </c>
    </row>
    <row r="3" s="50" customFormat="1" ht="45.75" customHeight="1" spans="1:24">
      <c r="A3" s="120" t="str">
        <f>"2025"&amp;"年部门基本支出预算表"</f>
        <v>2025年部门基本支出预算表</v>
      </c>
      <c r="B3" s="53"/>
      <c r="C3" s="120"/>
      <c r="D3" s="120"/>
      <c r="E3" s="120"/>
      <c r="F3" s="120"/>
      <c r="G3" s="120"/>
      <c r="H3" s="120"/>
      <c r="I3" s="120"/>
      <c r="J3" s="120"/>
      <c r="K3" s="120"/>
      <c r="L3" s="120"/>
      <c r="M3" s="120"/>
      <c r="N3" s="120"/>
      <c r="O3" s="53"/>
      <c r="P3" s="53"/>
      <c r="Q3" s="53"/>
      <c r="R3" s="120"/>
      <c r="S3" s="120"/>
      <c r="T3" s="120"/>
      <c r="U3" s="120"/>
      <c r="V3" s="120"/>
      <c r="W3" s="120"/>
      <c r="X3" s="120"/>
    </row>
    <row r="4" s="50" customFormat="1" ht="18.75" customHeight="1" spans="1:24">
      <c r="A4" s="54" t="str">
        <f>"单位名称："&amp;"昆明市晋宁区教育体育局"</f>
        <v>单位名称：昆明市晋宁区教育体育局</v>
      </c>
      <c r="B4" s="55"/>
      <c r="C4" s="236"/>
      <c r="D4" s="236"/>
      <c r="E4" s="236"/>
      <c r="F4" s="236"/>
      <c r="G4" s="236"/>
      <c r="H4" s="236"/>
      <c r="I4" s="181"/>
      <c r="J4" s="181"/>
      <c r="K4" s="181"/>
      <c r="L4" s="181"/>
      <c r="M4" s="181"/>
      <c r="N4" s="181"/>
      <c r="O4" s="56"/>
      <c r="P4" s="56"/>
      <c r="Q4" s="56"/>
      <c r="R4" s="181"/>
      <c r="V4" s="234"/>
      <c r="X4" s="91" t="s">
        <v>1</v>
      </c>
    </row>
    <row r="5" s="50" customFormat="1" ht="18" customHeight="1" spans="1:24">
      <c r="A5" s="58" t="s">
        <v>209</v>
      </c>
      <c r="B5" s="58" t="s">
        <v>210</v>
      </c>
      <c r="C5" s="58" t="s">
        <v>211</v>
      </c>
      <c r="D5" s="58" t="s">
        <v>212</v>
      </c>
      <c r="E5" s="58" t="s">
        <v>213</v>
      </c>
      <c r="F5" s="58" t="s">
        <v>214</v>
      </c>
      <c r="G5" s="58" t="s">
        <v>215</v>
      </c>
      <c r="H5" s="58" t="s">
        <v>216</v>
      </c>
      <c r="I5" s="241" t="s">
        <v>217</v>
      </c>
      <c r="J5" s="203" t="s">
        <v>217</v>
      </c>
      <c r="K5" s="203"/>
      <c r="L5" s="203"/>
      <c r="M5" s="203"/>
      <c r="N5" s="203"/>
      <c r="O5" s="61"/>
      <c r="P5" s="61"/>
      <c r="Q5" s="61"/>
      <c r="R5" s="202" t="s">
        <v>61</v>
      </c>
      <c r="S5" s="203" t="s">
        <v>62</v>
      </c>
      <c r="T5" s="203"/>
      <c r="U5" s="203"/>
      <c r="V5" s="203"/>
      <c r="W5" s="203"/>
      <c r="X5" s="209"/>
    </row>
    <row r="6" s="50" customFormat="1" ht="18" customHeight="1" spans="1:24">
      <c r="A6" s="63"/>
      <c r="B6" s="83"/>
      <c r="C6" s="219"/>
      <c r="D6" s="63"/>
      <c r="E6" s="63"/>
      <c r="F6" s="63"/>
      <c r="G6" s="63"/>
      <c r="H6" s="63"/>
      <c r="I6" s="217" t="s">
        <v>218</v>
      </c>
      <c r="J6" s="241" t="s">
        <v>58</v>
      </c>
      <c r="K6" s="203"/>
      <c r="L6" s="203"/>
      <c r="M6" s="203"/>
      <c r="N6" s="209"/>
      <c r="O6" s="60" t="s">
        <v>219</v>
      </c>
      <c r="P6" s="61"/>
      <c r="Q6" s="62"/>
      <c r="R6" s="58" t="s">
        <v>61</v>
      </c>
      <c r="S6" s="241" t="s">
        <v>62</v>
      </c>
      <c r="T6" s="202" t="s">
        <v>64</v>
      </c>
      <c r="U6" s="203" t="s">
        <v>62</v>
      </c>
      <c r="V6" s="202" t="s">
        <v>66</v>
      </c>
      <c r="W6" s="202" t="s">
        <v>67</v>
      </c>
      <c r="X6" s="246" t="s">
        <v>68</v>
      </c>
    </row>
    <row r="7" s="50" customFormat="1" ht="19.5" customHeight="1" spans="1:24">
      <c r="A7" s="83"/>
      <c r="B7" s="83"/>
      <c r="C7" s="83"/>
      <c r="D7" s="83"/>
      <c r="E7" s="83"/>
      <c r="F7" s="83"/>
      <c r="G7" s="83"/>
      <c r="H7" s="83"/>
      <c r="I7" s="83"/>
      <c r="J7" s="242" t="s">
        <v>220</v>
      </c>
      <c r="K7" s="58" t="s">
        <v>221</v>
      </c>
      <c r="L7" s="58" t="s">
        <v>222</v>
      </c>
      <c r="M7" s="58" t="s">
        <v>223</v>
      </c>
      <c r="N7" s="58" t="s">
        <v>224</v>
      </c>
      <c r="O7" s="58" t="s">
        <v>58</v>
      </c>
      <c r="P7" s="58" t="s">
        <v>59</v>
      </c>
      <c r="Q7" s="58" t="s">
        <v>60</v>
      </c>
      <c r="R7" s="83"/>
      <c r="S7" s="58" t="s">
        <v>57</v>
      </c>
      <c r="T7" s="58" t="s">
        <v>64</v>
      </c>
      <c r="U7" s="58" t="s">
        <v>225</v>
      </c>
      <c r="V7" s="58" t="s">
        <v>66</v>
      </c>
      <c r="W7" s="58" t="s">
        <v>67</v>
      </c>
      <c r="X7" s="58" t="s">
        <v>68</v>
      </c>
    </row>
    <row r="8" s="50" customFormat="1" ht="37.5" customHeight="1" spans="1:24">
      <c r="A8" s="237"/>
      <c r="B8" s="68"/>
      <c r="C8" s="237"/>
      <c r="D8" s="237"/>
      <c r="E8" s="237"/>
      <c r="F8" s="237"/>
      <c r="G8" s="237"/>
      <c r="H8" s="237"/>
      <c r="I8" s="237"/>
      <c r="J8" s="243" t="s">
        <v>57</v>
      </c>
      <c r="K8" s="244" t="s">
        <v>226</v>
      </c>
      <c r="L8" s="244" t="s">
        <v>222</v>
      </c>
      <c r="M8" s="244" t="s">
        <v>223</v>
      </c>
      <c r="N8" s="244" t="s">
        <v>224</v>
      </c>
      <c r="O8" s="244" t="s">
        <v>222</v>
      </c>
      <c r="P8" s="244" t="s">
        <v>223</v>
      </c>
      <c r="Q8" s="244" t="s">
        <v>224</v>
      </c>
      <c r="R8" s="244" t="s">
        <v>61</v>
      </c>
      <c r="S8" s="244" t="s">
        <v>57</v>
      </c>
      <c r="T8" s="244" t="s">
        <v>64</v>
      </c>
      <c r="U8" s="244" t="s">
        <v>225</v>
      </c>
      <c r="V8" s="244" t="s">
        <v>66</v>
      </c>
      <c r="W8" s="244" t="s">
        <v>67</v>
      </c>
      <c r="X8" s="244" t="s">
        <v>68</v>
      </c>
    </row>
    <row r="9" s="50" customFormat="1" customHeight="1" spans="1:24">
      <c r="A9" s="93">
        <v>1</v>
      </c>
      <c r="B9" s="93">
        <v>2</v>
      </c>
      <c r="C9" s="93">
        <v>3</v>
      </c>
      <c r="D9" s="93">
        <v>4</v>
      </c>
      <c r="E9" s="93">
        <v>5</v>
      </c>
      <c r="F9" s="93">
        <v>6</v>
      </c>
      <c r="G9" s="93">
        <v>7</v>
      </c>
      <c r="H9" s="93">
        <v>8</v>
      </c>
      <c r="I9" s="93">
        <v>9</v>
      </c>
      <c r="J9" s="93">
        <v>10</v>
      </c>
      <c r="K9" s="93">
        <v>11</v>
      </c>
      <c r="L9" s="93">
        <v>12</v>
      </c>
      <c r="M9" s="93">
        <v>13</v>
      </c>
      <c r="N9" s="93">
        <v>14</v>
      </c>
      <c r="O9" s="93">
        <v>15</v>
      </c>
      <c r="P9" s="93">
        <v>16</v>
      </c>
      <c r="Q9" s="93">
        <v>17</v>
      </c>
      <c r="R9" s="93">
        <v>18</v>
      </c>
      <c r="S9" s="93">
        <v>19</v>
      </c>
      <c r="T9" s="93">
        <v>20</v>
      </c>
      <c r="U9" s="93">
        <v>21</v>
      </c>
      <c r="V9" s="93">
        <v>22</v>
      </c>
      <c r="W9" s="93">
        <v>23</v>
      </c>
      <c r="X9" s="93">
        <v>24</v>
      </c>
    </row>
    <row r="10" s="50" customFormat="1" ht="20.25" customHeight="1" spans="1:24">
      <c r="A10" s="238" t="s">
        <v>70</v>
      </c>
      <c r="B10" s="238" t="s">
        <v>70</v>
      </c>
      <c r="C10" s="238" t="s">
        <v>227</v>
      </c>
      <c r="D10" s="238" t="s">
        <v>228</v>
      </c>
      <c r="E10" s="238" t="s">
        <v>199</v>
      </c>
      <c r="F10" s="238" t="s">
        <v>101</v>
      </c>
      <c r="G10" s="238" t="s">
        <v>229</v>
      </c>
      <c r="H10" s="238" t="s">
        <v>230</v>
      </c>
      <c r="I10" s="194">
        <v>641652</v>
      </c>
      <c r="J10" s="194">
        <v>641652</v>
      </c>
      <c r="K10" s="194"/>
      <c r="L10" s="194"/>
      <c r="M10" s="74">
        <v>641652</v>
      </c>
      <c r="N10" s="194"/>
      <c r="O10" s="194"/>
      <c r="P10" s="194"/>
      <c r="Q10" s="194"/>
      <c r="R10" s="194"/>
      <c r="S10" s="194"/>
      <c r="T10" s="194"/>
      <c r="U10" s="194"/>
      <c r="V10" s="194"/>
      <c r="W10" s="194"/>
      <c r="X10" s="194"/>
    </row>
    <row r="11" s="50" customFormat="1" ht="20.25" customHeight="1" spans="1:24">
      <c r="A11" s="238" t="s">
        <v>70</v>
      </c>
      <c r="B11" s="238" t="s">
        <v>70</v>
      </c>
      <c r="C11" s="238" t="s">
        <v>227</v>
      </c>
      <c r="D11" s="238" t="s">
        <v>228</v>
      </c>
      <c r="E11" s="238" t="s">
        <v>199</v>
      </c>
      <c r="F11" s="238" t="s">
        <v>101</v>
      </c>
      <c r="G11" s="238" t="s">
        <v>231</v>
      </c>
      <c r="H11" s="238" t="s">
        <v>232</v>
      </c>
      <c r="I11" s="194">
        <v>1016184</v>
      </c>
      <c r="J11" s="194">
        <v>1016184</v>
      </c>
      <c r="K11" s="245"/>
      <c r="L11" s="245"/>
      <c r="M11" s="74">
        <v>1016184</v>
      </c>
      <c r="N11" s="245"/>
      <c r="O11" s="194"/>
      <c r="P11" s="194"/>
      <c r="Q11" s="194"/>
      <c r="R11" s="194"/>
      <c r="S11" s="194"/>
      <c r="T11" s="194"/>
      <c r="U11" s="194"/>
      <c r="V11" s="194"/>
      <c r="W11" s="194"/>
      <c r="X11" s="194"/>
    </row>
    <row r="12" s="50" customFormat="1" ht="20.25" customHeight="1" spans="1:24">
      <c r="A12" s="238" t="s">
        <v>70</v>
      </c>
      <c r="B12" s="238" t="s">
        <v>70</v>
      </c>
      <c r="C12" s="238" t="s">
        <v>227</v>
      </c>
      <c r="D12" s="238" t="s">
        <v>228</v>
      </c>
      <c r="E12" s="238" t="s">
        <v>199</v>
      </c>
      <c r="F12" s="238" t="s">
        <v>101</v>
      </c>
      <c r="G12" s="238" t="s">
        <v>233</v>
      </c>
      <c r="H12" s="238" t="s">
        <v>234</v>
      </c>
      <c r="I12" s="194">
        <v>53471</v>
      </c>
      <c r="J12" s="194">
        <v>53471</v>
      </c>
      <c r="K12" s="245"/>
      <c r="L12" s="245"/>
      <c r="M12" s="74">
        <v>53471</v>
      </c>
      <c r="N12" s="245"/>
      <c r="O12" s="194"/>
      <c r="P12" s="194"/>
      <c r="Q12" s="194"/>
      <c r="R12" s="194"/>
      <c r="S12" s="194"/>
      <c r="T12" s="194"/>
      <c r="U12" s="194"/>
      <c r="V12" s="194"/>
      <c r="W12" s="194"/>
      <c r="X12" s="194"/>
    </row>
    <row r="13" s="50" customFormat="1" ht="20.25" customHeight="1" spans="1:24">
      <c r="A13" s="238" t="s">
        <v>70</v>
      </c>
      <c r="B13" s="238" t="s">
        <v>70</v>
      </c>
      <c r="C13" s="238" t="s">
        <v>235</v>
      </c>
      <c r="D13" s="238" t="s">
        <v>236</v>
      </c>
      <c r="E13" s="238" t="s">
        <v>140</v>
      </c>
      <c r="F13" s="238" t="s">
        <v>141</v>
      </c>
      <c r="G13" s="238" t="s">
        <v>237</v>
      </c>
      <c r="H13" s="238" t="s">
        <v>238</v>
      </c>
      <c r="I13" s="194">
        <v>274776.96</v>
      </c>
      <c r="J13" s="194">
        <v>274776.96</v>
      </c>
      <c r="K13" s="245"/>
      <c r="L13" s="245"/>
      <c r="M13" s="74">
        <v>274776.96</v>
      </c>
      <c r="N13" s="245"/>
      <c r="O13" s="194"/>
      <c r="P13" s="194"/>
      <c r="Q13" s="194"/>
      <c r="R13" s="194"/>
      <c r="S13" s="194"/>
      <c r="T13" s="194"/>
      <c r="U13" s="194"/>
      <c r="V13" s="194"/>
      <c r="W13" s="194"/>
      <c r="X13" s="194"/>
    </row>
    <row r="14" s="50" customFormat="1" ht="20.25" customHeight="1" spans="1:24">
      <c r="A14" s="238" t="s">
        <v>70</v>
      </c>
      <c r="B14" s="238" t="s">
        <v>70</v>
      </c>
      <c r="C14" s="238" t="s">
        <v>235</v>
      </c>
      <c r="D14" s="238" t="s">
        <v>236</v>
      </c>
      <c r="E14" s="238" t="s">
        <v>142</v>
      </c>
      <c r="F14" s="238" t="s">
        <v>143</v>
      </c>
      <c r="G14" s="238" t="s">
        <v>239</v>
      </c>
      <c r="H14" s="238" t="s">
        <v>240</v>
      </c>
      <c r="I14" s="194">
        <v>60000</v>
      </c>
      <c r="J14" s="194">
        <v>60000</v>
      </c>
      <c r="K14" s="245"/>
      <c r="L14" s="245"/>
      <c r="M14" s="74">
        <v>60000</v>
      </c>
      <c r="N14" s="245"/>
      <c r="O14" s="194"/>
      <c r="P14" s="194"/>
      <c r="Q14" s="194"/>
      <c r="R14" s="194"/>
      <c r="S14" s="194"/>
      <c r="T14" s="194"/>
      <c r="U14" s="194"/>
      <c r="V14" s="194"/>
      <c r="W14" s="194"/>
      <c r="X14" s="194"/>
    </row>
    <row r="15" s="50" customFormat="1" ht="20.25" customHeight="1" spans="1:24">
      <c r="A15" s="238" t="s">
        <v>70</v>
      </c>
      <c r="B15" s="238" t="s">
        <v>70</v>
      </c>
      <c r="C15" s="238" t="s">
        <v>235</v>
      </c>
      <c r="D15" s="238" t="s">
        <v>236</v>
      </c>
      <c r="E15" s="238" t="s">
        <v>148</v>
      </c>
      <c r="F15" s="238" t="s">
        <v>149</v>
      </c>
      <c r="G15" s="238" t="s">
        <v>241</v>
      </c>
      <c r="H15" s="238" t="s">
        <v>242</v>
      </c>
      <c r="I15" s="194">
        <v>135671.12</v>
      </c>
      <c r="J15" s="194">
        <v>135671.12</v>
      </c>
      <c r="K15" s="245"/>
      <c r="L15" s="245"/>
      <c r="M15" s="74">
        <v>135671.12</v>
      </c>
      <c r="N15" s="245"/>
      <c r="O15" s="194"/>
      <c r="P15" s="194"/>
      <c r="Q15" s="194"/>
      <c r="R15" s="194"/>
      <c r="S15" s="194"/>
      <c r="T15" s="194"/>
      <c r="U15" s="194"/>
      <c r="V15" s="194"/>
      <c r="W15" s="194"/>
      <c r="X15" s="194"/>
    </row>
    <row r="16" s="50" customFormat="1" ht="20.25" customHeight="1" spans="1:24">
      <c r="A16" s="238" t="s">
        <v>70</v>
      </c>
      <c r="B16" s="238" t="s">
        <v>70</v>
      </c>
      <c r="C16" s="238" t="s">
        <v>235</v>
      </c>
      <c r="D16" s="238" t="s">
        <v>236</v>
      </c>
      <c r="E16" s="238" t="s">
        <v>150</v>
      </c>
      <c r="F16" s="238" t="s">
        <v>151</v>
      </c>
      <c r="G16" s="238" t="s">
        <v>243</v>
      </c>
      <c r="H16" s="238" t="s">
        <v>244</v>
      </c>
      <c r="I16" s="194">
        <v>215934</v>
      </c>
      <c r="J16" s="194">
        <v>215934</v>
      </c>
      <c r="K16" s="245"/>
      <c r="L16" s="245"/>
      <c r="M16" s="74">
        <v>215934</v>
      </c>
      <c r="N16" s="245"/>
      <c r="O16" s="194"/>
      <c r="P16" s="194"/>
      <c r="Q16" s="194"/>
      <c r="R16" s="194"/>
      <c r="S16" s="194"/>
      <c r="T16" s="194"/>
      <c r="U16" s="194"/>
      <c r="V16" s="194"/>
      <c r="W16" s="194"/>
      <c r="X16" s="194"/>
    </row>
    <row r="17" s="50" customFormat="1" ht="20.25" customHeight="1" spans="1:24">
      <c r="A17" s="238" t="s">
        <v>70</v>
      </c>
      <c r="B17" s="238" t="s">
        <v>70</v>
      </c>
      <c r="C17" s="238" t="s">
        <v>235</v>
      </c>
      <c r="D17" s="238" t="s">
        <v>236</v>
      </c>
      <c r="E17" s="238" t="s">
        <v>150</v>
      </c>
      <c r="F17" s="238" t="s">
        <v>151</v>
      </c>
      <c r="G17" s="238" t="s">
        <v>243</v>
      </c>
      <c r="H17" s="238" t="s">
        <v>244</v>
      </c>
      <c r="I17" s="194">
        <v>85867.8</v>
      </c>
      <c r="J17" s="194">
        <v>85867.8</v>
      </c>
      <c r="K17" s="245"/>
      <c r="L17" s="245"/>
      <c r="M17" s="74">
        <v>85867.8</v>
      </c>
      <c r="N17" s="245"/>
      <c r="O17" s="194"/>
      <c r="P17" s="194"/>
      <c r="Q17" s="194"/>
      <c r="R17" s="194"/>
      <c r="S17" s="194"/>
      <c r="T17" s="194"/>
      <c r="U17" s="194"/>
      <c r="V17" s="194"/>
      <c r="W17" s="194"/>
      <c r="X17" s="194"/>
    </row>
    <row r="18" s="50" customFormat="1" ht="20.25" customHeight="1" spans="1:24">
      <c r="A18" s="238" t="s">
        <v>70</v>
      </c>
      <c r="B18" s="238" t="s">
        <v>70</v>
      </c>
      <c r="C18" s="238" t="s">
        <v>235</v>
      </c>
      <c r="D18" s="238" t="s">
        <v>236</v>
      </c>
      <c r="E18" s="238" t="s">
        <v>199</v>
      </c>
      <c r="F18" s="238" t="s">
        <v>101</v>
      </c>
      <c r="G18" s="238" t="s">
        <v>245</v>
      </c>
      <c r="H18" s="238" t="s">
        <v>246</v>
      </c>
      <c r="I18" s="194">
        <v>740.21</v>
      </c>
      <c r="J18" s="194">
        <v>740.21</v>
      </c>
      <c r="K18" s="245"/>
      <c r="L18" s="245"/>
      <c r="M18" s="74">
        <v>740.21</v>
      </c>
      <c r="N18" s="245"/>
      <c r="O18" s="194"/>
      <c r="P18" s="194"/>
      <c r="Q18" s="194"/>
      <c r="R18" s="194"/>
      <c r="S18" s="194"/>
      <c r="T18" s="194"/>
      <c r="U18" s="194"/>
      <c r="V18" s="194"/>
      <c r="W18" s="194"/>
      <c r="X18" s="194"/>
    </row>
    <row r="19" s="50" customFormat="1" ht="20.25" customHeight="1" spans="1:24">
      <c r="A19" s="238" t="s">
        <v>70</v>
      </c>
      <c r="B19" s="238" t="s">
        <v>70</v>
      </c>
      <c r="C19" s="238" t="s">
        <v>235</v>
      </c>
      <c r="D19" s="238" t="s">
        <v>236</v>
      </c>
      <c r="E19" s="238" t="s">
        <v>152</v>
      </c>
      <c r="F19" s="238" t="s">
        <v>153</v>
      </c>
      <c r="G19" s="238" t="s">
        <v>245</v>
      </c>
      <c r="H19" s="238" t="s">
        <v>246</v>
      </c>
      <c r="I19" s="194">
        <v>8267.52</v>
      </c>
      <c r="J19" s="194">
        <v>8267.52</v>
      </c>
      <c r="K19" s="245"/>
      <c r="L19" s="245"/>
      <c r="M19" s="74">
        <v>8267.52</v>
      </c>
      <c r="N19" s="245"/>
      <c r="O19" s="194"/>
      <c r="P19" s="194"/>
      <c r="Q19" s="194"/>
      <c r="R19" s="194"/>
      <c r="S19" s="194"/>
      <c r="T19" s="194"/>
      <c r="U19" s="194"/>
      <c r="V19" s="194"/>
      <c r="W19" s="194"/>
      <c r="X19" s="194"/>
    </row>
    <row r="20" s="50" customFormat="1" ht="20.25" customHeight="1" spans="1:24">
      <c r="A20" s="238" t="s">
        <v>70</v>
      </c>
      <c r="B20" s="238" t="s">
        <v>70</v>
      </c>
      <c r="C20" s="238" t="s">
        <v>235</v>
      </c>
      <c r="D20" s="238" t="s">
        <v>236</v>
      </c>
      <c r="E20" s="238" t="s">
        <v>152</v>
      </c>
      <c r="F20" s="238" t="s">
        <v>153</v>
      </c>
      <c r="G20" s="238" t="s">
        <v>245</v>
      </c>
      <c r="H20" s="238" t="s">
        <v>246</v>
      </c>
      <c r="I20" s="194">
        <v>26352.72</v>
      </c>
      <c r="J20" s="194">
        <v>26352.72</v>
      </c>
      <c r="K20" s="245"/>
      <c r="L20" s="245"/>
      <c r="M20" s="74">
        <v>26352.72</v>
      </c>
      <c r="N20" s="245"/>
      <c r="O20" s="194"/>
      <c r="P20" s="194"/>
      <c r="Q20" s="194"/>
      <c r="R20" s="194"/>
      <c r="S20" s="194"/>
      <c r="T20" s="194"/>
      <c r="U20" s="194"/>
      <c r="V20" s="194"/>
      <c r="W20" s="194"/>
      <c r="X20" s="194"/>
    </row>
    <row r="21" s="50" customFormat="1" ht="20.25" customHeight="1" spans="1:24">
      <c r="A21" s="238" t="s">
        <v>70</v>
      </c>
      <c r="B21" s="238" t="s">
        <v>70</v>
      </c>
      <c r="C21" s="238" t="s">
        <v>235</v>
      </c>
      <c r="D21" s="238" t="s">
        <v>236</v>
      </c>
      <c r="E21" s="238" t="s">
        <v>152</v>
      </c>
      <c r="F21" s="238" t="s">
        <v>153</v>
      </c>
      <c r="G21" s="238" t="s">
        <v>245</v>
      </c>
      <c r="H21" s="238" t="s">
        <v>246</v>
      </c>
      <c r="I21" s="194">
        <v>3091.24</v>
      </c>
      <c r="J21" s="194">
        <v>3091.24</v>
      </c>
      <c r="K21" s="245"/>
      <c r="L21" s="245"/>
      <c r="M21" s="74">
        <v>3091.24</v>
      </c>
      <c r="N21" s="245"/>
      <c r="O21" s="194"/>
      <c r="P21" s="194"/>
      <c r="Q21" s="194"/>
      <c r="R21" s="194"/>
      <c r="S21" s="194"/>
      <c r="T21" s="194"/>
      <c r="U21" s="194"/>
      <c r="V21" s="194"/>
      <c r="W21" s="194"/>
      <c r="X21" s="194"/>
    </row>
    <row r="22" s="50" customFormat="1" ht="20.25" customHeight="1" spans="1:24">
      <c r="A22" s="238" t="s">
        <v>70</v>
      </c>
      <c r="B22" s="238" t="s">
        <v>70</v>
      </c>
      <c r="C22" s="238" t="s">
        <v>247</v>
      </c>
      <c r="D22" s="238" t="s">
        <v>248</v>
      </c>
      <c r="E22" s="238" t="s">
        <v>199</v>
      </c>
      <c r="F22" s="238" t="s">
        <v>101</v>
      </c>
      <c r="G22" s="238" t="s">
        <v>249</v>
      </c>
      <c r="H22" s="238" t="s">
        <v>250</v>
      </c>
      <c r="I22" s="194">
        <v>20000</v>
      </c>
      <c r="J22" s="194">
        <v>20000</v>
      </c>
      <c r="K22" s="245"/>
      <c r="L22" s="245"/>
      <c r="M22" s="74">
        <v>20000</v>
      </c>
      <c r="N22" s="245"/>
      <c r="O22" s="194"/>
      <c r="P22" s="194"/>
      <c r="Q22" s="194"/>
      <c r="R22" s="194"/>
      <c r="S22" s="194"/>
      <c r="T22" s="194"/>
      <c r="U22" s="194"/>
      <c r="V22" s="194"/>
      <c r="W22" s="194"/>
      <c r="X22" s="194"/>
    </row>
    <row r="23" s="50" customFormat="1" ht="20.25" customHeight="1" spans="1:24">
      <c r="A23" s="238" t="s">
        <v>70</v>
      </c>
      <c r="B23" s="238" t="s">
        <v>70</v>
      </c>
      <c r="C23" s="238" t="s">
        <v>251</v>
      </c>
      <c r="D23" s="238" t="s">
        <v>205</v>
      </c>
      <c r="E23" s="238" t="s">
        <v>199</v>
      </c>
      <c r="F23" s="238" t="s">
        <v>101</v>
      </c>
      <c r="G23" s="238" t="s">
        <v>252</v>
      </c>
      <c r="H23" s="238" t="s">
        <v>205</v>
      </c>
      <c r="I23" s="194">
        <v>50000</v>
      </c>
      <c r="J23" s="194">
        <v>50000</v>
      </c>
      <c r="K23" s="245"/>
      <c r="L23" s="245"/>
      <c r="M23" s="74">
        <v>50000</v>
      </c>
      <c r="N23" s="245"/>
      <c r="O23" s="194"/>
      <c r="P23" s="194"/>
      <c r="Q23" s="194"/>
      <c r="R23" s="194"/>
      <c r="S23" s="194"/>
      <c r="T23" s="194"/>
      <c r="U23" s="194"/>
      <c r="V23" s="194"/>
      <c r="W23" s="194"/>
      <c r="X23" s="194"/>
    </row>
    <row r="24" s="50" customFormat="1" ht="20.25" customHeight="1" spans="1:24">
      <c r="A24" s="238" t="s">
        <v>70</v>
      </c>
      <c r="B24" s="238" t="s">
        <v>70</v>
      </c>
      <c r="C24" s="238" t="s">
        <v>253</v>
      </c>
      <c r="D24" s="238" t="s">
        <v>254</v>
      </c>
      <c r="E24" s="238" t="s">
        <v>199</v>
      </c>
      <c r="F24" s="238" t="s">
        <v>101</v>
      </c>
      <c r="G24" s="238" t="s">
        <v>255</v>
      </c>
      <c r="H24" s="238" t="s">
        <v>256</v>
      </c>
      <c r="I24" s="194">
        <v>148200</v>
      </c>
      <c r="J24" s="194">
        <v>148200</v>
      </c>
      <c r="K24" s="245"/>
      <c r="L24" s="245"/>
      <c r="M24" s="74">
        <v>148200</v>
      </c>
      <c r="N24" s="245"/>
      <c r="O24" s="194"/>
      <c r="P24" s="194"/>
      <c r="Q24" s="194"/>
      <c r="R24" s="194"/>
      <c r="S24" s="194"/>
      <c r="T24" s="194"/>
      <c r="U24" s="194"/>
      <c r="V24" s="194"/>
      <c r="W24" s="194"/>
      <c r="X24" s="194"/>
    </row>
    <row r="25" s="50" customFormat="1" ht="20.25" customHeight="1" spans="1:24">
      <c r="A25" s="238" t="s">
        <v>70</v>
      </c>
      <c r="B25" s="238" t="s">
        <v>70</v>
      </c>
      <c r="C25" s="238" t="s">
        <v>257</v>
      </c>
      <c r="D25" s="238" t="s">
        <v>258</v>
      </c>
      <c r="E25" s="238" t="s">
        <v>199</v>
      </c>
      <c r="F25" s="238" t="s">
        <v>101</v>
      </c>
      <c r="G25" s="238" t="s">
        <v>259</v>
      </c>
      <c r="H25" s="238" t="s">
        <v>258</v>
      </c>
      <c r="I25" s="194">
        <v>37990.32</v>
      </c>
      <c r="J25" s="194">
        <v>37990.32</v>
      </c>
      <c r="K25" s="245"/>
      <c r="L25" s="245"/>
      <c r="M25" s="74">
        <v>37990.32</v>
      </c>
      <c r="N25" s="245"/>
      <c r="O25" s="194"/>
      <c r="P25" s="194"/>
      <c r="Q25" s="194"/>
      <c r="R25" s="194"/>
      <c r="S25" s="194"/>
      <c r="T25" s="194"/>
      <c r="U25" s="194"/>
      <c r="V25" s="194"/>
      <c r="W25" s="194"/>
      <c r="X25" s="194"/>
    </row>
    <row r="26" s="50" customFormat="1" ht="20.25" customHeight="1" spans="1:24">
      <c r="A26" s="238" t="s">
        <v>70</v>
      </c>
      <c r="B26" s="238" t="s">
        <v>70</v>
      </c>
      <c r="C26" s="238" t="s">
        <v>260</v>
      </c>
      <c r="D26" s="238" t="s">
        <v>261</v>
      </c>
      <c r="E26" s="238" t="s">
        <v>199</v>
      </c>
      <c r="F26" s="238" t="s">
        <v>101</v>
      </c>
      <c r="G26" s="238" t="s">
        <v>262</v>
      </c>
      <c r="H26" s="238" t="s">
        <v>263</v>
      </c>
      <c r="I26" s="194">
        <v>49728</v>
      </c>
      <c r="J26" s="194">
        <v>49728</v>
      </c>
      <c r="K26" s="245"/>
      <c r="L26" s="245"/>
      <c r="M26" s="74">
        <v>49728</v>
      </c>
      <c r="N26" s="245"/>
      <c r="O26" s="194"/>
      <c r="P26" s="194"/>
      <c r="Q26" s="194"/>
      <c r="R26" s="194"/>
      <c r="S26" s="194"/>
      <c r="T26" s="194"/>
      <c r="U26" s="194"/>
      <c r="V26" s="194"/>
      <c r="W26" s="194"/>
      <c r="X26" s="194"/>
    </row>
    <row r="27" s="50" customFormat="1" ht="20.25" customHeight="1" spans="1:24">
      <c r="A27" s="238" t="s">
        <v>70</v>
      </c>
      <c r="B27" s="238" t="s">
        <v>70</v>
      </c>
      <c r="C27" s="238" t="s">
        <v>260</v>
      </c>
      <c r="D27" s="238" t="s">
        <v>261</v>
      </c>
      <c r="E27" s="238" t="s">
        <v>199</v>
      </c>
      <c r="F27" s="238" t="s">
        <v>101</v>
      </c>
      <c r="G27" s="238" t="s">
        <v>264</v>
      </c>
      <c r="H27" s="238" t="s">
        <v>265</v>
      </c>
      <c r="I27" s="194">
        <v>32000</v>
      </c>
      <c r="J27" s="194">
        <v>32000</v>
      </c>
      <c r="K27" s="245"/>
      <c r="L27" s="245"/>
      <c r="M27" s="74">
        <v>32000</v>
      </c>
      <c r="N27" s="245"/>
      <c r="O27" s="194"/>
      <c r="P27" s="194"/>
      <c r="Q27" s="194"/>
      <c r="R27" s="194"/>
      <c r="S27" s="194"/>
      <c r="T27" s="194"/>
      <c r="U27" s="194"/>
      <c r="V27" s="194"/>
      <c r="W27" s="194"/>
      <c r="X27" s="194"/>
    </row>
    <row r="28" s="50" customFormat="1" ht="20.25" customHeight="1" spans="1:24">
      <c r="A28" s="238" t="s">
        <v>70</v>
      </c>
      <c r="B28" s="238" t="s">
        <v>70</v>
      </c>
      <c r="C28" s="238" t="s">
        <v>260</v>
      </c>
      <c r="D28" s="238" t="s">
        <v>261</v>
      </c>
      <c r="E28" s="238" t="s">
        <v>199</v>
      </c>
      <c r="F28" s="238" t="s">
        <v>101</v>
      </c>
      <c r="G28" s="238" t="s">
        <v>266</v>
      </c>
      <c r="H28" s="238" t="s">
        <v>267</v>
      </c>
      <c r="I28" s="194">
        <v>250000</v>
      </c>
      <c r="J28" s="194">
        <v>250000</v>
      </c>
      <c r="K28" s="245"/>
      <c r="L28" s="245"/>
      <c r="M28" s="74">
        <v>250000</v>
      </c>
      <c r="N28" s="245"/>
      <c r="O28" s="194"/>
      <c r="P28" s="194"/>
      <c r="Q28" s="194"/>
      <c r="R28" s="194"/>
      <c r="S28" s="194"/>
      <c r="T28" s="194"/>
      <c r="U28" s="194"/>
      <c r="V28" s="194"/>
      <c r="W28" s="194"/>
      <c r="X28" s="194"/>
    </row>
    <row r="29" s="50" customFormat="1" ht="20.25" customHeight="1" spans="1:24">
      <c r="A29" s="238" t="s">
        <v>70</v>
      </c>
      <c r="B29" s="238" t="s">
        <v>70</v>
      </c>
      <c r="C29" s="238" t="s">
        <v>260</v>
      </c>
      <c r="D29" s="238" t="s">
        <v>261</v>
      </c>
      <c r="E29" s="238" t="s">
        <v>199</v>
      </c>
      <c r="F29" s="238" t="s">
        <v>101</v>
      </c>
      <c r="G29" s="238" t="s">
        <v>266</v>
      </c>
      <c r="H29" s="238" t="s">
        <v>267</v>
      </c>
      <c r="I29" s="194">
        <v>649710.6</v>
      </c>
      <c r="J29" s="194">
        <v>649710.6</v>
      </c>
      <c r="K29" s="245"/>
      <c r="L29" s="245"/>
      <c r="M29" s="74">
        <v>649710.6</v>
      </c>
      <c r="N29" s="245"/>
      <c r="O29" s="194"/>
      <c r="P29" s="194"/>
      <c r="Q29" s="194"/>
      <c r="R29" s="194"/>
      <c r="S29" s="194"/>
      <c r="T29" s="194"/>
      <c r="U29" s="194"/>
      <c r="V29" s="194"/>
      <c r="W29" s="194"/>
      <c r="X29" s="194"/>
    </row>
    <row r="30" s="50" customFormat="1" ht="20.25" customHeight="1" spans="1:24">
      <c r="A30" s="238" t="s">
        <v>70</v>
      </c>
      <c r="B30" s="238" t="s">
        <v>70</v>
      </c>
      <c r="C30" s="238" t="s">
        <v>260</v>
      </c>
      <c r="D30" s="238" t="s">
        <v>261</v>
      </c>
      <c r="E30" s="238" t="s">
        <v>199</v>
      </c>
      <c r="F30" s="238" t="s">
        <v>101</v>
      </c>
      <c r="G30" s="238" t="s">
        <v>268</v>
      </c>
      <c r="H30" s="238" t="s">
        <v>269</v>
      </c>
      <c r="I30" s="194">
        <v>120000</v>
      </c>
      <c r="J30" s="194">
        <v>120000</v>
      </c>
      <c r="K30" s="245"/>
      <c r="L30" s="245"/>
      <c r="M30" s="74">
        <v>120000</v>
      </c>
      <c r="N30" s="245"/>
      <c r="O30" s="194"/>
      <c r="P30" s="194"/>
      <c r="Q30" s="194"/>
      <c r="R30" s="194"/>
      <c r="S30" s="194"/>
      <c r="T30" s="194"/>
      <c r="U30" s="194"/>
      <c r="V30" s="194"/>
      <c r="W30" s="194"/>
      <c r="X30" s="194"/>
    </row>
    <row r="31" s="50" customFormat="1" ht="20.25" customHeight="1" spans="1:24">
      <c r="A31" s="238" t="s">
        <v>70</v>
      </c>
      <c r="B31" s="238" t="s">
        <v>70</v>
      </c>
      <c r="C31" s="238" t="s">
        <v>260</v>
      </c>
      <c r="D31" s="238" t="s">
        <v>261</v>
      </c>
      <c r="E31" s="238" t="s">
        <v>199</v>
      </c>
      <c r="F31" s="238" t="s">
        <v>101</v>
      </c>
      <c r="G31" s="238" t="s">
        <v>270</v>
      </c>
      <c r="H31" s="238" t="s">
        <v>271</v>
      </c>
      <c r="I31" s="194">
        <v>44800</v>
      </c>
      <c r="J31" s="194">
        <v>44800</v>
      </c>
      <c r="K31" s="245"/>
      <c r="L31" s="245"/>
      <c r="M31" s="74">
        <v>44800</v>
      </c>
      <c r="N31" s="245"/>
      <c r="O31" s="194"/>
      <c r="P31" s="194"/>
      <c r="Q31" s="194"/>
      <c r="R31" s="194"/>
      <c r="S31" s="194"/>
      <c r="T31" s="194"/>
      <c r="U31" s="194"/>
      <c r="V31" s="194"/>
      <c r="W31" s="194"/>
      <c r="X31" s="194"/>
    </row>
    <row r="32" s="50" customFormat="1" ht="20.25" customHeight="1" spans="1:24">
      <c r="A32" s="238" t="s">
        <v>70</v>
      </c>
      <c r="B32" s="238" t="s">
        <v>70</v>
      </c>
      <c r="C32" s="238" t="s">
        <v>260</v>
      </c>
      <c r="D32" s="238" t="s">
        <v>261</v>
      </c>
      <c r="E32" s="238" t="s">
        <v>138</v>
      </c>
      <c r="F32" s="238" t="s">
        <v>139</v>
      </c>
      <c r="G32" s="238" t="s">
        <v>270</v>
      </c>
      <c r="H32" s="238" t="s">
        <v>271</v>
      </c>
      <c r="I32" s="194">
        <v>45900</v>
      </c>
      <c r="J32" s="194">
        <v>45900</v>
      </c>
      <c r="K32" s="245"/>
      <c r="L32" s="245"/>
      <c r="M32" s="74">
        <v>45900</v>
      </c>
      <c r="N32" s="245"/>
      <c r="O32" s="194"/>
      <c r="P32" s="194"/>
      <c r="Q32" s="194"/>
      <c r="R32" s="194"/>
      <c r="S32" s="194"/>
      <c r="T32" s="194"/>
      <c r="U32" s="194"/>
      <c r="V32" s="194"/>
      <c r="W32" s="194"/>
      <c r="X32" s="194"/>
    </row>
    <row r="33" s="50" customFormat="1" ht="20.25" customHeight="1" spans="1:24">
      <c r="A33" s="238" t="s">
        <v>70</v>
      </c>
      <c r="B33" s="238" t="s">
        <v>70</v>
      </c>
      <c r="C33" s="238" t="s">
        <v>272</v>
      </c>
      <c r="D33" s="238" t="s">
        <v>159</v>
      </c>
      <c r="E33" s="238" t="s">
        <v>158</v>
      </c>
      <c r="F33" s="238" t="s">
        <v>159</v>
      </c>
      <c r="G33" s="238" t="s">
        <v>273</v>
      </c>
      <c r="H33" s="238" t="s">
        <v>159</v>
      </c>
      <c r="I33" s="194">
        <v>304734.72</v>
      </c>
      <c r="J33" s="194">
        <v>304734.72</v>
      </c>
      <c r="K33" s="245"/>
      <c r="L33" s="245"/>
      <c r="M33" s="74">
        <v>304734.72</v>
      </c>
      <c r="N33" s="245"/>
      <c r="O33" s="194"/>
      <c r="P33" s="194"/>
      <c r="Q33" s="194"/>
      <c r="R33" s="194"/>
      <c r="S33" s="194"/>
      <c r="T33" s="194"/>
      <c r="U33" s="194"/>
      <c r="V33" s="194"/>
      <c r="W33" s="194"/>
      <c r="X33" s="194"/>
    </row>
    <row r="34" s="50" customFormat="1" ht="20.25" customHeight="1" spans="1:24">
      <c r="A34" s="238" t="s">
        <v>70</v>
      </c>
      <c r="B34" s="238" t="s">
        <v>70</v>
      </c>
      <c r="C34" s="238" t="s">
        <v>274</v>
      </c>
      <c r="D34" s="238" t="s">
        <v>275</v>
      </c>
      <c r="E34" s="238" t="s">
        <v>138</v>
      </c>
      <c r="F34" s="238" t="s">
        <v>139</v>
      </c>
      <c r="G34" s="238" t="s">
        <v>276</v>
      </c>
      <c r="H34" s="238" t="s">
        <v>277</v>
      </c>
      <c r="I34" s="194">
        <v>850457.4</v>
      </c>
      <c r="J34" s="194">
        <v>850457.4</v>
      </c>
      <c r="K34" s="245"/>
      <c r="L34" s="245"/>
      <c r="M34" s="74">
        <v>850457.4</v>
      </c>
      <c r="N34" s="245"/>
      <c r="O34" s="194"/>
      <c r="P34" s="194"/>
      <c r="Q34" s="194"/>
      <c r="R34" s="194"/>
      <c r="S34" s="194"/>
      <c r="T34" s="194"/>
      <c r="U34" s="194"/>
      <c r="V34" s="194"/>
      <c r="W34" s="194"/>
      <c r="X34" s="194"/>
    </row>
    <row r="35" s="50" customFormat="1" ht="20.25" customHeight="1" spans="1:24">
      <c r="A35" s="238" t="s">
        <v>70</v>
      </c>
      <c r="B35" s="238" t="s">
        <v>70</v>
      </c>
      <c r="C35" s="238" t="s">
        <v>274</v>
      </c>
      <c r="D35" s="238" t="s">
        <v>275</v>
      </c>
      <c r="E35" s="238" t="s">
        <v>138</v>
      </c>
      <c r="F35" s="238" t="s">
        <v>139</v>
      </c>
      <c r="G35" s="238" t="s">
        <v>278</v>
      </c>
      <c r="H35" s="238" t="s">
        <v>279</v>
      </c>
      <c r="I35" s="194">
        <v>734400</v>
      </c>
      <c r="J35" s="194">
        <v>734400</v>
      </c>
      <c r="K35" s="245"/>
      <c r="L35" s="245"/>
      <c r="M35" s="74">
        <v>734400</v>
      </c>
      <c r="N35" s="245"/>
      <c r="O35" s="194"/>
      <c r="P35" s="194"/>
      <c r="Q35" s="194"/>
      <c r="R35" s="194"/>
      <c r="S35" s="194"/>
      <c r="T35" s="194"/>
      <c r="U35" s="194"/>
      <c r="V35" s="194"/>
      <c r="W35" s="194"/>
      <c r="X35" s="194"/>
    </row>
    <row r="36" s="50" customFormat="1" ht="20.25" customHeight="1" spans="1:24">
      <c r="A36" s="238" t="s">
        <v>70</v>
      </c>
      <c r="B36" s="238" t="s">
        <v>70</v>
      </c>
      <c r="C36" s="238" t="s">
        <v>280</v>
      </c>
      <c r="D36" s="238" t="s">
        <v>281</v>
      </c>
      <c r="E36" s="238" t="s">
        <v>199</v>
      </c>
      <c r="F36" s="238" t="s">
        <v>101</v>
      </c>
      <c r="G36" s="238" t="s">
        <v>233</v>
      </c>
      <c r="H36" s="238" t="s">
        <v>234</v>
      </c>
      <c r="I36" s="194">
        <v>241680</v>
      </c>
      <c r="J36" s="194">
        <v>241680</v>
      </c>
      <c r="K36" s="245"/>
      <c r="L36" s="245"/>
      <c r="M36" s="74">
        <v>241680</v>
      </c>
      <c r="N36" s="245"/>
      <c r="O36" s="194"/>
      <c r="P36" s="194"/>
      <c r="Q36" s="194"/>
      <c r="R36" s="194"/>
      <c r="S36" s="194"/>
      <c r="T36" s="194"/>
      <c r="U36" s="194"/>
      <c r="V36" s="194"/>
      <c r="W36" s="194"/>
      <c r="X36" s="194"/>
    </row>
    <row r="37" s="50" customFormat="1" ht="20.25" customHeight="1" spans="1:24">
      <c r="A37" s="238" t="s">
        <v>70</v>
      </c>
      <c r="B37" s="238" t="s">
        <v>70</v>
      </c>
      <c r="C37" s="238" t="s">
        <v>280</v>
      </c>
      <c r="D37" s="238" t="s">
        <v>281</v>
      </c>
      <c r="E37" s="238" t="s">
        <v>199</v>
      </c>
      <c r="F37" s="238" t="s">
        <v>101</v>
      </c>
      <c r="G37" s="238" t="s">
        <v>233</v>
      </c>
      <c r="H37" s="238" t="s">
        <v>234</v>
      </c>
      <c r="I37" s="194">
        <v>160000</v>
      </c>
      <c r="J37" s="194">
        <v>160000</v>
      </c>
      <c r="K37" s="245"/>
      <c r="L37" s="245"/>
      <c r="M37" s="74">
        <v>160000</v>
      </c>
      <c r="N37" s="245"/>
      <c r="O37" s="194"/>
      <c r="P37" s="194"/>
      <c r="Q37" s="194"/>
      <c r="R37" s="194"/>
      <c r="S37" s="194"/>
      <c r="T37" s="194"/>
      <c r="U37" s="194"/>
      <c r="V37" s="194"/>
      <c r="W37" s="194"/>
      <c r="X37" s="194"/>
    </row>
    <row r="38" s="50" customFormat="1" ht="17.25" customHeight="1" spans="1:24">
      <c r="A38" s="87" t="s">
        <v>200</v>
      </c>
      <c r="B38" s="88"/>
      <c r="C38" s="239"/>
      <c r="D38" s="239"/>
      <c r="E38" s="239"/>
      <c r="F38" s="239"/>
      <c r="G38" s="239"/>
      <c r="H38" s="240"/>
      <c r="I38" s="194">
        <v>6261609.61</v>
      </c>
      <c r="J38" s="194">
        <v>6261609.61</v>
      </c>
      <c r="K38" s="194"/>
      <c r="L38" s="194"/>
      <c r="M38" s="74">
        <v>6261609.61</v>
      </c>
      <c r="N38" s="194"/>
      <c r="O38" s="194"/>
      <c r="P38" s="194"/>
      <c r="Q38" s="194"/>
      <c r="R38" s="194"/>
      <c r="S38" s="194"/>
      <c r="T38" s="194"/>
      <c r="U38" s="194"/>
      <c r="V38" s="194"/>
      <c r="W38" s="194"/>
      <c r="X38" s="194"/>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2:W69"/>
  <sheetViews>
    <sheetView showZeros="0" workbookViewId="0">
      <pane ySplit="2" topLeftCell="A59" activePane="bottomLeft" state="frozen"/>
      <selection/>
      <selection pane="bottomLeft" activeCell="H82" sqref="H82"/>
    </sheetView>
  </sheetViews>
  <sheetFormatPr defaultColWidth="9.14166666666667" defaultRowHeight="14.25" customHeight="1"/>
  <cols>
    <col min="1" max="1" width="10.2833333333333" style="50" customWidth="1"/>
    <col min="2" max="2" width="17" style="50" customWidth="1"/>
    <col min="3" max="3" width="54.125" style="50" customWidth="1"/>
    <col min="4" max="4" width="20.25" style="50" customWidth="1"/>
    <col min="5" max="5" width="11.1416666666667" style="50" customWidth="1"/>
    <col min="6" max="6" width="22.875" style="50" customWidth="1"/>
    <col min="7" max="7" width="9.85" style="50" customWidth="1"/>
    <col min="8" max="8" width="15.25" style="50" customWidth="1"/>
    <col min="9" max="13" width="20" style="50" customWidth="1"/>
    <col min="14" max="14" width="12.2833333333333" style="50" customWidth="1"/>
    <col min="15" max="15" width="12.7083333333333" style="50" customWidth="1"/>
    <col min="16" max="16" width="11.1416666666667" style="50" customWidth="1"/>
    <col min="17" max="17" width="18.375" style="50" customWidth="1"/>
    <col min="18" max="18" width="19.85" style="50" customWidth="1"/>
    <col min="19" max="19" width="14.5" style="50" customWidth="1"/>
    <col min="20" max="20" width="15.625" style="50" customWidth="1"/>
    <col min="21" max="21" width="16" style="50" customWidth="1"/>
    <col min="22" max="22" width="17.75" style="50" customWidth="1"/>
    <col min="23" max="23" width="16.5" style="50" customWidth="1"/>
    <col min="24" max="16384" width="9.14166666666667" style="50"/>
  </cols>
  <sheetData>
    <row r="2" s="50" customFormat="1" ht="13.5" customHeight="1" spans="2:23">
      <c r="B2" s="228"/>
      <c r="E2" s="51"/>
      <c r="F2" s="51"/>
      <c r="G2" s="51"/>
      <c r="H2" s="51"/>
      <c r="U2" s="228"/>
      <c r="W2" s="233" t="s">
        <v>282</v>
      </c>
    </row>
    <row r="3" s="50" customFormat="1" ht="46.5" customHeight="1" spans="1:23">
      <c r="A3" s="53" t="str">
        <f>"2025"&amp;"年部门项目支出预算表"</f>
        <v>2025年部门项目支出预算表</v>
      </c>
      <c r="B3" s="53"/>
      <c r="C3" s="53"/>
      <c r="D3" s="53"/>
      <c r="E3" s="53"/>
      <c r="F3" s="53"/>
      <c r="G3" s="53"/>
      <c r="H3" s="53"/>
      <c r="I3" s="53"/>
      <c r="J3" s="53"/>
      <c r="K3" s="53"/>
      <c r="L3" s="53"/>
      <c r="M3" s="53"/>
      <c r="N3" s="53"/>
      <c r="O3" s="53"/>
      <c r="P3" s="53"/>
      <c r="Q3" s="53"/>
      <c r="R3" s="53"/>
      <c r="S3" s="53"/>
      <c r="T3" s="53"/>
      <c r="U3" s="53"/>
      <c r="V3" s="53"/>
      <c r="W3" s="53"/>
    </row>
    <row r="4" s="50" customFormat="1" ht="13.5" customHeight="1" spans="1:23">
      <c r="A4" s="54" t="str">
        <f>"单位名称："&amp;"昆明市晋宁区教育体育局"</f>
        <v>单位名称：昆明市晋宁区教育体育局</v>
      </c>
      <c r="B4" s="55"/>
      <c r="C4" s="55"/>
      <c r="D4" s="55"/>
      <c r="E4" s="55"/>
      <c r="F4" s="55"/>
      <c r="G4" s="55"/>
      <c r="H4" s="55"/>
      <c r="I4" s="56"/>
      <c r="J4" s="56"/>
      <c r="K4" s="56"/>
      <c r="L4" s="56"/>
      <c r="M4" s="56"/>
      <c r="N4" s="56"/>
      <c r="O4" s="56"/>
      <c r="P4" s="56"/>
      <c r="Q4" s="56"/>
      <c r="U4" s="228"/>
      <c r="W4" s="208" t="s">
        <v>1</v>
      </c>
    </row>
    <row r="5" s="50" customFormat="1" ht="21.75" customHeight="1" spans="1:23">
      <c r="A5" s="58" t="s">
        <v>283</v>
      </c>
      <c r="B5" s="59" t="s">
        <v>211</v>
      </c>
      <c r="C5" s="58" t="s">
        <v>212</v>
      </c>
      <c r="D5" s="58" t="s">
        <v>284</v>
      </c>
      <c r="E5" s="59" t="s">
        <v>213</v>
      </c>
      <c r="F5" s="59" t="s">
        <v>214</v>
      </c>
      <c r="G5" s="59" t="s">
        <v>285</v>
      </c>
      <c r="H5" s="59" t="s">
        <v>286</v>
      </c>
      <c r="I5" s="65" t="s">
        <v>55</v>
      </c>
      <c r="J5" s="60" t="s">
        <v>287</v>
      </c>
      <c r="K5" s="61"/>
      <c r="L5" s="61"/>
      <c r="M5" s="62"/>
      <c r="N5" s="60" t="s">
        <v>219</v>
      </c>
      <c r="O5" s="61"/>
      <c r="P5" s="62"/>
      <c r="Q5" s="59" t="s">
        <v>61</v>
      </c>
      <c r="R5" s="60" t="s">
        <v>62</v>
      </c>
      <c r="S5" s="61"/>
      <c r="T5" s="61"/>
      <c r="U5" s="61"/>
      <c r="V5" s="61"/>
      <c r="W5" s="62"/>
    </row>
    <row r="6" s="50" customFormat="1" ht="21.75" customHeight="1" spans="1:23">
      <c r="A6" s="63"/>
      <c r="B6" s="83"/>
      <c r="C6" s="63"/>
      <c r="D6" s="63"/>
      <c r="E6" s="64"/>
      <c r="F6" s="64"/>
      <c r="G6" s="64"/>
      <c r="H6" s="64"/>
      <c r="I6" s="83"/>
      <c r="J6" s="229" t="s">
        <v>58</v>
      </c>
      <c r="K6" s="230"/>
      <c r="L6" s="59" t="s">
        <v>59</v>
      </c>
      <c r="M6" s="59" t="s">
        <v>60</v>
      </c>
      <c r="N6" s="59" t="s">
        <v>58</v>
      </c>
      <c r="O6" s="59" t="s">
        <v>59</v>
      </c>
      <c r="P6" s="59" t="s">
        <v>60</v>
      </c>
      <c r="Q6" s="64"/>
      <c r="R6" s="59" t="s">
        <v>57</v>
      </c>
      <c r="S6" s="59" t="s">
        <v>64</v>
      </c>
      <c r="T6" s="59" t="s">
        <v>225</v>
      </c>
      <c r="U6" s="59" t="s">
        <v>66</v>
      </c>
      <c r="V6" s="59" t="s">
        <v>67</v>
      </c>
      <c r="W6" s="59" t="s">
        <v>68</v>
      </c>
    </row>
    <row r="7" s="50" customFormat="1" ht="21" customHeight="1" spans="1:23">
      <c r="A7" s="83"/>
      <c r="B7" s="83"/>
      <c r="C7" s="83"/>
      <c r="D7" s="83"/>
      <c r="E7" s="83"/>
      <c r="F7" s="83"/>
      <c r="G7" s="83"/>
      <c r="H7" s="83"/>
      <c r="I7" s="83"/>
      <c r="J7" s="231" t="s">
        <v>57</v>
      </c>
      <c r="K7" s="232"/>
      <c r="L7" s="83"/>
      <c r="M7" s="83"/>
      <c r="N7" s="83"/>
      <c r="O7" s="83"/>
      <c r="P7" s="83"/>
      <c r="Q7" s="83"/>
      <c r="R7" s="83"/>
      <c r="S7" s="83"/>
      <c r="T7" s="83"/>
      <c r="U7" s="83"/>
      <c r="V7" s="83"/>
      <c r="W7" s="83"/>
    </row>
    <row r="8" s="50" customFormat="1" ht="39.75" customHeight="1" spans="1:23">
      <c r="A8" s="66"/>
      <c r="B8" s="68"/>
      <c r="C8" s="66"/>
      <c r="D8" s="66"/>
      <c r="E8" s="67"/>
      <c r="F8" s="67"/>
      <c r="G8" s="67"/>
      <c r="H8" s="67"/>
      <c r="I8" s="68"/>
      <c r="J8" s="121" t="s">
        <v>57</v>
      </c>
      <c r="K8" s="121" t="s">
        <v>288</v>
      </c>
      <c r="L8" s="67"/>
      <c r="M8" s="67"/>
      <c r="N8" s="67"/>
      <c r="O8" s="67"/>
      <c r="P8" s="67"/>
      <c r="Q8" s="67"/>
      <c r="R8" s="67"/>
      <c r="S8" s="67"/>
      <c r="T8" s="67"/>
      <c r="U8" s="68"/>
      <c r="V8" s="67"/>
      <c r="W8" s="67"/>
    </row>
    <row r="9" s="50" customFormat="1" ht="15" customHeight="1" spans="1:23">
      <c r="A9" s="69">
        <v>1</v>
      </c>
      <c r="B9" s="69">
        <v>2</v>
      </c>
      <c r="C9" s="69">
        <v>3</v>
      </c>
      <c r="D9" s="69">
        <v>4</v>
      </c>
      <c r="E9" s="69">
        <v>5</v>
      </c>
      <c r="F9" s="69">
        <v>6</v>
      </c>
      <c r="G9" s="69">
        <v>7</v>
      </c>
      <c r="H9" s="69">
        <v>8</v>
      </c>
      <c r="I9" s="69">
        <v>9</v>
      </c>
      <c r="J9" s="69">
        <v>10</v>
      </c>
      <c r="K9" s="69">
        <v>11</v>
      </c>
      <c r="L9" s="93">
        <v>12</v>
      </c>
      <c r="M9" s="93">
        <v>13</v>
      </c>
      <c r="N9" s="93">
        <v>14</v>
      </c>
      <c r="O9" s="93">
        <v>15</v>
      </c>
      <c r="P9" s="93">
        <v>16</v>
      </c>
      <c r="Q9" s="93">
        <v>17</v>
      </c>
      <c r="R9" s="93">
        <v>18</v>
      </c>
      <c r="S9" s="93">
        <v>19</v>
      </c>
      <c r="T9" s="93">
        <v>20</v>
      </c>
      <c r="U9" s="69">
        <v>21</v>
      </c>
      <c r="V9" s="93">
        <v>22</v>
      </c>
      <c r="W9" s="69">
        <v>23</v>
      </c>
    </row>
    <row r="10" s="50" customFormat="1" ht="21.75" customHeight="1" spans="1:23">
      <c r="A10" s="123" t="s">
        <v>289</v>
      </c>
      <c r="B10" s="123" t="s">
        <v>290</v>
      </c>
      <c r="C10" s="123" t="s">
        <v>291</v>
      </c>
      <c r="D10" s="123" t="s">
        <v>70</v>
      </c>
      <c r="E10" s="123" t="s">
        <v>103</v>
      </c>
      <c r="F10" s="123" t="s">
        <v>104</v>
      </c>
      <c r="G10" s="123" t="s">
        <v>292</v>
      </c>
      <c r="H10" s="123" t="s">
        <v>293</v>
      </c>
      <c r="I10" s="71">
        <v>30240</v>
      </c>
      <c r="J10" s="71">
        <v>30240</v>
      </c>
      <c r="K10" s="74">
        <v>30240</v>
      </c>
      <c r="L10" s="71"/>
      <c r="M10" s="71"/>
      <c r="N10" s="71"/>
      <c r="O10" s="71"/>
      <c r="P10" s="71"/>
      <c r="Q10" s="71"/>
      <c r="R10" s="71"/>
      <c r="S10" s="71"/>
      <c r="T10" s="71"/>
      <c r="U10" s="71"/>
      <c r="V10" s="71"/>
      <c r="W10" s="71"/>
    </row>
    <row r="11" s="50" customFormat="1" ht="21.75" customHeight="1" spans="1:23">
      <c r="A11" s="123" t="s">
        <v>289</v>
      </c>
      <c r="B11" s="123" t="s">
        <v>294</v>
      </c>
      <c r="C11" s="123" t="s">
        <v>295</v>
      </c>
      <c r="D11" s="123" t="s">
        <v>70</v>
      </c>
      <c r="E11" s="123" t="s">
        <v>103</v>
      </c>
      <c r="F11" s="123" t="s">
        <v>104</v>
      </c>
      <c r="G11" s="123" t="s">
        <v>262</v>
      </c>
      <c r="H11" s="123" t="s">
        <v>263</v>
      </c>
      <c r="I11" s="71">
        <v>140000</v>
      </c>
      <c r="J11" s="71">
        <v>140000</v>
      </c>
      <c r="K11" s="74">
        <v>140000</v>
      </c>
      <c r="L11" s="71"/>
      <c r="M11" s="71"/>
      <c r="N11" s="71"/>
      <c r="O11" s="71"/>
      <c r="P11" s="71"/>
      <c r="Q11" s="71"/>
      <c r="R11" s="71"/>
      <c r="S11" s="71"/>
      <c r="T11" s="71"/>
      <c r="U11" s="71"/>
      <c r="V11" s="71"/>
      <c r="W11" s="71"/>
    </row>
    <row r="12" s="50" customFormat="1" ht="21.75" customHeight="1" spans="1:23">
      <c r="A12" s="123" t="s">
        <v>289</v>
      </c>
      <c r="B12" s="123" t="s">
        <v>296</v>
      </c>
      <c r="C12" s="123" t="s">
        <v>297</v>
      </c>
      <c r="D12" s="123" t="s">
        <v>70</v>
      </c>
      <c r="E12" s="123" t="s">
        <v>130</v>
      </c>
      <c r="F12" s="123" t="s">
        <v>131</v>
      </c>
      <c r="G12" s="123" t="s">
        <v>262</v>
      </c>
      <c r="H12" s="123" t="s">
        <v>263</v>
      </c>
      <c r="I12" s="71">
        <v>2000000</v>
      </c>
      <c r="J12" s="71">
        <v>2000000</v>
      </c>
      <c r="K12" s="74">
        <v>2000000</v>
      </c>
      <c r="L12" s="71"/>
      <c r="M12" s="71"/>
      <c r="N12" s="71"/>
      <c r="O12" s="71"/>
      <c r="P12" s="71"/>
      <c r="Q12" s="71"/>
      <c r="R12" s="71"/>
      <c r="S12" s="71"/>
      <c r="T12" s="71"/>
      <c r="U12" s="71"/>
      <c r="V12" s="71"/>
      <c r="W12" s="71"/>
    </row>
    <row r="13" s="50" customFormat="1" ht="21.75" customHeight="1" spans="1:23">
      <c r="A13" s="123" t="s">
        <v>289</v>
      </c>
      <c r="B13" s="123" t="s">
        <v>298</v>
      </c>
      <c r="C13" s="123" t="s">
        <v>299</v>
      </c>
      <c r="D13" s="123" t="s">
        <v>70</v>
      </c>
      <c r="E13" s="123" t="s">
        <v>103</v>
      </c>
      <c r="F13" s="123" t="s">
        <v>104</v>
      </c>
      <c r="G13" s="123" t="s">
        <v>262</v>
      </c>
      <c r="H13" s="123" t="s">
        <v>263</v>
      </c>
      <c r="I13" s="71">
        <v>120000</v>
      </c>
      <c r="J13" s="71">
        <v>120000</v>
      </c>
      <c r="K13" s="74">
        <v>120000</v>
      </c>
      <c r="L13" s="71"/>
      <c r="M13" s="71"/>
      <c r="N13" s="71"/>
      <c r="O13" s="71"/>
      <c r="P13" s="71"/>
      <c r="Q13" s="71"/>
      <c r="R13" s="71"/>
      <c r="S13" s="71"/>
      <c r="T13" s="71"/>
      <c r="U13" s="71"/>
      <c r="V13" s="71"/>
      <c r="W13" s="71"/>
    </row>
    <row r="14" s="50" customFormat="1" ht="21.75" customHeight="1" spans="1:23">
      <c r="A14" s="123" t="s">
        <v>289</v>
      </c>
      <c r="B14" s="123" t="s">
        <v>300</v>
      </c>
      <c r="C14" s="123" t="s">
        <v>301</v>
      </c>
      <c r="D14" s="123" t="s">
        <v>70</v>
      </c>
      <c r="E14" s="123" t="s">
        <v>103</v>
      </c>
      <c r="F14" s="123" t="s">
        <v>104</v>
      </c>
      <c r="G14" s="123" t="s">
        <v>262</v>
      </c>
      <c r="H14" s="123" t="s">
        <v>263</v>
      </c>
      <c r="I14" s="71">
        <v>7335</v>
      </c>
      <c r="J14" s="71">
        <v>7335</v>
      </c>
      <c r="K14" s="74">
        <v>7335</v>
      </c>
      <c r="L14" s="71"/>
      <c r="M14" s="71"/>
      <c r="N14" s="71"/>
      <c r="O14" s="71"/>
      <c r="P14" s="71"/>
      <c r="Q14" s="71"/>
      <c r="R14" s="71"/>
      <c r="S14" s="71"/>
      <c r="T14" s="71"/>
      <c r="U14" s="71"/>
      <c r="V14" s="71"/>
      <c r="W14" s="71"/>
    </row>
    <row r="15" s="50" customFormat="1" ht="21.75" customHeight="1" spans="1:23">
      <c r="A15" s="123" t="s">
        <v>289</v>
      </c>
      <c r="B15" s="123" t="s">
        <v>302</v>
      </c>
      <c r="C15" s="123" t="s">
        <v>303</v>
      </c>
      <c r="D15" s="123" t="s">
        <v>70</v>
      </c>
      <c r="E15" s="123" t="s">
        <v>304</v>
      </c>
      <c r="F15" s="123" t="s">
        <v>102</v>
      </c>
      <c r="G15" s="123" t="s">
        <v>305</v>
      </c>
      <c r="H15" s="123" t="s">
        <v>306</v>
      </c>
      <c r="I15" s="71">
        <v>32657.54</v>
      </c>
      <c r="J15" s="71"/>
      <c r="K15" s="74"/>
      <c r="L15" s="71"/>
      <c r="M15" s="71"/>
      <c r="N15" s="71"/>
      <c r="O15" s="71"/>
      <c r="P15" s="71"/>
      <c r="Q15" s="71"/>
      <c r="R15" s="71">
        <v>32657.54</v>
      </c>
      <c r="S15" s="71"/>
      <c r="T15" s="71"/>
      <c r="U15" s="71">
        <v>32657.54</v>
      </c>
      <c r="V15" s="71"/>
      <c r="W15" s="71"/>
    </row>
    <row r="16" s="50" customFormat="1" ht="21.75" customHeight="1" spans="1:23">
      <c r="A16" s="123" t="s">
        <v>307</v>
      </c>
      <c r="B16" s="123" t="s">
        <v>308</v>
      </c>
      <c r="C16" s="123" t="s">
        <v>309</v>
      </c>
      <c r="D16" s="123" t="s">
        <v>70</v>
      </c>
      <c r="E16" s="123" t="s">
        <v>103</v>
      </c>
      <c r="F16" s="123" t="s">
        <v>104</v>
      </c>
      <c r="G16" s="123" t="s">
        <v>262</v>
      </c>
      <c r="H16" s="123" t="s">
        <v>263</v>
      </c>
      <c r="I16" s="71">
        <v>66640</v>
      </c>
      <c r="J16" s="71">
        <v>66640</v>
      </c>
      <c r="K16" s="74">
        <v>66640</v>
      </c>
      <c r="L16" s="71"/>
      <c r="M16" s="71"/>
      <c r="N16" s="71"/>
      <c r="O16" s="71"/>
      <c r="P16" s="71"/>
      <c r="Q16" s="71"/>
      <c r="R16" s="71"/>
      <c r="S16" s="71"/>
      <c r="T16" s="71"/>
      <c r="U16" s="71"/>
      <c r="V16" s="71"/>
      <c r="W16" s="71"/>
    </row>
    <row r="17" s="50" customFormat="1" ht="21.75" customHeight="1" spans="1:23">
      <c r="A17" s="123" t="s">
        <v>307</v>
      </c>
      <c r="B17" s="123" t="s">
        <v>310</v>
      </c>
      <c r="C17" s="123" t="s">
        <v>311</v>
      </c>
      <c r="D17" s="123" t="s">
        <v>70</v>
      </c>
      <c r="E17" s="123" t="s">
        <v>111</v>
      </c>
      <c r="F17" s="123" t="s">
        <v>112</v>
      </c>
      <c r="G17" s="123" t="s">
        <v>312</v>
      </c>
      <c r="H17" s="123" t="s">
        <v>313</v>
      </c>
      <c r="I17" s="71">
        <v>139000</v>
      </c>
      <c r="J17" s="71">
        <v>139000</v>
      </c>
      <c r="K17" s="74">
        <v>139000</v>
      </c>
      <c r="L17" s="71"/>
      <c r="M17" s="71"/>
      <c r="N17" s="71"/>
      <c r="O17" s="71"/>
      <c r="P17" s="71"/>
      <c r="Q17" s="71"/>
      <c r="R17" s="71"/>
      <c r="S17" s="71"/>
      <c r="T17" s="71"/>
      <c r="U17" s="71"/>
      <c r="V17" s="71"/>
      <c r="W17" s="71"/>
    </row>
    <row r="18" s="50" customFormat="1" ht="21.75" customHeight="1" spans="1:23">
      <c r="A18" s="123" t="s">
        <v>307</v>
      </c>
      <c r="B18" s="123" t="s">
        <v>314</v>
      </c>
      <c r="C18" s="123" t="s">
        <v>315</v>
      </c>
      <c r="D18" s="123" t="s">
        <v>70</v>
      </c>
      <c r="E18" s="123" t="s">
        <v>111</v>
      </c>
      <c r="F18" s="123" t="s">
        <v>112</v>
      </c>
      <c r="G18" s="123" t="s">
        <v>262</v>
      </c>
      <c r="H18" s="123" t="s">
        <v>263</v>
      </c>
      <c r="I18" s="71">
        <v>576522.24</v>
      </c>
      <c r="J18" s="71">
        <v>576522.24</v>
      </c>
      <c r="K18" s="74">
        <v>576522.24</v>
      </c>
      <c r="L18" s="71"/>
      <c r="M18" s="71"/>
      <c r="N18" s="71"/>
      <c r="O18" s="71"/>
      <c r="P18" s="71"/>
      <c r="Q18" s="71"/>
      <c r="R18" s="71"/>
      <c r="S18" s="71"/>
      <c r="T18" s="71"/>
      <c r="U18" s="71"/>
      <c r="V18" s="71"/>
      <c r="W18" s="71"/>
    </row>
    <row r="19" s="50" customFormat="1" ht="21.75" customHeight="1" spans="1:23">
      <c r="A19" s="123" t="s">
        <v>307</v>
      </c>
      <c r="B19" s="123" t="s">
        <v>316</v>
      </c>
      <c r="C19" s="123" t="s">
        <v>317</v>
      </c>
      <c r="D19" s="123" t="s">
        <v>70</v>
      </c>
      <c r="E19" s="123" t="s">
        <v>109</v>
      </c>
      <c r="F19" s="123" t="s">
        <v>110</v>
      </c>
      <c r="G19" s="123" t="s">
        <v>262</v>
      </c>
      <c r="H19" s="123" t="s">
        <v>263</v>
      </c>
      <c r="I19" s="71">
        <v>1079823.36</v>
      </c>
      <c r="J19" s="71">
        <v>1079823.36</v>
      </c>
      <c r="K19" s="74">
        <v>1079823.36</v>
      </c>
      <c r="L19" s="71"/>
      <c r="M19" s="71"/>
      <c r="N19" s="71"/>
      <c r="O19" s="71"/>
      <c r="P19" s="71"/>
      <c r="Q19" s="71"/>
      <c r="R19" s="71"/>
      <c r="S19" s="71"/>
      <c r="T19" s="71"/>
      <c r="U19" s="71"/>
      <c r="V19" s="71"/>
      <c r="W19" s="71"/>
    </row>
    <row r="20" s="50" customFormat="1" ht="21.75" customHeight="1" spans="1:23">
      <c r="A20" s="123" t="s">
        <v>307</v>
      </c>
      <c r="B20" s="123" t="s">
        <v>318</v>
      </c>
      <c r="C20" s="123" t="s">
        <v>319</v>
      </c>
      <c r="D20" s="123" t="s">
        <v>70</v>
      </c>
      <c r="E20" s="123" t="s">
        <v>107</v>
      </c>
      <c r="F20" s="123" t="s">
        <v>108</v>
      </c>
      <c r="G20" s="123" t="s">
        <v>312</v>
      </c>
      <c r="H20" s="123" t="s">
        <v>313</v>
      </c>
      <c r="I20" s="71">
        <v>59904</v>
      </c>
      <c r="J20" s="71">
        <v>59904</v>
      </c>
      <c r="K20" s="74">
        <v>59904</v>
      </c>
      <c r="L20" s="71"/>
      <c r="M20" s="71"/>
      <c r="N20" s="71"/>
      <c r="O20" s="71"/>
      <c r="P20" s="71"/>
      <c r="Q20" s="71"/>
      <c r="R20" s="71"/>
      <c r="S20" s="71"/>
      <c r="T20" s="71"/>
      <c r="U20" s="71"/>
      <c r="V20" s="71"/>
      <c r="W20" s="71"/>
    </row>
    <row r="21" s="50" customFormat="1" ht="21.75" customHeight="1" spans="1:23">
      <c r="A21" s="123" t="s">
        <v>307</v>
      </c>
      <c r="B21" s="123" t="s">
        <v>320</v>
      </c>
      <c r="C21" s="123" t="s">
        <v>321</v>
      </c>
      <c r="D21" s="123" t="s">
        <v>70</v>
      </c>
      <c r="E21" s="123" t="s">
        <v>118</v>
      </c>
      <c r="F21" s="123" t="s">
        <v>119</v>
      </c>
      <c r="G21" s="123" t="s">
        <v>312</v>
      </c>
      <c r="H21" s="123" t="s">
        <v>313</v>
      </c>
      <c r="I21" s="71">
        <v>330880</v>
      </c>
      <c r="J21" s="71">
        <v>330880</v>
      </c>
      <c r="K21" s="74">
        <v>330880</v>
      </c>
      <c r="L21" s="71"/>
      <c r="M21" s="71"/>
      <c r="N21" s="71"/>
      <c r="O21" s="71"/>
      <c r="P21" s="71"/>
      <c r="Q21" s="71"/>
      <c r="R21" s="71"/>
      <c r="S21" s="71"/>
      <c r="T21" s="71"/>
      <c r="U21" s="71"/>
      <c r="V21" s="71"/>
      <c r="W21" s="71"/>
    </row>
    <row r="22" s="50" customFormat="1" ht="21.75" customHeight="1" spans="1:23">
      <c r="A22" s="123" t="s">
        <v>307</v>
      </c>
      <c r="B22" s="123" t="s">
        <v>322</v>
      </c>
      <c r="C22" s="123" t="s">
        <v>323</v>
      </c>
      <c r="D22" s="123" t="s">
        <v>70</v>
      </c>
      <c r="E22" s="123" t="s">
        <v>113</v>
      </c>
      <c r="F22" s="123" t="s">
        <v>114</v>
      </c>
      <c r="G22" s="123" t="s">
        <v>278</v>
      </c>
      <c r="H22" s="123" t="s">
        <v>279</v>
      </c>
      <c r="I22" s="71">
        <v>16000</v>
      </c>
      <c r="J22" s="71">
        <v>16000</v>
      </c>
      <c r="K22" s="74">
        <v>16000</v>
      </c>
      <c r="L22" s="71"/>
      <c r="M22" s="71"/>
      <c r="N22" s="71"/>
      <c r="O22" s="71"/>
      <c r="P22" s="71"/>
      <c r="Q22" s="71"/>
      <c r="R22" s="71"/>
      <c r="S22" s="71"/>
      <c r="T22" s="71"/>
      <c r="U22" s="71"/>
      <c r="V22" s="71"/>
      <c r="W22" s="71"/>
    </row>
    <row r="23" s="50" customFormat="1" ht="21.75" customHeight="1" spans="1:23">
      <c r="A23" s="123" t="s">
        <v>307</v>
      </c>
      <c r="B23" s="123" t="s">
        <v>324</v>
      </c>
      <c r="C23" s="123" t="s">
        <v>325</v>
      </c>
      <c r="D23" s="123" t="s">
        <v>70</v>
      </c>
      <c r="E23" s="123" t="s">
        <v>118</v>
      </c>
      <c r="F23" s="123" t="s">
        <v>119</v>
      </c>
      <c r="G23" s="123" t="s">
        <v>312</v>
      </c>
      <c r="H23" s="123" t="s">
        <v>313</v>
      </c>
      <c r="I23" s="71">
        <v>97152</v>
      </c>
      <c r="J23" s="71">
        <v>97152</v>
      </c>
      <c r="K23" s="74">
        <v>97152</v>
      </c>
      <c r="L23" s="71"/>
      <c r="M23" s="71"/>
      <c r="N23" s="71"/>
      <c r="O23" s="71"/>
      <c r="P23" s="71"/>
      <c r="Q23" s="71"/>
      <c r="R23" s="71"/>
      <c r="S23" s="71"/>
      <c r="T23" s="71"/>
      <c r="U23" s="71"/>
      <c r="V23" s="71"/>
      <c r="W23" s="71"/>
    </row>
    <row r="24" s="50" customFormat="1" ht="21.75" customHeight="1" spans="1:23">
      <c r="A24" s="123" t="s">
        <v>307</v>
      </c>
      <c r="B24" s="123" t="s">
        <v>326</v>
      </c>
      <c r="C24" s="123" t="s">
        <v>327</v>
      </c>
      <c r="D24" s="123" t="s">
        <v>70</v>
      </c>
      <c r="E24" s="123" t="s">
        <v>113</v>
      </c>
      <c r="F24" s="123" t="s">
        <v>114</v>
      </c>
      <c r="G24" s="123" t="s">
        <v>278</v>
      </c>
      <c r="H24" s="123" t="s">
        <v>279</v>
      </c>
      <c r="I24" s="71">
        <v>16197.12</v>
      </c>
      <c r="J24" s="71">
        <v>16197.12</v>
      </c>
      <c r="K24" s="74">
        <v>16197.12</v>
      </c>
      <c r="L24" s="71"/>
      <c r="M24" s="71"/>
      <c r="N24" s="71"/>
      <c r="O24" s="71"/>
      <c r="P24" s="71"/>
      <c r="Q24" s="71"/>
      <c r="R24" s="71"/>
      <c r="S24" s="71"/>
      <c r="T24" s="71"/>
      <c r="U24" s="71"/>
      <c r="V24" s="71"/>
      <c r="W24" s="71"/>
    </row>
    <row r="25" s="50" customFormat="1" ht="21.75" customHeight="1" spans="1:23">
      <c r="A25" s="123" t="s">
        <v>307</v>
      </c>
      <c r="B25" s="123" t="s">
        <v>328</v>
      </c>
      <c r="C25" s="123" t="s">
        <v>329</v>
      </c>
      <c r="D25" s="123" t="s">
        <v>70</v>
      </c>
      <c r="E25" s="123" t="s">
        <v>109</v>
      </c>
      <c r="F25" s="123" t="s">
        <v>110</v>
      </c>
      <c r="G25" s="123" t="s">
        <v>312</v>
      </c>
      <c r="H25" s="123" t="s">
        <v>313</v>
      </c>
      <c r="I25" s="71">
        <v>674000</v>
      </c>
      <c r="J25" s="71">
        <v>674000</v>
      </c>
      <c r="K25" s="74">
        <v>674000</v>
      </c>
      <c r="L25" s="71"/>
      <c r="M25" s="71"/>
      <c r="N25" s="71"/>
      <c r="O25" s="71"/>
      <c r="P25" s="71"/>
      <c r="Q25" s="71"/>
      <c r="R25" s="71"/>
      <c r="S25" s="71"/>
      <c r="T25" s="71"/>
      <c r="U25" s="71"/>
      <c r="V25" s="71"/>
      <c r="W25" s="71"/>
    </row>
    <row r="26" s="50" customFormat="1" ht="21.75" customHeight="1" spans="1:23">
      <c r="A26" s="123" t="s">
        <v>307</v>
      </c>
      <c r="B26" s="123" t="s">
        <v>330</v>
      </c>
      <c r="C26" s="123" t="s">
        <v>331</v>
      </c>
      <c r="D26" s="123" t="s">
        <v>70</v>
      </c>
      <c r="E26" s="123" t="s">
        <v>122</v>
      </c>
      <c r="F26" s="123" t="s">
        <v>123</v>
      </c>
      <c r="G26" s="123" t="s">
        <v>262</v>
      </c>
      <c r="H26" s="123" t="s">
        <v>263</v>
      </c>
      <c r="I26" s="71">
        <v>67968</v>
      </c>
      <c r="J26" s="71">
        <v>67968</v>
      </c>
      <c r="K26" s="74">
        <v>67968</v>
      </c>
      <c r="L26" s="71"/>
      <c r="M26" s="71"/>
      <c r="N26" s="71"/>
      <c r="O26" s="71"/>
      <c r="P26" s="71"/>
      <c r="Q26" s="71"/>
      <c r="R26" s="71"/>
      <c r="S26" s="71"/>
      <c r="T26" s="71"/>
      <c r="U26" s="71"/>
      <c r="V26" s="71"/>
      <c r="W26" s="71"/>
    </row>
    <row r="27" s="50" customFormat="1" ht="21.75" customHeight="1" spans="1:23">
      <c r="A27" s="123" t="s">
        <v>307</v>
      </c>
      <c r="B27" s="123" t="s">
        <v>332</v>
      </c>
      <c r="C27" s="123" t="s">
        <v>333</v>
      </c>
      <c r="D27" s="123" t="s">
        <v>70</v>
      </c>
      <c r="E27" s="123" t="s">
        <v>113</v>
      </c>
      <c r="F27" s="123" t="s">
        <v>114</v>
      </c>
      <c r="G27" s="123" t="s">
        <v>312</v>
      </c>
      <c r="H27" s="123" t="s">
        <v>313</v>
      </c>
      <c r="I27" s="71">
        <v>33152</v>
      </c>
      <c r="J27" s="71">
        <v>33152</v>
      </c>
      <c r="K27" s="74">
        <v>33152</v>
      </c>
      <c r="L27" s="71"/>
      <c r="M27" s="71"/>
      <c r="N27" s="71"/>
      <c r="O27" s="71"/>
      <c r="P27" s="71"/>
      <c r="Q27" s="71"/>
      <c r="R27" s="71"/>
      <c r="S27" s="71"/>
      <c r="T27" s="71"/>
      <c r="U27" s="71"/>
      <c r="V27" s="71"/>
      <c r="W27" s="71"/>
    </row>
    <row r="28" s="50" customFormat="1" ht="21.75" customHeight="1" spans="1:23">
      <c r="A28" s="123" t="s">
        <v>307</v>
      </c>
      <c r="B28" s="123" t="s">
        <v>334</v>
      </c>
      <c r="C28" s="123" t="s">
        <v>335</v>
      </c>
      <c r="D28" s="123" t="s">
        <v>70</v>
      </c>
      <c r="E28" s="123" t="s">
        <v>109</v>
      </c>
      <c r="F28" s="123" t="s">
        <v>110</v>
      </c>
      <c r="G28" s="123" t="s">
        <v>278</v>
      </c>
      <c r="H28" s="123" t="s">
        <v>279</v>
      </c>
      <c r="I28" s="71">
        <v>414200</v>
      </c>
      <c r="J28" s="71">
        <v>414200</v>
      </c>
      <c r="K28" s="74">
        <v>414200</v>
      </c>
      <c r="L28" s="71"/>
      <c r="M28" s="71"/>
      <c r="N28" s="71"/>
      <c r="O28" s="71"/>
      <c r="P28" s="71"/>
      <c r="Q28" s="71"/>
      <c r="R28" s="71"/>
      <c r="S28" s="71"/>
      <c r="T28" s="71"/>
      <c r="U28" s="71"/>
      <c r="V28" s="71"/>
      <c r="W28" s="71"/>
    </row>
    <row r="29" s="50" customFormat="1" ht="21.75" customHeight="1" spans="1:23">
      <c r="A29" s="123" t="s">
        <v>307</v>
      </c>
      <c r="B29" s="123" t="s">
        <v>334</v>
      </c>
      <c r="C29" s="123" t="s">
        <v>335</v>
      </c>
      <c r="D29" s="123" t="s">
        <v>70</v>
      </c>
      <c r="E29" s="123" t="s">
        <v>111</v>
      </c>
      <c r="F29" s="123" t="s">
        <v>112</v>
      </c>
      <c r="G29" s="123" t="s">
        <v>278</v>
      </c>
      <c r="H29" s="123" t="s">
        <v>279</v>
      </c>
      <c r="I29" s="71">
        <v>478440</v>
      </c>
      <c r="J29" s="71">
        <v>478440</v>
      </c>
      <c r="K29" s="74">
        <v>478440</v>
      </c>
      <c r="L29" s="71"/>
      <c r="M29" s="71"/>
      <c r="N29" s="71"/>
      <c r="O29" s="71"/>
      <c r="P29" s="71"/>
      <c r="Q29" s="71"/>
      <c r="R29" s="71"/>
      <c r="S29" s="71"/>
      <c r="T29" s="71"/>
      <c r="U29" s="71"/>
      <c r="V29" s="71"/>
      <c r="W29" s="71"/>
    </row>
    <row r="30" s="50" customFormat="1" ht="21.75" customHeight="1" spans="1:23">
      <c r="A30" s="123" t="s">
        <v>307</v>
      </c>
      <c r="B30" s="123" t="s">
        <v>336</v>
      </c>
      <c r="C30" s="123" t="s">
        <v>337</v>
      </c>
      <c r="D30" s="123" t="s">
        <v>70</v>
      </c>
      <c r="E30" s="123" t="s">
        <v>109</v>
      </c>
      <c r="F30" s="123" t="s">
        <v>110</v>
      </c>
      <c r="G30" s="123" t="s">
        <v>278</v>
      </c>
      <c r="H30" s="123" t="s">
        <v>279</v>
      </c>
      <c r="I30" s="71">
        <v>7318400</v>
      </c>
      <c r="J30" s="71">
        <v>7318400</v>
      </c>
      <c r="K30" s="74">
        <v>7318400</v>
      </c>
      <c r="L30" s="71"/>
      <c r="M30" s="71"/>
      <c r="N30" s="71"/>
      <c r="O30" s="71"/>
      <c r="P30" s="71"/>
      <c r="Q30" s="71"/>
      <c r="R30" s="71"/>
      <c r="S30" s="71"/>
      <c r="T30" s="71"/>
      <c r="U30" s="71"/>
      <c r="V30" s="71"/>
      <c r="W30" s="71"/>
    </row>
    <row r="31" s="50" customFormat="1" ht="21.75" customHeight="1" spans="1:23">
      <c r="A31" s="123" t="s">
        <v>307</v>
      </c>
      <c r="B31" s="123" t="s">
        <v>336</v>
      </c>
      <c r="C31" s="123" t="s">
        <v>337</v>
      </c>
      <c r="D31" s="123" t="s">
        <v>70</v>
      </c>
      <c r="E31" s="123" t="s">
        <v>111</v>
      </c>
      <c r="F31" s="123" t="s">
        <v>112</v>
      </c>
      <c r="G31" s="123" t="s">
        <v>278</v>
      </c>
      <c r="H31" s="123" t="s">
        <v>279</v>
      </c>
      <c r="I31" s="71">
        <v>2670400</v>
      </c>
      <c r="J31" s="71">
        <v>2670400</v>
      </c>
      <c r="K31" s="74">
        <v>2670400</v>
      </c>
      <c r="L31" s="71"/>
      <c r="M31" s="71"/>
      <c r="N31" s="71"/>
      <c r="O31" s="71"/>
      <c r="P31" s="71"/>
      <c r="Q31" s="71"/>
      <c r="R31" s="71"/>
      <c r="S31" s="71"/>
      <c r="T31" s="71"/>
      <c r="U31" s="71"/>
      <c r="V31" s="71"/>
      <c r="W31" s="71"/>
    </row>
    <row r="32" s="50" customFormat="1" ht="21.75" customHeight="1" spans="1:23">
      <c r="A32" s="123" t="s">
        <v>338</v>
      </c>
      <c r="B32" s="123" t="s">
        <v>339</v>
      </c>
      <c r="C32" s="123" t="s">
        <v>340</v>
      </c>
      <c r="D32" s="123" t="s">
        <v>70</v>
      </c>
      <c r="E32" s="123" t="s">
        <v>103</v>
      </c>
      <c r="F32" s="123" t="s">
        <v>104</v>
      </c>
      <c r="G32" s="123" t="s">
        <v>341</v>
      </c>
      <c r="H32" s="123" t="s">
        <v>342</v>
      </c>
      <c r="I32" s="71">
        <v>300000</v>
      </c>
      <c r="J32" s="71">
        <v>300000</v>
      </c>
      <c r="K32" s="74">
        <v>300000</v>
      </c>
      <c r="L32" s="71"/>
      <c r="M32" s="71"/>
      <c r="N32" s="71"/>
      <c r="O32" s="71"/>
      <c r="P32" s="71"/>
      <c r="Q32" s="71"/>
      <c r="R32" s="71"/>
      <c r="S32" s="71"/>
      <c r="T32" s="71"/>
      <c r="U32" s="71"/>
      <c r="V32" s="71"/>
      <c r="W32" s="71"/>
    </row>
    <row r="33" s="50" customFormat="1" ht="21.75" customHeight="1" spans="1:23">
      <c r="A33" s="123" t="s">
        <v>338</v>
      </c>
      <c r="B33" s="123" t="s">
        <v>343</v>
      </c>
      <c r="C33" s="123" t="s">
        <v>344</v>
      </c>
      <c r="D33" s="123" t="s">
        <v>70</v>
      </c>
      <c r="E33" s="123" t="s">
        <v>103</v>
      </c>
      <c r="F33" s="123" t="s">
        <v>104</v>
      </c>
      <c r="G33" s="123" t="s">
        <v>345</v>
      </c>
      <c r="H33" s="123" t="s">
        <v>346</v>
      </c>
      <c r="I33" s="71">
        <v>5605000</v>
      </c>
      <c r="J33" s="71">
        <v>5605000</v>
      </c>
      <c r="K33" s="74">
        <v>5605000</v>
      </c>
      <c r="L33" s="71"/>
      <c r="M33" s="71"/>
      <c r="N33" s="71"/>
      <c r="O33" s="71"/>
      <c r="P33" s="71"/>
      <c r="Q33" s="71"/>
      <c r="R33" s="71"/>
      <c r="S33" s="71"/>
      <c r="T33" s="71"/>
      <c r="U33" s="71"/>
      <c r="V33" s="71"/>
      <c r="W33" s="71"/>
    </row>
    <row r="34" s="50" customFormat="1" ht="21.75" customHeight="1" spans="1:23">
      <c r="A34" s="123" t="s">
        <v>338</v>
      </c>
      <c r="B34" s="123" t="s">
        <v>347</v>
      </c>
      <c r="C34" s="123" t="s">
        <v>348</v>
      </c>
      <c r="D34" s="123" t="s">
        <v>70</v>
      </c>
      <c r="E34" s="123" t="s">
        <v>103</v>
      </c>
      <c r="F34" s="123" t="s">
        <v>104</v>
      </c>
      <c r="G34" s="123" t="s">
        <v>262</v>
      </c>
      <c r="H34" s="123" t="s">
        <v>263</v>
      </c>
      <c r="I34" s="71">
        <v>170000</v>
      </c>
      <c r="J34" s="71">
        <v>170000</v>
      </c>
      <c r="K34" s="74">
        <v>170000</v>
      </c>
      <c r="L34" s="71"/>
      <c r="M34" s="71"/>
      <c r="N34" s="71"/>
      <c r="O34" s="71"/>
      <c r="P34" s="71"/>
      <c r="Q34" s="71"/>
      <c r="R34" s="71"/>
      <c r="S34" s="71"/>
      <c r="T34" s="71"/>
      <c r="U34" s="71"/>
      <c r="V34" s="71"/>
      <c r="W34" s="71"/>
    </row>
    <row r="35" s="50" customFormat="1" ht="21.75" customHeight="1" spans="1:23">
      <c r="A35" s="123" t="s">
        <v>338</v>
      </c>
      <c r="B35" s="123" t="s">
        <v>347</v>
      </c>
      <c r="C35" s="123" t="s">
        <v>348</v>
      </c>
      <c r="D35" s="123" t="s">
        <v>70</v>
      </c>
      <c r="E35" s="123" t="s">
        <v>103</v>
      </c>
      <c r="F35" s="123" t="s">
        <v>104</v>
      </c>
      <c r="G35" s="123" t="s">
        <v>264</v>
      </c>
      <c r="H35" s="123" t="s">
        <v>265</v>
      </c>
      <c r="I35" s="71">
        <v>3000</v>
      </c>
      <c r="J35" s="71">
        <v>3000</v>
      </c>
      <c r="K35" s="74">
        <v>3000</v>
      </c>
      <c r="L35" s="71"/>
      <c r="M35" s="71"/>
      <c r="N35" s="71"/>
      <c r="O35" s="71"/>
      <c r="P35" s="71"/>
      <c r="Q35" s="71"/>
      <c r="R35" s="71"/>
      <c r="S35" s="71"/>
      <c r="T35" s="71"/>
      <c r="U35" s="71"/>
      <c r="V35" s="71"/>
      <c r="W35" s="71"/>
    </row>
    <row r="36" s="50" customFormat="1" ht="21.75" customHeight="1" spans="1:23">
      <c r="A36" s="123" t="s">
        <v>338</v>
      </c>
      <c r="B36" s="123" t="s">
        <v>347</v>
      </c>
      <c r="C36" s="123" t="s">
        <v>348</v>
      </c>
      <c r="D36" s="123" t="s">
        <v>70</v>
      </c>
      <c r="E36" s="123" t="s">
        <v>103</v>
      </c>
      <c r="F36" s="123" t="s">
        <v>104</v>
      </c>
      <c r="G36" s="123" t="s">
        <v>292</v>
      </c>
      <c r="H36" s="123" t="s">
        <v>293</v>
      </c>
      <c r="I36" s="71">
        <v>7000</v>
      </c>
      <c r="J36" s="71">
        <v>7000</v>
      </c>
      <c r="K36" s="74">
        <v>7000</v>
      </c>
      <c r="L36" s="71"/>
      <c r="M36" s="71"/>
      <c r="N36" s="71"/>
      <c r="O36" s="71"/>
      <c r="P36" s="71"/>
      <c r="Q36" s="71"/>
      <c r="R36" s="71"/>
      <c r="S36" s="71"/>
      <c r="T36" s="71"/>
      <c r="U36" s="71"/>
      <c r="V36" s="71"/>
      <c r="W36" s="71"/>
    </row>
    <row r="37" s="50" customFormat="1" ht="21.75" customHeight="1" spans="1:23">
      <c r="A37" s="123" t="s">
        <v>338</v>
      </c>
      <c r="B37" s="123" t="s">
        <v>349</v>
      </c>
      <c r="C37" s="123" t="s">
        <v>350</v>
      </c>
      <c r="D37" s="123" t="s">
        <v>70</v>
      </c>
      <c r="E37" s="123" t="s">
        <v>118</v>
      </c>
      <c r="F37" s="123" t="s">
        <v>119</v>
      </c>
      <c r="G37" s="123" t="s">
        <v>262</v>
      </c>
      <c r="H37" s="123" t="s">
        <v>263</v>
      </c>
      <c r="I37" s="71">
        <v>1184300</v>
      </c>
      <c r="J37" s="71">
        <v>1184300</v>
      </c>
      <c r="K37" s="74">
        <v>1184300</v>
      </c>
      <c r="L37" s="71"/>
      <c r="M37" s="71"/>
      <c r="N37" s="71"/>
      <c r="O37" s="71"/>
      <c r="P37" s="71"/>
      <c r="Q37" s="71"/>
      <c r="R37" s="71"/>
      <c r="S37" s="71"/>
      <c r="T37" s="71"/>
      <c r="U37" s="71"/>
      <c r="V37" s="71"/>
      <c r="W37" s="71"/>
    </row>
    <row r="38" s="50" customFormat="1" ht="21.75" customHeight="1" spans="1:23">
      <c r="A38" s="123" t="s">
        <v>338</v>
      </c>
      <c r="B38" s="123" t="s">
        <v>349</v>
      </c>
      <c r="C38" s="123" t="s">
        <v>350</v>
      </c>
      <c r="D38" s="123" t="s">
        <v>70</v>
      </c>
      <c r="E38" s="123" t="s">
        <v>130</v>
      </c>
      <c r="F38" s="123" t="s">
        <v>131</v>
      </c>
      <c r="G38" s="123" t="s">
        <v>351</v>
      </c>
      <c r="H38" s="123" t="s">
        <v>352</v>
      </c>
      <c r="I38" s="71">
        <v>571475</v>
      </c>
      <c r="J38" s="71">
        <v>571475</v>
      </c>
      <c r="K38" s="74">
        <v>571475</v>
      </c>
      <c r="L38" s="71"/>
      <c r="M38" s="71"/>
      <c r="N38" s="71"/>
      <c r="O38" s="71"/>
      <c r="P38" s="71"/>
      <c r="Q38" s="71"/>
      <c r="R38" s="71"/>
      <c r="S38" s="71"/>
      <c r="T38" s="71"/>
      <c r="U38" s="71"/>
      <c r="V38" s="71"/>
      <c r="W38" s="71"/>
    </row>
    <row r="39" s="50" customFormat="1" ht="21.75" customHeight="1" spans="1:23">
      <c r="A39" s="123" t="s">
        <v>338</v>
      </c>
      <c r="B39" s="123" t="s">
        <v>349</v>
      </c>
      <c r="C39" s="123" t="s">
        <v>350</v>
      </c>
      <c r="D39" s="123" t="s">
        <v>70</v>
      </c>
      <c r="E39" s="123" t="s">
        <v>130</v>
      </c>
      <c r="F39" s="123" t="s">
        <v>131</v>
      </c>
      <c r="G39" s="123" t="s">
        <v>345</v>
      </c>
      <c r="H39" s="123" t="s">
        <v>346</v>
      </c>
      <c r="I39" s="71">
        <v>4000000</v>
      </c>
      <c r="J39" s="71">
        <v>4000000</v>
      </c>
      <c r="K39" s="74">
        <v>4000000</v>
      </c>
      <c r="L39" s="71"/>
      <c r="M39" s="71"/>
      <c r="N39" s="71"/>
      <c r="O39" s="71"/>
      <c r="P39" s="71"/>
      <c r="Q39" s="71"/>
      <c r="R39" s="71"/>
      <c r="S39" s="71"/>
      <c r="T39" s="71"/>
      <c r="U39" s="71"/>
      <c r="V39" s="71"/>
      <c r="W39" s="71"/>
    </row>
    <row r="40" s="50" customFormat="1" ht="21.75" customHeight="1" spans="1:23">
      <c r="A40" s="123" t="s">
        <v>338</v>
      </c>
      <c r="B40" s="123" t="s">
        <v>349</v>
      </c>
      <c r="C40" s="123" t="s">
        <v>350</v>
      </c>
      <c r="D40" s="123" t="s">
        <v>70</v>
      </c>
      <c r="E40" s="123" t="s">
        <v>128</v>
      </c>
      <c r="F40" s="123" t="s">
        <v>129</v>
      </c>
      <c r="G40" s="123" t="s">
        <v>353</v>
      </c>
      <c r="H40" s="123" t="s">
        <v>354</v>
      </c>
      <c r="I40" s="71">
        <v>1564451.28</v>
      </c>
      <c r="J40" s="71">
        <v>1564451.28</v>
      </c>
      <c r="K40" s="74">
        <v>1564451.28</v>
      </c>
      <c r="L40" s="71"/>
      <c r="M40" s="71"/>
      <c r="N40" s="71"/>
      <c r="O40" s="71"/>
      <c r="P40" s="71"/>
      <c r="Q40" s="71"/>
      <c r="R40" s="71"/>
      <c r="S40" s="71"/>
      <c r="T40" s="71"/>
      <c r="U40" s="71"/>
      <c r="V40" s="71"/>
      <c r="W40" s="71"/>
    </row>
    <row r="41" s="50" customFormat="1" ht="21.75" customHeight="1" spans="1:23">
      <c r="A41" s="123" t="s">
        <v>338</v>
      </c>
      <c r="B41" s="123" t="s">
        <v>349</v>
      </c>
      <c r="C41" s="123" t="s">
        <v>350</v>
      </c>
      <c r="D41" s="123" t="s">
        <v>70</v>
      </c>
      <c r="E41" s="123" t="s">
        <v>126</v>
      </c>
      <c r="F41" s="123" t="s">
        <v>127</v>
      </c>
      <c r="G41" s="123" t="s">
        <v>355</v>
      </c>
      <c r="H41" s="123" t="s">
        <v>356</v>
      </c>
      <c r="I41" s="71">
        <v>2000000</v>
      </c>
      <c r="J41" s="71">
        <v>2000000</v>
      </c>
      <c r="K41" s="74">
        <v>2000000</v>
      </c>
      <c r="L41" s="71"/>
      <c r="M41" s="71"/>
      <c r="N41" s="71"/>
      <c r="O41" s="71"/>
      <c r="P41" s="71"/>
      <c r="Q41" s="71"/>
      <c r="R41" s="71"/>
      <c r="S41" s="71"/>
      <c r="T41" s="71"/>
      <c r="U41" s="71"/>
      <c r="V41" s="71"/>
      <c r="W41" s="71"/>
    </row>
    <row r="42" s="50" customFormat="1" ht="21.75" customHeight="1" spans="1:23">
      <c r="A42" s="123" t="s">
        <v>338</v>
      </c>
      <c r="B42" s="123" t="s">
        <v>349</v>
      </c>
      <c r="C42" s="123" t="s">
        <v>350</v>
      </c>
      <c r="D42" s="123" t="s">
        <v>70</v>
      </c>
      <c r="E42" s="123" t="s">
        <v>126</v>
      </c>
      <c r="F42" s="123" t="s">
        <v>127</v>
      </c>
      <c r="G42" s="123" t="s">
        <v>357</v>
      </c>
      <c r="H42" s="123" t="s">
        <v>358</v>
      </c>
      <c r="I42" s="71">
        <v>2109280</v>
      </c>
      <c r="J42" s="71">
        <v>2109280</v>
      </c>
      <c r="K42" s="74">
        <v>2109280</v>
      </c>
      <c r="L42" s="71"/>
      <c r="M42" s="71"/>
      <c r="N42" s="71"/>
      <c r="O42" s="71"/>
      <c r="P42" s="71"/>
      <c r="Q42" s="71"/>
      <c r="R42" s="71"/>
      <c r="S42" s="71"/>
      <c r="T42" s="71"/>
      <c r="U42" s="71"/>
      <c r="V42" s="71"/>
      <c r="W42" s="71"/>
    </row>
    <row r="43" s="50" customFormat="1" ht="21.75" customHeight="1" spans="1:23">
      <c r="A43" s="123" t="s">
        <v>338</v>
      </c>
      <c r="B43" s="123" t="s">
        <v>359</v>
      </c>
      <c r="C43" s="123" t="s">
        <v>360</v>
      </c>
      <c r="D43" s="123" t="s">
        <v>70</v>
      </c>
      <c r="E43" s="123" t="s">
        <v>130</v>
      </c>
      <c r="F43" s="123" t="s">
        <v>131</v>
      </c>
      <c r="G43" s="123" t="s">
        <v>361</v>
      </c>
      <c r="H43" s="123" t="s">
        <v>362</v>
      </c>
      <c r="I43" s="71">
        <v>1055848</v>
      </c>
      <c r="J43" s="71">
        <v>1055848</v>
      </c>
      <c r="K43" s="74">
        <v>1055848</v>
      </c>
      <c r="L43" s="71"/>
      <c r="M43" s="71"/>
      <c r="N43" s="71"/>
      <c r="O43" s="71"/>
      <c r="P43" s="71"/>
      <c r="Q43" s="71"/>
      <c r="R43" s="71"/>
      <c r="S43" s="71"/>
      <c r="T43" s="71"/>
      <c r="U43" s="71"/>
      <c r="V43" s="71"/>
      <c r="W43" s="71"/>
    </row>
    <row r="44" s="50" customFormat="1" ht="21.75" customHeight="1" spans="1:23">
      <c r="A44" s="123" t="s">
        <v>338</v>
      </c>
      <c r="B44" s="123" t="s">
        <v>363</v>
      </c>
      <c r="C44" s="123" t="s">
        <v>364</v>
      </c>
      <c r="D44" s="123" t="s">
        <v>70</v>
      </c>
      <c r="E44" s="123" t="s">
        <v>103</v>
      </c>
      <c r="F44" s="123" t="s">
        <v>104</v>
      </c>
      <c r="G44" s="123" t="s">
        <v>262</v>
      </c>
      <c r="H44" s="123" t="s">
        <v>263</v>
      </c>
      <c r="I44" s="71">
        <v>219300</v>
      </c>
      <c r="J44" s="71">
        <v>219300</v>
      </c>
      <c r="K44" s="74">
        <v>219300</v>
      </c>
      <c r="L44" s="71"/>
      <c r="M44" s="71"/>
      <c r="N44" s="71"/>
      <c r="O44" s="71"/>
      <c r="P44" s="71"/>
      <c r="Q44" s="71"/>
      <c r="R44" s="71"/>
      <c r="S44" s="71"/>
      <c r="T44" s="71"/>
      <c r="U44" s="71"/>
      <c r="V44" s="71"/>
      <c r="W44" s="71"/>
    </row>
    <row r="45" s="50" customFormat="1" ht="21.75" customHeight="1" spans="1:23">
      <c r="A45" s="123" t="s">
        <v>338</v>
      </c>
      <c r="B45" s="123" t="s">
        <v>363</v>
      </c>
      <c r="C45" s="123" t="s">
        <v>364</v>
      </c>
      <c r="D45" s="123" t="s">
        <v>70</v>
      </c>
      <c r="E45" s="123" t="s">
        <v>103</v>
      </c>
      <c r="F45" s="123" t="s">
        <v>104</v>
      </c>
      <c r="G45" s="123" t="s">
        <v>264</v>
      </c>
      <c r="H45" s="123" t="s">
        <v>265</v>
      </c>
      <c r="I45" s="71">
        <v>80000</v>
      </c>
      <c r="J45" s="71">
        <v>80000</v>
      </c>
      <c r="K45" s="74">
        <v>80000</v>
      </c>
      <c r="L45" s="71"/>
      <c r="M45" s="71"/>
      <c r="N45" s="71"/>
      <c r="O45" s="71"/>
      <c r="P45" s="71"/>
      <c r="Q45" s="71"/>
      <c r="R45" s="71"/>
      <c r="S45" s="71"/>
      <c r="T45" s="71"/>
      <c r="U45" s="71"/>
      <c r="V45" s="71"/>
      <c r="W45" s="71"/>
    </row>
    <row r="46" s="50" customFormat="1" ht="21.75" customHeight="1" spans="1:23">
      <c r="A46" s="123" t="s">
        <v>338</v>
      </c>
      <c r="B46" s="123" t="s">
        <v>363</v>
      </c>
      <c r="C46" s="123" t="s">
        <v>364</v>
      </c>
      <c r="D46" s="123" t="s">
        <v>70</v>
      </c>
      <c r="E46" s="123" t="s">
        <v>103</v>
      </c>
      <c r="F46" s="123" t="s">
        <v>104</v>
      </c>
      <c r="G46" s="123" t="s">
        <v>292</v>
      </c>
      <c r="H46" s="123" t="s">
        <v>293</v>
      </c>
      <c r="I46" s="71">
        <v>45500</v>
      </c>
      <c r="J46" s="71">
        <v>45500</v>
      </c>
      <c r="K46" s="74">
        <v>45500</v>
      </c>
      <c r="L46" s="71"/>
      <c r="M46" s="71"/>
      <c r="N46" s="71"/>
      <c r="O46" s="71"/>
      <c r="P46" s="71"/>
      <c r="Q46" s="71"/>
      <c r="R46" s="71"/>
      <c r="S46" s="71"/>
      <c r="T46" s="71"/>
      <c r="U46" s="71"/>
      <c r="V46" s="71"/>
      <c r="W46" s="71"/>
    </row>
    <row r="47" s="50" customFormat="1" ht="21.75" customHeight="1" spans="1:23">
      <c r="A47" s="123" t="s">
        <v>338</v>
      </c>
      <c r="B47" s="123" t="s">
        <v>363</v>
      </c>
      <c r="C47" s="123" t="s">
        <v>364</v>
      </c>
      <c r="D47" s="123" t="s">
        <v>70</v>
      </c>
      <c r="E47" s="123" t="s">
        <v>103</v>
      </c>
      <c r="F47" s="123" t="s">
        <v>104</v>
      </c>
      <c r="G47" s="123" t="s">
        <v>255</v>
      </c>
      <c r="H47" s="123" t="s">
        <v>256</v>
      </c>
      <c r="I47" s="71">
        <v>35200</v>
      </c>
      <c r="J47" s="71">
        <v>35200</v>
      </c>
      <c r="K47" s="74">
        <v>35200</v>
      </c>
      <c r="L47" s="71"/>
      <c r="M47" s="71"/>
      <c r="N47" s="71"/>
      <c r="O47" s="71"/>
      <c r="P47" s="71"/>
      <c r="Q47" s="71"/>
      <c r="R47" s="71"/>
      <c r="S47" s="71"/>
      <c r="T47" s="71"/>
      <c r="U47" s="71"/>
      <c r="V47" s="71"/>
      <c r="W47" s="71"/>
    </row>
    <row r="48" s="50" customFormat="1" ht="21.75" customHeight="1" spans="1:23">
      <c r="A48" s="123" t="s">
        <v>338</v>
      </c>
      <c r="B48" s="123" t="s">
        <v>363</v>
      </c>
      <c r="C48" s="123" t="s">
        <v>364</v>
      </c>
      <c r="D48" s="123" t="s">
        <v>70</v>
      </c>
      <c r="E48" s="123" t="s">
        <v>103</v>
      </c>
      <c r="F48" s="123" t="s">
        <v>104</v>
      </c>
      <c r="G48" s="123" t="s">
        <v>365</v>
      </c>
      <c r="H48" s="123" t="s">
        <v>366</v>
      </c>
      <c r="I48" s="71">
        <v>20000</v>
      </c>
      <c r="J48" s="71">
        <v>20000</v>
      </c>
      <c r="K48" s="74">
        <v>20000</v>
      </c>
      <c r="L48" s="71"/>
      <c r="M48" s="71"/>
      <c r="N48" s="71"/>
      <c r="O48" s="71"/>
      <c r="P48" s="71"/>
      <c r="Q48" s="71"/>
      <c r="R48" s="71"/>
      <c r="S48" s="71"/>
      <c r="T48" s="71"/>
      <c r="U48" s="71"/>
      <c r="V48" s="71"/>
      <c r="W48" s="71"/>
    </row>
    <row r="49" s="50" customFormat="1" ht="21.75" customHeight="1" spans="1:23">
      <c r="A49" s="123" t="s">
        <v>338</v>
      </c>
      <c r="B49" s="123" t="s">
        <v>367</v>
      </c>
      <c r="C49" s="123" t="s">
        <v>368</v>
      </c>
      <c r="D49" s="123" t="s">
        <v>70</v>
      </c>
      <c r="E49" s="123" t="s">
        <v>369</v>
      </c>
      <c r="F49" s="123" t="s">
        <v>133</v>
      </c>
      <c r="G49" s="123" t="s">
        <v>355</v>
      </c>
      <c r="H49" s="123" t="s">
        <v>356</v>
      </c>
      <c r="I49" s="71">
        <v>39544.4</v>
      </c>
      <c r="J49" s="71"/>
      <c r="K49" s="74"/>
      <c r="L49" s="71"/>
      <c r="M49" s="71"/>
      <c r="N49" s="71"/>
      <c r="O49" s="71"/>
      <c r="P49" s="71"/>
      <c r="Q49" s="71"/>
      <c r="R49" s="71">
        <v>39544.4</v>
      </c>
      <c r="S49" s="71"/>
      <c r="T49" s="71"/>
      <c r="U49" s="71"/>
      <c r="V49" s="71"/>
      <c r="W49" s="71">
        <v>39544.4</v>
      </c>
    </row>
    <row r="50" s="50" customFormat="1" ht="21.75" customHeight="1" spans="1:23">
      <c r="A50" s="123" t="s">
        <v>338</v>
      </c>
      <c r="B50" s="123" t="s">
        <v>370</v>
      </c>
      <c r="C50" s="123" t="s">
        <v>371</v>
      </c>
      <c r="D50" s="123" t="s">
        <v>70</v>
      </c>
      <c r="E50" s="123" t="s">
        <v>372</v>
      </c>
      <c r="F50" s="123" t="s">
        <v>115</v>
      </c>
      <c r="G50" s="123" t="s">
        <v>353</v>
      </c>
      <c r="H50" s="123" t="s">
        <v>354</v>
      </c>
      <c r="I50" s="71">
        <v>125986.56</v>
      </c>
      <c r="J50" s="71"/>
      <c r="K50" s="74"/>
      <c r="L50" s="71"/>
      <c r="M50" s="71"/>
      <c r="N50" s="71"/>
      <c r="O50" s="71"/>
      <c r="P50" s="71"/>
      <c r="Q50" s="71"/>
      <c r="R50" s="71">
        <v>125986.56</v>
      </c>
      <c r="S50" s="71"/>
      <c r="T50" s="71"/>
      <c r="U50" s="71">
        <v>125986.56</v>
      </c>
      <c r="V50" s="71"/>
      <c r="W50" s="71"/>
    </row>
    <row r="51" s="50" customFormat="1" ht="21.75" customHeight="1" spans="1:23">
      <c r="A51" s="123" t="s">
        <v>338</v>
      </c>
      <c r="B51" s="123" t="s">
        <v>373</v>
      </c>
      <c r="C51" s="123" t="s">
        <v>374</v>
      </c>
      <c r="D51" s="123" t="s">
        <v>70</v>
      </c>
      <c r="E51" s="123" t="s">
        <v>369</v>
      </c>
      <c r="F51" s="123" t="s">
        <v>133</v>
      </c>
      <c r="G51" s="123" t="s">
        <v>353</v>
      </c>
      <c r="H51" s="123" t="s">
        <v>354</v>
      </c>
      <c r="I51" s="71">
        <v>479103.56</v>
      </c>
      <c r="J51" s="71"/>
      <c r="K51" s="74"/>
      <c r="L51" s="71"/>
      <c r="M51" s="71"/>
      <c r="N51" s="71"/>
      <c r="O51" s="71"/>
      <c r="P51" s="71"/>
      <c r="Q51" s="71"/>
      <c r="R51" s="71">
        <v>479103.56</v>
      </c>
      <c r="S51" s="71"/>
      <c r="T51" s="71"/>
      <c r="U51" s="71">
        <v>479103.56</v>
      </c>
      <c r="V51" s="71"/>
      <c r="W51" s="71"/>
    </row>
    <row r="52" s="50" customFormat="1" ht="21.75" customHeight="1" spans="1:23">
      <c r="A52" s="123" t="s">
        <v>338</v>
      </c>
      <c r="B52" s="123" t="s">
        <v>375</v>
      </c>
      <c r="C52" s="123" t="s">
        <v>376</v>
      </c>
      <c r="D52" s="123" t="s">
        <v>70</v>
      </c>
      <c r="E52" s="123" t="s">
        <v>107</v>
      </c>
      <c r="F52" s="123" t="s">
        <v>108</v>
      </c>
      <c r="G52" s="123" t="s">
        <v>262</v>
      </c>
      <c r="H52" s="123" t="s">
        <v>263</v>
      </c>
      <c r="I52" s="71">
        <v>2666360</v>
      </c>
      <c r="J52" s="71">
        <v>2666360</v>
      </c>
      <c r="K52" s="74">
        <v>2666360</v>
      </c>
      <c r="L52" s="71"/>
      <c r="M52" s="71"/>
      <c r="N52" s="71"/>
      <c r="O52" s="71"/>
      <c r="P52" s="71"/>
      <c r="Q52" s="71"/>
      <c r="R52" s="71"/>
      <c r="S52" s="71"/>
      <c r="T52" s="71"/>
      <c r="U52" s="71"/>
      <c r="V52" s="71"/>
      <c r="W52" s="71"/>
    </row>
    <row r="53" s="50" customFormat="1" ht="21.75" customHeight="1" spans="1:23">
      <c r="A53" s="123" t="s">
        <v>338</v>
      </c>
      <c r="B53" s="123" t="s">
        <v>377</v>
      </c>
      <c r="C53" s="123" t="s">
        <v>378</v>
      </c>
      <c r="D53" s="123" t="s">
        <v>70</v>
      </c>
      <c r="E53" s="123" t="s">
        <v>304</v>
      </c>
      <c r="F53" s="123" t="s">
        <v>102</v>
      </c>
      <c r="G53" s="123" t="s">
        <v>262</v>
      </c>
      <c r="H53" s="123" t="s">
        <v>263</v>
      </c>
      <c r="I53" s="71">
        <v>83841.2</v>
      </c>
      <c r="J53" s="71"/>
      <c r="K53" s="74"/>
      <c r="L53" s="71"/>
      <c r="M53" s="71"/>
      <c r="N53" s="71"/>
      <c r="O53" s="71"/>
      <c r="P53" s="71"/>
      <c r="Q53" s="71"/>
      <c r="R53" s="71">
        <v>83841.2</v>
      </c>
      <c r="S53" s="71"/>
      <c r="T53" s="71"/>
      <c r="U53" s="71">
        <v>83841.2</v>
      </c>
      <c r="V53" s="71"/>
      <c r="W53" s="71"/>
    </row>
    <row r="54" s="50" customFormat="1" ht="21.75" customHeight="1" spans="1:23">
      <c r="A54" s="123" t="s">
        <v>338</v>
      </c>
      <c r="B54" s="123" t="s">
        <v>379</v>
      </c>
      <c r="C54" s="123" t="s">
        <v>380</v>
      </c>
      <c r="D54" s="123" t="s">
        <v>70</v>
      </c>
      <c r="E54" s="123" t="s">
        <v>103</v>
      </c>
      <c r="F54" s="123" t="s">
        <v>104</v>
      </c>
      <c r="G54" s="123" t="s">
        <v>262</v>
      </c>
      <c r="H54" s="123" t="s">
        <v>263</v>
      </c>
      <c r="I54" s="71">
        <v>10000</v>
      </c>
      <c r="J54" s="71"/>
      <c r="K54" s="74"/>
      <c r="L54" s="71"/>
      <c r="M54" s="71"/>
      <c r="N54" s="71"/>
      <c r="O54" s="71"/>
      <c r="P54" s="71"/>
      <c r="Q54" s="71"/>
      <c r="R54" s="71">
        <v>10000</v>
      </c>
      <c r="S54" s="71"/>
      <c r="T54" s="71"/>
      <c r="U54" s="71"/>
      <c r="V54" s="71"/>
      <c r="W54" s="71">
        <v>10000</v>
      </c>
    </row>
    <row r="55" s="50" customFormat="1" ht="21.75" customHeight="1" spans="1:23">
      <c r="A55" s="123" t="s">
        <v>338</v>
      </c>
      <c r="B55" s="123" t="s">
        <v>381</v>
      </c>
      <c r="C55" s="123" t="s">
        <v>382</v>
      </c>
      <c r="D55" s="123" t="s">
        <v>70</v>
      </c>
      <c r="E55" s="123" t="s">
        <v>130</v>
      </c>
      <c r="F55" s="123" t="s">
        <v>131</v>
      </c>
      <c r="G55" s="123" t="s">
        <v>262</v>
      </c>
      <c r="H55" s="123" t="s">
        <v>263</v>
      </c>
      <c r="I55" s="71">
        <v>2298000</v>
      </c>
      <c r="J55" s="71">
        <v>2298000</v>
      </c>
      <c r="K55" s="74">
        <v>2298000</v>
      </c>
      <c r="L55" s="71"/>
      <c r="M55" s="71"/>
      <c r="N55" s="71"/>
      <c r="O55" s="71"/>
      <c r="P55" s="71"/>
      <c r="Q55" s="71"/>
      <c r="R55" s="71"/>
      <c r="S55" s="71"/>
      <c r="T55" s="71"/>
      <c r="U55" s="71"/>
      <c r="V55" s="71"/>
      <c r="W55" s="71"/>
    </row>
    <row r="56" s="50" customFormat="1" ht="21.75" customHeight="1" spans="1:23">
      <c r="A56" s="123" t="s">
        <v>338</v>
      </c>
      <c r="B56" s="123" t="s">
        <v>383</v>
      </c>
      <c r="C56" s="123" t="s">
        <v>384</v>
      </c>
      <c r="D56" s="123" t="s">
        <v>70</v>
      </c>
      <c r="E56" s="123" t="s">
        <v>304</v>
      </c>
      <c r="F56" s="123" t="s">
        <v>102</v>
      </c>
      <c r="G56" s="123" t="s">
        <v>262</v>
      </c>
      <c r="H56" s="123" t="s">
        <v>263</v>
      </c>
      <c r="I56" s="71">
        <v>6000</v>
      </c>
      <c r="J56" s="71"/>
      <c r="K56" s="74"/>
      <c r="L56" s="71"/>
      <c r="M56" s="71"/>
      <c r="N56" s="71"/>
      <c r="O56" s="71"/>
      <c r="P56" s="71"/>
      <c r="Q56" s="71"/>
      <c r="R56" s="71">
        <v>6000</v>
      </c>
      <c r="S56" s="71"/>
      <c r="T56" s="71"/>
      <c r="U56" s="71">
        <v>6000</v>
      </c>
      <c r="V56" s="71"/>
      <c r="W56" s="71"/>
    </row>
    <row r="57" s="50" customFormat="1" ht="21.75" customHeight="1" spans="1:23">
      <c r="A57" s="123" t="s">
        <v>338</v>
      </c>
      <c r="B57" s="123" t="s">
        <v>385</v>
      </c>
      <c r="C57" s="123" t="s">
        <v>386</v>
      </c>
      <c r="D57" s="123" t="s">
        <v>70</v>
      </c>
      <c r="E57" s="123" t="s">
        <v>103</v>
      </c>
      <c r="F57" s="123" t="s">
        <v>104</v>
      </c>
      <c r="G57" s="123" t="s">
        <v>262</v>
      </c>
      <c r="H57" s="123" t="s">
        <v>263</v>
      </c>
      <c r="I57" s="71">
        <v>6396.3</v>
      </c>
      <c r="J57" s="71"/>
      <c r="K57" s="74"/>
      <c r="L57" s="71"/>
      <c r="M57" s="71"/>
      <c r="N57" s="71"/>
      <c r="O57" s="71"/>
      <c r="P57" s="71"/>
      <c r="Q57" s="71"/>
      <c r="R57" s="71">
        <v>6396.3</v>
      </c>
      <c r="S57" s="71"/>
      <c r="T57" s="71"/>
      <c r="U57" s="71"/>
      <c r="V57" s="71"/>
      <c r="W57" s="71">
        <v>6396.3</v>
      </c>
    </row>
    <row r="58" s="50" customFormat="1" ht="21.75" customHeight="1" spans="1:23">
      <c r="A58" s="123" t="s">
        <v>338</v>
      </c>
      <c r="B58" s="123" t="s">
        <v>387</v>
      </c>
      <c r="C58" s="123" t="s">
        <v>388</v>
      </c>
      <c r="D58" s="123" t="s">
        <v>70</v>
      </c>
      <c r="E58" s="123" t="s">
        <v>304</v>
      </c>
      <c r="F58" s="123" t="s">
        <v>102</v>
      </c>
      <c r="G58" s="123" t="s">
        <v>262</v>
      </c>
      <c r="H58" s="123" t="s">
        <v>263</v>
      </c>
      <c r="I58" s="71">
        <v>4089.17</v>
      </c>
      <c r="J58" s="71"/>
      <c r="K58" s="74"/>
      <c r="L58" s="71"/>
      <c r="M58" s="71"/>
      <c r="N58" s="71"/>
      <c r="O58" s="71"/>
      <c r="P58" s="71"/>
      <c r="Q58" s="71"/>
      <c r="R58" s="71">
        <v>4089.17</v>
      </c>
      <c r="S58" s="71"/>
      <c r="T58" s="71"/>
      <c r="U58" s="71">
        <v>4089.17</v>
      </c>
      <c r="V58" s="71"/>
      <c r="W58" s="71"/>
    </row>
    <row r="59" s="50" customFormat="1" ht="21.75" customHeight="1" spans="1:23">
      <c r="A59" s="123" t="s">
        <v>338</v>
      </c>
      <c r="B59" s="123" t="s">
        <v>389</v>
      </c>
      <c r="C59" s="123" t="s">
        <v>390</v>
      </c>
      <c r="D59" s="123" t="s">
        <v>70</v>
      </c>
      <c r="E59" s="123" t="s">
        <v>304</v>
      </c>
      <c r="F59" s="123" t="s">
        <v>102</v>
      </c>
      <c r="G59" s="123" t="s">
        <v>262</v>
      </c>
      <c r="H59" s="123" t="s">
        <v>263</v>
      </c>
      <c r="I59" s="71">
        <v>5000</v>
      </c>
      <c r="J59" s="71"/>
      <c r="K59" s="74"/>
      <c r="L59" s="71"/>
      <c r="M59" s="71"/>
      <c r="N59" s="71"/>
      <c r="O59" s="71"/>
      <c r="P59" s="71"/>
      <c r="Q59" s="71"/>
      <c r="R59" s="71">
        <v>5000</v>
      </c>
      <c r="S59" s="71"/>
      <c r="T59" s="71"/>
      <c r="U59" s="71"/>
      <c r="V59" s="71"/>
      <c r="W59" s="71">
        <v>5000</v>
      </c>
    </row>
    <row r="60" s="50" customFormat="1" ht="21.75" customHeight="1" spans="1:23">
      <c r="A60" s="123" t="s">
        <v>338</v>
      </c>
      <c r="B60" s="123" t="s">
        <v>391</v>
      </c>
      <c r="C60" s="123" t="s">
        <v>392</v>
      </c>
      <c r="D60" s="123" t="s">
        <v>70</v>
      </c>
      <c r="E60" s="123" t="s">
        <v>103</v>
      </c>
      <c r="F60" s="123" t="s">
        <v>104</v>
      </c>
      <c r="G60" s="123" t="s">
        <v>355</v>
      </c>
      <c r="H60" s="123" t="s">
        <v>356</v>
      </c>
      <c r="I60" s="71">
        <v>85489</v>
      </c>
      <c r="J60" s="71"/>
      <c r="K60" s="74"/>
      <c r="L60" s="71"/>
      <c r="M60" s="71"/>
      <c r="N60" s="71"/>
      <c r="O60" s="71"/>
      <c r="P60" s="71"/>
      <c r="Q60" s="71"/>
      <c r="R60" s="71">
        <v>85489</v>
      </c>
      <c r="S60" s="71"/>
      <c r="T60" s="71"/>
      <c r="U60" s="71">
        <v>85489</v>
      </c>
      <c r="V60" s="71"/>
      <c r="W60" s="71"/>
    </row>
    <row r="61" s="50" customFormat="1" ht="21.75" customHeight="1" spans="1:23">
      <c r="A61" s="123" t="s">
        <v>338</v>
      </c>
      <c r="B61" s="123" t="s">
        <v>393</v>
      </c>
      <c r="C61" s="123" t="s">
        <v>394</v>
      </c>
      <c r="D61" s="123" t="s">
        <v>70</v>
      </c>
      <c r="E61" s="123" t="s">
        <v>107</v>
      </c>
      <c r="F61" s="123" t="s">
        <v>108</v>
      </c>
      <c r="G61" s="123" t="s">
        <v>355</v>
      </c>
      <c r="H61" s="123" t="s">
        <v>356</v>
      </c>
      <c r="I61" s="71">
        <v>159700</v>
      </c>
      <c r="J61" s="71"/>
      <c r="K61" s="74"/>
      <c r="L61" s="71"/>
      <c r="M61" s="71"/>
      <c r="N61" s="71"/>
      <c r="O61" s="71"/>
      <c r="P61" s="71"/>
      <c r="Q61" s="71"/>
      <c r="R61" s="71">
        <v>159700</v>
      </c>
      <c r="S61" s="71"/>
      <c r="T61" s="71"/>
      <c r="U61" s="71">
        <v>159700</v>
      </c>
      <c r="V61" s="71"/>
      <c r="W61" s="71"/>
    </row>
    <row r="62" s="50" customFormat="1" ht="21.75" customHeight="1" spans="1:23">
      <c r="A62" s="123" t="s">
        <v>338</v>
      </c>
      <c r="B62" s="123" t="s">
        <v>395</v>
      </c>
      <c r="C62" s="123" t="s">
        <v>396</v>
      </c>
      <c r="D62" s="123" t="s">
        <v>70</v>
      </c>
      <c r="E62" s="123" t="s">
        <v>107</v>
      </c>
      <c r="F62" s="123" t="s">
        <v>108</v>
      </c>
      <c r="G62" s="123" t="s">
        <v>355</v>
      </c>
      <c r="H62" s="123" t="s">
        <v>356</v>
      </c>
      <c r="I62" s="71">
        <v>247566.6</v>
      </c>
      <c r="J62" s="71"/>
      <c r="K62" s="74"/>
      <c r="L62" s="71"/>
      <c r="M62" s="71"/>
      <c r="N62" s="71"/>
      <c r="O62" s="71"/>
      <c r="P62" s="71"/>
      <c r="Q62" s="71"/>
      <c r="R62" s="71">
        <v>247566.6</v>
      </c>
      <c r="S62" s="71"/>
      <c r="T62" s="71"/>
      <c r="U62" s="71">
        <v>247566.6</v>
      </c>
      <c r="V62" s="71"/>
      <c r="W62" s="71"/>
    </row>
    <row r="63" s="50" customFormat="1" ht="21.75" customHeight="1" spans="1:23">
      <c r="A63" s="123" t="s">
        <v>338</v>
      </c>
      <c r="B63" s="123" t="s">
        <v>397</v>
      </c>
      <c r="C63" s="123" t="s">
        <v>398</v>
      </c>
      <c r="D63" s="123" t="s">
        <v>70</v>
      </c>
      <c r="E63" s="123" t="s">
        <v>372</v>
      </c>
      <c r="F63" s="123" t="s">
        <v>115</v>
      </c>
      <c r="G63" s="123" t="s">
        <v>355</v>
      </c>
      <c r="H63" s="123" t="s">
        <v>356</v>
      </c>
      <c r="I63" s="71">
        <v>258400</v>
      </c>
      <c r="J63" s="71"/>
      <c r="K63" s="74"/>
      <c r="L63" s="71"/>
      <c r="M63" s="71"/>
      <c r="N63" s="71"/>
      <c r="O63" s="71"/>
      <c r="P63" s="71"/>
      <c r="Q63" s="71"/>
      <c r="R63" s="71">
        <v>258400</v>
      </c>
      <c r="S63" s="71"/>
      <c r="T63" s="71"/>
      <c r="U63" s="71">
        <v>258400</v>
      </c>
      <c r="V63" s="71"/>
      <c r="W63" s="71"/>
    </row>
    <row r="64" s="50" customFormat="1" ht="21.75" customHeight="1" spans="1:23">
      <c r="A64" s="123" t="s">
        <v>338</v>
      </c>
      <c r="B64" s="123" t="s">
        <v>399</v>
      </c>
      <c r="C64" s="123" t="s">
        <v>400</v>
      </c>
      <c r="D64" s="123" t="s">
        <v>70</v>
      </c>
      <c r="E64" s="123" t="s">
        <v>372</v>
      </c>
      <c r="F64" s="123" t="s">
        <v>115</v>
      </c>
      <c r="G64" s="123" t="s">
        <v>357</v>
      </c>
      <c r="H64" s="123" t="s">
        <v>358</v>
      </c>
      <c r="I64" s="71">
        <v>2990233.86</v>
      </c>
      <c r="J64" s="71"/>
      <c r="K64" s="74"/>
      <c r="L64" s="71"/>
      <c r="M64" s="71"/>
      <c r="N64" s="71"/>
      <c r="O64" s="71"/>
      <c r="P64" s="71"/>
      <c r="Q64" s="71"/>
      <c r="R64" s="71">
        <v>2990233.86</v>
      </c>
      <c r="S64" s="71"/>
      <c r="T64" s="71"/>
      <c r="U64" s="71">
        <v>2990233.86</v>
      </c>
      <c r="V64" s="71"/>
      <c r="W64" s="71"/>
    </row>
    <row r="65" s="50" customFormat="1" ht="21.75" customHeight="1" spans="1:23">
      <c r="A65" s="123" t="s">
        <v>338</v>
      </c>
      <c r="B65" s="123" t="s">
        <v>401</v>
      </c>
      <c r="C65" s="123" t="s">
        <v>402</v>
      </c>
      <c r="D65" s="123" t="s">
        <v>70</v>
      </c>
      <c r="E65" s="123" t="s">
        <v>372</v>
      </c>
      <c r="F65" s="123" t="s">
        <v>115</v>
      </c>
      <c r="G65" s="123" t="s">
        <v>355</v>
      </c>
      <c r="H65" s="123" t="s">
        <v>356</v>
      </c>
      <c r="I65" s="71">
        <v>816084.86</v>
      </c>
      <c r="J65" s="71"/>
      <c r="K65" s="74"/>
      <c r="L65" s="71"/>
      <c r="M65" s="71"/>
      <c r="N65" s="71"/>
      <c r="O65" s="71"/>
      <c r="P65" s="71"/>
      <c r="Q65" s="71"/>
      <c r="R65" s="71">
        <v>816084.86</v>
      </c>
      <c r="S65" s="71"/>
      <c r="T65" s="71"/>
      <c r="U65" s="71">
        <v>816084.86</v>
      </c>
      <c r="V65" s="71"/>
      <c r="W65" s="71"/>
    </row>
    <row r="66" s="50" customFormat="1" ht="21.75" customHeight="1" spans="1:23">
      <c r="A66" s="123" t="s">
        <v>338</v>
      </c>
      <c r="B66" s="123" t="s">
        <v>403</v>
      </c>
      <c r="C66" s="123" t="s">
        <v>404</v>
      </c>
      <c r="D66" s="123" t="s">
        <v>70</v>
      </c>
      <c r="E66" s="123" t="s">
        <v>111</v>
      </c>
      <c r="F66" s="123" t="s">
        <v>112</v>
      </c>
      <c r="G66" s="123" t="s">
        <v>355</v>
      </c>
      <c r="H66" s="123" t="s">
        <v>356</v>
      </c>
      <c r="I66" s="71">
        <v>126647.59</v>
      </c>
      <c r="J66" s="71"/>
      <c r="K66" s="74"/>
      <c r="L66" s="71"/>
      <c r="M66" s="71"/>
      <c r="N66" s="71"/>
      <c r="O66" s="71"/>
      <c r="P66" s="71"/>
      <c r="Q66" s="71"/>
      <c r="R66" s="71">
        <v>126647.59</v>
      </c>
      <c r="S66" s="71"/>
      <c r="T66" s="71"/>
      <c r="U66" s="71">
        <v>126647.59</v>
      </c>
      <c r="V66" s="71"/>
      <c r="W66" s="71"/>
    </row>
    <row r="67" s="50" customFormat="1" ht="21.75" customHeight="1" spans="1:23">
      <c r="A67" s="123" t="s">
        <v>338</v>
      </c>
      <c r="B67" s="123" t="s">
        <v>405</v>
      </c>
      <c r="C67" s="123" t="s">
        <v>406</v>
      </c>
      <c r="D67" s="123" t="s">
        <v>70</v>
      </c>
      <c r="E67" s="123" t="s">
        <v>304</v>
      </c>
      <c r="F67" s="123" t="s">
        <v>102</v>
      </c>
      <c r="G67" s="123" t="s">
        <v>262</v>
      </c>
      <c r="H67" s="123" t="s">
        <v>263</v>
      </c>
      <c r="I67" s="71">
        <v>7000</v>
      </c>
      <c r="J67" s="71"/>
      <c r="K67" s="74"/>
      <c r="L67" s="71"/>
      <c r="M67" s="71"/>
      <c r="N67" s="71"/>
      <c r="O67" s="71"/>
      <c r="P67" s="71"/>
      <c r="Q67" s="71"/>
      <c r="R67" s="71">
        <v>7000</v>
      </c>
      <c r="S67" s="71"/>
      <c r="T67" s="71"/>
      <c r="U67" s="71"/>
      <c r="V67" s="71"/>
      <c r="W67" s="71">
        <v>7000</v>
      </c>
    </row>
    <row r="68" s="50" customFormat="1" ht="21.75" customHeight="1" spans="1:23">
      <c r="A68" s="123" t="s">
        <v>338</v>
      </c>
      <c r="B68" s="123" t="s">
        <v>407</v>
      </c>
      <c r="C68" s="123" t="s">
        <v>408</v>
      </c>
      <c r="D68" s="123" t="s">
        <v>70</v>
      </c>
      <c r="E68" s="123" t="s">
        <v>304</v>
      </c>
      <c r="F68" s="123" t="s">
        <v>102</v>
      </c>
      <c r="G68" s="123" t="s">
        <v>262</v>
      </c>
      <c r="H68" s="123" t="s">
        <v>263</v>
      </c>
      <c r="I68" s="71">
        <v>760</v>
      </c>
      <c r="J68" s="71"/>
      <c r="K68" s="74"/>
      <c r="L68" s="71"/>
      <c r="M68" s="71"/>
      <c r="N68" s="71"/>
      <c r="O68" s="71"/>
      <c r="P68" s="71"/>
      <c r="Q68" s="71"/>
      <c r="R68" s="71">
        <v>760</v>
      </c>
      <c r="S68" s="71"/>
      <c r="T68" s="71"/>
      <c r="U68" s="71"/>
      <c r="V68" s="71"/>
      <c r="W68" s="71">
        <v>760</v>
      </c>
    </row>
    <row r="69" s="50" customFormat="1" ht="18.75" customHeight="1" spans="1:23">
      <c r="A69" s="87" t="s">
        <v>200</v>
      </c>
      <c r="B69" s="88"/>
      <c r="C69" s="88"/>
      <c r="D69" s="88"/>
      <c r="E69" s="88"/>
      <c r="F69" s="88"/>
      <c r="G69" s="88"/>
      <c r="H69" s="89"/>
      <c r="I69" s="71">
        <v>45755468.64</v>
      </c>
      <c r="J69" s="71">
        <v>40270968</v>
      </c>
      <c r="K69" s="74">
        <v>40270968</v>
      </c>
      <c r="L69" s="71"/>
      <c r="M69" s="71"/>
      <c r="N69" s="71"/>
      <c r="O69" s="71"/>
      <c r="P69" s="71"/>
      <c r="Q69" s="71"/>
      <c r="R69" s="71">
        <v>5484500.64</v>
      </c>
      <c r="S69" s="71"/>
      <c r="T69" s="71"/>
      <c r="U69" s="71">
        <v>5415799.94</v>
      </c>
      <c r="V69" s="71"/>
      <c r="W69" s="71">
        <v>68700.7</v>
      </c>
    </row>
  </sheetData>
  <mergeCells count="28">
    <mergeCell ref="A3:W3"/>
    <mergeCell ref="A4:H4"/>
    <mergeCell ref="J5:M5"/>
    <mergeCell ref="N5:P5"/>
    <mergeCell ref="R5:W5"/>
    <mergeCell ref="A69:H6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2:J312"/>
  <sheetViews>
    <sheetView showZeros="0" workbookViewId="0">
      <pane ySplit="2" topLeftCell="A10" activePane="bottomLeft" state="frozen"/>
      <selection/>
      <selection pane="bottomLeft" activeCell="B1" sqref="A$1:J$1048576"/>
    </sheetView>
  </sheetViews>
  <sheetFormatPr defaultColWidth="9.14166666666667" defaultRowHeight="12" customHeight="1"/>
  <cols>
    <col min="1" max="1" width="34.2833333333333" style="50" customWidth="1"/>
    <col min="2" max="2" width="29" style="50" customWidth="1"/>
    <col min="3" max="3" width="12.875" style="50" customWidth="1"/>
    <col min="4" max="4" width="16.25" style="50" customWidth="1"/>
    <col min="5" max="5" width="23.575" style="50" customWidth="1"/>
    <col min="6" max="6" width="14.875" style="50" customWidth="1"/>
    <col min="7" max="7" width="25.1416666666667" style="50" customWidth="1"/>
    <col min="8" max="8" width="13.625" style="50" customWidth="1"/>
    <col min="9" max="9" width="12.375" style="50" customWidth="1"/>
    <col min="10" max="10" width="36.85" style="50" customWidth="1"/>
    <col min="11" max="16384" width="9.14166666666667" style="50"/>
  </cols>
  <sheetData>
    <row r="2" s="50" customFormat="1" ht="18" customHeight="1" spans="10:10">
      <c r="J2" s="91" t="s">
        <v>409</v>
      </c>
    </row>
    <row r="3" s="50" customFormat="1" ht="39.75" customHeight="1" spans="1:10">
      <c r="A3" s="119" t="str">
        <f>"2025"&amp;"年部门项目支出绩效目标表（本级）"</f>
        <v>2025年部门项目支出绩效目标表（本级）</v>
      </c>
      <c r="B3" s="53"/>
      <c r="C3" s="53"/>
      <c r="D3" s="53"/>
      <c r="E3" s="53"/>
      <c r="F3" s="120"/>
      <c r="G3" s="53"/>
      <c r="H3" s="120"/>
      <c r="I3" s="120"/>
      <c r="J3" s="53"/>
    </row>
    <row r="4" s="50" customFormat="1" ht="17.25" customHeight="1" spans="1:1">
      <c r="A4" s="54" t="str">
        <f>"单位名称："&amp;"昆明市晋宁区教育体育局"</f>
        <v>单位名称：昆明市晋宁区教育体育局</v>
      </c>
    </row>
    <row r="5" s="50" customFormat="1" ht="44.25" customHeight="1" spans="1:10">
      <c r="A5" s="121" t="s">
        <v>212</v>
      </c>
      <c r="B5" s="121" t="s">
        <v>410</v>
      </c>
      <c r="C5" s="121" t="s">
        <v>411</v>
      </c>
      <c r="D5" s="121" t="s">
        <v>412</v>
      </c>
      <c r="E5" s="121" t="s">
        <v>413</v>
      </c>
      <c r="F5" s="122" t="s">
        <v>414</v>
      </c>
      <c r="G5" s="121" t="s">
        <v>415</v>
      </c>
      <c r="H5" s="122" t="s">
        <v>416</v>
      </c>
      <c r="I5" s="122" t="s">
        <v>417</v>
      </c>
      <c r="J5" s="121" t="s">
        <v>418</v>
      </c>
    </row>
    <row r="6" s="50" customFormat="1" ht="18.75" customHeight="1" spans="1:10">
      <c r="A6" s="226">
        <v>1</v>
      </c>
      <c r="B6" s="226">
        <v>2</v>
      </c>
      <c r="C6" s="226">
        <v>3</v>
      </c>
      <c r="D6" s="226">
        <v>4</v>
      </c>
      <c r="E6" s="226">
        <v>5</v>
      </c>
      <c r="F6" s="93">
        <v>6</v>
      </c>
      <c r="G6" s="226">
        <v>7</v>
      </c>
      <c r="H6" s="93">
        <v>8</v>
      </c>
      <c r="I6" s="93">
        <v>9</v>
      </c>
      <c r="J6" s="226">
        <v>10</v>
      </c>
    </row>
    <row r="7" s="50" customFormat="1" ht="27.75" customHeight="1" spans="1:10">
      <c r="A7" s="84" t="s">
        <v>70</v>
      </c>
      <c r="B7" s="123"/>
      <c r="C7" s="123"/>
      <c r="D7" s="123"/>
      <c r="E7" s="106"/>
      <c r="F7" s="124"/>
      <c r="G7" s="106"/>
      <c r="H7" s="124"/>
      <c r="I7" s="124"/>
      <c r="J7" s="106"/>
    </row>
    <row r="8" s="50" customFormat="1" ht="30" customHeight="1" spans="1:10">
      <c r="A8" s="227" t="s">
        <v>408</v>
      </c>
      <c r="B8" s="75" t="s">
        <v>419</v>
      </c>
      <c r="C8" s="75" t="s">
        <v>420</v>
      </c>
      <c r="D8" s="75" t="s">
        <v>421</v>
      </c>
      <c r="E8" s="75" t="s">
        <v>422</v>
      </c>
      <c r="F8" s="75" t="s">
        <v>423</v>
      </c>
      <c r="G8" s="75" t="s">
        <v>83</v>
      </c>
      <c r="H8" s="75" t="s">
        <v>424</v>
      </c>
      <c r="I8" s="75" t="s">
        <v>425</v>
      </c>
      <c r="J8" s="75" t="s">
        <v>426</v>
      </c>
    </row>
    <row r="9" s="50" customFormat="1" ht="30" customHeight="1" spans="1:10">
      <c r="A9" s="227" t="s">
        <v>408</v>
      </c>
      <c r="B9" s="75" t="s">
        <v>419</v>
      </c>
      <c r="C9" s="75" t="s">
        <v>420</v>
      </c>
      <c r="D9" s="75" t="s">
        <v>427</v>
      </c>
      <c r="E9" s="75" t="s">
        <v>428</v>
      </c>
      <c r="F9" s="75" t="s">
        <v>429</v>
      </c>
      <c r="G9" s="75" t="s">
        <v>430</v>
      </c>
      <c r="H9" s="75" t="s">
        <v>431</v>
      </c>
      <c r="I9" s="75" t="s">
        <v>425</v>
      </c>
      <c r="J9" s="75" t="s">
        <v>432</v>
      </c>
    </row>
    <row r="10" s="50" customFormat="1" ht="30" customHeight="1" spans="1:10">
      <c r="A10" s="227" t="s">
        <v>408</v>
      </c>
      <c r="B10" s="75" t="s">
        <v>419</v>
      </c>
      <c r="C10" s="75" t="s">
        <v>433</v>
      </c>
      <c r="D10" s="75" t="s">
        <v>434</v>
      </c>
      <c r="E10" s="75" t="s">
        <v>435</v>
      </c>
      <c r="F10" s="75" t="s">
        <v>429</v>
      </c>
      <c r="G10" s="75" t="s">
        <v>436</v>
      </c>
      <c r="H10" s="75"/>
      <c r="I10" s="75" t="s">
        <v>437</v>
      </c>
      <c r="J10" s="75" t="s">
        <v>438</v>
      </c>
    </row>
    <row r="11" s="50" customFormat="1" ht="30" customHeight="1" spans="1:10">
      <c r="A11" s="227" t="s">
        <v>408</v>
      </c>
      <c r="B11" s="75" t="s">
        <v>419</v>
      </c>
      <c r="C11" s="75" t="s">
        <v>439</v>
      </c>
      <c r="D11" s="75" t="s">
        <v>440</v>
      </c>
      <c r="E11" s="75" t="s">
        <v>441</v>
      </c>
      <c r="F11" s="75" t="s">
        <v>423</v>
      </c>
      <c r="G11" s="75" t="s">
        <v>442</v>
      </c>
      <c r="H11" s="75" t="s">
        <v>443</v>
      </c>
      <c r="I11" s="75" t="s">
        <v>425</v>
      </c>
      <c r="J11" s="75" t="s">
        <v>444</v>
      </c>
    </row>
    <row r="12" s="50" customFormat="1" ht="30" customHeight="1" spans="1:10">
      <c r="A12" s="227" t="s">
        <v>378</v>
      </c>
      <c r="B12" s="75" t="s">
        <v>445</v>
      </c>
      <c r="C12" s="75" t="s">
        <v>420</v>
      </c>
      <c r="D12" s="75" t="s">
        <v>446</v>
      </c>
      <c r="E12" s="75" t="s">
        <v>447</v>
      </c>
      <c r="F12" s="75" t="s">
        <v>448</v>
      </c>
      <c r="G12" s="75" t="s">
        <v>449</v>
      </c>
      <c r="H12" s="75" t="s">
        <v>450</v>
      </c>
      <c r="I12" s="75" t="s">
        <v>425</v>
      </c>
      <c r="J12" s="75" t="s">
        <v>451</v>
      </c>
    </row>
    <row r="13" s="50" customFormat="1" ht="30" customHeight="1" spans="1:10">
      <c r="A13" s="227" t="s">
        <v>378</v>
      </c>
      <c r="B13" s="75" t="s">
        <v>445</v>
      </c>
      <c r="C13" s="75" t="s">
        <v>433</v>
      </c>
      <c r="D13" s="75" t="s">
        <v>434</v>
      </c>
      <c r="E13" s="75" t="s">
        <v>452</v>
      </c>
      <c r="F13" s="75" t="s">
        <v>429</v>
      </c>
      <c r="G13" s="75" t="s">
        <v>453</v>
      </c>
      <c r="H13" s="75" t="s">
        <v>443</v>
      </c>
      <c r="I13" s="75" t="s">
        <v>425</v>
      </c>
      <c r="J13" s="75" t="s">
        <v>451</v>
      </c>
    </row>
    <row r="14" s="50" customFormat="1" ht="30" customHeight="1" spans="1:10">
      <c r="A14" s="227" t="s">
        <v>378</v>
      </c>
      <c r="B14" s="75" t="s">
        <v>445</v>
      </c>
      <c r="C14" s="75" t="s">
        <v>439</v>
      </c>
      <c r="D14" s="75" t="s">
        <v>440</v>
      </c>
      <c r="E14" s="75" t="s">
        <v>454</v>
      </c>
      <c r="F14" s="75" t="s">
        <v>423</v>
      </c>
      <c r="G14" s="75" t="s">
        <v>455</v>
      </c>
      <c r="H14" s="75" t="s">
        <v>443</v>
      </c>
      <c r="I14" s="75" t="s">
        <v>425</v>
      </c>
      <c r="J14" s="75" t="s">
        <v>456</v>
      </c>
    </row>
    <row r="15" s="50" customFormat="1" ht="30" customHeight="1" spans="1:10">
      <c r="A15" s="227" t="s">
        <v>333</v>
      </c>
      <c r="B15" s="75" t="s">
        <v>457</v>
      </c>
      <c r="C15" s="75" t="s">
        <v>420</v>
      </c>
      <c r="D15" s="75" t="s">
        <v>421</v>
      </c>
      <c r="E15" s="75" t="s">
        <v>458</v>
      </c>
      <c r="F15" s="75" t="s">
        <v>423</v>
      </c>
      <c r="G15" s="75" t="s">
        <v>459</v>
      </c>
      <c r="H15" s="75" t="s">
        <v>460</v>
      </c>
      <c r="I15" s="75" t="s">
        <v>425</v>
      </c>
      <c r="J15" s="75" t="s">
        <v>461</v>
      </c>
    </row>
    <row r="16" s="50" customFormat="1" ht="30" customHeight="1" spans="1:10">
      <c r="A16" s="227" t="s">
        <v>333</v>
      </c>
      <c r="B16" s="75" t="s">
        <v>457</v>
      </c>
      <c r="C16" s="75" t="s">
        <v>420</v>
      </c>
      <c r="D16" s="75" t="s">
        <v>421</v>
      </c>
      <c r="E16" s="75" t="s">
        <v>462</v>
      </c>
      <c r="F16" s="75" t="s">
        <v>423</v>
      </c>
      <c r="G16" s="75" t="s">
        <v>463</v>
      </c>
      <c r="H16" s="75" t="s">
        <v>460</v>
      </c>
      <c r="I16" s="75" t="s">
        <v>425</v>
      </c>
      <c r="J16" s="75" t="s">
        <v>462</v>
      </c>
    </row>
    <row r="17" s="50" customFormat="1" ht="30" customHeight="1" spans="1:10">
      <c r="A17" s="227" t="s">
        <v>333</v>
      </c>
      <c r="B17" s="75" t="s">
        <v>457</v>
      </c>
      <c r="C17" s="75" t="s">
        <v>420</v>
      </c>
      <c r="D17" s="75" t="s">
        <v>421</v>
      </c>
      <c r="E17" s="75" t="s">
        <v>464</v>
      </c>
      <c r="F17" s="75" t="s">
        <v>423</v>
      </c>
      <c r="G17" s="75" t="s">
        <v>465</v>
      </c>
      <c r="H17" s="75" t="s">
        <v>460</v>
      </c>
      <c r="I17" s="75" t="s">
        <v>425</v>
      </c>
      <c r="J17" s="75" t="s">
        <v>464</v>
      </c>
    </row>
    <row r="18" s="50" customFormat="1" ht="30" customHeight="1" spans="1:10">
      <c r="A18" s="227" t="s">
        <v>333</v>
      </c>
      <c r="B18" s="75" t="s">
        <v>457</v>
      </c>
      <c r="C18" s="75" t="s">
        <v>420</v>
      </c>
      <c r="D18" s="75" t="s">
        <v>466</v>
      </c>
      <c r="E18" s="75" t="s">
        <v>467</v>
      </c>
      <c r="F18" s="75" t="s">
        <v>423</v>
      </c>
      <c r="G18" s="75" t="s">
        <v>453</v>
      </c>
      <c r="H18" s="75" t="s">
        <v>443</v>
      </c>
      <c r="I18" s="75" t="s">
        <v>425</v>
      </c>
      <c r="J18" s="75" t="s">
        <v>468</v>
      </c>
    </row>
    <row r="19" s="50" customFormat="1" ht="30" customHeight="1" spans="1:10">
      <c r="A19" s="227" t="s">
        <v>333</v>
      </c>
      <c r="B19" s="75" t="s">
        <v>457</v>
      </c>
      <c r="C19" s="75" t="s">
        <v>420</v>
      </c>
      <c r="D19" s="75" t="s">
        <v>466</v>
      </c>
      <c r="E19" s="75" t="s">
        <v>469</v>
      </c>
      <c r="F19" s="75" t="s">
        <v>423</v>
      </c>
      <c r="G19" s="75" t="s">
        <v>470</v>
      </c>
      <c r="H19" s="75" t="s">
        <v>443</v>
      </c>
      <c r="I19" s="75" t="s">
        <v>425</v>
      </c>
      <c r="J19" s="75" t="s">
        <v>468</v>
      </c>
    </row>
    <row r="20" s="50" customFormat="1" ht="30" customHeight="1" spans="1:10">
      <c r="A20" s="227" t="s">
        <v>333</v>
      </c>
      <c r="B20" s="75" t="s">
        <v>457</v>
      </c>
      <c r="C20" s="75" t="s">
        <v>420</v>
      </c>
      <c r="D20" s="75" t="s">
        <v>466</v>
      </c>
      <c r="E20" s="75" t="s">
        <v>471</v>
      </c>
      <c r="F20" s="75" t="s">
        <v>423</v>
      </c>
      <c r="G20" s="75" t="s">
        <v>472</v>
      </c>
      <c r="H20" s="75" t="s">
        <v>443</v>
      </c>
      <c r="I20" s="75" t="s">
        <v>425</v>
      </c>
      <c r="J20" s="75" t="s">
        <v>468</v>
      </c>
    </row>
    <row r="21" s="50" customFormat="1" ht="30" customHeight="1" spans="1:10">
      <c r="A21" s="227" t="s">
        <v>333</v>
      </c>
      <c r="B21" s="75" t="s">
        <v>457</v>
      </c>
      <c r="C21" s="75" t="s">
        <v>420</v>
      </c>
      <c r="D21" s="75" t="s">
        <v>427</v>
      </c>
      <c r="E21" s="75" t="s">
        <v>473</v>
      </c>
      <c r="F21" s="75" t="s">
        <v>429</v>
      </c>
      <c r="G21" s="75" t="s">
        <v>453</v>
      </c>
      <c r="H21" s="75" t="s">
        <v>443</v>
      </c>
      <c r="I21" s="75" t="s">
        <v>425</v>
      </c>
      <c r="J21" s="75" t="s">
        <v>474</v>
      </c>
    </row>
    <row r="22" s="50" customFormat="1" ht="30" customHeight="1" spans="1:10">
      <c r="A22" s="227" t="s">
        <v>333</v>
      </c>
      <c r="B22" s="75" t="s">
        <v>457</v>
      </c>
      <c r="C22" s="75" t="s">
        <v>433</v>
      </c>
      <c r="D22" s="75" t="s">
        <v>434</v>
      </c>
      <c r="E22" s="75" t="s">
        <v>475</v>
      </c>
      <c r="F22" s="75" t="s">
        <v>429</v>
      </c>
      <c r="G22" s="75" t="s">
        <v>476</v>
      </c>
      <c r="H22" s="75"/>
      <c r="I22" s="75" t="s">
        <v>437</v>
      </c>
      <c r="J22" s="75" t="s">
        <v>477</v>
      </c>
    </row>
    <row r="23" s="50" customFormat="1" ht="30" customHeight="1" spans="1:10">
      <c r="A23" s="227" t="s">
        <v>333</v>
      </c>
      <c r="B23" s="75" t="s">
        <v>457</v>
      </c>
      <c r="C23" s="75" t="s">
        <v>433</v>
      </c>
      <c r="D23" s="75" t="s">
        <v>434</v>
      </c>
      <c r="E23" s="75" t="s">
        <v>478</v>
      </c>
      <c r="F23" s="75" t="s">
        <v>423</v>
      </c>
      <c r="G23" s="75" t="s">
        <v>453</v>
      </c>
      <c r="H23" s="75" t="s">
        <v>443</v>
      </c>
      <c r="I23" s="75" t="s">
        <v>425</v>
      </c>
      <c r="J23" s="75" t="s">
        <v>479</v>
      </c>
    </row>
    <row r="24" s="50" customFormat="1" ht="30" customHeight="1" spans="1:10">
      <c r="A24" s="227" t="s">
        <v>333</v>
      </c>
      <c r="B24" s="75" t="s">
        <v>457</v>
      </c>
      <c r="C24" s="75" t="s">
        <v>433</v>
      </c>
      <c r="D24" s="75" t="s">
        <v>480</v>
      </c>
      <c r="E24" s="75" t="s">
        <v>481</v>
      </c>
      <c r="F24" s="75" t="s">
        <v>448</v>
      </c>
      <c r="G24" s="75" t="s">
        <v>84</v>
      </c>
      <c r="H24" s="75" t="s">
        <v>431</v>
      </c>
      <c r="I24" s="75" t="s">
        <v>425</v>
      </c>
      <c r="J24" s="75" t="s">
        <v>482</v>
      </c>
    </row>
    <row r="25" s="50" customFormat="1" ht="30" customHeight="1" spans="1:10">
      <c r="A25" s="227" t="s">
        <v>333</v>
      </c>
      <c r="B25" s="75" t="s">
        <v>457</v>
      </c>
      <c r="C25" s="75" t="s">
        <v>439</v>
      </c>
      <c r="D25" s="75" t="s">
        <v>440</v>
      </c>
      <c r="E25" s="75" t="s">
        <v>483</v>
      </c>
      <c r="F25" s="75" t="s">
        <v>423</v>
      </c>
      <c r="G25" s="75" t="s">
        <v>455</v>
      </c>
      <c r="H25" s="75" t="s">
        <v>443</v>
      </c>
      <c r="I25" s="75" t="s">
        <v>425</v>
      </c>
      <c r="J25" s="75" t="s">
        <v>484</v>
      </c>
    </row>
    <row r="26" s="50" customFormat="1" ht="30" customHeight="1" spans="1:10">
      <c r="A26" s="227" t="s">
        <v>333</v>
      </c>
      <c r="B26" s="75" t="s">
        <v>457</v>
      </c>
      <c r="C26" s="75" t="s">
        <v>439</v>
      </c>
      <c r="D26" s="75" t="s">
        <v>440</v>
      </c>
      <c r="E26" s="75" t="s">
        <v>485</v>
      </c>
      <c r="F26" s="75" t="s">
        <v>423</v>
      </c>
      <c r="G26" s="75" t="s">
        <v>455</v>
      </c>
      <c r="H26" s="75" t="s">
        <v>443</v>
      </c>
      <c r="I26" s="75" t="s">
        <v>425</v>
      </c>
      <c r="J26" s="75" t="s">
        <v>484</v>
      </c>
    </row>
    <row r="27" s="50" customFormat="1" ht="30" customHeight="1" spans="1:10">
      <c r="A27" s="227" t="s">
        <v>333</v>
      </c>
      <c r="B27" s="75" t="s">
        <v>457</v>
      </c>
      <c r="C27" s="75" t="s">
        <v>439</v>
      </c>
      <c r="D27" s="75" t="s">
        <v>440</v>
      </c>
      <c r="E27" s="75" t="s">
        <v>486</v>
      </c>
      <c r="F27" s="75" t="s">
        <v>423</v>
      </c>
      <c r="G27" s="75" t="s">
        <v>455</v>
      </c>
      <c r="H27" s="75" t="s">
        <v>443</v>
      </c>
      <c r="I27" s="75" t="s">
        <v>425</v>
      </c>
      <c r="J27" s="75" t="s">
        <v>484</v>
      </c>
    </row>
    <row r="28" s="50" customFormat="1" ht="30" customHeight="1" spans="1:10">
      <c r="A28" s="227" t="s">
        <v>333</v>
      </c>
      <c r="B28" s="75" t="s">
        <v>457</v>
      </c>
      <c r="C28" s="75" t="s">
        <v>439</v>
      </c>
      <c r="D28" s="75" t="s">
        <v>440</v>
      </c>
      <c r="E28" s="75" t="s">
        <v>487</v>
      </c>
      <c r="F28" s="75" t="s">
        <v>423</v>
      </c>
      <c r="G28" s="75" t="s">
        <v>455</v>
      </c>
      <c r="H28" s="75" t="s">
        <v>443</v>
      </c>
      <c r="I28" s="75" t="s">
        <v>425</v>
      </c>
      <c r="J28" s="75" t="s">
        <v>484</v>
      </c>
    </row>
    <row r="29" s="50" customFormat="1" ht="30" customHeight="1" spans="1:10">
      <c r="A29" s="227" t="s">
        <v>388</v>
      </c>
      <c r="B29" s="75" t="s">
        <v>488</v>
      </c>
      <c r="C29" s="75" t="s">
        <v>420</v>
      </c>
      <c r="D29" s="75" t="s">
        <v>421</v>
      </c>
      <c r="E29" s="75" t="s">
        <v>489</v>
      </c>
      <c r="F29" s="75" t="s">
        <v>423</v>
      </c>
      <c r="G29" s="75" t="s">
        <v>85</v>
      </c>
      <c r="H29" s="75" t="s">
        <v>460</v>
      </c>
      <c r="I29" s="75" t="s">
        <v>425</v>
      </c>
      <c r="J29" s="75" t="s">
        <v>490</v>
      </c>
    </row>
    <row r="30" s="50" customFormat="1" ht="30" customHeight="1" spans="1:10">
      <c r="A30" s="227" t="s">
        <v>388</v>
      </c>
      <c r="B30" s="75" t="s">
        <v>488</v>
      </c>
      <c r="C30" s="75" t="s">
        <v>420</v>
      </c>
      <c r="D30" s="75" t="s">
        <v>421</v>
      </c>
      <c r="E30" s="75" t="s">
        <v>491</v>
      </c>
      <c r="F30" s="75" t="s">
        <v>423</v>
      </c>
      <c r="G30" s="75" t="s">
        <v>492</v>
      </c>
      <c r="H30" s="75" t="s">
        <v>443</v>
      </c>
      <c r="I30" s="75" t="s">
        <v>425</v>
      </c>
      <c r="J30" s="75" t="s">
        <v>493</v>
      </c>
    </row>
    <row r="31" s="50" customFormat="1" ht="30" customHeight="1" spans="1:10">
      <c r="A31" s="227" t="s">
        <v>388</v>
      </c>
      <c r="B31" s="75" t="s">
        <v>488</v>
      </c>
      <c r="C31" s="75" t="s">
        <v>420</v>
      </c>
      <c r="D31" s="75" t="s">
        <v>466</v>
      </c>
      <c r="E31" s="75" t="s">
        <v>494</v>
      </c>
      <c r="F31" s="75" t="s">
        <v>423</v>
      </c>
      <c r="G31" s="75" t="s">
        <v>442</v>
      </c>
      <c r="H31" s="75" t="s">
        <v>443</v>
      </c>
      <c r="I31" s="75" t="s">
        <v>425</v>
      </c>
      <c r="J31" s="75" t="s">
        <v>495</v>
      </c>
    </row>
    <row r="32" s="50" customFormat="1" ht="30" customHeight="1" spans="1:10">
      <c r="A32" s="227" t="s">
        <v>388</v>
      </c>
      <c r="B32" s="75" t="s">
        <v>488</v>
      </c>
      <c r="C32" s="75" t="s">
        <v>420</v>
      </c>
      <c r="D32" s="75" t="s">
        <v>446</v>
      </c>
      <c r="E32" s="75" t="s">
        <v>447</v>
      </c>
      <c r="F32" s="75" t="s">
        <v>429</v>
      </c>
      <c r="G32" s="75" t="s">
        <v>496</v>
      </c>
      <c r="H32" s="75" t="s">
        <v>450</v>
      </c>
      <c r="I32" s="75" t="s">
        <v>425</v>
      </c>
      <c r="J32" s="75" t="s">
        <v>497</v>
      </c>
    </row>
    <row r="33" s="50" customFormat="1" ht="30" customHeight="1" spans="1:10">
      <c r="A33" s="227" t="s">
        <v>388</v>
      </c>
      <c r="B33" s="75" t="s">
        <v>488</v>
      </c>
      <c r="C33" s="75" t="s">
        <v>433</v>
      </c>
      <c r="D33" s="75" t="s">
        <v>434</v>
      </c>
      <c r="E33" s="75" t="s">
        <v>498</v>
      </c>
      <c r="F33" s="75" t="s">
        <v>429</v>
      </c>
      <c r="G33" s="75" t="s">
        <v>453</v>
      </c>
      <c r="H33" s="75" t="s">
        <v>443</v>
      </c>
      <c r="I33" s="75" t="s">
        <v>425</v>
      </c>
      <c r="J33" s="75" t="s">
        <v>499</v>
      </c>
    </row>
    <row r="34" s="50" customFormat="1" ht="30" customHeight="1" spans="1:10">
      <c r="A34" s="227" t="s">
        <v>388</v>
      </c>
      <c r="B34" s="75" t="s">
        <v>488</v>
      </c>
      <c r="C34" s="75" t="s">
        <v>439</v>
      </c>
      <c r="D34" s="75" t="s">
        <v>440</v>
      </c>
      <c r="E34" s="75" t="s">
        <v>491</v>
      </c>
      <c r="F34" s="75" t="s">
        <v>423</v>
      </c>
      <c r="G34" s="75" t="s">
        <v>492</v>
      </c>
      <c r="H34" s="75" t="s">
        <v>443</v>
      </c>
      <c r="I34" s="75" t="s">
        <v>425</v>
      </c>
      <c r="J34" s="75" t="s">
        <v>500</v>
      </c>
    </row>
    <row r="35" s="50" customFormat="1" ht="30" customHeight="1" spans="1:10">
      <c r="A35" s="227" t="s">
        <v>368</v>
      </c>
      <c r="B35" s="75" t="s">
        <v>501</v>
      </c>
      <c r="C35" s="75" t="s">
        <v>420</v>
      </c>
      <c r="D35" s="75" t="s">
        <v>446</v>
      </c>
      <c r="E35" s="75" t="s">
        <v>447</v>
      </c>
      <c r="F35" s="75" t="s">
        <v>429</v>
      </c>
      <c r="G35" s="75" t="s">
        <v>502</v>
      </c>
      <c r="H35" s="75" t="s">
        <v>450</v>
      </c>
      <c r="I35" s="75" t="s">
        <v>425</v>
      </c>
      <c r="J35" s="75" t="s">
        <v>501</v>
      </c>
    </row>
    <row r="36" s="50" customFormat="1" ht="42" customHeight="1" spans="1:10">
      <c r="A36" s="227" t="s">
        <v>368</v>
      </c>
      <c r="B36" s="75" t="s">
        <v>501</v>
      </c>
      <c r="C36" s="75" t="s">
        <v>433</v>
      </c>
      <c r="D36" s="75" t="s">
        <v>434</v>
      </c>
      <c r="E36" s="75" t="s">
        <v>501</v>
      </c>
      <c r="F36" s="75" t="s">
        <v>423</v>
      </c>
      <c r="G36" s="75" t="s">
        <v>503</v>
      </c>
      <c r="H36" s="75" t="s">
        <v>504</v>
      </c>
      <c r="I36" s="75" t="s">
        <v>437</v>
      </c>
      <c r="J36" s="75" t="s">
        <v>501</v>
      </c>
    </row>
    <row r="37" s="50" customFormat="1" ht="30" customHeight="1" spans="1:10">
      <c r="A37" s="227" t="s">
        <v>368</v>
      </c>
      <c r="B37" s="75" t="s">
        <v>501</v>
      </c>
      <c r="C37" s="75" t="s">
        <v>439</v>
      </c>
      <c r="D37" s="75" t="s">
        <v>440</v>
      </c>
      <c r="E37" s="75" t="s">
        <v>505</v>
      </c>
      <c r="F37" s="75" t="s">
        <v>423</v>
      </c>
      <c r="G37" s="75" t="s">
        <v>506</v>
      </c>
      <c r="H37" s="75" t="s">
        <v>443</v>
      </c>
      <c r="I37" s="75" t="s">
        <v>425</v>
      </c>
      <c r="J37" s="75" t="s">
        <v>507</v>
      </c>
    </row>
    <row r="38" s="50" customFormat="1" ht="30" customHeight="1" spans="1:10">
      <c r="A38" s="227" t="s">
        <v>348</v>
      </c>
      <c r="B38" s="75" t="s">
        <v>508</v>
      </c>
      <c r="C38" s="75" t="s">
        <v>420</v>
      </c>
      <c r="D38" s="75" t="s">
        <v>421</v>
      </c>
      <c r="E38" s="75" t="s">
        <v>509</v>
      </c>
      <c r="F38" s="75" t="s">
        <v>423</v>
      </c>
      <c r="G38" s="75" t="s">
        <v>510</v>
      </c>
      <c r="H38" s="75" t="s">
        <v>511</v>
      </c>
      <c r="I38" s="75" t="s">
        <v>425</v>
      </c>
      <c r="J38" s="75" t="s">
        <v>509</v>
      </c>
    </row>
    <row r="39" s="50" customFormat="1" ht="30" customHeight="1" spans="1:10">
      <c r="A39" s="227" t="s">
        <v>348</v>
      </c>
      <c r="B39" s="75" t="s">
        <v>508</v>
      </c>
      <c r="C39" s="75" t="s">
        <v>420</v>
      </c>
      <c r="D39" s="75" t="s">
        <v>421</v>
      </c>
      <c r="E39" s="75" t="s">
        <v>512</v>
      </c>
      <c r="F39" s="75" t="s">
        <v>423</v>
      </c>
      <c r="G39" s="75" t="s">
        <v>513</v>
      </c>
      <c r="H39" s="75" t="s">
        <v>514</v>
      </c>
      <c r="I39" s="75" t="s">
        <v>425</v>
      </c>
      <c r="J39" s="75" t="s">
        <v>512</v>
      </c>
    </row>
    <row r="40" s="50" customFormat="1" ht="66" customHeight="1" spans="1:10">
      <c r="A40" s="227" t="s">
        <v>348</v>
      </c>
      <c r="B40" s="75" t="s">
        <v>508</v>
      </c>
      <c r="C40" s="75" t="s">
        <v>420</v>
      </c>
      <c r="D40" s="75" t="s">
        <v>466</v>
      </c>
      <c r="E40" s="75" t="s">
        <v>508</v>
      </c>
      <c r="F40" s="75" t="s">
        <v>423</v>
      </c>
      <c r="G40" s="75" t="s">
        <v>515</v>
      </c>
      <c r="H40" s="75" t="s">
        <v>431</v>
      </c>
      <c r="I40" s="75" t="s">
        <v>437</v>
      </c>
      <c r="J40" s="75" t="s">
        <v>508</v>
      </c>
    </row>
    <row r="41" s="50" customFormat="1" ht="30" customHeight="1" spans="1:10">
      <c r="A41" s="227" t="s">
        <v>348</v>
      </c>
      <c r="B41" s="75" t="s">
        <v>508</v>
      </c>
      <c r="C41" s="75" t="s">
        <v>420</v>
      </c>
      <c r="D41" s="75" t="s">
        <v>427</v>
      </c>
      <c r="E41" s="75" t="s">
        <v>516</v>
      </c>
      <c r="F41" s="75" t="s">
        <v>423</v>
      </c>
      <c r="G41" s="75" t="s">
        <v>517</v>
      </c>
      <c r="H41" s="75" t="s">
        <v>431</v>
      </c>
      <c r="I41" s="75" t="s">
        <v>425</v>
      </c>
      <c r="J41" s="75" t="s">
        <v>516</v>
      </c>
    </row>
    <row r="42" s="50" customFormat="1" ht="71" customHeight="1" spans="1:10">
      <c r="A42" s="227" t="s">
        <v>348</v>
      </c>
      <c r="B42" s="75" t="s">
        <v>508</v>
      </c>
      <c r="C42" s="75" t="s">
        <v>433</v>
      </c>
      <c r="D42" s="75" t="s">
        <v>434</v>
      </c>
      <c r="E42" s="75" t="s">
        <v>518</v>
      </c>
      <c r="F42" s="75" t="s">
        <v>423</v>
      </c>
      <c r="G42" s="75" t="s">
        <v>519</v>
      </c>
      <c r="H42" s="75" t="s">
        <v>431</v>
      </c>
      <c r="I42" s="75" t="s">
        <v>437</v>
      </c>
      <c r="J42" s="75" t="s">
        <v>518</v>
      </c>
    </row>
    <row r="43" s="50" customFormat="1" ht="71" customHeight="1" spans="1:10">
      <c r="A43" s="227" t="s">
        <v>348</v>
      </c>
      <c r="B43" s="75" t="s">
        <v>508</v>
      </c>
      <c r="C43" s="75" t="s">
        <v>433</v>
      </c>
      <c r="D43" s="75" t="s">
        <v>480</v>
      </c>
      <c r="E43" s="75" t="s">
        <v>520</v>
      </c>
      <c r="F43" s="75" t="s">
        <v>423</v>
      </c>
      <c r="G43" s="75" t="s">
        <v>521</v>
      </c>
      <c r="H43" s="75" t="s">
        <v>431</v>
      </c>
      <c r="I43" s="75" t="s">
        <v>437</v>
      </c>
      <c r="J43" s="75" t="s">
        <v>520</v>
      </c>
    </row>
    <row r="44" s="50" customFormat="1" ht="31" customHeight="1" spans="1:10">
      <c r="A44" s="227" t="s">
        <v>348</v>
      </c>
      <c r="B44" s="75" t="s">
        <v>508</v>
      </c>
      <c r="C44" s="75" t="s">
        <v>439</v>
      </c>
      <c r="D44" s="75" t="s">
        <v>440</v>
      </c>
      <c r="E44" s="75" t="s">
        <v>522</v>
      </c>
      <c r="F44" s="75" t="s">
        <v>423</v>
      </c>
      <c r="G44" s="75" t="s">
        <v>442</v>
      </c>
      <c r="H44" s="75" t="s">
        <v>443</v>
      </c>
      <c r="I44" s="75" t="s">
        <v>425</v>
      </c>
      <c r="J44" s="75" t="s">
        <v>522</v>
      </c>
    </row>
    <row r="45" s="50" customFormat="1" ht="39" customHeight="1" spans="1:10">
      <c r="A45" s="227" t="s">
        <v>400</v>
      </c>
      <c r="B45" s="75" t="s">
        <v>523</v>
      </c>
      <c r="C45" s="75" t="s">
        <v>420</v>
      </c>
      <c r="D45" s="75" t="s">
        <v>421</v>
      </c>
      <c r="E45" s="75" t="s">
        <v>524</v>
      </c>
      <c r="F45" s="75" t="s">
        <v>423</v>
      </c>
      <c r="G45" s="75" t="s">
        <v>455</v>
      </c>
      <c r="H45" s="75" t="s">
        <v>443</v>
      </c>
      <c r="I45" s="75" t="s">
        <v>425</v>
      </c>
      <c r="J45" s="75" t="s">
        <v>525</v>
      </c>
    </row>
    <row r="46" s="50" customFormat="1" ht="30" customHeight="1" spans="1:10">
      <c r="A46" s="227" t="s">
        <v>400</v>
      </c>
      <c r="B46" s="75" t="s">
        <v>523</v>
      </c>
      <c r="C46" s="75" t="s">
        <v>420</v>
      </c>
      <c r="D46" s="75" t="s">
        <v>466</v>
      </c>
      <c r="E46" s="75" t="s">
        <v>526</v>
      </c>
      <c r="F46" s="75" t="s">
        <v>448</v>
      </c>
      <c r="G46" s="75" t="s">
        <v>527</v>
      </c>
      <c r="H46" s="75" t="s">
        <v>443</v>
      </c>
      <c r="I46" s="75" t="s">
        <v>425</v>
      </c>
      <c r="J46" s="75" t="s">
        <v>528</v>
      </c>
    </row>
    <row r="47" s="50" customFormat="1" ht="39" customHeight="1" spans="1:10">
      <c r="A47" s="227" t="s">
        <v>400</v>
      </c>
      <c r="B47" s="75" t="s">
        <v>523</v>
      </c>
      <c r="C47" s="75" t="s">
        <v>420</v>
      </c>
      <c r="D47" s="75" t="s">
        <v>466</v>
      </c>
      <c r="E47" s="75" t="s">
        <v>529</v>
      </c>
      <c r="F47" s="75" t="s">
        <v>423</v>
      </c>
      <c r="G47" s="75" t="s">
        <v>455</v>
      </c>
      <c r="H47" s="75" t="s">
        <v>443</v>
      </c>
      <c r="I47" s="75" t="s">
        <v>425</v>
      </c>
      <c r="J47" s="75" t="s">
        <v>530</v>
      </c>
    </row>
    <row r="48" s="50" customFormat="1" ht="39" customHeight="1" spans="1:10">
      <c r="A48" s="227" t="s">
        <v>400</v>
      </c>
      <c r="B48" s="75" t="s">
        <v>523</v>
      </c>
      <c r="C48" s="75" t="s">
        <v>420</v>
      </c>
      <c r="D48" s="75" t="s">
        <v>427</v>
      </c>
      <c r="E48" s="75" t="s">
        <v>531</v>
      </c>
      <c r="F48" s="75" t="s">
        <v>423</v>
      </c>
      <c r="G48" s="75" t="s">
        <v>455</v>
      </c>
      <c r="H48" s="75" t="s">
        <v>443</v>
      </c>
      <c r="I48" s="75" t="s">
        <v>425</v>
      </c>
      <c r="J48" s="75" t="s">
        <v>532</v>
      </c>
    </row>
    <row r="49" s="50" customFormat="1" ht="42" customHeight="1" spans="1:10">
      <c r="A49" s="227" t="s">
        <v>400</v>
      </c>
      <c r="B49" s="75" t="s">
        <v>523</v>
      </c>
      <c r="C49" s="75" t="s">
        <v>420</v>
      </c>
      <c r="D49" s="75" t="s">
        <v>427</v>
      </c>
      <c r="E49" s="75" t="s">
        <v>533</v>
      </c>
      <c r="F49" s="75" t="s">
        <v>423</v>
      </c>
      <c r="G49" s="75" t="s">
        <v>492</v>
      </c>
      <c r="H49" s="75" t="s">
        <v>443</v>
      </c>
      <c r="I49" s="75" t="s">
        <v>425</v>
      </c>
      <c r="J49" s="75" t="s">
        <v>534</v>
      </c>
    </row>
    <row r="50" s="50" customFormat="1" ht="30" customHeight="1" spans="1:10">
      <c r="A50" s="227" t="s">
        <v>400</v>
      </c>
      <c r="B50" s="75" t="s">
        <v>523</v>
      </c>
      <c r="C50" s="75" t="s">
        <v>420</v>
      </c>
      <c r="D50" s="75" t="s">
        <v>427</v>
      </c>
      <c r="E50" s="75" t="s">
        <v>535</v>
      </c>
      <c r="F50" s="75" t="s">
        <v>448</v>
      </c>
      <c r="G50" s="75" t="s">
        <v>536</v>
      </c>
      <c r="H50" s="75" t="s">
        <v>443</v>
      </c>
      <c r="I50" s="75" t="s">
        <v>425</v>
      </c>
      <c r="J50" s="75" t="s">
        <v>537</v>
      </c>
    </row>
    <row r="51" s="50" customFormat="1" ht="44" customHeight="1" spans="1:10">
      <c r="A51" s="227" t="s">
        <v>400</v>
      </c>
      <c r="B51" s="75" t="s">
        <v>523</v>
      </c>
      <c r="C51" s="75" t="s">
        <v>433</v>
      </c>
      <c r="D51" s="75" t="s">
        <v>434</v>
      </c>
      <c r="E51" s="75" t="s">
        <v>538</v>
      </c>
      <c r="F51" s="75" t="s">
        <v>423</v>
      </c>
      <c r="G51" s="75" t="s">
        <v>539</v>
      </c>
      <c r="H51" s="75" t="s">
        <v>443</v>
      </c>
      <c r="I51" s="75" t="s">
        <v>425</v>
      </c>
      <c r="J51" s="75" t="s">
        <v>540</v>
      </c>
    </row>
    <row r="52" s="50" customFormat="1" ht="44" customHeight="1" spans="1:10">
      <c r="A52" s="227" t="s">
        <v>400</v>
      </c>
      <c r="B52" s="75" t="s">
        <v>523</v>
      </c>
      <c r="C52" s="75" t="s">
        <v>433</v>
      </c>
      <c r="D52" s="75" t="s">
        <v>434</v>
      </c>
      <c r="E52" s="75" t="s">
        <v>541</v>
      </c>
      <c r="F52" s="75" t="s">
        <v>423</v>
      </c>
      <c r="G52" s="75" t="s">
        <v>442</v>
      </c>
      <c r="H52" s="75" t="s">
        <v>443</v>
      </c>
      <c r="I52" s="75" t="s">
        <v>425</v>
      </c>
      <c r="J52" s="75" t="s">
        <v>542</v>
      </c>
    </row>
    <row r="53" s="50" customFormat="1" ht="44" customHeight="1" spans="1:10">
      <c r="A53" s="227" t="s">
        <v>400</v>
      </c>
      <c r="B53" s="75" t="s">
        <v>523</v>
      </c>
      <c r="C53" s="75" t="s">
        <v>439</v>
      </c>
      <c r="D53" s="75" t="s">
        <v>440</v>
      </c>
      <c r="E53" s="75" t="s">
        <v>543</v>
      </c>
      <c r="F53" s="75" t="s">
        <v>423</v>
      </c>
      <c r="G53" s="75" t="s">
        <v>442</v>
      </c>
      <c r="H53" s="75" t="s">
        <v>443</v>
      </c>
      <c r="I53" s="75" t="s">
        <v>425</v>
      </c>
      <c r="J53" s="75" t="s">
        <v>544</v>
      </c>
    </row>
    <row r="54" s="50" customFormat="1" ht="44" customHeight="1" spans="1:10">
      <c r="A54" s="227" t="s">
        <v>402</v>
      </c>
      <c r="B54" s="75" t="s">
        <v>545</v>
      </c>
      <c r="C54" s="75" t="s">
        <v>420</v>
      </c>
      <c r="D54" s="75" t="s">
        <v>421</v>
      </c>
      <c r="E54" s="75" t="s">
        <v>524</v>
      </c>
      <c r="F54" s="75" t="s">
        <v>423</v>
      </c>
      <c r="G54" s="75" t="s">
        <v>455</v>
      </c>
      <c r="H54" s="75" t="s">
        <v>443</v>
      </c>
      <c r="I54" s="75" t="s">
        <v>425</v>
      </c>
      <c r="J54" s="75" t="s">
        <v>525</v>
      </c>
    </row>
    <row r="55" s="50" customFormat="1" ht="30" customHeight="1" spans="1:10">
      <c r="A55" s="227" t="s">
        <v>402</v>
      </c>
      <c r="B55" s="75" t="s">
        <v>545</v>
      </c>
      <c r="C55" s="75" t="s">
        <v>420</v>
      </c>
      <c r="D55" s="75" t="s">
        <v>466</v>
      </c>
      <c r="E55" s="75" t="s">
        <v>526</v>
      </c>
      <c r="F55" s="75" t="s">
        <v>448</v>
      </c>
      <c r="G55" s="75" t="s">
        <v>527</v>
      </c>
      <c r="H55" s="75" t="s">
        <v>443</v>
      </c>
      <c r="I55" s="75" t="s">
        <v>425</v>
      </c>
      <c r="J55" s="75" t="s">
        <v>528</v>
      </c>
    </row>
    <row r="56" s="50" customFormat="1" ht="47" customHeight="1" spans="1:10">
      <c r="A56" s="227" t="s">
        <v>402</v>
      </c>
      <c r="B56" s="75" t="s">
        <v>545</v>
      </c>
      <c r="C56" s="75" t="s">
        <v>420</v>
      </c>
      <c r="D56" s="75" t="s">
        <v>466</v>
      </c>
      <c r="E56" s="75" t="s">
        <v>529</v>
      </c>
      <c r="F56" s="75" t="s">
        <v>423</v>
      </c>
      <c r="G56" s="75" t="s">
        <v>455</v>
      </c>
      <c r="H56" s="75" t="s">
        <v>443</v>
      </c>
      <c r="I56" s="75" t="s">
        <v>425</v>
      </c>
      <c r="J56" s="75" t="s">
        <v>530</v>
      </c>
    </row>
    <row r="57" s="50" customFormat="1" ht="47" customHeight="1" spans="1:10">
      <c r="A57" s="227" t="s">
        <v>402</v>
      </c>
      <c r="B57" s="75" t="s">
        <v>545</v>
      </c>
      <c r="C57" s="75" t="s">
        <v>420</v>
      </c>
      <c r="D57" s="75" t="s">
        <v>427</v>
      </c>
      <c r="E57" s="75" t="s">
        <v>531</v>
      </c>
      <c r="F57" s="75" t="s">
        <v>423</v>
      </c>
      <c r="G57" s="75" t="s">
        <v>455</v>
      </c>
      <c r="H57" s="75" t="s">
        <v>443</v>
      </c>
      <c r="I57" s="75" t="s">
        <v>425</v>
      </c>
      <c r="J57" s="75" t="s">
        <v>532</v>
      </c>
    </row>
    <row r="58" s="50" customFormat="1" ht="47" customHeight="1" spans="1:10">
      <c r="A58" s="227" t="s">
        <v>402</v>
      </c>
      <c r="B58" s="75" t="s">
        <v>545</v>
      </c>
      <c r="C58" s="75" t="s">
        <v>420</v>
      </c>
      <c r="D58" s="75" t="s">
        <v>427</v>
      </c>
      <c r="E58" s="75" t="s">
        <v>533</v>
      </c>
      <c r="F58" s="75" t="s">
        <v>423</v>
      </c>
      <c r="G58" s="75" t="s">
        <v>492</v>
      </c>
      <c r="H58" s="75" t="s">
        <v>443</v>
      </c>
      <c r="I58" s="75" t="s">
        <v>425</v>
      </c>
      <c r="J58" s="75" t="s">
        <v>534</v>
      </c>
    </row>
    <row r="59" s="50" customFormat="1" ht="30" customHeight="1" spans="1:10">
      <c r="A59" s="227" t="s">
        <v>402</v>
      </c>
      <c r="B59" s="75" t="s">
        <v>545</v>
      </c>
      <c r="C59" s="75" t="s">
        <v>420</v>
      </c>
      <c r="D59" s="75" t="s">
        <v>427</v>
      </c>
      <c r="E59" s="75" t="s">
        <v>535</v>
      </c>
      <c r="F59" s="75" t="s">
        <v>448</v>
      </c>
      <c r="G59" s="75" t="s">
        <v>536</v>
      </c>
      <c r="H59" s="75" t="s">
        <v>443</v>
      </c>
      <c r="I59" s="75" t="s">
        <v>425</v>
      </c>
      <c r="J59" s="75" t="s">
        <v>537</v>
      </c>
    </row>
    <row r="60" s="50" customFormat="1" ht="48" customHeight="1" spans="1:10">
      <c r="A60" s="227" t="s">
        <v>402</v>
      </c>
      <c r="B60" s="75" t="s">
        <v>545</v>
      </c>
      <c r="C60" s="75" t="s">
        <v>433</v>
      </c>
      <c r="D60" s="75" t="s">
        <v>434</v>
      </c>
      <c r="E60" s="75" t="s">
        <v>538</v>
      </c>
      <c r="F60" s="75" t="s">
        <v>423</v>
      </c>
      <c r="G60" s="75" t="s">
        <v>539</v>
      </c>
      <c r="H60" s="75" t="s">
        <v>443</v>
      </c>
      <c r="I60" s="75" t="s">
        <v>425</v>
      </c>
      <c r="J60" s="75" t="s">
        <v>540</v>
      </c>
    </row>
    <row r="61" s="50" customFormat="1" ht="48" customHeight="1" spans="1:10">
      <c r="A61" s="227" t="s">
        <v>402</v>
      </c>
      <c r="B61" s="75" t="s">
        <v>545</v>
      </c>
      <c r="C61" s="75" t="s">
        <v>433</v>
      </c>
      <c r="D61" s="75" t="s">
        <v>434</v>
      </c>
      <c r="E61" s="75" t="s">
        <v>541</v>
      </c>
      <c r="F61" s="75" t="s">
        <v>423</v>
      </c>
      <c r="G61" s="75" t="s">
        <v>442</v>
      </c>
      <c r="H61" s="75" t="s">
        <v>443</v>
      </c>
      <c r="I61" s="75" t="s">
        <v>425</v>
      </c>
      <c r="J61" s="75" t="s">
        <v>542</v>
      </c>
    </row>
    <row r="62" s="50" customFormat="1" ht="48" customHeight="1" spans="1:10">
      <c r="A62" s="227" t="s">
        <v>402</v>
      </c>
      <c r="B62" s="75" t="s">
        <v>545</v>
      </c>
      <c r="C62" s="75" t="s">
        <v>439</v>
      </c>
      <c r="D62" s="75" t="s">
        <v>440</v>
      </c>
      <c r="E62" s="75" t="s">
        <v>543</v>
      </c>
      <c r="F62" s="75" t="s">
        <v>423</v>
      </c>
      <c r="G62" s="75" t="s">
        <v>442</v>
      </c>
      <c r="H62" s="75" t="s">
        <v>443</v>
      </c>
      <c r="I62" s="75" t="s">
        <v>425</v>
      </c>
      <c r="J62" s="75" t="s">
        <v>544</v>
      </c>
    </row>
    <row r="63" s="50" customFormat="1" ht="30" customHeight="1" spans="1:10">
      <c r="A63" s="227" t="s">
        <v>321</v>
      </c>
      <c r="B63" s="75" t="s">
        <v>546</v>
      </c>
      <c r="C63" s="75" t="s">
        <v>420</v>
      </c>
      <c r="D63" s="75" t="s">
        <v>421</v>
      </c>
      <c r="E63" s="75" t="s">
        <v>461</v>
      </c>
      <c r="F63" s="75" t="s">
        <v>423</v>
      </c>
      <c r="G63" s="75" t="s">
        <v>547</v>
      </c>
      <c r="H63" s="75" t="s">
        <v>460</v>
      </c>
      <c r="I63" s="75" t="s">
        <v>425</v>
      </c>
      <c r="J63" s="75" t="s">
        <v>461</v>
      </c>
    </row>
    <row r="64" s="50" customFormat="1" ht="30" customHeight="1" spans="1:10">
      <c r="A64" s="227" t="s">
        <v>321</v>
      </c>
      <c r="B64" s="75" t="s">
        <v>546</v>
      </c>
      <c r="C64" s="75" t="s">
        <v>420</v>
      </c>
      <c r="D64" s="75" t="s">
        <v>466</v>
      </c>
      <c r="E64" s="75" t="s">
        <v>548</v>
      </c>
      <c r="F64" s="75" t="s">
        <v>423</v>
      </c>
      <c r="G64" s="75" t="s">
        <v>455</v>
      </c>
      <c r="H64" s="75" t="s">
        <v>443</v>
      </c>
      <c r="I64" s="75" t="s">
        <v>425</v>
      </c>
      <c r="J64" s="75" t="s">
        <v>548</v>
      </c>
    </row>
    <row r="65" s="50" customFormat="1" ht="30" customHeight="1" spans="1:10">
      <c r="A65" s="227" t="s">
        <v>321</v>
      </c>
      <c r="B65" s="75" t="s">
        <v>546</v>
      </c>
      <c r="C65" s="75" t="s">
        <v>420</v>
      </c>
      <c r="D65" s="75" t="s">
        <v>427</v>
      </c>
      <c r="E65" s="75" t="s">
        <v>549</v>
      </c>
      <c r="F65" s="75" t="s">
        <v>429</v>
      </c>
      <c r="G65" s="75" t="s">
        <v>453</v>
      </c>
      <c r="H65" s="75" t="s">
        <v>443</v>
      </c>
      <c r="I65" s="75" t="s">
        <v>425</v>
      </c>
      <c r="J65" s="75" t="s">
        <v>549</v>
      </c>
    </row>
    <row r="66" s="50" customFormat="1" ht="30" customHeight="1" spans="1:10">
      <c r="A66" s="227" t="s">
        <v>321</v>
      </c>
      <c r="B66" s="75" t="s">
        <v>546</v>
      </c>
      <c r="C66" s="75" t="s">
        <v>420</v>
      </c>
      <c r="D66" s="75" t="s">
        <v>446</v>
      </c>
      <c r="E66" s="75" t="s">
        <v>447</v>
      </c>
      <c r="F66" s="75" t="s">
        <v>429</v>
      </c>
      <c r="G66" s="75" t="s">
        <v>550</v>
      </c>
      <c r="H66" s="75" t="s">
        <v>450</v>
      </c>
      <c r="I66" s="75" t="s">
        <v>425</v>
      </c>
      <c r="J66" s="75" t="s">
        <v>550</v>
      </c>
    </row>
    <row r="67" s="50" customFormat="1" ht="30" customHeight="1" spans="1:10">
      <c r="A67" s="227" t="s">
        <v>321</v>
      </c>
      <c r="B67" s="75" t="s">
        <v>546</v>
      </c>
      <c r="C67" s="75" t="s">
        <v>433</v>
      </c>
      <c r="D67" s="75" t="s">
        <v>434</v>
      </c>
      <c r="E67" s="75" t="s">
        <v>551</v>
      </c>
      <c r="F67" s="75" t="s">
        <v>429</v>
      </c>
      <c r="G67" s="75" t="s">
        <v>453</v>
      </c>
      <c r="H67" s="75" t="s">
        <v>443</v>
      </c>
      <c r="I67" s="75" t="s">
        <v>425</v>
      </c>
      <c r="J67" s="75" t="s">
        <v>551</v>
      </c>
    </row>
    <row r="68" s="50" customFormat="1" ht="30" customHeight="1" spans="1:10">
      <c r="A68" s="227" t="s">
        <v>321</v>
      </c>
      <c r="B68" s="75" t="s">
        <v>546</v>
      </c>
      <c r="C68" s="75" t="s">
        <v>433</v>
      </c>
      <c r="D68" s="75" t="s">
        <v>480</v>
      </c>
      <c r="E68" s="75" t="s">
        <v>552</v>
      </c>
      <c r="F68" s="75" t="s">
        <v>448</v>
      </c>
      <c r="G68" s="75" t="s">
        <v>84</v>
      </c>
      <c r="H68" s="75" t="s">
        <v>431</v>
      </c>
      <c r="I68" s="75" t="s">
        <v>425</v>
      </c>
      <c r="J68" s="75" t="s">
        <v>552</v>
      </c>
    </row>
    <row r="69" s="50" customFormat="1" ht="30" customHeight="1" spans="1:10">
      <c r="A69" s="227" t="s">
        <v>321</v>
      </c>
      <c r="B69" s="75" t="s">
        <v>546</v>
      </c>
      <c r="C69" s="75" t="s">
        <v>439</v>
      </c>
      <c r="D69" s="75" t="s">
        <v>440</v>
      </c>
      <c r="E69" s="75" t="s">
        <v>484</v>
      </c>
      <c r="F69" s="75" t="s">
        <v>423</v>
      </c>
      <c r="G69" s="75" t="s">
        <v>455</v>
      </c>
      <c r="H69" s="75" t="s">
        <v>443</v>
      </c>
      <c r="I69" s="75" t="s">
        <v>425</v>
      </c>
      <c r="J69" s="75" t="s">
        <v>484</v>
      </c>
    </row>
    <row r="70" s="50" customFormat="1" ht="30" customHeight="1" spans="1:10">
      <c r="A70" s="227" t="s">
        <v>344</v>
      </c>
      <c r="B70" s="75" t="s">
        <v>553</v>
      </c>
      <c r="C70" s="75" t="s">
        <v>420</v>
      </c>
      <c r="D70" s="75" t="s">
        <v>421</v>
      </c>
      <c r="E70" s="75" t="s">
        <v>554</v>
      </c>
      <c r="F70" s="75" t="s">
        <v>429</v>
      </c>
      <c r="G70" s="75" t="s">
        <v>555</v>
      </c>
      <c r="H70" s="75" t="s">
        <v>460</v>
      </c>
      <c r="I70" s="75" t="s">
        <v>425</v>
      </c>
      <c r="J70" s="75" t="s">
        <v>556</v>
      </c>
    </row>
    <row r="71" s="50" customFormat="1" ht="30" customHeight="1" spans="1:10">
      <c r="A71" s="227" t="s">
        <v>344</v>
      </c>
      <c r="B71" s="75" t="s">
        <v>553</v>
      </c>
      <c r="C71" s="75" t="s">
        <v>420</v>
      </c>
      <c r="D71" s="75" t="s">
        <v>421</v>
      </c>
      <c r="E71" s="75" t="s">
        <v>557</v>
      </c>
      <c r="F71" s="75" t="s">
        <v>429</v>
      </c>
      <c r="G71" s="75" t="s">
        <v>92</v>
      </c>
      <c r="H71" s="75" t="s">
        <v>460</v>
      </c>
      <c r="I71" s="75" t="s">
        <v>425</v>
      </c>
      <c r="J71" s="75" t="s">
        <v>558</v>
      </c>
    </row>
    <row r="72" s="50" customFormat="1" ht="30" customHeight="1" spans="1:10">
      <c r="A72" s="227" t="s">
        <v>344</v>
      </c>
      <c r="B72" s="75" t="s">
        <v>553</v>
      </c>
      <c r="C72" s="75" t="s">
        <v>420</v>
      </c>
      <c r="D72" s="75" t="s">
        <v>466</v>
      </c>
      <c r="E72" s="75" t="s">
        <v>559</v>
      </c>
      <c r="F72" s="75" t="s">
        <v>423</v>
      </c>
      <c r="G72" s="75" t="s">
        <v>453</v>
      </c>
      <c r="H72" s="75" t="s">
        <v>443</v>
      </c>
      <c r="I72" s="75" t="s">
        <v>425</v>
      </c>
      <c r="J72" s="75" t="s">
        <v>560</v>
      </c>
    </row>
    <row r="73" s="50" customFormat="1" ht="30" customHeight="1" spans="1:10">
      <c r="A73" s="227" t="s">
        <v>344</v>
      </c>
      <c r="B73" s="75" t="s">
        <v>553</v>
      </c>
      <c r="C73" s="75" t="s">
        <v>420</v>
      </c>
      <c r="D73" s="75" t="s">
        <v>427</v>
      </c>
      <c r="E73" s="75" t="s">
        <v>561</v>
      </c>
      <c r="F73" s="75" t="s">
        <v>429</v>
      </c>
      <c r="G73" s="75" t="s">
        <v>453</v>
      </c>
      <c r="H73" s="75" t="s">
        <v>443</v>
      </c>
      <c r="I73" s="75" t="s">
        <v>425</v>
      </c>
      <c r="J73" s="75" t="s">
        <v>562</v>
      </c>
    </row>
    <row r="74" s="50" customFormat="1" ht="30" customHeight="1" spans="1:10">
      <c r="A74" s="227" t="s">
        <v>344</v>
      </c>
      <c r="B74" s="75" t="s">
        <v>553</v>
      </c>
      <c r="C74" s="75" t="s">
        <v>433</v>
      </c>
      <c r="D74" s="75" t="s">
        <v>434</v>
      </c>
      <c r="E74" s="75" t="s">
        <v>563</v>
      </c>
      <c r="F74" s="75" t="s">
        <v>429</v>
      </c>
      <c r="G74" s="75" t="s">
        <v>453</v>
      </c>
      <c r="H74" s="75" t="s">
        <v>443</v>
      </c>
      <c r="I74" s="75" t="s">
        <v>425</v>
      </c>
      <c r="J74" s="75" t="s">
        <v>564</v>
      </c>
    </row>
    <row r="75" s="50" customFormat="1" ht="58" customHeight="1" spans="1:10">
      <c r="A75" s="227" t="s">
        <v>344</v>
      </c>
      <c r="B75" s="75" t="s">
        <v>553</v>
      </c>
      <c r="C75" s="75" t="s">
        <v>433</v>
      </c>
      <c r="D75" s="75" t="s">
        <v>480</v>
      </c>
      <c r="E75" s="75" t="s">
        <v>565</v>
      </c>
      <c r="F75" s="75" t="s">
        <v>429</v>
      </c>
      <c r="G75" s="75" t="s">
        <v>453</v>
      </c>
      <c r="H75" s="75" t="s">
        <v>443</v>
      </c>
      <c r="I75" s="75" t="s">
        <v>425</v>
      </c>
      <c r="J75" s="75" t="s">
        <v>566</v>
      </c>
    </row>
    <row r="76" s="50" customFormat="1" ht="30" customHeight="1" spans="1:10">
      <c r="A76" s="227" t="s">
        <v>344</v>
      </c>
      <c r="B76" s="75" t="s">
        <v>553</v>
      </c>
      <c r="C76" s="75" t="s">
        <v>439</v>
      </c>
      <c r="D76" s="75" t="s">
        <v>440</v>
      </c>
      <c r="E76" s="75" t="s">
        <v>567</v>
      </c>
      <c r="F76" s="75" t="s">
        <v>423</v>
      </c>
      <c r="G76" s="75" t="s">
        <v>455</v>
      </c>
      <c r="H76" s="75" t="s">
        <v>443</v>
      </c>
      <c r="I76" s="75" t="s">
        <v>425</v>
      </c>
      <c r="J76" s="75" t="s">
        <v>568</v>
      </c>
    </row>
    <row r="77" s="50" customFormat="1" ht="30" customHeight="1" spans="1:10">
      <c r="A77" s="227" t="s">
        <v>291</v>
      </c>
      <c r="B77" s="75" t="s">
        <v>569</v>
      </c>
      <c r="C77" s="75" t="s">
        <v>420</v>
      </c>
      <c r="D77" s="75" t="s">
        <v>421</v>
      </c>
      <c r="E77" s="75" t="s">
        <v>570</v>
      </c>
      <c r="F77" s="75" t="s">
        <v>423</v>
      </c>
      <c r="G77" s="75" t="s">
        <v>82</v>
      </c>
      <c r="H77" s="75" t="s">
        <v>424</v>
      </c>
      <c r="I77" s="75" t="s">
        <v>425</v>
      </c>
      <c r="J77" s="75" t="s">
        <v>570</v>
      </c>
    </row>
    <row r="78" s="50" customFormat="1" ht="30" customHeight="1" spans="1:10">
      <c r="A78" s="227" t="s">
        <v>291</v>
      </c>
      <c r="B78" s="75" t="s">
        <v>569</v>
      </c>
      <c r="C78" s="75" t="s">
        <v>420</v>
      </c>
      <c r="D78" s="75" t="s">
        <v>421</v>
      </c>
      <c r="E78" s="75" t="s">
        <v>571</v>
      </c>
      <c r="F78" s="75" t="s">
        <v>423</v>
      </c>
      <c r="G78" s="75" t="s">
        <v>572</v>
      </c>
      <c r="H78" s="75" t="s">
        <v>460</v>
      </c>
      <c r="I78" s="75" t="s">
        <v>425</v>
      </c>
      <c r="J78" s="75" t="s">
        <v>573</v>
      </c>
    </row>
    <row r="79" s="50" customFormat="1" ht="30" customHeight="1" spans="1:10">
      <c r="A79" s="227" t="s">
        <v>291</v>
      </c>
      <c r="B79" s="75" t="s">
        <v>569</v>
      </c>
      <c r="C79" s="75" t="s">
        <v>420</v>
      </c>
      <c r="D79" s="75" t="s">
        <v>466</v>
      </c>
      <c r="E79" s="75" t="s">
        <v>574</v>
      </c>
      <c r="F79" s="75" t="s">
        <v>423</v>
      </c>
      <c r="G79" s="75" t="s">
        <v>572</v>
      </c>
      <c r="H79" s="75" t="s">
        <v>460</v>
      </c>
      <c r="I79" s="75" t="s">
        <v>425</v>
      </c>
      <c r="J79" s="75" t="s">
        <v>575</v>
      </c>
    </row>
    <row r="80" s="50" customFormat="1" ht="50" customHeight="1" spans="1:10">
      <c r="A80" s="227" t="s">
        <v>291</v>
      </c>
      <c r="B80" s="75" t="s">
        <v>569</v>
      </c>
      <c r="C80" s="75" t="s">
        <v>420</v>
      </c>
      <c r="D80" s="75" t="s">
        <v>427</v>
      </c>
      <c r="E80" s="75" t="s">
        <v>576</v>
      </c>
      <c r="F80" s="75" t="s">
        <v>429</v>
      </c>
      <c r="G80" s="75" t="s">
        <v>430</v>
      </c>
      <c r="H80" s="75" t="s">
        <v>431</v>
      </c>
      <c r="I80" s="75" t="s">
        <v>425</v>
      </c>
      <c r="J80" s="75" t="s">
        <v>575</v>
      </c>
    </row>
    <row r="81" s="50" customFormat="1" ht="50" customHeight="1" spans="1:10">
      <c r="A81" s="227" t="s">
        <v>291</v>
      </c>
      <c r="B81" s="75" t="s">
        <v>569</v>
      </c>
      <c r="C81" s="75" t="s">
        <v>433</v>
      </c>
      <c r="D81" s="75" t="s">
        <v>434</v>
      </c>
      <c r="E81" s="75" t="s">
        <v>577</v>
      </c>
      <c r="F81" s="75" t="s">
        <v>423</v>
      </c>
      <c r="G81" s="75" t="s">
        <v>442</v>
      </c>
      <c r="H81" s="75" t="s">
        <v>443</v>
      </c>
      <c r="I81" s="75" t="s">
        <v>437</v>
      </c>
      <c r="J81" s="75" t="s">
        <v>578</v>
      </c>
    </row>
    <row r="82" s="50" customFormat="1" ht="30" customHeight="1" spans="1:10">
      <c r="A82" s="227" t="s">
        <v>291</v>
      </c>
      <c r="B82" s="75" t="s">
        <v>569</v>
      </c>
      <c r="C82" s="75" t="s">
        <v>439</v>
      </c>
      <c r="D82" s="75" t="s">
        <v>440</v>
      </c>
      <c r="E82" s="75" t="s">
        <v>579</v>
      </c>
      <c r="F82" s="75" t="s">
        <v>423</v>
      </c>
      <c r="G82" s="75" t="s">
        <v>455</v>
      </c>
      <c r="H82" s="75" t="s">
        <v>443</v>
      </c>
      <c r="I82" s="75" t="s">
        <v>437</v>
      </c>
      <c r="J82" s="75" t="s">
        <v>580</v>
      </c>
    </row>
    <row r="83" s="50" customFormat="1" ht="38" customHeight="1" spans="1:10">
      <c r="A83" s="227" t="s">
        <v>303</v>
      </c>
      <c r="B83" s="75" t="s">
        <v>581</v>
      </c>
      <c r="C83" s="75" t="s">
        <v>420</v>
      </c>
      <c r="D83" s="75" t="s">
        <v>421</v>
      </c>
      <c r="E83" s="75" t="s">
        <v>582</v>
      </c>
      <c r="F83" s="75" t="s">
        <v>429</v>
      </c>
      <c r="G83" s="75" t="s">
        <v>453</v>
      </c>
      <c r="H83" s="75" t="s">
        <v>443</v>
      </c>
      <c r="I83" s="75" t="s">
        <v>425</v>
      </c>
      <c r="J83" s="75" t="s">
        <v>583</v>
      </c>
    </row>
    <row r="84" s="50" customFormat="1" ht="38" customHeight="1" spans="1:10">
      <c r="A84" s="227" t="s">
        <v>303</v>
      </c>
      <c r="B84" s="75" t="s">
        <v>581</v>
      </c>
      <c r="C84" s="75" t="s">
        <v>420</v>
      </c>
      <c r="D84" s="75" t="s">
        <v>466</v>
      </c>
      <c r="E84" s="75" t="s">
        <v>584</v>
      </c>
      <c r="F84" s="75" t="s">
        <v>423</v>
      </c>
      <c r="G84" s="75" t="s">
        <v>455</v>
      </c>
      <c r="H84" s="75" t="s">
        <v>443</v>
      </c>
      <c r="I84" s="75" t="s">
        <v>425</v>
      </c>
      <c r="J84" s="75" t="s">
        <v>585</v>
      </c>
    </row>
    <row r="85" s="50" customFormat="1" ht="38" customHeight="1" spans="1:10">
      <c r="A85" s="227" t="s">
        <v>303</v>
      </c>
      <c r="B85" s="75" t="s">
        <v>581</v>
      </c>
      <c r="C85" s="75" t="s">
        <v>420</v>
      </c>
      <c r="D85" s="75" t="s">
        <v>466</v>
      </c>
      <c r="E85" s="75" t="s">
        <v>586</v>
      </c>
      <c r="F85" s="75" t="s">
        <v>423</v>
      </c>
      <c r="G85" s="75" t="s">
        <v>492</v>
      </c>
      <c r="H85" s="75" t="s">
        <v>443</v>
      </c>
      <c r="I85" s="75" t="s">
        <v>425</v>
      </c>
      <c r="J85" s="75" t="s">
        <v>587</v>
      </c>
    </row>
    <row r="86" s="50" customFormat="1" ht="38" customHeight="1" spans="1:10">
      <c r="A86" s="227" t="s">
        <v>303</v>
      </c>
      <c r="B86" s="75" t="s">
        <v>581</v>
      </c>
      <c r="C86" s="75" t="s">
        <v>420</v>
      </c>
      <c r="D86" s="75" t="s">
        <v>427</v>
      </c>
      <c r="E86" s="75" t="s">
        <v>588</v>
      </c>
      <c r="F86" s="75" t="s">
        <v>429</v>
      </c>
      <c r="G86" s="75" t="s">
        <v>453</v>
      </c>
      <c r="H86" s="75" t="s">
        <v>443</v>
      </c>
      <c r="I86" s="75" t="s">
        <v>425</v>
      </c>
      <c r="J86" s="75" t="s">
        <v>589</v>
      </c>
    </row>
    <row r="87" s="50" customFormat="1" ht="30" customHeight="1" spans="1:10">
      <c r="A87" s="227" t="s">
        <v>303</v>
      </c>
      <c r="B87" s="75" t="s">
        <v>581</v>
      </c>
      <c r="C87" s="75" t="s">
        <v>433</v>
      </c>
      <c r="D87" s="75" t="s">
        <v>590</v>
      </c>
      <c r="E87" s="75" t="s">
        <v>591</v>
      </c>
      <c r="F87" s="75" t="s">
        <v>429</v>
      </c>
      <c r="G87" s="75" t="s">
        <v>86</v>
      </c>
      <c r="H87" s="75" t="s">
        <v>592</v>
      </c>
      <c r="I87" s="75" t="s">
        <v>425</v>
      </c>
      <c r="J87" s="75" t="s">
        <v>593</v>
      </c>
    </row>
    <row r="88" s="50" customFormat="1" ht="30" customHeight="1" spans="1:10">
      <c r="A88" s="227" t="s">
        <v>303</v>
      </c>
      <c r="B88" s="75" t="s">
        <v>581</v>
      </c>
      <c r="C88" s="75" t="s">
        <v>439</v>
      </c>
      <c r="D88" s="75" t="s">
        <v>440</v>
      </c>
      <c r="E88" s="75" t="s">
        <v>594</v>
      </c>
      <c r="F88" s="75" t="s">
        <v>423</v>
      </c>
      <c r="G88" s="75" t="s">
        <v>506</v>
      </c>
      <c r="H88" s="75" t="s">
        <v>443</v>
      </c>
      <c r="I88" s="75" t="s">
        <v>425</v>
      </c>
      <c r="J88" s="75" t="s">
        <v>595</v>
      </c>
    </row>
    <row r="89" s="50" customFormat="1" ht="45" customHeight="1" spans="1:10">
      <c r="A89" s="227" t="s">
        <v>398</v>
      </c>
      <c r="B89" s="75" t="s">
        <v>596</v>
      </c>
      <c r="C89" s="75" t="s">
        <v>420</v>
      </c>
      <c r="D89" s="75" t="s">
        <v>421</v>
      </c>
      <c r="E89" s="75" t="s">
        <v>524</v>
      </c>
      <c r="F89" s="75" t="s">
        <v>423</v>
      </c>
      <c r="G89" s="75" t="s">
        <v>455</v>
      </c>
      <c r="H89" s="75" t="s">
        <v>443</v>
      </c>
      <c r="I89" s="75" t="s">
        <v>425</v>
      </c>
      <c r="J89" s="75" t="s">
        <v>525</v>
      </c>
    </row>
    <row r="90" s="50" customFormat="1" ht="30" customHeight="1" spans="1:10">
      <c r="A90" s="227" t="s">
        <v>398</v>
      </c>
      <c r="B90" s="75" t="s">
        <v>596</v>
      </c>
      <c r="C90" s="75" t="s">
        <v>420</v>
      </c>
      <c r="D90" s="75" t="s">
        <v>466</v>
      </c>
      <c r="E90" s="75" t="s">
        <v>526</v>
      </c>
      <c r="F90" s="75" t="s">
        <v>448</v>
      </c>
      <c r="G90" s="75" t="s">
        <v>527</v>
      </c>
      <c r="H90" s="75" t="s">
        <v>443</v>
      </c>
      <c r="I90" s="75" t="s">
        <v>425</v>
      </c>
      <c r="J90" s="75" t="s">
        <v>528</v>
      </c>
    </row>
    <row r="91" s="50" customFormat="1" ht="45" customHeight="1" spans="1:10">
      <c r="A91" s="227" t="s">
        <v>398</v>
      </c>
      <c r="B91" s="75" t="s">
        <v>596</v>
      </c>
      <c r="C91" s="75" t="s">
        <v>420</v>
      </c>
      <c r="D91" s="75" t="s">
        <v>466</v>
      </c>
      <c r="E91" s="75" t="s">
        <v>529</v>
      </c>
      <c r="F91" s="75" t="s">
        <v>423</v>
      </c>
      <c r="G91" s="75" t="s">
        <v>455</v>
      </c>
      <c r="H91" s="75" t="s">
        <v>443</v>
      </c>
      <c r="I91" s="75" t="s">
        <v>425</v>
      </c>
      <c r="J91" s="75" t="s">
        <v>530</v>
      </c>
    </row>
    <row r="92" s="50" customFormat="1" ht="46" customHeight="1" spans="1:10">
      <c r="A92" s="227" t="s">
        <v>398</v>
      </c>
      <c r="B92" s="75" t="s">
        <v>596</v>
      </c>
      <c r="C92" s="75" t="s">
        <v>420</v>
      </c>
      <c r="D92" s="75" t="s">
        <v>427</v>
      </c>
      <c r="E92" s="75" t="s">
        <v>531</v>
      </c>
      <c r="F92" s="75" t="s">
        <v>423</v>
      </c>
      <c r="G92" s="75" t="s">
        <v>455</v>
      </c>
      <c r="H92" s="75" t="s">
        <v>443</v>
      </c>
      <c r="I92" s="75" t="s">
        <v>425</v>
      </c>
      <c r="J92" s="75" t="s">
        <v>532</v>
      </c>
    </row>
    <row r="93" s="50" customFormat="1" ht="46" customHeight="1" spans="1:10">
      <c r="A93" s="227" t="s">
        <v>398</v>
      </c>
      <c r="B93" s="75" t="s">
        <v>596</v>
      </c>
      <c r="C93" s="75" t="s">
        <v>420</v>
      </c>
      <c r="D93" s="75" t="s">
        <v>427</v>
      </c>
      <c r="E93" s="75" t="s">
        <v>533</v>
      </c>
      <c r="F93" s="75" t="s">
        <v>423</v>
      </c>
      <c r="G93" s="75" t="s">
        <v>492</v>
      </c>
      <c r="H93" s="75" t="s">
        <v>443</v>
      </c>
      <c r="I93" s="75" t="s">
        <v>425</v>
      </c>
      <c r="J93" s="75" t="s">
        <v>534</v>
      </c>
    </row>
    <row r="94" s="50" customFormat="1" ht="46" customHeight="1" spans="1:10">
      <c r="A94" s="227" t="s">
        <v>398</v>
      </c>
      <c r="B94" s="75" t="s">
        <v>596</v>
      </c>
      <c r="C94" s="75" t="s">
        <v>420</v>
      </c>
      <c r="D94" s="75" t="s">
        <v>427</v>
      </c>
      <c r="E94" s="75" t="s">
        <v>535</v>
      </c>
      <c r="F94" s="75" t="s">
        <v>448</v>
      </c>
      <c r="G94" s="75" t="s">
        <v>536</v>
      </c>
      <c r="H94" s="75" t="s">
        <v>443</v>
      </c>
      <c r="I94" s="75" t="s">
        <v>425</v>
      </c>
      <c r="J94" s="75" t="s">
        <v>537</v>
      </c>
    </row>
    <row r="95" s="50" customFormat="1" ht="46" customHeight="1" spans="1:10">
      <c r="A95" s="227" t="s">
        <v>398</v>
      </c>
      <c r="B95" s="75" t="s">
        <v>596</v>
      </c>
      <c r="C95" s="75" t="s">
        <v>433</v>
      </c>
      <c r="D95" s="75" t="s">
        <v>434</v>
      </c>
      <c r="E95" s="75" t="s">
        <v>538</v>
      </c>
      <c r="F95" s="75" t="s">
        <v>423</v>
      </c>
      <c r="G95" s="75" t="s">
        <v>442</v>
      </c>
      <c r="H95" s="75" t="s">
        <v>443</v>
      </c>
      <c r="I95" s="75" t="s">
        <v>425</v>
      </c>
      <c r="J95" s="75" t="s">
        <v>540</v>
      </c>
    </row>
    <row r="96" s="50" customFormat="1" ht="46" customHeight="1" spans="1:10">
      <c r="A96" s="227" t="s">
        <v>398</v>
      </c>
      <c r="B96" s="75" t="s">
        <v>596</v>
      </c>
      <c r="C96" s="75" t="s">
        <v>433</v>
      </c>
      <c r="D96" s="75" t="s">
        <v>434</v>
      </c>
      <c r="E96" s="75" t="s">
        <v>541</v>
      </c>
      <c r="F96" s="75" t="s">
        <v>423</v>
      </c>
      <c r="G96" s="75" t="s">
        <v>442</v>
      </c>
      <c r="H96" s="75" t="s">
        <v>443</v>
      </c>
      <c r="I96" s="75" t="s">
        <v>425</v>
      </c>
      <c r="J96" s="75" t="s">
        <v>542</v>
      </c>
    </row>
    <row r="97" s="50" customFormat="1" ht="46" customHeight="1" spans="1:10">
      <c r="A97" s="227" t="s">
        <v>398</v>
      </c>
      <c r="B97" s="75" t="s">
        <v>596</v>
      </c>
      <c r="C97" s="75" t="s">
        <v>439</v>
      </c>
      <c r="D97" s="75" t="s">
        <v>440</v>
      </c>
      <c r="E97" s="75" t="s">
        <v>543</v>
      </c>
      <c r="F97" s="75" t="s">
        <v>423</v>
      </c>
      <c r="G97" s="75" t="s">
        <v>442</v>
      </c>
      <c r="H97" s="75" t="s">
        <v>443</v>
      </c>
      <c r="I97" s="75" t="s">
        <v>425</v>
      </c>
      <c r="J97" s="75" t="s">
        <v>544</v>
      </c>
    </row>
    <row r="98" s="50" customFormat="1" ht="30" customHeight="1" spans="1:10">
      <c r="A98" s="227" t="s">
        <v>297</v>
      </c>
      <c r="B98" s="75" t="s">
        <v>597</v>
      </c>
      <c r="C98" s="75" t="s">
        <v>420</v>
      </c>
      <c r="D98" s="75" t="s">
        <v>421</v>
      </c>
      <c r="E98" s="75" t="s">
        <v>598</v>
      </c>
      <c r="F98" s="75" t="s">
        <v>429</v>
      </c>
      <c r="G98" s="75" t="s">
        <v>82</v>
      </c>
      <c r="H98" s="75" t="s">
        <v>511</v>
      </c>
      <c r="I98" s="75" t="s">
        <v>425</v>
      </c>
      <c r="J98" s="75" t="s">
        <v>599</v>
      </c>
    </row>
    <row r="99" s="50" customFormat="1" ht="30" customHeight="1" spans="1:10">
      <c r="A99" s="227" t="s">
        <v>297</v>
      </c>
      <c r="B99" s="75" t="s">
        <v>597</v>
      </c>
      <c r="C99" s="75" t="s">
        <v>420</v>
      </c>
      <c r="D99" s="75" t="s">
        <v>466</v>
      </c>
      <c r="E99" s="75" t="s">
        <v>600</v>
      </c>
      <c r="F99" s="75" t="s">
        <v>429</v>
      </c>
      <c r="G99" s="75" t="s">
        <v>601</v>
      </c>
      <c r="H99" s="75" t="s">
        <v>511</v>
      </c>
      <c r="I99" s="75" t="s">
        <v>437</v>
      </c>
      <c r="J99" s="75" t="s">
        <v>600</v>
      </c>
    </row>
    <row r="100" s="50" customFormat="1" ht="30" customHeight="1" spans="1:10">
      <c r="A100" s="227" t="s">
        <v>297</v>
      </c>
      <c r="B100" s="75" t="s">
        <v>597</v>
      </c>
      <c r="C100" s="75" t="s">
        <v>420</v>
      </c>
      <c r="D100" s="75" t="s">
        <v>427</v>
      </c>
      <c r="E100" s="75" t="s">
        <v>549</v>
      </c>
      <c r="F100" s="75" t="s">
        <v>429</v>
      </c>
      <c r="G100" s="75" t="s">
        <v>453</v>
      </c>
      <c r="H100" s="75" t="s">
        <v>443</v>
      </c>
      <c r="I100" s="75" t="s">
        <v>425</v>
      </c>
      <c r="J100" s="75" t="s">
        <v>549</v>
      </c>
    </row>
    <row r="101" s="50" customFormat="1" ht="30" customHeight="1" spans="1:10">
      <c r="A101" s="227" t="s">
        <v>297</v>
      </c>
      <c r="B101" s="75" t="s">
        <v>597</v>
      </c>
      <c r="C101" s="75" t="s">
        <v>433</v>
      </c>
      <c r="D101" s="75" t="s">
        <v>434</v>
      </c>
      <c r="E101" s="75" t="s">
        <v>602</v>
      </c>
      <c r="F101" s="75" t="s">
        <v>429</v>
      </c>
      <c r="G101" s="75" t="s">
        <v>453</v>
      </c>
      <c r="H101" s="75" t="s">
        <v>443</v>
      </c>
      <c r="I101" s="75" t="s">
        <v>425</v>
      </c>
      <c r="J101" s="75" t="s">
        <v>602</v>
      </c>
    </row>
    <row r="102" s="50" customFormat="1" ht="92" customHeight="1" spans="1:10">
      <c r="A102" s="227" t="s">
        <v>297</v>
      </c>
      <c r="B102" s="75" t="s">
        <v>597</v>
      </c>
      <c r="C102" s="75" t="s">
        <v>433</v>
      </c>
      <c r="D102" s="75" t="s">
        <v>480</v>
      </c>
      <c r="E102" s="75" t="s">
        <v>603</v>
      </c>
      <c r="F102" s="75" t="s">
        <v>429</v>
      </c>
      <c r="G102" s="75" t="s">
        <v>82</v>
      </c>
      <c r="H102" s="75" t="s">
        <v>511</v>
      </c>
      <c r="I102" s="75" t="s">
        <v>425</v>
      </c>
      <c r="J102" s="75" t="s">
        <v>603</v>
      </c>
    </row>
    <row r="103" s="50" customFormat="1" ht="30" customHeight="1" spans="1:10">
      <c r="A103" s="227" t="s">
        <v>297</v>
      </c>
      <c r="B103" s="75" t="s">
        <v>597</v>
      </c>
      <c r="C103" s="75" t="s">
        <v>439</v>
      </c>
      <c r="D103" s="75" t="s">
        <v>440</v>
      </c>
      <c r="E103" s="75" t="s">
        <v>604</v>
      </c>
      <c r="F103" s="75" t="s">
        <v>423</v>
      </c>
      <c r="G103" s="75" t="s">
        <v>455</v>
      </c>
      <c r="H103" s="75" t="s">
        <v>443</v>
      </c>
      <c r="I103" s="75" t="s">
        <v>425</v>
      </c>
      <c r="J103" s="75" t="s">
        <v>605</v>
      </c>
    </row>
    <row r="104" s="50" customFormat="1" ht="30" customHeight="1" spans="1:10">
      <c r="A104" s="227" t="s">
        <v>327</v>
      </c>
      <c r="B104" s="75" t="s">
        <v>606</v>
      </c>
      <c r="C104" s="75" t="s">
        <v>420</v>
      </c>
      <c r="D104" s="75" t="s">
        <v>421</v>
      </c>
      <c r="E104" s="75" t="s">
        <v>461</v>
      </c>
      <c r="F104" s="75" t="s">
        <v>423</v>
      </c>
      <c r="G104" s="75" t="s">
        <v>607</v>
      </c>
      <c r="H104" s="75" t="s">
        <v>460</v>
      </c>
      <c r="I104" s="75" t="s">
        <v>425</v>
      </c>
      <c r="J104" s="75" t="s">
        <v>461</v>
      </c>
    </row>
    <row r="105" s="50" customFormat="1" ht="30" customHeight="1" spans="1:10">
      <c r="A105" s="227" t="s">
        <v>327</v>
      </c>
      <c r="B105" s="75" t="s">
        <v>606</v>
      </c>
      <c r="C105" s="75" t="s">
        <v>420</v>
      </c>
      <c r="D105" s="75" t="s">
        <v>466</v>
      </c>
      <c r="E105" s="75" t="s">
        <v>608</v>
      </c>
      <c r="F105" s="75" t="s">
        <v>429</v>
      </c>
      <c r="G105" s="75" t="s">
        <v>453</v>
      </c>
      <c r="H105" s="75" t="s">
        <v>443</v>
      </c>
      <c r="I105" s="75" t="s">
        <v>425</v>
      </c>
      <c r="J105" s="75" t="s">
        <v>608</v>
      </c>
    </row>
    <row r="106" s="50" customFormat="1" ht="30" customHeight="1" spans="1:10">
      <c r="A106" s="227" t="s">
        <v>327</v>
      </c>
      <c r="B106" s="75" t="s">
        <v>606</v>
      </c>
      <c r="C106" s="75" t="s">
        <v>420</v>
      </c>
      <c r="D106" s="75" t="s">
        <v>427</v>
      </c>
      <c r="E106" s="75" t="s">
        <v>474</v>
      </c>
      <c r="F106" s="75" t="s">
        <v>429</v>
      </c>
      <c r="G106" s="75" t="s">
        <v>453</v>
      </c>
      <c r="H106" s="75" t="s">
        <v>443</v>
      </c>
      <c r="I106" s="75" t="s">
        <v>425</v>
      </c>
      <c r="J106" s="75" t="s">
        <v>474</v>
      </c>
    </row>
    <row r="107" s="50" customFormat="1" ht="30" customHeight="1" spans="1:10">
      <c r="A107" s="227" t="s">
        <v>327</v>
      </c>
      <c r="B107" s="75" t="s">
        <v>606</v>
      </c>
      <c r="C107" s="75" t="s">
        <v>420</v>
      </c>
      <c r="D107" s="75" t="s">
        <v>446</v>
      </c>
      <c r="E107" s="75" t="s">
        <v>447</v>
      </c>
      <c r="F107" s="75" t="s">
        <v>429</v>
      </c>
      <c r="G107" s="75" t="s">
        <v>609</v>
      </c>
      <c r="H107" s="75" t="s">
        <v>450</v>
      </c>
      <c r="I107" s="75" t="s">
        <v>425</v>
      </c>
      <c r="J107" s="75" t="s">
        <v>610</v>
      </c>
    </row>
    <row r="108" s="50" customFormat="1" ht="30" customHeight="1" spans="1:10">
      <c r="A108" s="227" t="s">
        <v>327</v>
      </c>
      <c r="B108" s="75" t="s">
        <v>606</v>
      </c>
      <c r="C108" s="75" t="s">
        <v>433</v>
      </c>
      <c r="D108" s="75" t="s">
        <v>434</v>
      </c>
      <c r="E108" s="75" t="s">
        <v>611</v>
      </c>
      <c r="F108" s="75" t="s">
        <v>429</v>
      </c>
      <c r="G108" s="75" t="s">
        <v>453</v>
      </c>
      <c r="H108" s="75" t="s">
        <v>443</v>
      </c>
      <c r="I108" s="75" t="s">
        <v>425</v>
      </c>
      <c r="J108" s="75" t="s">
        <v>611</v>
      </c>
    </row>
    <row r="109" s="50" customFormat="1" ht="30" customHeight="1" spans="1:10">
      <c r="A109" s="227" t="s">
        <v>327</v>
      </c>
      <c r="B109" s="75" t="s">
        <v>606</v>
      </c>
      <c r="C109" s="75" t="s">
        <v>433</v>
      </c>
      <c r="D109" s="75" t="s">
        <v>480</v>
      </c>
      <c r="E109" s="75" t="s">
        <v>612</v>
      </c>
      <c r="F109" s="75" t="s">
        <v>448</v>
      </c>
      <c r="G109" s="75" t="s">
        <v>84</v>
      </c>
      <c r="H109" s="75" t="s">
        <v>431</v>
      </c>
      <c r="I109" s="75" t="s">
        <v>425</v>
      </c>
      <c r="J109" s="75" t="s">
        <v>612</v>
      </c>
    </row>
    <row r="110" s="50" customFormat="1" ht="30" customHeight="1" spans="1:10">
      <c r="A110" s="227" t="s">
        <v>327</v>
      </c>
      <c r="B110" s="75" t="s">
        <v>606</v>
      </c>
      <c r="C110" s="75" t="s">
        <v>439</v>
      </c>
      <c r="D110" s="75" t="s">
        <v>440</v>
      </c>
      <c r="E110" s="75" t="s">
        <v>484</v>
      </c>
      <c r="F110" s="75" t="s">
        <v>423</v>
      </c>
      <c r="G110" s="75" t="s">
        <v>455</v>
      </c>
      <c r="H110" s="75" t="s">
        <v>443</v>
      </c>
      <c r="I110" s="75" t="s">
        <v>425</v>
      </c>
      <c r="J110" s="75" t="s">
        <v>484</v>
      </c>
    </row>
    <row r="111" s="50" customFormat="1" ht="30" customHeight="1" spans="1:10">
      <c r="A111" s="227" t="s">
        <v>376</v>
      </c>
      <c r="B111" s="75" t="s">
        <v>613</v>
      </c>
      <c r="C111" s="75" t="s">
        <v>420</v>
      </c>
      <c r="D111" s="75" t="s">
        <v>421</v>
      </c>
      <c r="E111" s="75" t="s">
        <v>614</v>
      </c>
      <c r="F111" s="75" t="s">
        <v>429</v>
      </c>
      <c r="G111" s="75" t="s">
        <v>615</v>
      </c>
      <c r="H111" s="75" t="s">
        <v>460</v>
      </c>
      <c r="I111" s="75" t="s">
        <v>425</v>
      </c>
      <c r="J111" s="75" t="s">
        <v>614</v>
      </c>
    </row>
    <row r="112" s="50" customFormat="1" ht="30" customHeight="1" spans="1:10">
      <c r="A112" s="227" t="s">
        <v>376</v>
      </c>
      <c r="B112" s="75" t="s">
        <v>613</v>
      </c>
      <c r="C112" s="75" t="s">
        <v>420</v>
      </c>
      <c r="D112" s="75" t="s">
        <v>421</v>
      </c>
      <c r="E112" s="75" t="s">
        <v>616</v>
      </c>
      <c r="F112" s="75" t="s">
        <v>429</v>
      </c>
      <c r="G112" s="75" t="s">
        <v>91</v>
      </c>
      <c r="H112" s="75" t="s">
        <v>617</v>
      </c>
      <c r="I112" s="75" t="s">
        <v>425</v>
      </c>
      <c r="J112" s="75" t="s">
        <v>618</v>
      </c>
    </row>
    <row r="113" s="50" customFormat="1" ht="30" customHeight="1" spans="1:10">
      <c r="A113" s="227" t="s">
        <v>376</v>
      </c>
      <c r="B113" s="75" t="s">
        <v>613</v>
      </c>
      <c r="C113" s="75" t="s">
        <v>420</v>
      </c>
      <c r="D113" s="75" t="s">
        <v>466</v>
      </c>
      <c r="E113" s="75" t="s">
        <v>619</v>
      </c>
      <c r="F113" s="75" t="s">
        <v>429</v>
      </c>
      <c r="G113" s="75" t="s">
        <v>572</v>
      </c>
      <c r="H113" s="75" t="s">
        <v>620</v>
      </c>
      <c r="I113" s="75" t="s">
        <v>425</v>
      </c>
      <c r="J113" s="75" t="s">
        <v>621</v>
      </c>
    </row>
    <row r="114" s="50" customFormat="1" ht="30" customHeight="1" spans="1:10">
      <c r="A114" s="227" t="s">
        <v>376</v>
      </c>
      <c r="B114" s="75" t="s">
        <v>613</v>
      </c>
      <c r="C114" s="75" t="s">
        <v>420</v>
      </c>
      <c r="D114" s="75" t="s">
        <v>466</v>
      </c>
      <c r="E114" s="75" t="s">
        <v>622</v>
      </c>
      <c r="F114" s="75" t="s">
        <v>429</v>
      </c>
      <c r="G114" s="75" t="s">
        <v>623</v>
      </c>
      <c r="H114" s="75" t="s">
        <v>620</v>
      </c>
      <c r="I114" s="75" t="s">
        <v>425</v>
      </c>
      <c r="J114" s="75" t="s">
        <v>624</v>
      </c>
    </row>
    <row r="115" s="50" customFormat="1" ht="30" customHeight="1" spans="1:10">
      <c r="A115" s="227" t="s">
        <v>376</v>
      </c>
      <c r="B115" s="75" t="s">
        <v>613</v>
      </c>
      <c r="C115" s="75" t="s">
        <v>420</v>
      </c>
      <c r="D115" s="75" t="s">
        <v>466</v>
      </c>
      <c r="E115" s="75" t="s">
        <v>625</v>
      </c>
      <c r="F115" s="75" t="s">
        <v>429</v>
      </c>
      <c r="G115" s="75" t="s">
        <v>492</v>
      </c>
      <c r="H115" s="75" t="s">
        <v>620</v>
      </c>
      <c r="I115" s="75" t="s">
        <v>425</v>
      </c>
      <c r="J115" s="75" t="s">
        <v>626</v>
      </c>
    </row>
    <row r="116" s="50" customFormat="1" ht="30" customHeight="1" spans="1:10">
      <c r="A116" s="227" t="s">
        <v>376</v>
      </c>
      <c r="B116" s="75" t="s">
        <v>613</v>
      </c>
      <c r="C116" s="75" t="s">
        <v>420</v>
      </c>
      <c r="D116" s="75" t="s">
        <v>427</v>
      </c>
      <c r="E116" s="75" t="s">
        <v>627</v>
      </c>
      <c r="F116" s="75" t="s">
        <v>423</v>
      </c>
      <c r="G116" s="75" t="s">
        <v>453</v>
      </c>
      <c r="H116" s="75" t="s">
        <v>443</v>
      </c>
      <c r="I116" s="75" t="s">
        <v>425</v>
      </c>
      <c r="J116" s="75" t="s">
        <v>627</v>
      </c>
    </row>
    <row r="117" s="50" customFormat="1" ht="72" customHeight="1" spans="1:10">
      <c r="A117" s="227" t="s">
        <v>376</v>
      </c>
      <c r="B117" s="75" t="s">
        <v>613</v>
      </c>
      <c r="C117" s="75" t="s">
        <v>433</v>
      </c>
      <c r="D117" s="75" t="s">
        <v>434</v>
      </c>
      <c r="E117" s="75" t="s">
        <v>628</v>
      </c>
      <c r="F117" s="75" t="s">
        <v>423</v>
      </c>
      <c r="G117" s="75" t="s">
        <v>629</v>
      </c>
      <c r="H117" s="75" t="s">
        <v>431</v>
      </c>
      <c r="I117" s="75" t="s">
        <v>437</v>
      </c>
      <c r="J117" s="75" t="s">
        <v>630</v>
      </c>
    </row>
    <row r="118" s="50" customFormat="1" ht="72" customHeight="1" spans="1:10">
      <c r="A118" s="227" t="s">
        <v>376</v>
      </c>
      <c r="B118" s="75" t="s">
        <v>613</v>
      </c>
      <c r="C118" s="75" t="s">
        <v>433</v>
      </c>
      <c r="D118" s="75" t="s">
        <v>480</v>
      </c>
      <c r="E118" s="75" t="s">
        <v>631</v>
      </c>
      <c r="F118" s="75" t="s">
        <v>429</v>
      </c>
      <c r="G118" s="75" t="s">
        <v>632</v>
      </c>
      <c r="H118" s="75" t="s">
        <v>431</v>
      </c>
      <c r="I118" s="75" t="s">
        <v>437</v>
      </c>
      <c r="J118" s="75" t="s">
        <v>633</v>
      </c>
    </row>
    <row r="119" s="50" customFormat="1" ht="30" customHeight="1" spans="1:10">
      <c r="A119" s="227" t="s">
        <v>376</v>
      </c>
      <c r="B119" s="75" t="s">
        <v>613</v>
      </c>
      <c r="C119" s="75" t="s">
        <v>439</v>
      </c>
      <c r="D119" s="75" t="s">
        <v>440</v>
      </c>
      <c r="E119" s="75" t="s">
        <v>634</v>
      </c>
      <c r="F119" s="75" t="s">
        <v>423</v>
      </c>
      <c r="G119" s="75" t="s">
        <v>442</v>
      </c>
      <c r="H119" s="75" t="s">
        <v>443</v>
      </c>
      <c r="I119" s="75" t="s">
        <v>425</v>
      </c>
      <c r="J119" s="75" t="s">
        <v>635</v>
      </c>
    </row>
    <row r="120" s="50" customFormat="1" ht="30" customHeight="1" spans="1:10">
      <c r="A120" s="227" t="s">
        <v>386</v>
      </c>
      <c r="B120" s="75" t="s">
        <v>636</v>
      </c>
      <c r="C120" s="75" t="s">
        <v>420</v>
      </c>
      <c r="D120" s="75" t="s">
        <v>421</v>
      </c>
      <c r="E120" s="75" t="s">
        <v>637</v>
      </c>
      <c r="F120" s="75" t="s">
        <v>423</v>
      </c>
      <c r="G120" s="75" t="s">
        <v>638</v>
      </c>
      <c r="H120" s="75" t="s">
        <v>424</v>
      </c>
      <c r="I120" s="75" t="s">
        <v>425</v>
      </c>
      <c r="J120" s="75" t="s">
        <v>639</v>
      </c>
    </row>
    <row r="121" s="50" customFormat="1" ht="30" customHeight="1" spans="1:10">
      <c r="A121" s="227" t="s">
        <v>386</v>
      </c>
      <c r="B121" s="75" t="s">
        <v>636</v>
      </c>
      <c r="C121" s="75" t="s">
        <v>420</v>
      </c>
      <c r="D121" s="75" t="s">
        <v>466</v>
      </c>
      <c r="E121" s="75" t="s">
        <v>640</v>
      </c>
      <c r="F121" s="75" t="s">
        <v>429</v>
      </c>
      <c r="G121" s="75" t="s">
        <v>453</v>
      </c>
      <c r="H121" s="75" t="s">
        <v>443</v>
      </c>
      <c r="I121" s="75" t="s">
        <v>425</v>
      </c>
      <c r="J121" s="75" t="s">
        <v>641</v>
      </c>
    </row>
    <row r="122" s="50" customFormat="1" ht="30" customHeight="1" spans="1:10">
      <c r="A122" s="227" t="s">
        <v>386</v>
      </c>
      <c r="B122" s="75" t="s">
        <v>636</v>
      </c>
      <c r="C122" s="75" t="s">
        <v>433</v>
      </c>
      <c r="D122" s="75" t="s">
        <v>434</v>
      </c>
      <c r="E122" s="75" t="s">
        <v>642</v>
      </c>
      <c r="F122" s="75" t="s">
        <v>429</v>
      </c>
      <c r="G122" s="75" t="s">
        <v>436</v>
      </c>
      <c r="H122" s="75"/>
      <c r="I122" s="75" t="s">
        <v>437</v>
      </c>
      <c r="J122" s="75" t="s">
        <v>643</v>
      </c>
    </row>
    <row r="123" s="50" customFormat="1" ht="30" customHeight="1" spans="1:10">
      <c r="A123" s="227" t="s">
        <v>386</v>
      </c>
      <c r="B123" s="75" t="s">
        <v>636</v>
      </c>
      <c r="C123" s="75" t="s">
        <v>439</v>
      </c>
      <c r="D123" s="75" t="s">
        <v>440</v>
      </c>
      <c r="E123" s="75" t="s">
        <v>440</v>
      </c>
      <c r="F123" s="75" t="s">
        <v>423</v>
      </c>
      <c r="G123" s="75" t="s">
        <v>455</v>
      </c>
      <c r="H123" s="75" t="s">
        <v>443</v>
      </c>
      <c r="I123" s="75" t="s">
        <v>425</v>
      </c>
      <c r="J123" s="75" t="s">
        <v>644</v>
      </c>
    </row>
    <row r="124" s="50" customFormat="1" ht="30" customHeight="1" spans="1:10">
      <c r="A124" s="227" t="s">
        <v>382</v>
      </c>
      <c r="B124" s="75" t="s">
        <v>645</v>
      </c>
      <c r="C124" s="75" t="s">
        <v>420</v>
      </c>
      <c r="D124" s="75" t="s">
        <v>421</v>
      </c>
      <c r="E124" s="75" t="s">
        <v>646</v>
      </c>
      <c r="F124" s="75" t="s">
        <v>423</v>
      </c>
      <c r="G124" s="75" t="s">
        <v>647</v>
      </c>
      <c r="H124" s="75" t="s">
        <v>443</v>
      </c>
      <c r="I124" s="75" t="s">
        <v>425</v>
      </c>
      <c r="J124" s="75" t="s">
        <v>648</v>
      </c>
    </row>
    <row r="125" s="50" customFormat="1" ht="30" customHeight="1" spans="1:10">
      <c r="A125" s="227" t="s">
        <v>382</v>
      </c>
      <c r="B125" s="75" t="s">
        <v>645</v>
      </c>
      <c r="C125" s="75" t="s">
        <v>420</v>
      </c>
      <c r="D125" s="75" t="s">
        <v>466</v>
      </c>
      <c r="E125" s="75" t="s">
        <v>649</v>
      </c>
      <c r="F125" s="75" t="s">
        <v>650</v>
      </c>
      <c r="G125" s="75" t="s">
        <v>651</v>
      </c>
      <c r="H125" s="75" t="s">
        <v>431</v>
      </c>
      <c r="I125" s="75" t="s">
        <v>437</v>
      </c>
      <c r="J125" s="75" t="s">
        <v>652</v>
      </c>
    </row>
    <row r="126" s="50" customFormat="1" ht="30" customHeight="1" spans="1:10">
      <c r="A126" s="227" t="s">
        <v>382</v>
      </c>
      <c r="B126" s="75" t="s">
        <v>645</v>
      </c>
      <c r="C126" s="75" t="s">
        <v>420</v>
      </c>
      <c r="D126" s="75" t="s">
        <v>427</v>
      </c>
      <c r="E126" s="75" t="s">
        <v>549</v>
      </c>
      <c r="F126" s="75" t="s">
        <v>429</v>
      </c>
      <c r="G126" s="75" t="s">
        <v>453</v>
      </c>
      <c r="H126" s="75" t="s">
        <v>443</v>
      </c>
      <c r="I126" s="75" t="s">
        <v>425</v>
      </c>
      <c r="J126" s="75" t="s">
        <v>549</v>
      </c>
    </row>
    <row r="127" s="50" customFormat="1" ht="30" customHeight="1" spans="1:10">
      <c r="A127" s="227" t="s">
        <v>382</v>
      </c>
      <c r="B127" s="75" t="s">
        <v>645</v>
      </c>
      <c r="C127" s="75" t="s">
        <v>433</v>
      </c>
      <c r="D127" s="75" t="s">
        <v>434</v>
      </c>
      <c r="E127" s="75" t="s">
        <v>653</v>
      </c>
      <c r="F127" s="75" t="s">
        <v>429</v>
      </c>
      <c r="G127" s="75" t="s">
        <v>654</v>
      </c>
      <c r="H127" s="75" t="s">
        <v>450</v>
      </c>
      <c r="I127" s="75" t="s">
        <v>437</v>
      </c>
      <c r="J127" s="75" t="s">
        <v>655</v>
      </c>
    </row>
    <row r="128" s="50" customFormat="1" ht="30" customHeight="1" spans="1:10">
      <c r="A128" s="227" t="s">
        <v>382</v>
      </c>
      <c r="B128" s="75" t="s">
        <v>645</v>
      </c>
      <c r="C128" s="75" t="s">
        <v>433</v>
      </c>
      <c r="D128" s="75" t="s">
        <v>480</v>
      </c>
      <c r="E128" s="75" t="s">
        <v>656</v>
      </c>
      <c r="F128" s="75" t="s">
        <v>429</v>
      </c>
      <c r="G128" s="75" t="s">
        <v>657</v>
      </c>
      <c r="H128" s="75" t="s">
        <v>431</v>
      </c>
      <c r="I128" s="75" t="s">
        <v>437</v>
      </c>
      <c r="J128" s="75" t="s">
        <v>658</v>
      </c>
    </row>
    <row r="129" s="50" customFormat="1" ht="30" customHeight="1" spans="1:10">
      <c r="A129" s="227" t="s">
        <v>382</v>
      </c>
      <c r="B129" s="75" t="s">
        <v>645</v>
      </c>
      <c r="C129" s="75" t="s">
        <v>439</v>
      </c>
      <c r="D129" s="75" t="s">
        <v>440</v>
      </c>
      <c r="E129" s="75" t="s">
        <v>659</v>
      </c>
      <c r="F129" s="75" t="s">
        <v>423</v>
      </c>
      <c r="G129" s="75" t="s">
        <v>455</v>
      </c>
      <c r="H129" s="75" t="s">
        <v>443</v>
      </c>
      <c r="I129" s="75" t="s">
        <v>425</v>
      </c>
      <c r="J129" s="75" t="s">
        <v>660</v>
      </c>
    </row>
    <row r="130" s="50" customFormat="1" ht="30" customHeight="1" spans="1:10">
      <c r="A130" s="227" t="s">
        <v>364</v>
      </c>
      <c r="B130" s="75" t="s">
        <v>661</v>
      </c>
      <c r="C130" s="75" t="s">
        <v>420</v>
      </c>
      <c r="D130" s="75" t="s">
        <v>421</v>
      </c>
      <c r="E130" s="75" t="s">
        <v>662</v>
      </c>
      <c r="F130" s="75" t="s">
        <v>423</v>
      </c>
      <c r="G130" s="75" t="s">
        <v>90</v>
      </c>
      <c r="H130" s="75" t="s">
        <v>424</v>
      </c>
      <c r="I130" s="75" t="s">
        <v>425</v>
      </c>
      <c r="J130" s="75" t="s">
        <v>663</v>
      </c>
    </row>
    <row r="131" s="50" customFormat="1" ht="30" customHeight="1" spans="1:10">
      <c r="A131" s="227" t="s">
        <v>364</v>
      </c>
      <c r="B131" s="75" t="s">
        <v>661</v>
      </c>
      <c r="C131" s="75" t="s">
        <v>420</v>
      </c>
      <c r="D131" s="75" t="s">
        <v>466</v>
      </c>
      <c r="E131" s="75" t="s">
        <v>664</v>
      </c>
      <c r="F131" s="75" t="s">
        <v>423</v>
      </c>
      <c r="G131" s="75" t="s">
        <v>453</v>
      </c>
      <c r="H131" s="75" t="s">
        <v>443</v>
      </c>
      <c r="I131" s="75" t="s">
        <v>425</v>
      </c>
      <c r="J131" s="75" t="s">
        <v>665</v>
      </c>
    </row>
    <row r="132" s="50" customFormat="1" ht="45" customHeight="1" spans="1:10">
      <c r="A132" s="227" t="s">
        <v>364</v>
      </c>
      <c r="B132" s="75" t="s">
        <v>661</v>
      </c>
      <c r="C132" s="75" t="s">
        <v>433</v>
      </c>
      <c r="D132" s="75" t="s">
        <v>434</v>
      </c>
      <c r="E132" s="75" t="s">
        <v>666</v>
      </c>
      <c r="F132" s="75" t="s">
        <v>429</v>
      </c>
      <c r="G132" s="75" t="s">
        <v>667</v>
      </c>
      <c r="H132" s="75" t="s">
        <v>431</v>
      </c>
      <c r="I132" s="75" t="s">
        <v>437</v>
      </c>
      <c r="J132" s="75" t="s">
        <v>668</v>
      </c>
    </row>
    <row r="133" s="50" customFormat="1" ht="30" customHeight="1" spans="1:10">
      <c r="A133" s="227" t="s">
        <v>364</v>
      </c>
      <c r="B133" s="75" t="s">
        <v>661</v>
      </c>
      <c r="C133" s="75" t="s">
        <v>439</v>
      </c>
      <c r="D133" s="75" t="s">
        <v>440</v>
      </c>
      <c r="E133" s="75" t="s">
        <v>669</v>
      </c>
      <c r="F133" s="75" t="s">
        <v>423</v>
      </c>
      <c r="G133" s="75" t="s">
        <v>442</v>
      </c>
      <c r="H133" s="75" t="s">
        <v>443</v>
      </c>
      <c r="I133" s="75" t="s">
        <v>425</v>
      </c>
      <c r="J133" s="75" t="s">
        <v>670</v>
      </c>
    </row>
    <row r="134" s="50" customFormat="1" ht="30" customHeight="1" spans="1:10">
      <c r="A134" s="227" t="s">
        <v>315</v>
      </c>
      <c r="B134" s="75" t="s">
        <v>671</v>
      </c>
      <c r="C134" s="75" t="s">
        <v>420</v>
      </c>
      <c r="D134" s="75" t="s">
        <v>421</v>
      </c>
      <c r="E134" s="75" t="s">
        <v>672</v>
      </c>
      <c r="F134" s="75" t="s">
        <v>423</v>
      </c>
      <c r="G134" s="75" t="s">
        <v>673</v>
      </c>
      <c r="H134" s="75" t="s">
        <v>460</v>
      </c>
      <c r="I134" s="75" t="s">
        <v>425</v>
      </c>
      <c r="J134" s="75" t="s">
        <v>674</v>
      </c>
    </row>
    <row r="135" s="50" customFormat="1" ht="30" customHeight="1" spans="1:10">
      <c r="A135" s="227" t="s">
        <v>315</v>
      </c>
      <c r="B135" s="75" t="s">
        <v>671</v>
      </c>
      <c r="C135" s="75" t="s">
        <v>420</v>
      </c>
      <c r="D135" s="75" t="s">
        <v>421</v>
      </c>
      <c r="E135" s="75" t="s">
        <v>675</v>
      </c>
      <c r="F135" s="75" t="s">
        <v>423</v>
      </c>
      <c r="G135" s="75" t="s">
        <v>676</v>
      </c>
      <c r="H135" s="75" t="s">
        <v>460</v>
      </c>
      <c r="I135" s="75" t="s">
        <v>425</v>
      </c>
      <c r="J135" s="75" t="s">
        <v>677</v>
      </c>
    </row>
    <row r="136" s="50" customFormat="1" ht="30" customHeight="1" spans="1:10">
      <c r="A136" s="227" t="s">
        <v>315</v>
      </c>
      <c r="B136" s="75" t="s">
        <v>671</v>
      </c>
      <c r="C136" s="75" t="s">
        <v>420</v>
      </c>
      <c r="D136" s="75" t="s">
        <v>466</v>
      </c>
      <c r="E136" s="75" t="s">
        <v>678</v>
      </c>
      <c r="F136" s="75" t="s">
        <v>429</v>
      </c>
      <c r="G136" s="75" t="s">
        <v>453</v>
      </c>
      <c r="H136" s="75" t="s">
        <v>443</v>
      </c>
      <c r="I136" s="75" t="s">
        <v>425</v>
      </c>
      <c r="J136" s="75" t="s">
        <v>679</v>
      </c>
    </row>
    <row r="137" s="50" customFormat="1" ht="30" customHeight="1" spans="1:10">
      <c r="A137" s="227" t="s">
        <v>315</v>
      </c>
      <c r="B137" s="75" t="s">
        <v>671</v>
      </c>
      <c r="C137" s="75" t="s">
        <v>420</v>
      </c>
      <c r="D137" s="75" t="s">
        <v>427</v>
      </c>
      <c r="E137" s="75" t="s">
        <v>680</v>
      </c>
      <c r="F137" s="75" t="s">
        <v>429</v>
      </c>
      <c r="G137" s="75" t="s">
        <v>453</v>
      </c>
      <c r="H137" s="75" t="s">
        <v>443</v>
      </c>
      <c r="I137" s="75" t="s">
        <v>425</v>
      </c>
      <c r="J137" s="75" t="s">
        <v>681</v>
      </c>
    </row>
    <row r="138" s="50" customFormat="1" ht="45" customHeight="1" spans="1:10">
      <c r="A138" s="227" t="s">
        <v>315</v>
      </c>
      <c r="B138" s="75" t="s">
        <v>671</v>
      </c>
      <c r="C138" s="75" t="s">
        <v>433</v>
      </c>
      <c r="D138" s="75" t="s">
        <v>434</v>
      </c>
      <c r="E138" s="75" t="s">
        <v>682</v>
      </c>
      <c r="F138" s="75" t="s">
        <v>429</v>
      </c>
      <c r="G138" s="75" t="s">
        <v>476</v>
      </c>
      <c r="H138" s="75" t="s">
        <v>431</v>
      </c>
      <c r="I138" s="75" t="s">
        <v>437</v>
      </c>
      <c r="J138" s="75" t="s">
        <v>683</v>
      </c>
    </row>
    <row r="139" s="50" customFormat="1" ht="30" customHeight="1" spans="1:10">
      <c r="A139" s="227" t="s">
        <v>315</v>
      </c>
      <c r="B139" s="75" t="s">
        <v>671</v>
      </c>
      <c r="C139" s="75" t="s">
        <v>433</v>
      </c>
      <c r="D139" s="75" t="s">
        <v>480</v>
      </c>
      <c r="E139" s="75" t="s">
        <v>684</v>
      </c>
      <c r="F139" s="75" t="s">
        <v>429</v>
      </c>
      <c r="G139" s="75" t="s">
        <v>84</v>
      </c>
      <c r="H139" s="75" t="s">
        <v>431</v>
      </c>
      <c r="I139" s="75" t="s">
        <v>437</v>
      </c>
      <c r="J139" s="75" t="s">
        <v>685</v>
      </c>
    </row>
    <row r="140" s="50" customFormat="1" ht="30" customHeight="1" spans="1:10">
      <c r="A140" s="227" t="s">
        <v>315</v>
      </c>
      <c r="B140" s="75" t="s">
        <v>671</v>
      </c>
      <c r="C140" s="75" t="s">
        <v>439</v>
      </c>
      <c r="D140" s="75" t="s">
        <v>440</v>
      </c>
      <c r="E140" s="75" t="s">
        <v>686</v>
      </c>
      <c r="F140" s="75" t="s">
        <v>423</v>
      </c>
      <c r="G140" s="75" t="s">
        <v>687</v>
      </c>
      <c r="H140" s="75" t="s">
        <v>460</v>
      </c>
      <c r="I140" s="75" t="s">
        <v>425</v>
      </c>
      <c r="J140" s="75" t="s">
        <v>688</v>
      </c>
    </row>
    <row r="141" s="50" customFormat="1" ht="30" customHeight="1" spans="1:10">
      <c r="A141" s="227" t="s">
        <v>340</v>
      </c>
      <c r="B141" s="75" t="s">
        <v>689</v>
      </c>
      <c r="C141" s="75" t="s">
        <v>420</v>
      </c>
      <c r="D141" s="75" t="s">
        <v>421</v>
      </c>
      <c r="E141" s="75" t="s">
        <v>690</v>
      </c>
      <c r="F141" s="75" t="s">
        <v>429</v>
      </c>
      <c r="G141" s="75" t="s">
        <v>91</v>
      </c>
      <c r="H141" s="75" t="s">
        <v>460</v>
      </c>
      <c r="I141" s="75" t="s">
        <v>425</v>
      </c>
      <c r="J141" s="75" t="s">
        <v>691</v>
      </c>
    </row>
    <row r="142" s="50" customFormat="1" ht="30" customHeight="1" spans="1:10">
      <c r="A142" s="227" t="s">
        <v>340</v>
      </c>
      <c r="B142" s="75" t="s">
        <v>689</v>
      </c>
      <c r="C142" s="75" t="s">
        <v>420</v>
      </c>
      <c r="D142" s="75" t="s">
        <v>421</v>
      </c>
      <c r="E142" s="75" t="s">
        <v>692</v>
      </c>
      <c r="F142" s="75" t="s">
        <v>429</v>
      </c>
      <c r="G142" s="75" t="s">
        <v>93</v>
      </c>
      <c r="H142" s="75" t="s">
        <v>460</v>
      </c>
      <c r="I142" s="75" t="s">
        <v>425</v>
      </c>
      <c r="J142" s="75" t="s">
        <v>693</v>
      </c>
    </row>
    <row r="143" s="50" customFormat="1" ht="30" customHeight="1" spans="1:10">
      <c r="A143" s="227" t="s">
        <v>340</v>
      </c>
      <c r="B143" s="75" t="s">
        <v>689</v>
      </c>
      <c r="C143" s="75" t="s">
        <v>420</v>
      </c>
      <c r="D143" s="75" t="s">
        <v>466</v>
      </c>
      <c r="E143" s="75" t="s">
        <v>694</v>
      </c>
      <c r="F143" s="75" t="s">
        <v>429</v>
      </c>
      <c r="G143" s="75" t="s">
        <v>695</v>
      </c>
      <c r="H143" s="75" t="s">
        <v>696</v>
      </c>
      <c r="I143" s="75" t="s">
        <v>425</v>
      </c>
      <c r="J143" s="75" t="s">
        <v>694</v>
      </c>
    </row>
    <row r="144" s="50" customFormat="1" ht="30" customHeight="1" spans="1:10">
      <c r="A144" s="227" t="s">
        <v>340</v>
      </c>
      <c r="B144" s="75" t="s">
        <v>689</v>
      </c>
      <c r="C144" s="75" t="s">
        <v>420</v>
      </c>
      <c r="D144" s="75" t="s">
        <v>427</v>
      </c>
      <c r="E144" s="75" t="s">
        <v>697</v>
      </c>
      <c r="F144" s="75" t="s">
        <v>429</v>
      </c>
      <c r="G144" s="75" t="s">
        <v>453</v>
      </c>
      <c r="H144" s="75" t="s">
        <v>443</v>
      </c>
      <c r="I144" s="75" t="s">
        <v>425</v>
      </c>
      <c r="J144" s="75" t="s">
        <v>697</v>
      </c>
    </row>
    <row r="145" s="50" customFormat="1" ht="30" customHeight="1" spans="1:10">
      <c r="A145" s="227" t="s">
        <v>340</v>
      </c>
      <c r="B145" s="75" t="s">
        <v>689</v>
      </c>
      <c r="C145" s="75" t="s">
        <v>433</v>
      </c>
      <c r="D145" s="75" t="s">
        <v>434</v>
      </c>
      <c r="E145" s="75" t="s">
        <v>698</v>
      </c>
      <c r="F145" s="75" t="s">
        <v>423</v>
      </c>
      <c r="G145" s="75" t="s">
        <v>698</v>
      </c>
      <c r="H145" s="75" t="s">
        <v>431</v>
      </c>
      <c r="I145" s="75" t="s">
        <v>437</v>
      </c>
      <c r="J145" s="75" t="s">
        <v>698</v>
      </c>
    </row>
    <row r="146" s="50" customFormat="1" ht="30" customHeight="1" spans="1:10">
      <c r="A146" s="227" t="s">
        <v>340</v>
      </c>
      <c r="B146" s="75" t="s">
        <v>689</v>
      </c>
      <c r="C146" s="75" t="s">
        <v>433</v>
      </c>
      <c r="D146" s="75" t="s">
        <v>480</v>
      </c>
      <c r="E146" s="75" t="s">
        <v>699</v>
      </c>
      <c r="F146" s="75" t="s">
        <v>423</v>
      </c>
      <c r="G146" s="75" t="s">
        <v>700</v>
      </c>
      <c r="H146" s="75" t="s">
        <v>431</v>
      </c>
      <c r="I146" s="75" t="s">
        <v>437</v>
      </c>
      <c r="J146" s="75" t="s">
        <v>699</v>
      </c>
    </row>
    <row r="147" s="50" customFormat="1" ht="30" customHeight="1" spans="1:10">
      <c r="A147" s="227" t="s">
        <v>340</v>
      </c>
      <c r="B147" s="75" t="s">
        <v>689</v>
      </c>
      <c r="C147" s="75" t="s">
        <v>439</v>
      </c>
      <c r="D147" s="75" t="s">
        <v>440</v>
      </c>
      <c r="E147" s="75" t="s">
        <v>701</v>
      </c>
      <c r="F147" s="75" t="s">
        <v>423</v>
      </c>
      <c r="G147" s="75" t="s">
        <v>442</v>
      </c>
      <c r="H147" s="75" t="s">
        <v>443</v>
      </c>
      <c r="I147" s="75" t="s">
        <v>425</v>
      </c>
      <c r="J147" s="75" t="s">
        <v>701</v>
      </c>
    </row>
    <row r="148" s="50" customFormat="1" ht="30" customHeight="1" spans="1:10">
      <c r="A148" s="227" t="s">
        <v>390</v>
      </c>
      <c r="B148" s="75" t="s">
        <v>702</v>
      </c>
      <c r="C148" s="75" t="s">
        <v>420</v>
      </c>
      <c r="D148" s="75" t="s">
        <v>421</v>
      </c>
      <c r="E148" s="75" t="s">
        <v>703</v>
      </c>
      <c r="F148" s="75" t="s">
        <v>423</v>
      </c>
      <c r="G148" s="75" t="s">
        <v>453</v>
      </c>
      <c r="H148" s="75" t="s">
        <v>424</v>
      </c>
      <c r="I148" s="75" t="s">
        <v>437</v>
      </c>
      <c r="J148" s="75" t="s">
        <v>704</v>
      </c>
    </row>
    <row r="149" s="50" customFormat="1" ht="30" customHeight="1" spans="1:10">
      <c r="A149" s="227" t="s">
        <v>390</v>
      </c>
      <c r="B149" s="75" t="s">
        <v>702</v>
      </c>
      <c r="C149" s="75" t="s">
        <v>420</v>
      </c>
      <c r="D149" s="75" t="s">
        <v>466</v>
      </c>
      <c r="E149" s="75" t="s">
        <v>705</v>
      </c>
      <c r="F149" s="75" t="s">
        <v>423</v>
      </c>
      <c r="G149" s="75" t="s">
        <v>706</v>
      </c>
      <c r="H149" s="75" t="s">
        <v>424</v>
      </c>
      <c r="I149" s="75" t="s">
        <v>437</v>
      </c>
      <c r="J149" s="75" t="s">
        <v>707</v>
      </c>
    </row>
    <row r="150" s="50" customFormat="1" ht="30" customHeight="1" spans="1:10">
      <c r="A150" s="227" t="s">
        <v>390</v>
      </c>
      <c r="B150" s="75" t="s">
        <v>702</v>
      </c>
      <c r="C150" s="75" t="s">
        <v>433</v>
      </c>
      <c r="D150" s="75" t="s">
        <v>434</v>
      </c>
      <c r="E150" s="75" t="s">
        <v>708</v>
      </c>
      <c r="F150" s="75" t="s">
        <v>423</v>
      </c>
      <c r="G150" s="75" t="s">
        <v>706</v>
      </c>
      <c r="H150" s="75" t="s">
        <v>424</v>
      </c>
      <c r="I150" s="75" t="s">
        <v>437</v>
      </c>
      <c r="J150" s="75" t="s">
        <v>709</v>
      </c>
    </row>
    <row r="151" s="50" customFormat="1" ht="30" customHeight="1" spans="1:10">
      <c r="A151" s="227" t="s">
        <v>390</v>
      </c>
      <c r="B151" s="75" t="s">
        <v>702</v>
      </c>
      <c r="C151" s="75" t="s">
        <v>439</v>
      </c>
      <c r="D151" s="75" t="s">
        <v>440</v>
      </c>
      <c r="E151" s="75" t="s">
        <v>505</v>
      </c>
      <c r="F151" s="75" t="s">
        <v>423</v>
      </c>
      <c r="G151" s="75" t="s">
        <v>455</v>
      </c>
      <c r="H151" s="75" t="s">
        <v>443</v>
      </c>
      <c r="I151" s="75" t="s">
        <v>425</v>
      </c>
      <c r="J151" s="75" t="s">
        <v>710</v>
      </c>
    </row>
    <row r="152" s="50" customFormat="1" ht="30" customHeight="1" spans="1:10">
      <c r="A152" s="227" t="s">
        <v>323</v>
      </c>
      <c r="B152" s="75" t="s">
        <v>711</v>
      </c>
      <c r="C152" s="75" t="s">
        <v>420</v>
      </c>
      <c r="D152" s="75" t="s">
        <v>421</v>
      </c>
      <c r="E152" s="75" t="s">
        <v>461</v>
      </c>
      <c r="F152" s="75" t="s">
        <v>423</v>
      </c>
      <c r="G152" s="75" t="s">
        <v>463</v>
      </c>
      <c r="H152" s="75" t="s">
        <v>460</v>
      </c>
      <c r="I152" s="75" t="s">
        <v>425</v>
      </c>
      <c r="J152" s="75" t="s">
        <v>461</v>
      </c>
    </row>
    <row r="153" s="50" customFormat="1" ht="30" customHeight="1" spans="1:10">
      <c r="A153" s="227" t="s">
        <v>323</v>
      </c>
      <c r="B153" s="75" t="s">
        <v>711</v>
      </c>
      <c r="C153" s="75" t="s">
        <v>420</v>
      </c>
      <c r="D153" s="75" t="s">
        <v>466</v>
      </c>
      <c r="E153" s="75" t="s">
        <v>712</v>
      </c>
      <c r="F153" s="75" t="s">
        <v>429</v>
      </c>
      <c r="G153" s="75" t="s">
        <v>453</v>
      </c>
      <c r="H153" s="75" t="s">
        <v>443</v>
      </c>
      <c r="I153" s="75" t="s">
        <v>425</v>
      </c>
      <c r="J153" s="75" t="s">
        <v>712</v>
      </c>
    </row>
    <row r="154" s="50" customFormat="1" ht="30" customHeight="1" spans="1:10">
      <c r="A154" s="227" t="s">
        <v>323</v>
      </c>
      <c r="B154" s="75" t="s">
        <v>711</v>
      </c>
      <c r="C154" s="75" t="s">
        <v>420</v>
      </c>
      <c r="D154" s="75" t="s">
        <v>427</v>
      </c>
      <c r="E154" s="75" t="s">
        <v>474</v>
      </c>
      <c r="F154" s="75" t="s">
        <v>429</v>
      </c>
      <c r="G154" s="75" t="s">
        <v>453</v>
      </c>
      <c r="H154" s="75" t="s">
        <v>443</v>
      </c>
      <c r="I154" s="75" t="s">
        <v>425</v>
      </c>
      <c r="J154" s="75" t="s">
        <v>474</v>
      </c>
    </row>
    <row r="155" s="50" customFormat="1" ht="30" customHeight="1" spans="1:10">
      <c r="A155" s="227" t="s">
        <v>323</v>
      </c>
      <c r="B155" s="75" t="s">
        <v>711</v>
      </c>
      <c r="C155" s="75" t="s">
        <v>433</v>
      </c>
      <c r="D155" s="75" t="s">
        <v>434</v>
      </c>
      <c r="E155" s="75" t="s">
        <v>611</v>
      </c>
      <c r="F155" s="75" t="s">
        <v>429</v>
      </c>
      <c r="G155" s="75" t="s">
        <v>453</v>
      </c>
      <c r="H155" s="75" t="s">
        <v>443</v>
      </c>
      <c r="I155" s="75" t="s">
        <v>425</v>
      </c>
      <c r="J155" s="75" t="s">
        <v>611</v>
      </c>
    </row>
    <row r="156" s="50" customFormat="1" ht="30" customHeight="1" spans="1:10">
      <c r="A156" s="227" t="s">
        <v>323</v>
      </c>
      <c r="B156" s="75" t="s">
        <v>711</v>
      </c>
      <c r="C156" s="75" t="s">
        <v>433</v>
      </c>
      <c r="D156" s="75" t="s">
        <v>480</v>
      </c>
      <c r="E156" s="75" t="s">
        <v>482</v>
      </c>
      <c r="F156" s="75" t="s">
        <v>448</v>
      </c>
      <c r="G156" s="75" t="s">
        <v>84</v>
      </c>
      <c r="H156" s="75" t="s">
        <v>431</v>
      </c>
      <c r="I156" s="75" t="s">
        <v>425</v>
      </c>
      <c r="J156" s="75" t="s">
        <v>482</v>
      </c>
    </row>
    <row r="157" s="50" customFormat="1" ht="30" customHeight="1" spans="1:10">
      <c r="A157" s="227" t="s">
        <v>323</v>
      </c>
      <c r="B157" s="75" t="s">
        <v>711</v>
      </c>
      <c r="C157" s="75" t="s">
        <v>439</v>
      </c>
      <c r="D157" s="75" t="s">
        <v>440</v>
      </c>
      <c r="E157" s="75" t="s">
        <v>484</v>
      </c>
      <c r="F157" s="75" t="s">
        <v>423</v>
      </c>
      <c r="G157" s="75" t="s">
        <v>455</v>
      </c>
      <c r="H157" s="75" t="s">
        <v>443</v>
      </c>
      <c r="I157" s="75" t="s">
        <v>425</v>
      </c>
      <c r="J157" s="75" t="s">
        <v>484</v>
      </c>
    </row>
    <row r="158" s="50" customFormat="1" ht="30" customHeight="1" spans="1:10">
      <c r="A158" s="227" t="s">
        <v>329</v>
      </c>
      <c r="B158" s="75" t="s">
        <v>713</v>
      </c>
      <c r="C158" s="75" t="s">
        <v>420</v>
      </c>
      <c r="D158" s="75" t="s">
        <v>421</v>
      </c>
      <c r="E158" s="75" t="s">
        <v>714</v>
      </c>
      <c r="F158" s="75" t="s">
        <v>423</v>
      </c>
      <c r="G158" s="75" t="s">
        <v>715</v>
      </c>
      <c r="H158" s="75" t="s">
        <v>460</v>
      </c>
      <c r="I158" s="75" t="s">
        <v>425</v>
      </c>
      <c r="J158" s="75" t="s">
        <v>714</v>
      </c>
    </row>
    <row r="159" s="50" customFormat="1" ht="30" customHeight="1" spans="1:10">
      <c r="A159" s="227" t="s">
        <v>329</v>
      </c>
      <c r="B159" s="75" t="s">
        <v>713</v>
      </c>
      <c r="C159" s="75" t="s">
        <v>420</v>
      </c>
      <c r="D159" s="75" t="s">
        <v>466</v>
      </c>
      <c r="E159" s="75" t="s">
        <v>716</v>
      </c>
      <c r="F159" s="75" t="s">
        <v>429</v>
      </c>
      <c r="G159" s="75" t="s">
        <v>453</v>
      </c>
      <c r="H159" s="75" t="s">
        <v>443</v>
      </c>
      <c r="I159" s="75" t="s">
        <v>425</v>
      </c>
      <c r="J159" s="75" t="s">
        <v>716</v>
      </c>
    </row>
    <row r="160" s="50" customFormat="1" ht="30" customHeight="1" spans="1:10">
      <c r="A160" s="227" t="s">
        <v>329</v>
      </c>
      <c r="B160" s="75" t="s">
        <v>713</v>
      </c>
      <c r="C160" s="75" t="s">
        <v>420</v>
      </c>
      <c r="D160" s="75" t="s">
        <v>427</v>
      </c>
      <c r="E160" s="75" t="s">
        <v>474</v>
      </c>
      <c r="F160" s="75" t="s">
        <v>429</v>
      </c>
      <c r="G160" s="75" t="s">
        <v>453</v>
      </c>
      <c r="H160" s="75" t="s">
        <v>443</v>
      </c>
      <c r="I160" s="75" t="s">
        <v>425</v>
      </c>
      <c r="J160" s="75" t="s">
        <v>474</v>
      </c>
    </row>
    <row r="161" s="50" customFormat="1" ht="30" customHeight="1" spans="1:10">
      <c r="A161" s="227" t="s">
        <v>329</v>
      </c>
      <c r="B161" s="75" t="s">
        <v>713</v>
      </c>
      <c r="C161" s="75" t="s">
        <v>433</v>
      </c>
      <c r="D161" s="75" t="s">
        <v>434</v>
      </c>
      <c r="E161" s="75" t="s">
        <v>717</v>
      </c>
      <c r="F161" s="75" t="s">
        <v>429</v>
      </c>
      <c r="G161" s="75" t="s">
        <v>453</v>
      </c>
      <c r="H161" s="75" t="s">
        <v>443</v>
      </c>
      <c r="I161" s="75" t="s">
        <v>425</v>
      </c>
      <c r="J161" s="75" t="s">
        <v>717</v>
      </c>
    </row>
    <row r="162" s="50" customFormat="1" ht="30" customHeight="1" spans="1:10">
      <c r="A162" s="227" t="s">
        <v>329</v>
      </c>
      <c r="B162" s="75" t="s">
        <v>713</v>
      </c>
      <c r="C162" s="75" t="s">
        <v>433</v>
      </c>
      <c r="D162" s="75" t="s">
        <v>480</v>
      </c>
      <c r="E162" s="75" t="s">
        <v>552</v>
      </c>
      <c r="F162" s="75" t="s">
        <v>448</v>
      </c>
      <c r="G162" s="75" t="s">
        <v>84</v>
      </c>
      <c r="H162" s="75" t="s">
        <v>431</v>
      </c>
      <c r="I162" s="75" t="s">
        <v>425</v>
      </c>
      <c r="J162" s="75" t="s">
        <v>552</v>
      </c>
    </row>
    <row r="163" s="50" customFormat="1" ht="30" customHeight="1" spans="1:10">
      <c r="A163" s="227" t="s">
        <v>329</v>
      </c>
      <c r="B163" s="75" t="s">
        <v>713</v>
      </c>
      <c r="C163" s="75" t="s">
        <v>439</v>
      </c>
      <c r="D163" s="75" t="s">
        <v>440</v>
      </c>
      <c r="E163" s="75" t="s">
        <v>718</v>
      </c>
      <c r="F163" s="75" t="s">
        <v>423</v>
      </c>
      <c r="G163" s="75" t="s">
        <v>455</v>
      </c>
      <c r="H163" s="75" t="s">
        <v>443</v>
      </c>
      <c r="I163" s="75" t="s">
        <v>425</v>
      </c>
      <c r="J163" s="75" t="s">
        <v>718</v>
      </c>
    </row>
    <row r="164" s="50" customFormat="1" ht="30" customHeight="1" spans="1:10">
      <c r="A164" s="227" t="s">
        <v>299</v>
      </c>
      <c r="B164" s="75" t="s">
        <v>719</v>
      </c>
      <c r="C164" s="75" t="s">
        <v>420</v>
      </c>
      <c r="D164" s="75" t="s">
        <v>421</v>
      </c>
      <c r="E164" s="75" t="s">
        <v>720</v>
      </c>
      <c r="F164" s="75" t="s">
        <v>423</v>
      </c>
      <c r="G164" s="75" t="s">
        <v>83</v>
      </c>
      <c r="H164" s="75" t="s">
        <v>424</v>
      </c>
      <c r="I164" s="75" t="s">
        <v>425</v>
      </c>
      <c r="J164" s="75" t="s">
        <v>721</v>
      </c>
    </row>
    <row r="165" s="50" customFormat="1" ht="30" customHeight="1" spans="1:10">
      <c r="A165" s="227" t="s">
        <v>299</v>
      </c>
      <c r="B165" s="75" t="s">
        <v>719</v>
      </c>
      <c r="C165" s="75" t="s">
        <v>420</v>
      </c>
      <c r="D165" s="75" t="s">
        <v>466</v>
      </c>
      <c r="E165" s="75" t="s">
        <v>722</v>
      </c>
      <c r="F165" s="75" t="s">
        <v>429</v>
      </c>
      <c r="G165" s="75" t="s">
        <v>453</v>
      </c>
      <c r="H165" s="75" t="s">
        <v>443</v>
      </c>
      <c r="I165" s="75" t="s">
        <v>425</v>
      </c>
      <c r="J165" s="75" t="s">
        <v>722</v>
      </c>
    </row>
    <row r="166" s="50" customFormat="1" ht="30" customHeight="1" spans="1:10">
      <c r="A166" s="227" t="s">
        <v>299</v>
      </c>
      <c r="B166" s="75" t="s">
        <v>719</v>
      </c>
      <c r="C166" s="75" t="s">
        <v>420</v>
      </c>
      <c r="D166" s="75" t="s">
        <v>466</v>
      </c>
      <c r="E166" s="75" t="s">
        <v>723</v>
      </c>
      <c r="F166" s="75" t="s">
        <v>429</v>
      </c>
      <c r="G166" s="75" t="s">
        <v>453</v>
      </c>
      <c r="H166" s="75" t="s">
        <v>443</v>
      </c>
      <c r="I166" s="75" t="s">
        <v>425</v>
      </c>
      <c r="J166" s="75" t="s">
        <v>723</v>
      </c>
    </row>
    <row r="167" s="50" customFormat="1" ht="30" customHeight="1" spans="1:10">
      <c r="A167" s="227" t="s">
        <v>299</v>
      </c>
      <c r="B167" s="75" t="s">
        <v>719</v>
      </c>
      <c r="C167" s="75" t="s">
        <v>420</v>
      </c>
      <c r="D167" s="75" t="s">
        <v>427</v>
      </c>
      <c r="E167" s="75" t="s">
        <v>724</v>
      </c>
      <c r="F167" s="75" t="s">
        <v>429</v>
      </c>
      <c r="G167" s="75" t="s">
        <v>430</v>
      </c>
      <c r="H167" s="75" t="s">
        <v>431</v>
      </c>
      <c r="I167" s="75" t="s">
        <v>425</v>
      </c>
      <c r="J167" s="75" t="s">
        <v>725</v>
      </c>
    </row>
    <row r="168" s="50" customFormat="1" ht="30" customHeight="1" spans="1:10">
      <c r="A168" s="227" t="s">
        <v>299</v>
      </c>
      <c r="B168" s="75" t="s">
        <v>719</v>
      </c>
      <c r="C168" s="75" t="s">
        <v>433</v>
      </c>
      <c r="D168" s="75" t="s">
        <v>434</v>
      </c>
      <c r="E168" s="75" t="s">
        <v>726</v>
      </c>
      <c r="F168" s="75" t="s">
        <v>429</v>
      </c>
      <c r="G168" s="75" t="s">
        <v>727</v>
      </c>
      <c r="H168" s="75" t="s">
        <v>431</v>
      </c>
      <c r="I168" s="75" t="s">
        <v>437</v>
      </c>
      <c r="J168" s="75" t="s">
        <v>728</v>
      </c>
    </row>
    <row r="169" s="50" customFormat="1" ht="30" customHeight="1" spans="1:10">
      <c r="A169" s="227" t="s">
        <v>299</v>
      </c>
      <c r="B169" s="75" t="s">
        <v>719</v>
      </c>
      <c r="C169" s="75" t="s">
        <v>433</v>
      </c>
      <c r="D169" s="75" t="s">
        <v>480</v>
      </c>
      <c r="E169" s="75" t="s">
        <v>729</v>
      </c>
      <c r="F169" s="75" t="s">
        <v>429</v>
      </c>
      <c r="G169" s="75" t="s">
        <v>730</v>
      </c>
      <c r="H169" s="75" t="s">
        <v>431</v>
      </c>
      <c r="I169" s="75" t="s">
        <v>437</v>
      </c>
      <c r="J169" s="75" t="s">
        <v>731</v>
      </c>
    </row>
    <row r="170" s="50" customFormat="1" ht="30" customHeight="1" spans="1:10">
      <c r="A170" s="227" t="s">
        <v>299</v>
      </c>
      <c r="B170" s="75" t="s">
        <v>719</v>
      </c>
      <c r="C170" s="75" t="s">
        <v>439</v>
      </c>
      <c r="D170" s="75" t="s">
        <v>440</v>
      </c>
      <c r="E170" s="75" t="s">
        <v>732</v>
      </c>
      <c r="F170" s="75" t="s">
        <v>423</v>
      </c>
      <c r="G170" s="75" t="s">
        <v>455</v>
      </c>
      <c r="H170" s="75" t="s">
        <v>443</v>
      </c>
      <c r="I170" s="75" t="s">
        <v>425</v>
      </c>
      <c r="J170" s="75" t="s">
        <v>733</v>
      </c>
    </row>
    <row r="171" s="50" customFormat="1" ht="30" customHeight="1" spans="1:10">
      <c r="A171" s="227" t="s">
        <v>301</v>
      </c>
      <c r="B171" s="75" t="s">
        <v>734</v>
      </c>
      <c r="C171" s="75" t="s">
        <v>420</v>
      </c>
      <c r="D171" s="75" t="s">
        <v>421</v>
      </c>
      <c r="E171" s="75" t="s">
        <v>735</v>
      </c>
      <c r="F171" s="75" t="s">
        <v>423</v>
      </c>
      <c r="G171" s="75" t="s">
        <v>736</v>
      </c>
      <c r="H171" s="75" t="s">
        <v>460</v>
      </c>
      <c r="I171" s="75" t="s">
        <v>425</v>
      </c>
      <c r="J171" s="75" t="s">
        <v>737</v>
      </c>
    </row>
    <row r="172" s="50" customFormat="1" ht="30" customHeight="1" spans="1:10">
      <c r="A172" s="227" t="s">
        <v>301</v>
      </c>
      <c r="B172" s="75" t="s">
        <v>734</v>
      </c>
      <c r="C172" s="75" t="s">
        <v>420</v>
      </c>
      <c r="D172" s="75" t="s">
        <v>466</v>
      </c>
      <c r="E172" s="75" t="s">
        <v>738</v>
      </c>
      <c r="F172" s="75" t="s">
        <v>429</v>
      </c>
      <c r="G172" s="75" t="s">
        <v>453</v>
      </c>
      <c r="H172" s="75" t="s">
        <v>443</v>
      </c>
      <c r="I172" s="75" t="s">
        <v>425</v>
      </c>
      <c r="J172" s="75" t="s">
        <v>738</v>
      </c>
    </row>
    <row r="173" s="50" customFormat="1" ht="30" customHeight="1" spans="1:10">
      <c r="A173" s="227" t="s">
        <v>301</v>
      </c>
      <c r="B173" s="75" t="s">
        <v>734</v>
      </c>
      <c r="C173" s="75" t="s">
        <v>420</v>
      </c>
      <c r="D173" s="75" t="s">
        <v>427</v>
      </c>
      <c r="E173" s="75" t="s">
        <v>739</v>
      </c>
      <c r="F173" s="75" t="s">
        <v>429</v>
      </c>
      <c r="G173" s="75" t="s">
        <v>453</v>
      </c>
      <c r="H173" s="75" t="s">
        <v>443</v>
      </c>
      <c r="I173" s="75" t="s">
        <v>425</v>
      </c>
      <c r="J173" s="75" t="s">
        <v>739</v>
      </c>
    </row>
    <row r="174" s="50" customFormat="1" ht="30" customHeight="1" spans="1:10">
      <c r="A174" s="227" t="s">
        <v>301</v>
      </c>
      <c r="B174" s="75" t="s">
        <v>734</v>
      </c>
      <c r="C174" s="75" t="s">
        <v>433</v>
      </c>
      <c r="D174" s="75" t="s">
        <v>434</v>
      </c>
      <c r="E174" s="75" t="s">
        <v>740</v>
      </c>
      <c r="F174" s="75" t="s">
        <v>423</v>
      </c>
      <c r="G174" s="75" t="s">
        <v>741</v>
      </c>
      <c r="H174" s="75" t="s">
        <v>431</v>
      </c>
      <c r="I174" s="75" t="s">
        <v>437</v>
      </c>
      <c r="J174" s="75" t="s">
        <v>740</v>
      </c>
    </row>
    <row r="175" s="50" customFormat="1" ht="30" customHeight="1" spans="1:10">
      <c r="A175" s="227" t="s">
        <v>301</v>
      </c>
      <c r="B175" s="75" t="s">
        <v>734</v>
      </c>
      <c r="C175" s="75" t="s">
        <v>433</v>
      </c>
      <c r="D175" s="75" t="s">
        <v>480</v>
      </c>
      <c r="E175" s="75" t="s">
        <v>742</v>
      </c>
      <c r="F175" s="75" t="s">
        <v>423</v>
      </c>
      <c r="G175" s="75" t="s">
        <v>742</v>
      </c>
      <c r="H175" s="75" t="s">
        <v>431</v>
      </c>
      <c r="I175" s="75" t="s">
        <v>437</v>
      </c>
      <c r="J175" s="75" t="s">
        <v>742</v>
      </c>
    </row>
    <row r="176" s="50" customFormat="1" ht="30" customHeight="1" spans="1:10">
      <c r="A176" s="227" t="s">
        <v>301</v>
      </c>
      <c r="B176" s="75" t="s">
        <v>734</v>
      </c>
      <c r="C176" s="75" t="s">
        <v>439</v>
      </c>
      <c r="D176" s="75" t="s">
        <v>440</v>
      </c>
      <c r="E176" s="75" t="s">
        <v>604</v>
      </c>
      <c r="F176" s="75" t="s">
        <v>423</v>
      </c>
      <c r="G176" s="75" t="s">
        <v>455</v>
      </c>
      <c r="H176" s="75" t="s">
        <v>443</v>
      </c>
      <c r="I176" s="75" t="s">
        <v>425</v>
      </c>
      <c r="J176" s="75" t="s">
        <v>604</v>
      </c>
    </row>
    <row r="177" s="50" customFormat="1" ht="30" customHeight="1" spans="1:10">
      <c r="A177" s="227" t="s">
        <v>295</v>
      </c>
      <c r="B177" s="75" t="s">
        <v>743</v>
      </c>
      <c r="C177" s="75" t="s">
        <v>420</v>
      </c>
      <c r="D177" s="75" t="s">
        <v>421</v>
      </c>
      <c r="E177" s="75" t="s">
        <v>744</v>
      </c>
      <c r="F177" s="75" t="s">
        <v>423</v>
      </c>
      <c r="G177" s="75" t="s">
        <v>638</v>
      </c>
      <c r="H177" s="75" t="s">
        <v>424</v>
      </c>
      <c r="I177" s="75" t="s">
        <v>425</v>
      </c>
      <c r="J177" s="75" t="s">
        <v>745</v>
      </c>
    </row>
    <row r="178" s="50" customFormat="1" ht="30" customHeight="1" spans="1:10">
      <c r="A178" s="227" t="s">
        <v>295</v>
      </c>
      <c r="B178" s="75" t="s">
        <v>743</v>
      </c>
      <c r="C178" s="75" t="s">
        <v>420</v>
      </c>
      <c r="D178" s="75" t="s">
        <v>421</v>
      </c>
      <c r="E178" s="75" t="s">
        <v>746</v>
      </c>
      <c r="F178" s="75" t="s">
        <v>423</v>
      </c>
      <c r="G178" s="75" t="s">
        <v>638</v>
      </c>
      <c r="H178" s="75" t="s">
        <v>424</v>
      </c>
      <c r="I178" s="75" t="s">
        <v>425</v>
      </c>
      <c r="J178" s="75" t="s">
        <v>747</v>
      </c>
    </row>
    <row r="179" s="50" customFormat="1" ht="65" customHeight="1" spans="1:10">
      <c r="A179" s="227" t="s">
        <v>295</v>
      </c>
      <c r="B179" s="75" t="s">
        <v>743</v>
      </c>
      <c r="C179" s="75" t="s">
        <v>420</v>
      </c>
      <c r="D179" s="75" t="s">
        <v>466</v>
      </c>
      <c r="E179" s="75" t="s">
        <v>748</v>
      </c>
      <c r="F179" s="75" t="s">
        <v>423</v>
      </c>
      <c r="G179" s="75" t="s">
        <v>749</v>
      </c>
      <c r="H179" s="75" t="s">
        <v>431</v>
      </c>
      <c r="I179" s="75" t="s">
        <v>437</v>
      </c>
      <c r="J179" s="75" t="s">
        <v>750</v>
      </c>
    </row>
    <row r="180" s="50" customFormat="1" ht="65" customHeight="1" spans="1:10">
      <c r="A180" s="227" t="s">
        <v>295</v>
      </c>
      <c r="B180" s="75" t="s">
        <v>743</v>
      </c>
      <c r="C180" s="75" t="s">
        <v>420</v>
      </c>
      <c r="D180" s="75" t="s">
        <v>427</v>
      </c>
      <c r="E180" s="75" t="s">
        <v>751</v>
      </c>
      <c r="F180" s="75" t="s">
        <v>429</v>
      </c>
      <c r="G180" s="75" t="s">
        <v>430</v>
      </c>
      <c r="H180" s="75" t="s">
        <v>431</v>
      </c>
      <c r="I180" s="75" t="s">
        <v>425</v>
      </c>
      <c r="J180" s="75" t="s">
        <v>752</v>
      </c>
    </row>
    <row r="181" s="50" customFormat="1" ht="65" customHeight="1" spans="1:10">
      <c r="A181" s="227" t="s">
        <v>295</v>
      </c>
      <c r="B181" s="75" t="s">
        <v>743</v>
      </c>
      <c r="C181" s="75" t="s">
        <v>433</v>
      </c>
      <c r="D181" s="75" t="s">
        <v>434</v>
      </c>
      <c r="E181" s="75" t="s">
        <v>748</v>
      </c>
      <c r="F181" s="75" t="s">
        <v>423</v>
      </c>
      <c r="G181" s="75" t="s">
        <v>749</v>
      </c>
      <c r="H181" s="75" t="s">
        <v>431</v>
      </c>
      <c r="I181" s="75" t="s">
        <v>437</v>
      </c>
      <c r="J181" s="75" t="s">
        <v>748</v>
      </c>
    </row>
    <row r="182" s="50" customFormat="1" ht="65" customHeight="1" spans="1:10">
      <c r="A182" s="227" t="s">
        <v>295</v>
      </c>
      <c r="B182" s="75" t="s">
        <v>743</v>
      </c>
      <c r="C182" s="75" t="s">
        <v>433</v>
      </c>
      <c r="D182" s="75" t="s">
        <v>480</v>
      </c>
      <c r="E182" s="75" t="s">
        <v>748</v>
      </c>
      <c r="F182" s="75" t="s">
        <v>423</v>
      </c>
      <c r="G182" s="75" t="s">
        <v>749</v>
      </c>
      <c r="H182" s="75" t="s">
        <v>431</v>
      </c>
      <c r="I182" s="75" t="s">
        <v>437</v>
      </c>
      <c r="J182" s="75" t="s">
        <v>748</v>
      </c>
    </row>
    <row r="183" s="50" customFormat="1" ht="30" customHeight="1" spans="1:10">
      <c r="A183" s="227" t="s">
        <v>295</v>
      </c>
      <c r="B183" s="75" t="s">
        <v>743</v>
      </c>
      <c r="C183" s="75" t="s">
        <v>439</v>
      </c>
      <c r="D183" s="75" t="s">
        <v>440</v>
      </c>
      <c r="E183" s="75" t="s">
        <v>753</v>
      </c>
      <c r="F183" s="75" t="s">
        <v>423</v>
      </c>
      <c r="G183" s="75" t="s">
        <v>442</v>
      </c>
      <c r="H183" s="75" t="s">
        <v>443</v>
      </c>
      <c r="I183" s="75" t="s">
        <v>425</v>
      </c>
      <c r="J183" s="75" t="s">
        <v>754</v>
      </c>
    </row>
    <row r="184" s="50" customFormat="1" ht="30" customHeight="1" spans="1:10">
      <c r="A184" s="227" t="s">
        <v>371</v>
      </c>
      <c r="B184" s="75" t="s">
        <v>755</v>
      </c>
      <c r="C184" s="75" t="s">
        <v>420</v>
      </c>
      <c r="D184" s="75" t="s">
        <v>446</v>
      </c>
      <c r="E184" s="75" t="s">
        <v>447</v>
      </c>
      <c r="F184" s="75" t="s">
        <v>429</v>
      </c>
      <c r="G184" s="75" t="s">
        <v>756</v>
      </c>
      <c r="H184" s="75" t="s">
        <v>450</v>
      </c>
      <c r="I184" s="75" t="s">
        <v>425</v>
      </c>
      <c r="J184" s="75" t="s">
        <v>755</v>
      </c>
    </row>
    <row r="185" s="50" customFormat="1" ht="45" customHeight="1" spans="1:10">
      <c r="A185" s="227" t="s">
        <v>371</v>
      </c>
      <c r="B185" s="75" t="s">
        <v>755</v>
      </c>
      <c r="C185" s="75" t="s">
        <v>433</v>
      </c>
      <c r="D185" s="75" t="s">
        <v>434</v>
      </c>
      <c r="E185" s="75" t="s">
        <v>755</v>
      </c>
      <c r="F185" s="75" t="s">
        <v>429</v>
      </c>
      <c r="G185" s="75" t="s">
        <v>757</v>
      </c>
      <c r="H185" s="75" t="s">
        <v>504</v>
      </c>
      <c r="I185" s="75" t="s">
        <v>437</v>
      </c>
      <c r="J185" s="75" t="s">
        <v>755</v>
      </c>
    </row>
    <row r="186" s="50" customFormat="1" ht="30" customHeight="1" spans="1:10">
      <c r="A186" s="227" t="s">
        <v>371</v>
      </c>
      <c r="B186" s="75" t="s">
        <v>755</v>
      </c>
      <c r="C186" s="75" t="s">
        <v>439</v>
      </c>
      <c r="D186" s="75" t="s">
        <v>440</v>
      </c>
      <c r="E186" s="75" t="s">
        <v>505</v>
      </c>
      <c r="F186" s="75" t="s">
        <v>423</v>
      </c>
      <c r="G186" s="75" t="s">
        <v>506</v>
      </c>
      <c r="H186" s="75" t="s">
        <v>443</v>
      </c>
      <c r="I186" s="75" t="s">
        <v>425</v>
      </c>
      <c r="J186" s="75" t="s">
        <v>507</v>
      </c>
    </row>
    <row r="187" s="50" customFormat="1" ht="47" customHeight="1" spans="1:10">
      <c r="A187" s="227" t="s">
        <v>394</v>
      </c>
      <c r="B187" s="75" t="s">
        <v>758</v>
      </c>
      <c r="C187" s="75" t="s">
        <v>420</v>
      </c>
      <c r="D187" s="75" t="s">
        <v>421</v>
      </c>
      <c r="E187" s="75" t="s">
        <v>524</v>
      </c>
      <c r="F187" s="75" t="s">
        <v>423</v>
      </c>
      <c r="G187" s="75" t="s">
        <v>455</v>
      </c>
      <c r="H187" s="75" t="s">
        <v>443</v>
      </c>
      <c r="I187" s="75" t="s">
        <v>425</v>
      </c>
      <c r="J187" s="75" t="s">
        <v>525</v>
      </c>
    </row>
    <row r="188" s="50" customFormat="1" ht="47" customHeight="1" spans="1:10">
      <c r="A188" s="227" t="s">
        <v>394</v>
      </c>
      <c r="B188" s="75" t="s">
        <v>758</v>
      </c>
      <c r="C188" s="75" t="s">
        <v>420</v>
      </c>
      <c r="D188" s="75" t="s">
        <v>466</v>
      </c>
      <c r="E188" s="75" t="s">
        <v>526</v>
      </c>
      <c r="F188" s="75" t="s">
        <v>448</v>
      </c>
      <c r="G188" s="75" t="s">
        <v>527</v>
      </c>
      <c r="H188" s="75" t="s">
        <v>443</v>
      </c>
      <c r="I188" s="75" t="s">
        <v>425</v>
      </c>
      <c r="J188" s="75" t="s">
        <v>528</v>
      </c>
    </row>
    <row r="189" s="50" customFormat="1" ht="47" customHeight="1" spans="1:10">
      <c r="A189" s="227" t="s">
        <v>394</v>
      </c>
      <c r="B189" s="75" t="s">
        <v>758</v>
      </c>
      <c r="C189" s="75" t="s">
        <v>420</v>
      </c>
      <c r="D189" s="75" t="s">
        <v>466</v>
      </c>
      <c r="E189" s="75" t="s">
        <v>529</v>
      </c>
      <c r="F189" s="75" t="s">
        <v>423</v>
      </c>
      <c r="G189" s="75" t="s">
        <v>442</v>
      </c>
      <c r="H189" s="75" t="s">
        <v>443</v>
      </c>
      <c r="I189" s="75" t="s">
        <v>425</v>
      </c>
      <c r="J189" s="75" t="s">
        <v>530</v>
      </c>
    </row>
    <row r="190" s="50" customFormat="1" ht="47" customHeight="1" spans="1:10">
      <c r="A190" s="227" t="s">
        <v>394</v>
      </c>
      <c r="B190" s="75" t="s">
        <v>758</v>
      </c>
      <c r="C190" s="75" t="s">
        <v>420</v>
      </c>
      <c r="D190" s="75" t="s">
        <v>466</v>
      </c>
      <c r="E190" s="75" t="s">
        <v>759</v>
      </c>
      <c r="F190" s="75" t="s">
        <v>448</v>
      </c>
      <c r="G190" s="75" t="s">
        <v>463</v>
      </c>
      <c r="H190" s="75" t="s">
        <v>443</v>
      </c>
      <c r="I190" s="75" t="s">
        <v>425</v>
      </c>
      <c r="J190" s="75" t="s">
        <v>760</v>
      </c>
    </row>
    <row r="191" s="50" customFormat="1" ht="47" customHeight="1" spans="1:10">
      <c r="A191" s="227" t="s">
        <v>394</v>
      </c>
      <c r="B191" s="75" t="s">
        <v>758</v>
      </c>
      <c r="C191" s="75" t="s">
        <v>420</v>
      </c>
      <c r="D191" s="75" t="s">
        <v>427</v>
      </c>
      <c r="E191" s="75" t="s">
        <v>531</v>
      </c>
      <c r="F191" s="75" t="s">
        <v>423</v>
      </c>
      <c r="G191" s="75" t="s">
        <v>442</v>
      </c>
      <c r="H191" s="75" t="s">
        <v>443</v>
      </c>
      <c r="I191" s="75" t="s">
        <v>425</v>
      </c>
      <c r="J191" s="75" t="s">
        <v>532</v>
      </c>
    </row>
    <row r="192" s="50" customFormat="1" ht="47" customHeight="1" spans="1:10">
      <c r="A192" s="227" t="s">
        <v>394</v>
      </c>
      <c r="B192" s="75" t="s">
        <v>758</v>
      </c>
      <c r="C192" s="75" t="s">
        <v>433</v>
      </c>
      <c r="D192" s="75" t="s">
        <v>434</v>
      </c>
      <c r="E192" s="75" t="s">
        <v>541</v>
      </c>
      <c r="F192" s="75" t="s">
        <v>423</v>
      </c>
      <c r="G192" s="75" t="s">
        <v>492</v>
      </c>
      <c r="H192" s="75" t="s">
        <v>443</v>
      </c>
      <c r="I192" s="75" t="s">
        <v>425</v>
      </c>
      <c r="J192" s="75" t="s">
        <v>542</v>
      </c>
    </row>
    <row r="193" s="50" customFormat="1" ht="47" customHeight="1" spans="1:10">
      <c r="A193" s="227" t="s">
        <v>394</v>
      </c>
      <c r="B193" s="75" t="s">
        <v>758</v>
      </c>
      <c r="C193" s="75" t="s">
        <v>439</v>
      </c>
      <c r="D193" s="75" t="s">
        <v>440</v>
      </c>
      <c r="E193" s="75" t="s">
        <v>543</v>
      </c>
      <c r="F193" s="75" t="s">
        <v>423</v>
      </c>
      <c r="G193" s="75" t="s">
        <v>506</v>
      </c>
      <c r="H193" s="75" t="s">
        <v>443</v>
      </c>
      <c r="I193" s="75" t="s">
        <v>425</v>
      </c>
      <c r="J193" s="75" t="s">
        <v>544</v>
      </c>
    </row>
    <row r="194" s="50" customFormat="1" ht="47" customHeight="1" spans="1:10">
      <c r="A194" s="227" t="s">
        <v>404</v>
      </c>
      <c r="B194" s="75" t="s">
        <v>761</v>
      </c>
      <c r="C194" s="75" t="s">
        <v>420</v>
      </c>
      <c r="D194" s="75" t="s">
        <v>421</v>
      </c>
      <c r="E194" s="75" t="s">
        <v>524</v>
      </c>
      <c r="F194" s="75" t="s">
        <v>423</v>
      </c>
      <c r="G194" s="75" t="s">
        <v>455</v>
      </c>
      <c r="H194" s="75" t="s">
        <v>443</v>
      </c>
      <c r="I194" s="75" t="s">
        <v>425</v>
      </c>
      <c r="J194" s="75" t="s">
        <v>525</v>
      </c>
    </row>
    <row r="195" s="50" customFormat="1" ht="47" customHeight="1" spans="1:10">
      <c r="A195" s="227" t="s">
        <v>404</v>
      </c>
      <c r="B195" s="75" t="s">
        <v>761</v>
      </c>
      <c r="C195" s="75" t="s">
        <v>420</v>
      </c>
      <c r="D195" s="75" t="s">
        <v>466</v>
      </c>
      <c r="E195" s="75" t="s">
        <v>526</v>
      </c>
      <c r="F195" s="75" t="s">
        <v>448</v>
      </c>
      <c r="G195" s="75" t="s">
        <v>527</v>
      </c>
      <c r="H195" s="75" t="s">
        <v>443</v>
      </c>
      <c r="I195" s="75" t="s">
        <v>425</v>
      </c>
      <c r="J195" s="75" t="s">
        <v>528</v>
      </c>
    </row>
    <row r="196" s="50" customFormat="1" ht="47" customHeight="1" spans="1:10">
      <c r="A196" s="227" t="s">
        <v>404</v>
      </c>
      <c r="B196" s="75" t="s">
        <v>761</v>
      </c>
      <c r="C196" s="75" t="s">
        <v>420</v>
      </c>
      <c r="D196" s="75" t="s">
        <v>466</v>
      </c>
      <c r="E196" s="75" t="s">
        <v>529</v>
      </c>
      <c r="F196" s="75" t="s">
        <v>423</v>
      </c>
      <c r="G196" s="75" t="s">
        <v>455</v>
      </c>
      <c r="H196" s="75" t="s">
        <v>443</v>
      </c>
      <c r="I196" s="75" t="s">
        <v>425</v>
      </c>
      <c r="J196" s="75" t="s">
        <v>530</v>
      </c>
    </row>
    <row r="197" s="50" customFormat="1" ht="47" customHeight="1" spans="1:10">
      <c r="A197" s="227" t="s">
        <v>404</v>
      </c>
      <c r="B197" s="75" t="s">
        <v>761</v>
      </c>
      <c r="C197" s="75" t="s">
        <v>420</v>
      </c>
      <c r="D197" s="75" t="s">
        <v>427</v>
      </c>
      <c r="E197" s="75" t="s">
        <v>531</v>
      </c>
      <c r="F197" s="75" t="s">
        <v>423</v>
      </c>
      <c r="G197" s="75" t="s">
        <v>455</v>
      </c>
      <c r="H197" s="75" t="s">
        <v>443</v>
      </c>
      <c r="I197" s="75" t="s">
        <v>425</v>
      </c>
      <c r="J197" s="75" t="s">
        <v>532</v>
      </c>
    </row>
    <row r="198" s="50" customFormat="1" ht="52" customHeight="1" spans="1:10">
      <c r="A198" s="227" t="s">
        <v>404</v>
      </c>
      <c r="B198" s="75" t="s">
        <v>761</v>
      </c>
      <c r="C198" s="75" t="s">
        <v>420</v>
      </c>
      <c r="D198" s="75" t="s">
        <v>427</v>
      </c>
      <c r="E198" s="75" t="s">
        <v>533</v>
      </c>
      <c r="F198" s="75" t="s">
        <v>423</v>
      </c>
      <c r="G198" s="75" t="s">
        <v>492</v>
      </c>
      <c r="H198" s="75" t="s">
        <v>443</v>
      </c>
      <c r="I198" s="75" t="s">
        <v>425</v>
      </c>
      <c r="J198" s="75" t="s">
        <v>534</v>
      </c>
    </row>
    <row r="199" s="50" customFormat="1" ht="52" customHeight="1" spans="1:10">
      <c r="A199" s="227" t="s">
        <v>404</v>
      </c>
      <c r="B199" s="75" t="s">
        <v>761</v>
      </c>
      <c r="C199" s="75" t="s">
        <v>420</v>
      </c>
      <c r="D199" s="75" t="s">
        <v>427</v>
      </c>
      <c r="E199" s="75" t="s">
        <v>535</v>
      </c>
      <c r="F199" s="75" t="s">
        <v>448</v>
      </c>
      <c r="G199" s="75" t="s">
        <v>536</v>
      </c>
      <c r="H199" s="75" t="s">
        <v>443</v>
      </c>
      <c r="I199" s="75" t="s">
        <v>425</v>
      </c>
      <c r="J199" s="75" t="s">
        <v>537</v>
      </c>
    </row>
    <row r="200" s="50" customFormat="1" ht="52" customHeight="1" spans="1:10">
      <c r="A200" s="227" t="s">
        <v>404</v>
      </c>
      <c r="B200" s="75" t="s">
        <v>761</v>
      </c>
      <c r="C200" s="75" t="s">
        <v>433</v>
      </c>
      <c r="D200" s="75" t="s">
        <v>434</v>
      </c>
      <c r="E200" s="75" t="s">
        <v>538</v>
      </c>
      <c r="F200" s="75" t="s">
        <v>423</v>
      </c>
      <c r="G200" s="75" t="s">
        <v>539</v>
      </c>
      <c r="H200" s="75" t="s">
        <v>443</v>
      </c>
      <c r="I200" s="75" t="s">
        <v>425</v>
      </c>
      <c r="J200" s="75" t="s">
        <v>540</v>
      </c>
    </row>
    <row r="201" s="50" customFormat="1" ht="52" customHeight="1" spans="1:10">
      <c r="A201" s="227" t="s">
        <v>404</v>
      </c>
      <c r="B201" s="75" t="s">
        <v>761</v>
      </c>
      <c r="C201" s="75" t="s">
        <v>433</v>
      </c>
      <c r="D201" s="75" t="s">
        <v>434</v>
      </c>
      <c r="E201" s="75" t="s">
        <v>541</v>
      </c>
      <c r="F201" s="75" t="s">
        <v>423</v>
      </c>
      <c r="G201" s="75" t="s">
        <v>442</v>
      </c>
      <c r="H201" s="75" t="s">
        <v>443</v>
      </c>
      <c r="I201" s="75" t="s">
        <v>425</v>
      </c>
      <c r="J201" s="75" t="s">
        <v>542</v>
      </c>
    </row>
    <row r="202" s="50" customFormat="1" ht="52" customHeight="1" spans="1:10">
      <c r="A202" s="227" t="s">
        <v>404</v>
      </c>
      <c r="B202" s="75" t="s">
        <v>761</v>
      </c>
      <c r="C202" s="75" t="s">
        <v>439</v>
      </c>
      <c r="D202" s="75" t="s">
        <v>440</v>
      </c>
      <c r="E202" s="75" t="s">
        <v>543</v>
      </c>
      <c r="F202" s="75" t="s">
        <v>423</v>
      </c>
      <c r="G202" s="75" t="s">
        <v>442</v>
      </c>
      <c r="H202" s="75" t="s">
        <v>443</v>
      </c>
      <c r="I202" s="75" t="s">
        <v>425</v>
      </c>
      <c r="J202" s="75" t="s">
        <v>544</v>
      </c>
    </row>
    <row r="203" s="50" customFormat="1" ht="52" customHeight="1" spans="1:10">
      <c r="A203" s="227" t="s">
        <v>396</v>
      </c>
      <c r="B203" s="75" t="s">
        <v>762</v>
      </c>
      <c r="C203" s="75" t="s">
        <v>420</v>
      </c>
      <c r="D203" s="75" t="s">
        <v>421</v>
      </c>
      <c r="E203" s="75" t="s">
        <v>524</v>
      </c>
      <c r="F203" s="75" t="s">
        <v>423</v>
      </c>
      <c r="G203" s="75" t="s">
        <v>455</v>
      </c>
      <c r="H203" s="75" t="s">
        <v>443</v>
      </c>
      <c r="I203" s="75" t="s">
        <v>425</v>
      </c>
      <c r="J203" s="75" t="s">
        <v>525</v>
      </c>
    </row>
    <row r="204" s="50" customFormat="1" ht="30" customHeight="1" spans="1:10">
      <c r="A204" s="227" t="s">
        <v>396</v>
      </c>
      <c r="B204" s="75" t="s">
        <v>762</v>
      </c>
      <c r="C204" s="75" t="s">
        <v>420</v>
      </c>
      <c r="D204" s="75" t="s">
        <v>466</v>
      </c>
      <c r="E204" s="75" t="s">
        <v>526</v>
      </c>
      <c r="F204" s="75" t="s">
        <v>448</v>
      </c>
      <c r="G204" s="75" t="s">
        <v>527</v>
      </c>
      <c r="H204" s="75" t="s">
        <v>443</v>
      </c>
      <c r="I204" s="75" t="s">
        <v>425</v>
      </c>
      <c r="J204" s="75" t="s">
        <v>528</v>
      </c>
    </row>
    <row r="205" s="50" customFormat="1" ht="51" customHeight="1" spans="1:10">
      <c r="A205" s="227" t="s">
        <v>396</v>
      </c>
      <c r="B205" s="75" t="s">
        <v>762</v>
      </c>
      <c r="C205" s="75" t="s">
        <v>420</v>
      </c>
      <c r="D205" s="75" t="s">
        <v>466</v>
      </c>
      <c r="E205" s="75" t="s">
        <v>529</v>
      </c>
      <c r="F205" s="75" t="s">
        <v>423</v>
      </c>
      <c r="G205" s="75" t="s">
        <v>455</v>
      </c>
      <c r="H205" s="75" t="s">
        <v>443</v>
      </c>
      <c r="I205" s="75" t="s">
        <v>425</v>
      </c>
      <c r="J205" s="75" t="s">
        <v>530</v>
      </c>
    </row>
    <row r="206" s="50" customFormat="1" ht="51" customHeight="1" spans="1:10">
      <c r="A206" s="227" t="s">
        <v>396</v>
      </c>
      <c r="B206" s="75" t="s">
        <v>762</v>
      </c>
      <c r="C206" s="75" t="s">
        <v>420</v>
      </c>
      <c r="D206" s="75" t="s">
        <v>427</v>
      </c>
      <c r="E206" s="75" t="s">
        <v>531</v>
      </c>
      <c r="F206" s="75" t="s">
        <v>423</v>
      </c>
      <c r="G206" s="75" t="s">
        <v>455</v>
      </c>
      <c r="H206" s="75" t="s">
        <v>443</v>
      </c>
      <c r="I206" s="75" t="s">
        <v>425</v>
      </c>
      <c r="J206" s="75" t="s">
        <v>532</v>
      </c>
    </row>
    <row r="207" s="50" customFormat="1" ht="51" customHeight="1" spans="1:10">
      <c r="A207" s="227" t="s">
        <v>396</v>
      </c>
      <c r="B207" s="75" t="s">
        <v>762</v>
      </c>
      <c r="C207" s="75" t="s">
        <v>420</v>
      </c>
      <c r="D207" s="75" t="s">
        <v>427</v>
      </c>
      <c r="E207" s="75" t="s">
        <v>533</v>
      </c>
      <c r="F207" s="75" t="s">
        <v>423</v>
      </c>
      <c r="G207" s="75" t="s">
        <v>492</v>
      </c>
      <c r="H207" s="75" t="s">
        <v>443</v>
      </c>
      <c r="I207" s="75" t="s">
        <v>425</v>
      </c>
      <c r="J207" s="75" t="s">
        <v>534</v>
      </c>
    </row>
    <row r="208" s="50" customFormat="1" ht="51" customHeight="1" spans="1:10">
      <c r="A208" s="227" t="s">
        <v>396</v>
      </c>
      <c r="B208" s="75" t="s">
        <v>762</v>
      </c>
      <c r="C208" s="75" t="s">
        <v>420</v>
      </c>
      <c r="D208" s="75" t="s">
        <v>427</v>
      </c>
      <c r="E208" s="75" t="s">
        <v>535</v>
      </c>
      <c r="F208" s="75" t="s">
        <v>448</v>
      </c>
      <c r="G208" s="75" t="s">
        <v>536</v>
      </c>
      <c r="H208" s="75" t="s">
        <v>443</v>
      </c>
      <c r="I208" s="75" t="s">
        <v>425</v>
      </c>
      <c r="J208" s="75" t="s">
        <v>537</v>
      </c>
    </row>
    <row r="209" s="50" customFormat="1" ht="51" customHeight="1" spans="1:10">
      <c r="A209" s="227" t="s">
        <v>396</v>
      </c>
      <c r="B209" s="75" t="s">
        <v>762</v>
      </c>
      <c r="C209" s="75" t="s">
        <v>433</v>
      </c>
      <c r="D209" s="75" t="s">
        <v>434</v>
      </c>
      <c r="E209" s="75" t="s">
        <v>538</v>
      </c>
      <c r="F209" s="75" t="s">
        <v>423</v>
      </c>
      <c r="G209" s="75" t="s">
        <v>539</v>
      </c>
      <c r="H209" s="75" t="s">
        <v>443</v>
      </c>
      <c r="I209" s="75" t="s">
        <v>425</v>
      </c>
      <c r="J209" s="75" t="s">
        <v>540</v>
      </c>
    </row>
    <row r="210" s="50" customFormat="1" ht="51" customHeight="1" spans="1:10">
      <c r="A210" s="227" t="s">
        <v>396</v>
      </c>
      <c r="B210" s="75" t="s">
        <v>762</v>
      </c>
      <c r="C210" s="75" t="s">
        <v>433</v>
      </c>
      <c r="D210" s="75" t="s">
        <v>434</v>
      </c>
      <c r="E210" s="75" t="s">
        <v>541</v>
      </c>
      <c r="F210" s="75" t="s">
        <v>423</v>
      </c>
      <c r="G210" s="75" t="s">
        <v>442</v>
      </c>
      <c r="H210" s="75" t="s">
        <v>443</v>
      </c>
      <c r="I210" s="75" t="s">
        <v>425</v>
      </c>
      <c r="J210" s="75" t="s">
        <v>542</v>
      </c>
    </row>
    <row r="211" s="50" customFormat="1" ht="51" customHeight="1" spans="1:10">
      <c r="A211" s="227" t="s">
        <v>396</v>
      </c>
      <c r="B211" s="75" t="s">
        <v>762</v>
      </c>
      <c r="C211" s="75" t="s">
        <v>439</v>
      </c>
      <c r="D211" s="75" t="s">
        <v>440</v>
      </c>
      <c r="E211" s="75" t="s">
        <v>505</v>
      </c>
      <c r="F211" s="75" t="s">
        <v>423</v>
      </c>
      <c r="G211" s="75" t="s">
        <v>506</v>
      </c>
      <c r="H211" s="75" t="s">
        <v>443</v>
      </c>
      <c r="I211" s="75" t="s">
        <v>425</v>
      </c>
      <c r="J211" s="75" t="s">
        <v>763</v>
      </c>
    </row>
    <row r="212" s="50" customFormat="1" ht="30" customHeight="1" spans="1:10">
      <c r="A212" s="227" t="s">
        <v>406</v>
      </c>
      <c r="B212" s="75" t="s">
        <v>764</v>
      </c>
      <c r="C212" s="75" t="s">
        <v>420</v>
      </c>
      <c r="D212" s="75" t="s">
        <v>421</v>
      </c>
      <c r="E212" s="75" t="s">
        <v>765</v>
      </c>
      <c r="F212" s="75" t="s">
        <v>429</v>
      </c>
      <c r="G212" s="75" t="s">
        <v>638</v>
      </c>
      <c r="H212" s="75" t="s">
        <v>424</v>
      </c>
      <c r="I212" s="75" t="s">
        <v>425</v>
      </c>
      <c r="J212" s="75" t="s">
        <v>766</v>
      </c>
    </row>
    <row r="213" s="50" customFormat="1" ht="30" customHeight="1" spans="1:10">
      <c r="A213" s="227" t="s">
        <v>406</v>
      </c>
      <c r="B213" s="75" t="s">
        <v>764</v>
      </c>
      <c r="C213" s="75" t="s">
        <v>420</v>
      </c>
      <c r="D213" s="75" t="s">
        <v>427</v>
      </c>
      <c r="E213" s="75" t="s">
        <v>428</v>
      </c>
      <c r="F213" s="75" t="s">
        <v>429</v>
      </c>
      <c r="G213" s="75" t="s">
        <v>430</v>
      </c>
      <c r="H213" s="75" t="s">
        <v>431</v>
      </c>
      <c r="I213" s="75" t="s">
        <v>425</v>
      </c>
      <c r="J213" s="75" t="s">
        <v>767</v>
      </c>
    </row>
    <row r="214" s="50" customFormat="1" ht="30" customHeight="1" spans="1:10">
      <c r="A214" s="227" t="s">
        <v>406</v>
      </c>
      <c r="B214" s="75" t="s">
        <v>764</v>
      </c>
      <c r="C214" s="75" t="s">
        <v>433</v>
      </c>
      <c r="D214" s="75" t="s">
        <v>434</v>
      </c>
      <c r="E214" s="75" t="s">
        <v>768</v>
      </c>
      <c r="F214" s="75" t="s">
        <v>429</v>
      </c>
      <c r="G214" s="75" t="s">
        <v>436</v>
      </c>
      <c r="H214" s="75"/>
      <c r="I214" s="75" t="s">
        <v>437</v>
      </c>
      <c r="J214" s="75" t="s">
        <v>768</v>
      </c>
    </row>
    <row r="215" s="50" customFormat="1" ht="30" customHeight="1" spans="1:10">
      <c r="A215" s="227" t="s">
        <v>406</v>
      </c>
      <c r="B215" s="75" t="s">
        <v>764</v>
      </c>
      <c r="C215" s="75" t="s">
        <v>439</v>
      </c>
      <c r="D215" s="75" t="s">
        <v>440</v>
      </c>
      <c r="E215" s="75" t="s">
        <v>441</v>
      </c>
      <c r="F215" s="75" t="s">
        <v>423</v>
      </c>
      <c r="G215" s="75" t="s">
        <v>455</v>
      </c>
      <c r="H215" s="75" t="s">
        <v>443</v>
      </c>
      <c r="I215" s="75" t="s">
        <v>425</v>
      </c>
      <c r="J215" s="75" t="s">
        <v>441</v>
      </c>
    </row>
    <row r="216" s="50" customFormat="1" ht="53" customHeight="1" spans="1:10">
      <c r="A216" s="227" t="s">
        <v>392</v>
      </c>
      <c r="B216" s="75" t="s">
        <v>769</v>
      </c>
      <c r="C216" s="75" t="s">
        <v>420</v>
      </c>
      <c r="D216" s="75" t="s">
        <v>421</v>
      </c>
      <c r="E216" s="75" t="s">
        <v>524</v>
      </c>
      <c r="F216" s="75" t="s">
        <v>423</v>
      </c>
      <c r="G216" s="75" t="s">
        <v>455</v>
      </c>
      <c r="H216" s="75" t="s">
        <v>443</v>
      </c>
      <c r="I216" s="75" t="s">
        <v>425</v>
      </c>
      <c r="J216" s="75" t="s">
        <v>525</v>
      </c>
    </row>
    <row r="217" s="50" customFormat="1" ht="30" customHeight="1" spans="1:10">
      <c r="A217" s="227" t="s">
        <v>392</v>
      </c>
      <c r="B217" s="75" t="s">
        <v>769</v>
      </c>
      <c r="C217" s="75" t="s">
        <v>420</v>
      </c>
      <c r="D217" s="75" t="s">
        <v>466</v>
      </c>
      <c r="E217" s="75" t="s">
        <v>526</v>
      </c>
      <c r="F217" s="75" t="s">
        <v>448</v>
      </c>
      <c r="G217" s="75" t="s">
        <v>527</v>
      </c>
      <c r="H217" s="75" t="s">
        <v>443</v>
      </c>
      <c r="I217" s="75" t="s">
        <v>425</v>
      </c>
      <c r="J217" s="75" t="s">
        <v>528</v>
      </c>
    </row>
    <row r="218" s="50" customFormat="1" ht="51" customHeight="1" spans="1:10">
      <c r="A218" s="227" t="s">
        <v>392</v>
      </c>
      <c r="B218" s="75" t="s">
        <v>769</v>
      </c>
      <c r="C218" s="75" t="s">
        <v>420</v>
      </c>
      <c r="D218" s="75" t="s">
        <v>466</v>
      </c>
      <c r="E218" s="75" t="s">
        <v>529</v>
      </c>
      <c r="F218" s="75" t="s">
        <v>423</v>
      </c>
      <c r="G218" s="75" t="s">
        <v>442</v>
      </c>
      <c r="H218" s="75" t="s">
        <v>443</v>
      </c>
      <c r="I218" s="75" t="s">
        <v>425</v>
      </c>
      <c r="J218" s="75" t="s">
        <v>530</v>
      </c>
    </row>
    <row r="219" s="50" customFormat="1" ht="51" customHeight="1" spans="1:10">
      <c r="A219" s="227" t="s">
        <v>392</v>
      </c>
      <c r="B219" s="75" t="s">
        <v>769</v>
      </c>
      <c r="C219" s="75" t="s">
        <v>420</v>
      </c>
      <c r="D219" s="75" t="s">
        <v>466</v>
      </c>
      <c r="E219" s="75" t="s">
        <v>759</v>
      </c>
      <c r="F219" s="75" t="s">
        <v>448</v>
      </c>
      <c r="G219" s="75" t="s">
        <v>463</v>
      </c>
      <c r="H219" s="75" t="s">
        <v>443</v>
      </c>
      <c r="I219" s="75" t="s">
        <v>425</v>
      </c>
      <c r="J219" s="75" t="s">
        <v>760</v>
      </c>
    </row>
    <row r="220" s="50" customFormat="1" ht="51" customHeight="1" spans="1:10">
      <c r="A220" s="227" t="s">
        <v>392</v>
      </c>
      <c r="B220" s="75" t="s">
        <v>769</v>
      </c>
      <c r="C220" s="75" t="s">
        <v>420</v>
      </c>
      <c r="D220" s="75" t="s">
        <v>427</v>
      </c>
      <c r="E220" s="75" t="s">
        <v>531</v>
      </c>
      <c r="F220" s="75" t="s">
        <v>423</v>
      </c>
      <c r="G220" s="75" t="s">
        <v>442</v>
      </c>
      <c r="H220" s="75" t="s">
        <v>443</v>
      </c>
      <c r="I220" s="75" t="s">
        <v>425</v>
      </c>
      <c r="J220" s="75" t="s">
        <v>532</v>
      </c>
    </row>
    <row r="221" s="50" customFormat="1" ht="51" customHeight="1" spans="1:10">
      <c r="A221" s="227" t="s">
        <v>392</v>
      </c>
      <c r="B221" s="75" t="s">
        <v>769</v>
      </c>
      <c r="C221" s="75" t="s">
        <v>433</v>
      </c>
      <c r="D221" s="75" t="s">
        <v>434</v>
      </c>
      <c r="E221" s="75" t="s">
        <v>541</v>
      </c>
      <c r="F221" s="75" t="s">
        <v>423</v>
      </c>
      <c r="G221" s="75" t="s">
        <v>506</v>
      </c>
      <c r="H221" s="75" t="s">
        <v>443</v>
      </c>
      <c r="I221" s="75" t="s">
        <v>425</v>
      </c>
      <c r="J221" s="75" t="s">
        <v>542</v>
      </c>
    </row>
    <row r="222" s="50" customFormat="1" ht="51" customHeight="1" spans="1:10">
      <c r="A222" s="227" t="s">
        <v>392</v>
      </c>
      <c r="B222" s="75" t="s">
        <v>769</v>
      </c>
      <c r="C222" s="75" t="s">
        <v>439</v>
      </c>
      <c r="D222" s="75" t="s">
        <v>440</v>
      </c>
      <c r="E222" s="75" t="s">
        <v>543</v>
      </c>
      <c r="F222" s="75" t="s">
        <v>423</v>
      </c>
      <c r="G222" s="75" t="s">
        <v>506</v>
      </c>
      <c r="H222" s="75" t="s">
        <v>443</v>
      </c>
      <c r="I222" s="75" t="s">
        <v>425</v>
      </c>
      <c r="J222" s="75" t="s">
        <v>544</v>
      </c>
    </row>
    <row r="223" s="50" customFormat="1" ht="30" customHeight="1" spans="1:10">
      <c r="A223" s="227" t="s">
        <v>384</v>
      </c>
      <c r="B223" s="75" t="s">
        <v>764</v>
      </c>
      <c r="C223" s="75" t="s">
        <v>420</v>
      </c>
      <c r="D223" s="75" t="s">
        <v>421</v>
      </c>
      <c r="E223" s="75" t="s">
        <v>770</v>
      </c>
      <c r="F223" s="75" t="s">
        <v>423</v>
      </c>
      <c r="G223" s="75" t="s">
        <v>638</v>
      </c>
      <c r="H223" s="75" t="s">
        <v>424</v>
      </c>
      <c r="I223" s="75" t="s">
        <v>425</v>
      </c>
      <c r="J223" s="75" t="s">
        <v>771</v>
      </c>
    </row>
    <row r="224" s="50" customFormat="1" ht="30" customHeight="1" spans="1:10">
      <c r="A224" s="227" t="s">
        <v>384</v>
      </c>
      <c r="B224" s="75" t="s">
        <v>764</v>
      </c>
      <c r="C224" s="75" t="s">
        <v>420</v>
      </c>
      <c r="D224" s="75" t="s">
        <v>466</v>
      </c>
      <c r="E224" s="75" t="s">
        <v>772</v>
      </c>
      <c r="F224" s="75" t="s">
        <v>423</v>
      </c>
      <c r="G224" s="75" t="s">
        <v>513</v>
      </c>
      <c r="H224" s="75" t="s">
        <v>773</v>
      </c>
      <c r="I224" s="75" t="s">
        <v>425</v>
      </c>
      <c r="J224" s="75" t="s">
        <v>774</v>
      </c>
    </row>
    <row r="225" s="50" customFormat="1" ht="30" customHeight="1" spans="1:10">
      <c r="A225" s="227" t="s">
        <v>384</v>
      </c>
      <c r="B225" s="75" t="s">
        <v>764</v>
      </c>
      <c r="C225" s="75" t="s">
        <v>433</v>
      </c>
      <c r="D225" s="75" t="s">
        <v>434</v>
      </c>
      <c r="E225" s="75" t="s">
        <v>775</v>
      </c>
      <c r="F225" s="75" t="s">
        <v>429</v>
      </c>
      <c r="G225" s="75" t="s">
        <v>436</v>
      </c>
      <c r="H225" s="75"/>
      <c r="I225" s="75" t="s">
        <v>437</v>
      </c>
      <c r="J225" s="75" t="s">
        <v>776</v>
      </c>
    </row>
    <row r="226" s="50" customFormat="1" ht="30" customHeight="1" spans="1:10">
      <c r="A226" s="227" t="s">
        <v>384</v>
      </c>
      <c r="B226" s="75" t="s">
        <v>764</v>
      </c>
      <c r="C226" s="75" t="s">
        <v>439</v>
      </c>
      <c r="D226" s="75" t="s">
        <v>440</v>
      </c>
      <c r="E226" s="75" t="s">
        <v>440</v>
      </c>
      <c r="F226" s="75" t="s">
        <v>423</v>
      </c>
      <c r="G226" s="75" t="s">
        <v>455</v>
      </c>
      <c r="H226" s="75" t="s">
        <v>443</v>
      </c>
      <c r="I226" s="75" t="s">
        <v>425</v>
      </c>
      <c r="J226" s="75" t="s">
        <v>644</v>
      </c>
    </row>
    <row r="227" s="50" customFormat="1" ht="30" customHeight="1" spans="1:10">
      <c r="A227" s="227" t="s">
        <v>380</v>
      </c>
      <c r="B227" s="75" t="s">
        <v>777</v>
      </c>
      <c r="C227" s="75" t="s">
        <v>420</v>
      </c>
      <c r="D227" s="75" t="s">
        <v>466</v>
      </c>
      <c r="E227" s="75" t="s">
        <v>778</v>
      </c>
      <c r="F227" s="75" t="s">
        <v>423</v>
      </c>
      <c r="G227" s="75" t="s">
        <v>455</v>
      </c>
      <c r="H227" s="75" t="s">
        <v>443</v>
      </c>
      <c r="I227" s="75" t="s">
        <v>425</v>
      </c>
      <c r="J227" s="75" t="s">
        <v>779</v>
      </c>
    </row>
    <row r="228" s="50" customFormat="1" ht="30" customHeight="1" spans="1:10">
      <c r="A228" s="227" t="s">
        <v>380</v>
      </c>
      <c r="B228" s="75" t="s">
        <v>777</v>
      </c>
      <c r="C228" s="75" t="s">
        <v>433</v>
      </c>
      <c r="D228" s="75" t="s">
        <v>480</v>
      </c>
      <c r="E228" s="75" t="s">
        <v>780</v>
      </c>
      <c r="F228" s="75" t="s">
        <v>429</v>
      </c>
      <c r="G228" s="75" t="s">
        <v>781</v>
      </c>
      <c r="H228" s="75" t="s">
        <v>431</v>
      </c>
      <c r="I228" s="75" t="s">
        <v>437</v>
      </c>
      <c r="J228" s="75" t="s">
        <v>782</v>
      </c>
    </row>
    <row r="229" s="50" customFormat="1" ht="30" customHeight="1" spans="1:10">
      <c r="A229" s="227" t="s">
        <v>380</v>
      </c>
      <c r="B229" s="75" t="s">
        <v>777</v>
      </c>
      <c r="C229" s="75" t="s">
        <v>439</v>
      </c>
      <c r="D229" s="75" t="s">
        <v>440</v>
      </c>
      <c r="E229" s="75" t="s">
        <v>783</v>
      </c>
      <c r="F229" s="75" t="s">
        <v>423</v>
      </c>
      <c r="G229" s="75" t="s">
        <v>455</v>
      </c>
      <c r="H229" s="75" t="s">
        <v>443</v>
      </c>
      <c r="I229" s="75" t="s">
        <v>425</v>
      </c>
      <c r="J229" s="75" t="s">
        <v>783</v>
      </c>
    </row>
    <row r="230" s="50" customFormat="1" ht="30" customHeight="1" spans="1:10">
      <c r="A230" s="227" t="s">
        <v>309</v>
      </c>
      <c r="B230" s="75" t="s">
        <v>784</v>
      </c>
      <c r="C230" s="75" t="s">
        <v>420</v>
      </c>
      <c r="D230" s="75" t="s">
        <v>421</v>
      </c>
      <c r="E230" s="75" t="s">
        <v>785</v>
      </c>
      <c r="F230" s="75" t="s">
        <v>423</v>
      </c>
      <c r="G230" s="75" t="s">
        <v>786</v>
      </c>
      <c r="H230" s="75" t="s">
        <v>460</v>
      </c>
      <c r="I230" s="75" t="s">
        <v>425</v>
      </c>
      <c r="J230" s="75" t="s">
        <v>787</v>
      </c>
    </row>
    <row r="231" s="50" customFormat="1" ht="30" customHeight="1" spans="1:10">
      <c r="A231" s="227" t="s">
        <v>309</v>
      </c>
      <c r="B231" s="75" t="s">
        <v>784</v>
      </c>
      <c r="C231" s="75" t="s">
        <v>420</v>
      </c>
      <c r="D231" s="75" t="s">
        <v>466</v>
      </c>
      <c r="E231" s="75" t="s">
        <v>788</v>
      </c>
      <c r="F231" s="75" t="s">
        <v>429</v>
      </c>
      <c r="G231" s="75" t="s">
        <v>789</v>
      </c>
      <c r="H231" s="75" t="s">
        <v>443</v>
      </c>
      <c r="I231" s="75" t="s">
        <v>425</v>
      </c>
      <c r="J231" s="75" t="s">
        <v>788</v>
      </c>
    </row>
    <row r="232" s="50" customFormat="1" ht="30" customHeight="1" spans="1:10">
      <c r="A232" s="227" t="s">
        <v>309</v>
      </c>
      <c r="B232" s="75" t="s">
        <v>784</v>
      </c>
      <c r="C232" s="75" t="s">
        <v>420</v>
      </c>
      <c r="D232" s="75" t="s">
        <v>427</v>
      </c>
      <c r="E232" s="75" t="s">
        <v>474</v>
      </c>
      <c r="F232" s="75" t="s">
        <v>429</v>
      </c>
      <c r="G232" s="75" t="s">
        <v>453</v>
      </c>
      <c r="H232" s="75" t="s">
        <v>443</v>
      </c>
      <c r="I232" s="75" t="s">
        <v>425</v>
      </c>
      <c r="J232" s="75" t="s">
        <v>474</v>
      </c>
    </row>
    <row r="233" s="50" customFormat="1" ht="30" customHeight="1" spans="1:10">
      <c r="A233" s="227" t="s">
        <v>309</v>
      </c>
      <c r="B233" s="75" t="s">
        <v>784</v>
      </c>
      <c r="C233" s="75" t="s">
        <v>433</v>
      </c>
      <c r="D233" s="75" t="s">
        <v>434</v>
      </c>
      <c r="E233" s="75" t="s">
        <v>790</v>
      </c>
      <c r="F233" s="75" t="s">
        <v>429</v>
      </c>
      <c r="G233" s="75" t="s">
        <v>453</v>
      </c>
      <c r="H233" s="75" t="s">
        <v>443</v>
      </c>
      <c r="I233" s="75" t="s">
        <v>425</v>
      </c>
      <c r="J233" s="75" t="s">
        <v>790</v>
      </c>
    </row>
    <row r="234" s="50" customFormat="1" ht="30" customHeight="1" spans="1:10">
      <c r="A234" s="227" t="s">
        <v>309</v>
      </c>
      <c r="B234" s="75" t="s">
        <v>784</v>
      </c>
      <c r="C234" s="75" t="s">
        <v>433</v>
      </c>
      <c r="D234" s="75" t="s">
        <v>480</v>
      </c>
      <c r="E234" s="75" t="s">
        <v>791</v>
      </c>
      <c r="F234" s="75" t="s">
        <v>448</v>
      </c>
      <c r="G234" s="75" t="s">
        <v>84</v>
      </c>
      <c r="H234" s="75" t="s">
        <v>431</v>
      </c>
      <c r="I234" s="75" t="s">
        <v>425</v>
      </c>
      <c r="J234" s="75" t="s">
        <v>791</v>
      </c>
    </row>
    <row r="235" s="50" customFormat="1" ht="30" customHeight="1" spans="1:10">
      <c r="A235" s="227" t="s">
        <v>309</v>
      </c>
      <c r="B235" s="75" t="s">
        <v>784</v>
      </c>
      <c r="C235" s="75" t="s">
        <v>439</v>
      </c>
      <c r="D235" s="75" t="s">
        <v>440</v>
      </c>
      <c r="E235" s="75" t="s">
        <v>792</v>
      </c>
      <c r="F235" s="75" t="s">
        <v>423</v>
      </c>
      <c r="G235" s="75" t="s">
        <v>455</v>
      </c>
      <c r="H235" s="75" t="s">
        <v>443</v>
      </c>
      <c r="I235" s="75" t="s">
        <v>425</v>
      </c>
      <c r="J235" s="75" t="s">
        <v>792</v>
      </c>
    </row>
    <row r="236" s="50" customFormat="1" ht="30" customHeight="1" spans="1:10">
      <c r="A236" s="227" t="s">
        <v>374</v>
      </c>
      <c r="B236" s="75" t="s">
        <v>793</v>
      </c>
      <c r="C236" s="75" t="s">
        <v>420</v>
      </c>
      <c r="D236" s="75" t="s">
        <v>446</v>
      </c>
      <c r="E236" s="75" t="s">
        <v>447</v>
      </c>
      <c r="F236" s="75" t="s">
        <v>429</v>
      </c>
      <c r="G236" s="75" t="s">
        <v>794</v>
      </c>
      <c r="H236" s="75" t="s">
        <v>450</v>
      </c>
      <c r="I236" s="75" t="s">
        <v>425</v>
      </c>
      <c r="J236" s="75" t="s">
        <v>793</v>
      </c>
    </row>
    <row r="237" s="50" customFormat="1" ht="59" customHeight="1" spans="1:10">
      <c r="A237" s="227" t="s">
        <v>374</v>
      </c>
      <c r="B237" s="75" t="s">
        <v>793</v>
      </c>
      <c r="C237" s="75" t="s">
        <v>433</v>
      </c>
      <c r="D237" s="75" t="s">
        <v>434</v>
      </c>
      <c r="E237" s="75" t="s">
        <v>793</v>
      </c>
      <c r="F237" s="75" t="s">
        <v>429</v>
      </c>
      <c r="G237" s="75" t="s">
        <v>795</v>
      </c>
      <c r="H237" s="75" t="s">
        <v>504</v>
      </c>
      <c r="I237" s="75" t="s">
        <v>437</v>
      </c>
      <c r="J237" s="75" t="s">
        <v>793</v>
      </c>
    </row>
    <row r="238" s="50" customFormat="1" ht="30" customHeight="1" spans="1:10">
      <c r="A238" s="227" t="s">
        <v>374</v>
      </c>
      <c r="B238" s="75" t="s">
        <v>793</v>
      </c>
      <c r="C238" s="75" t="s">
        <v>439</v>
      </c>
      <c r="D238" s="75" t="s">
        <v>440</v>
      </c>
      <c r="E238" s="75" t="s">
        <v>505</v>
      </c>
      <c r="F238" s="75" t="s">
        <v>423</v>
      </c>
      <c r="G238" s="75" t="s">
        <v>506</v>
      </c>
      <c r="H238" s="75" t="s">
        <v>443</v>
      </c>
      <c r="I238" s="75" t="s">
        <v>425</v>
      </c>
      <c r="J238" s="75" t="s">
        <v>796</v>
      </c>
    </row>
    <row r="239" s="50" customFormat="1" ht="30" customHeight="1" spans="1:10">
      <c r="A239" s="227" t="s">
        <v>311</v>
      </c>
      <c r="B239" s="75" t="s">
        <v>797</v>
      </c>
      <c r="C239" s="75" t="s">
        <v>420</v>
      </c>
      <c r="D239" s="75" t="s">
        <v>421</v>
      </c>
      <c r="E239" s="75" t="s">
        <v>798</v>
      </c>
      <c r="F239" s="75" t="s">
        <v>423</v>
      </c>
      <c r="G239" s="75" t="s">
        <v>799</v>
      </c>
      <c r="H239" s="75" t="s">
        <v>460</v>
      </c>
      <c r="I239" s="75" t="s">
        <v>425</v>
      </c>
      <c r="J239" s="75" t="s">
        <v>798</v>
      </c>
    </row>
    <row r="240" s="50" customFormat="1" ht="30" customHeight="1" spans="1:10">
      <c r="A240" s="227" t="s">
        <v>311</v>
      </c>
      <c r="B240" s="75" t="s">
        <v>797</v>
      </c>
      <c r="C240" s="75" t="s">
        <v>420</v>
      </c>
      <c r="D240" s="75" t="s">
        <v>466</v>
      </c>
      <c r="E240" s="75" t="s">
        <v>800</v>
      </c>
      <c r="F240" s="75" t="s">
        <v>429</v>
      </c>
      <c r="G240" s="75" t="s">
        <v>453</v>
      </c>
      <c r="H240" s="75" t="s">
        <v>443</v>
      </c>
      <c r="I240" s="75" t="s">
        <v>425</v>
      </c>
      <c r="J240" s="75" t="s">
        <v>716</v>
      </c>
    </row>
    <row r="241" s="50" customFormat="1" ht="30" customHeight="1" spans="1:10">
      <c r="A241" s="227" t="s">
        <v>311</v>
      </c>
      <c r="B241" s="75" t="s">
        <v>797</v>
      </c>
      <c r="C241" s="75" t="s">
        <v>420</v>
      </c>
      <c r="D241" s="75" t="s">
        <v>466</v>
      </c>
      <c r="E241" s="75" t="s">
        <v>801</v>
      </c>
      <c r="F241" s="75" t="s">
        <v>429</v>
      </c>
      <c r="G241" s="75" t="s">
        <v>706</v>
      </c>
      <c r="H241" s="75" t="s">
        <v>802</v>
      </c>
      <c r="I241" s="75" t="s">
        <v>425</v>
      </c>
      <c r="J241" s="75" t="s">
        <v>803</v>
      </c>
    </row>
    <row r="242" s="50" customFormat="1" ht="30" customHeight="1" spans="1:10">
      <c r="A242" s="227" t="s">
        <v>311</v>
      </c>
      <c r="B242" s="75" t="s">
        <v>797</v>
      </c>
      <c r="C242" s="75" t="s">
        <v>420</v>
      </c>
      <c r="D242" s="75" t="s">
        <v>427</v>
      </c>
      <c r="E242" s="75" t="s">
        <v>804</v>
      </c>
      <c r="F242" s="75" t="s">
        <v>429</v>
      </c>
      <c r="G242" s="75" t="s">
        <v>453</v>
      </c>
      <c r="H242" s="75" t="s">
        <v>443</v>
      </c>
      <c r="I242" s="75" t="s">
        <v>425</v>
      </c>
      <c r="J242" s="75" t="s">
        <v>474</v>
      </c>
    </row>
    <row r="243" s="50" customFormat="1" ht="30" customHeight="1" spans="1:10">
      <c r="A243" s="227" t="s">
        <v>311</v>
      </c>
      <c r="B243" s="75" t="s">
        <v>797</v>
      </c>
      <c r="C243" s="75" t="s">
        <v>433</v>
      </c>
      <c r="D243" s="75" t="s">
        <v>434</v>
      </c>
      <c r="E243" s="75" t="s">
        <v>717</v>
      </c>
      <c r="F243" s="75" t="s">
        <v>429</v>
      </c>
      <c r="G243" s="75" t="s">
        <v>453</v>
      </c>
      <c r="H243" s="75" t="s">
        <v>443</v>
      </c>
      <c r="I243" s="75" t="s">
        <v>425</v>
      </c>
      <c r="J243" s="75" t="s">
        <v>717</v>
      </c>
    </row>
    <row r="244" s="50" customFormat="1" ht="30" customHeight="1" spans="1:10">
      <c r="A244" s="227" t="s">
        <v>311</v>
      </c>
      <c r="B244" s="75" t="s">
        <v>797</v>
      </c>
      <c r="C244" s="75" t="s">
        <v>433</v>
      </c>
      <c r="D244" s="75" t="s">
        <v>480</v>
      </c>
      <c r="E244" s="75" t="s">
        <v>552</v>
      </c>
      <c r="F244" s="75" t="s">
        <v>448</v>
      </c>
      <c r="G244" s="75" t="s">
        <v>84</v>
      </c>
      <c r="H244" s="75" t="s">
        <v>431</v>
      </c>
      <c r="I244" s="75" t="s">
        <v>425</v>
      </c>
      <c r="J244" s="75" t="s">
        <v>552</v>
      </c>
    </row>
    <row r="245" s="50" customFormat="1" ht="30" customHeight="1" spans="1:10">
      <c r="A245" s="227" t="s">
        <v>311</v>
      </c>
      <c r="B245" s="75" t="s">
        <v>797</v>
      </c>
      <c r="C245" s="75" t="s">
        <v>439</v>
      </c>
      <c r="D245" s="75" t="s">
        <v>440</v>
      </c>
      <c r="E245" s="75" t="s">
        <v>718</v>
      </c>
      <c r="F245" s="75" t="s">
        <v>423</v>
      </c>
      <c r="G245" s="75" t="s">
        <v>455</v>
      </c>
      <c r="H245" s="75" t="s">
        <v>443</v>
      </c>
      <c r="I245" s="75" t="s">
        <v>425</v>
      </c>
      <c r="J245" s="75" t="s">
        <v>718</v>
      </c>
    </row>
    <row r="246" s="50" customFormat="1" ht="30" customHeight="1" spans="1:10">
      <c r="A246" s="227" t="s">
        <v>317</v>
      </c>
      <c r="B246" s="75" t="s">
        <v>671</v>
      </c>
      <c r="C246" s="75" t="s">
        <v>420</v>
      </c>
      <c r="D246" s="75" t="s">
        <v>421</v>
      </c>
      <c r="E246" s="75" t="s">
        <v>805</v>
      </c>
      <c r="F246" s="75" t="s">
        <v>423</v>
      </c>
      <c r="G246" s="75" t="s">
        <v>806</v>
      </c>
      <c r="H246" s="75" t="s">
        <v>460</v>
      </c>
      <c r="I246" s="75" t="s">
        <v>425</v>
      </c>
      <c r="J246" s="75" t="s">
        <v>807</v>
      </c>
    </row>
    <row r="247" s="50" customFormat="1" ht="30" customHeight="1" spans="1:10">
      <c r="A247" s="227" t="s">
        <v>317</v>
      </c>
      <c r="B247" s="75" t="s">
        <v>671</v>
      </c>
      <c r="C247" s="75" t="s">
        <v>420</v>
      </c>
      <c r="D247" s="75" t="s">
        <v>421</v>
      </c>
      <c r="E247" s="75" t="s">
        <v>808</v>
      </c>
      <c r="F247" s="75" t="s">
        <v>423</v>
      </c>
      <c r="G247" s="75" t="s">
        <v>809</v>
      </c>
      <c r="H247" s="75" t="s">
        <v>460</v>
      </c>
      <c r="I247" s="75" t="s">
        <v>425</v>
      </c>
      <c r="J247" s="75" t="s">
        <v>810</v>
      </c>
    </row>
    <row r="248" s="50" customFormat="1" ht="30" customHeight="1" spans="1:10">
      <c r="A248" s="227" t="s">
        <v>317</v>
      </c>
      <c r="B248" s="75" t="s">
        <v>671</v>
      </c>
      <c r="C248" s="75" t="s">
        <v>420</v>
      </c>
      <c r="D248" s="75" t="s">
        <v>466</v>
      </c>
      <c r="E248" s="75" t="s">
        <v>678</v>
      </c>
      <c r="F248" s="75" t="s">
        <v>423</v>
      </c>
      <c r="G248" s="75" t="s">
        <v>453</v>
      </c>
      <c r="H248" s="75" t="s">
        <v>443</v>
      </c>
      <c r="I248" s="75" t="s">
        <v>425</v>
      </c>
      <c r="J248" s="75" t="s">
        <v>678</v>
      </c>
    </row>
    <row r="249" s="50" customFormat="1" ht="30" customHeight="1" spans="1:10">
      <c r="A249" s="227" t="s">
        <v>317</v>
      </c>
      <c r="B249" s="75" t="s">
        <v>671</v>
      </c>
      <c r="C249" s="75" t="s">
        <v>420</v>
      </c>
      <c r="D249" s="75" t="s">
        <v>466</v>
      </c>
      <c r="E249" s="75" t="s">
        <v>811</v>
      </c>
      <c r="F249" s="75" t="s">
        <v>423</v>
      </c>
      <c r="G249" s="75" t="s">
        <v>91</v>
      </c>
      <c r="H249" s="75" t="s">
        <v>443</v>
      </c>
      <c r="I249" s="75" t="s">
        <v>425</v>
      </c>
      <c r="J249" s="75" t="s">
        <v>812</v>
      </c>
    </row>
    <row r="250" s="50" customFormat="1" ht="53" customHeight="1" spans="1:10">
      <c r="A250" s="227" t="s">
        <v>317</v>
      </c>
      <c r="B250" s="75" t="s">
        <v>671</v>
      </c>
      <c r="C250" s="75" t="s">
        <v>420</v>
      </c>
      <c r="D250" s="75" t="s">
        <v>446</v>
      </c>
      <c r="E250" s="75" t="s">
        <v>447</v>
      </c>
      <c r="F250" s="75" t="s">
        <v>429</v>
      </c>
      <c r="G250" s="75" t="s">
        <v>813</v>
      </c>
      <c r="H250" s="75" t="s">
        <v>802</v>
      </c>
      <c r="I250" s="75" t="s">
        <v>425</v>
      </c>
      <c r="J250" s="75" t="s">
        <v>814</v>
      </c>
    </row>
    <row r="251" s="50" customFormat="1" ht="53" customHeight="1" spans="1:10">
      <c r="A251" s="227" t="s">
        <v>317</v>
      </c>
      <c r="B251" s="75" t="s">
        <v>671</v>
      </c>
      <c r="C251" s="75" t="s">
        <v>433</v>
      </c>
      <c r="D251" s="75" t="s">
        <v>434</v>
      </c>
      <c r="E251" s="75" t="s">
        <v>478</v>
      </c>
      <c r="F251" s="75" t="s">
        <v>423</v>
      </c>
      <c r="G251" s="75" t="s">
        <v>455</v>
      </c>
      <c r="H251" s="75" t="s">
        <v>443</v>
      </c>
      <c r="I251" s="75" t="s">
        <v>437</v>
      </c>
      <c r="J251" s="75" t="s">
        <v>683</v>
      </c>
    </row>
    <row r="252" s="50" customFormat="1" ht="30" customHeight="1" spans="1:10">
      <c r="A252" s="227" t="s">
        <v>317</v>
      </c>
      <c r="B252" s="75" t="s">
        <v>671</v>
      </c>
      <c r="C252" s="75" t="s">
        <v>433</v>
      </c>
      <c r="D252" s="75" t="s">
        <v>434</v>
      </c>
      <c r="E252" s="75" t="s">
        <v>682</v>
      </c>
      <c r="F252" s="75" t="s">
        <v>429</v>
      </c>
      <c r="G252" s="75" t="s">
        <v>476</v>
      </c>
      <c r="H252" s="75" t="s">
        <v>431</v>
      </c>
      <c r="I252" s="75" t="s">
        <v>437</v>
      </c>
      <c r="J252" s="75" t="s">
        <v>682</v>
      </c>
    </row>
    <row r="253" s="50" customFormat="1" ht="30" customHeight="1" spans="1:10">
      <c r="A253" s="227" t="s">
        <v>317</v>
      </c>
      <c r="B253" s="75" t="s">
        <v>671</v>
      </c>
      <c r="C253" s="75" t="s">
        <v>433</v>
      </c>
      <c r="D253" s="75" t="s">
        <v>480</v>
      </c>
      <c r="E253" s="75" t="s">
        <v>815</v>
      </c>
      <c r="F253" s="75" t="s">
        <v>429</v>
      </c>
      <c r="G253" s="75" t="s">
        <v>87</v>
      </c>
      <c r="H253" s="75" t="s">
        <v>431</v>
      </c>
      <c r="I253" s="75" t="s">
        <v>425</v>
      </c>
      <c r="J253" s="75" t="s">
        <v>815</v>
      </c>
    </row>
    <row r="254" s="50" customFormat="1" ht="30" customHeight="1" spans="1:10">
      <c r="A254" s="227" t="s">
        <v>317</v>
      </c>
      <c r="B254" s="75" t="s">
        <v>671</v>
      </c>
      <c r="C254" s="75" t="s">
        <v>439</v>
      </c>
      <c r="D254" s="75" t="s">
        <v>440</v>
      </c>
      <c r="E254" s="75" t="s">
        <v>816</v>
      </c>
      <c r="F254" s="75" t="s">
        <v>423</v>
      </c>
      <c r="G254" s="75" t="s">
        <v>455</v>
      </c>
      <c r="H254" s="75" t="s">
        <v>443</v>
      </c>
      <c r="I254" s="75" t="s">
        <v>425</v>
      </c>
      <c r="J254" s="75" t="s">
        <v>817</v>
      </c>
    </row>
    <row r="255" s="50" customFormat="1" ht="30" customHeight="1" spans="1:10">
      <c r="A255" s="227" t="s">
        <v>319</v>
      </c>
      <c r="B255" s="75" t="s">
        <v>818</v>
      </c>
      <c r="C255" s="75" t="s">
        <v>420</v>
      </c>
      <c r="D255" s="75" t="s">
        <v>421</v>
      </c>
      <c r="E255" s="75" t="s">
        <v>819</v>
      </c>
      <c r="F255" s="75" t="s">
        <v>423</v>
      </c>
      <c r="G255" s="75" t="s">
        <v>820</v>
      </c>
      <c r="H255" s="75" t="s">
        <v>460</v>
      </c>
      <c r="I255" s="75" t="s">
        <v>425</v>
      </c>
      <c r="J255" s="75" t="s">
        <v>819</v>
      </c>
    </row>
    <row r="256" s="50" customFormat="1" ht="30" customHeight="1" spans="1:10">
      <c r="A256" s="227" t="s">
        <v>319</v>
      </c>
      <c r="B256" s="75" t="s">
        <v>818</v>
      </c>
      <c r="C256" s="75" t="s">
        <v>420</v>
      </c>
      <c r="D256" s="75" t="s">
        <v>466</v>
      </c>
      <c r="E256" s="75" t="s">
        <v>821</v>
      </c>
      <c r="F256" s="75" t="s">
        <v>423</v>
      </c>
      <c r="G256" s="75" t="s">
        <v>536</v>
      </c>
      <c r="H256" s="75" t="s">
        <v>443</v>
      </c>
      <c r="I256" s="75" t="s">
        <v>425</v>
      </c>
      <c r="J256" s="75" t="s">
        <v>821</v>
      </c>
    </row>
    <row r="257" s="50" customFormat="1" ht="30" customHeight="1" spans="1:10">
      <c r="A257" s="227" t="s">
        <v>319</v>
      </c>
      <c r="B257" s="75" t="s">
        <v>818</v>
      </c>
      <c r="C257" s="75" t="s">
        <v>420</v>
      </c>
      <c r="D257" s="75" t="s">
        <v>466</v>
      </c>
      <c r="E257" s="75" t="s">
        <v>822</v>
      </c>
      <c r="F257" s="75" t="s">
        <v>429</v>
      </c>
      <c r="G257" s="75" t="s">
        <v>453</v>
      </c>
      <c r="H257" s="75" t="s">
        <v>443</v>
      </c>
      <c r="I257" s="75" t="s">
        <v>425</v>
      </c>
      <c r="J257" s="75" t="s">
        <v>822</v>
      </c>
    </row>
    <row r="258" s="50" customFormat="1" ht="30" customHeight="1" spans="1:10">
      <c r="A258" s="227" t="s">
        <v>319</v>
      </c>
      <c r="B258" s="75" t="s">
        <v>818</v>
      </c>
      <c r="C258" s="75" t="s">
        <v>420</v>
      </c>
      <c r="D258" s="75" t="s">
        <v>427</v>
      </c>
      <c r="E258" s="75" t="s">
        <v>474</v>
      </c>
      <c r="F258" s="75" t="s">
        <v>429</v>
      </c>
      <c r="G258" s="75" t="s">
        <v>453</v>
      </c>
      <c r="H258" s="75" t="s">
        <v>443</v>
      </c>
      <c r="I258" s="75" t="s">
        <v>425</v>
      </c>
      <c r="J258" s="75" t="s">
        <v>474</v>
      </c>
    </row>
    <row r="259" s="50" customFormat="1" ht="30" customHeight="1" spans="1:10">
      <c r="A259" s="227" t="s">
        <v>319</v>
      </c>
      <c r="B259" s="75" t="s">
        <v>818</v>
      </c>
      <c r="C259" s="75" t="s">
        <v>433</v>
      </c>
      <c r="D259" s="75" t="s">
        <v>434</v>
      </c>
      <c r="E259" s="75" t="s">
        <v>823</v>
      </c>
      <c r="F259" s="75" t="s">
        <v>429</v>
      </c>
      <c r="G259" s="75" t="s">
        <v>453</v>
      </c>
      <c r="H259" s="75" t="s">
        <v>443</v>
      </c>
      <c r="I259" s="75" t="s">
        <v>425</v>
      </c>
      <c r="J259" s="75" t="s">
        <v>824</v>
      </c>
    </row>
    <row r="260" s="50" customFormat="1" ht="30" customHeight="1" spans="1:10">
      <c r="A260" s="227" t="s">
        <v>319</v>
      </c>
      <c r="B260" s="75" t="s">
        <v>818</v>
      </c>
      <c r="C260" s="75" t="s">
        <v>433</v>
      </c>
      <c r="D260" s="75" t="s">
        <v>480</v>
      </c>
      <c r="E260" s="75" t="s">
        <v>552</v>
      </c>
      <c r="F260" s="75" t="s">
        <v>448</v>
      </c>
      <c r="G260" s="75" t="s">
        <v>84</v>
      </c>
      <c r="H260" s="75" t="s">
        <v>431</v>
      </c>
      <c r="I260" s="75" t="s">
        <v>425</v>
      </c>
      <c r="J260" s="75" t="s">
        <v>552</v>
      </c>
    </row>
    <row r="261" s="50" customFormat="1" ht="30" customHeight="1" spans="1:10">
      <c r="A261" s="227" t="s">
        <v>319</v>
      </c>
      <c r="B261" s="75" t="s">
        <v>818</v>
      </c>
      <c r="C261" s="75" t="s">
        <v>439</v>
      </c>
      <c r="D261" s="75" t="s">
        <v>440</v>
      </c>
      <c r="E261" s="75" t="s">
        <v>825</v>
      </c>
      <c r="F261" s="75" t="s">
        <v>423</v>
      </c>
      <c r="G261" s="75" t="s">
        <v>455</v>
      </c>
      <c r="H261" s="75" t="s">
        <v>443</v>
      </c>
      <c r="I261" s="75" t="s">
        <v>425</v>
      </c>
      <c r="J261" s="75" t="s">
        <v>825</v>
      </c>
    </row>
    <row r="262" s="50" customFormat="1" ht="30" customHeight="1" spans="1:10">
      <c r="A262" s="227" t="s">
        <v>319</v>
      </c>
      <c r="B262" s="75" t="s">
        <v>818</v>
      </c>
      <c r="C262" s="75" t="s">
        <v>439</v>
      </c>
      <c r="D262" s="75" t="s">
        <v>440</v>
      </c>
      <c r="E262" s="75" t="s">
        <v>826</v>
      </c>
      <c r="F262" s="75" t="s">
        <v>423</v>
      </c>
      <c r="G262" s="75" t="s">
        <v>455</v>
      </c>
      <c r="H262" s="75" t="s">
        <v>443</v>
      </c>
      <c r="I262" s="75" t="s">
        <v>425</v>
      </c>
      <c r="J262" s="75" t="s">
        <v>826</v>
      </c>
    </row>
    <row r="263" s="50" customFormat="1" ht="30" customHeight="1" spans="1:10">
      <c r="A263" s="227" t="s">
        <v>360</v>
      </c>
      <c r="B263" s="75" t="s">
        <v>827</v>
      </c>
      <c r="C263" s="75" t="s">
        <v>420</v>
      </c>
      <c r="D263" s="75" t="s">
        <v>421</v>
      </c>
      <c r="E263" s="75" t="s">
        <v>828</v>
      </c>
      <c r="F263" s="75" t="s">
        <v>429</v>
      </c>
      <c r="G263" s="75" t="s">
        <v>829</v>
      </c>
      <c r="H263" s="75" t="s">
        <v>511</v>
      </c>
      <c r="I263" s="75" t="s">
        <v>425</v>
      </c>
      <c r="J263" s="75" t="s">
        <v>830</v>
      </c>
    </row>
    <row r="264" s="50" customFormat="1" ht="30" customHeight="1" spans="1:10">
      <c r="A264" s="227" t="s">
        <v>360</v>
      </c>
      <c r="B264" s="75" t="s">
        <v>827</v>
      </c>
      <c r="C264" s="75" t="s">
        <v>420</v>
      </c>
      <c r="D264" s="75" t="s">
        <v>421</v>
      </c>
      <c r="E264" s="75" t="s">
        <v>831</v>
      </c>
      <c r="F264" s="75" t="s">
        <v>423</v>
      </c>
      <c r="G264" s="75" t="s">
        <v>832</v>
      </c>
      <c r="H264" s="75" t="s">
        <v>833</v>
      </c>
      <c r="I264" s="75" t="s">
        <v>425</v>
      </c>
      <c r="J264" s="75" t="s">
        <v>834</v>
      </c>
    </row>
    <row r="265" s="50" customFormat="1" ht="30" customHeight="1" spans="1:10">
      <c r="A265" s="227" t="s">
        <v>360</v>
      </c>
      <c r="B265" s="75" t="s">
        <v>827</v>
      </c>
      <c r="C265" s="75" t="s">
        <v>420</v>
      </c>
      <c r="D265" s="75" t="s">
        <v>466</v>
      </c>
      <c r="E265" s="75" t="s">
        <v>835</v>
      </c>
      <c r="F265" s="75" t="s">
        <v>429</v>
      </c>
      <c r="G265" s="75" t="s">
        <v>453</v>
      </c>
      <c r="H265" s="75" t="s">
        <v>443</v>
      </c>
      <c r="I265" s="75" t="s">
        <v>425</v>
      </c>
      <c r="J265" s="75" t="s">
        <v>836</v>
      </c>
    </row>
    <row r="266" s="50" customFormat="1" ht="43" customHeight="1" spans="1:10">
      <c r="A266" s="227" t="s">
        <v>360</v>
      </c>
      <c r="B266" s="75" t="s">
        <v>827</v>
      </c>
      <c r="C266" s="75" t="s">
        <v>420</v>
      </c>
      <c r="D266" s="75" t="s">
        <v>427</v>
      </c>
      <c r="E266" s="75" t="s">
        <v>837</v>
      </c>
      <c r="F266" s="75" t="s">
        <v>423</v>
      </c>
      <c r="G266" s="75" t="s">
        <v>430</v>
      </c>
      <c r="H266" s="75" t="s">
        <v>431</v>
      </c>
      <c r="I266" s="75" t="s">
        <v>425</v>
      </c>
      <c r="J266" s="75" t="s">
        <v>838</v>
      </c>
    </row>
    <row r="267" s="50" customFormat="1" ht="30" customHeight="1" spans="1:10">
      <c r="A267" s="227" t="s">
        <v>360</v>
      </c>
      <c r="B267" s="75" t="s">
        <v>827</v>
      </c>
      <c r="C267" s="75" t="s">
        <v>433</v>
      </c>
      <c r="D267" s="75" t="s">
        <v>434</v>
      </c>
      <c r="E267" s="75" t="s">
        <v>839</v>
      </c>
      <c r="F267" s="75" t="s">
        <v>423</v>
      </c>
      <c r="G267" s="75" t="s">
        <v>442</v>
      </c>
      <c r="H267" s="75" t="s">
        <v>443</v>
      </c>
      <c r="I267" s="75" t="s">
        <v>425</v>
      </c>
      <c r="J267" s="75" t="s">
        <v>839</v>
      </c>
    </row>
    <row r="268" s="50" customFormat="1" ht="30" customHeight="1" spans="1:10">
      <c r="A268" s="227" t="s">
        <v>360</v>
      </c>
      <c r="B268" s="75" t="s">
        <v>827</v>
      </c>
      <c r="C268" s="75" t="s">
        <v>433</v>
      </c>
      <c r="D268" s="75" t="s">
        <v>480</v>
      </c>
      <c r="E268" s="75" t="s">
        <v>840</v>
      </c>
      <c r="F268" s="75" t="s">
        <v>423</v>
      </c>
      <c r="G268" s="75" t="s">
        <v>86</v>
      </c>
      <c r="H268" s="75" t="s">
        <v>431</v>
      </c>
      <c r="I268" s="75" t="s">
        <v>425</v>
      </c>
      <c r="J268" s="75" t="s">
        <v>840</v>
      </c>
    </row>
    <row r="269" s="50" customFormat="1" ht="30" customHeight="1" spans="1:10">
      <c r="A269" s="227" t="s">
        <v>360</v>
      </c>
      <c r="B269" s="75" t="s">
        <v>827</v>
      </c>
      <c r="C269" s="75" t="s">
        <v>439</v>
      </c>
      <c r="D269" s="75" t="s">
        <v>440</v>
      </c>
      <c r="E269" s="75" t="s">
        <v>841</v>
      </c>
      <c r="F269" s="75" t="s">
        <v>423</v>
      </c>
      <c r="G269" s="75" t="s">
        <v>442</v>
      </c>
      <c r="H269" s="75" t="s">
        <v>443</v>
      </c>
      <c r="I269" s="75" t="s">
        <v>425</v>
      </c>
      <c r="J269" s="75" t="s">
        <v>841</v>
      </c>
    </row>
    <row r="270" s="50" customFormat="1" ht="30" customHeight="1" spans="1:10">
      <c r="A270" s="227" t="s">
        <v>337</v>
      </c>
      <c r="B270" s="75" t="s">
        <v>842</v>
      </c>
      <c r="C270" s="75" t="s">
        <v>420</v>
      </c>
      <c r="D270" s="75" t="s">
        <v>427</v>
      </c>
      <c r="E270" s="75" t="s">
        <v>843</v>
      </c>
      <c r="F270" s="75" t="s">
        <v>429</v>
      </c>
      <c r="G270" s="75" t="s">
        <v>844</v>
      </c>
      <c r="H270" s="75" t="s">
        <v>460</v>
      </c>
      <c r="I270" s="75" t="s">
        <v>425</v>
      </c>
      <c r="J270" s="75" t="s">
        <v>845</v>
      </c>
    </row>
    <row r="271" s="50" customFormat="1" ht="30" customHeight="1" spans="1:10">
      <c r="A271" s="227" t="s">
        <v>337</v>
      </c>
      <c r="B271" s="75" t="s">
        <v>842</v>
      </c>
      <c r="C271" s="75" t="s">
        <v>420</v>
      </c>
      <c r="D271" s="75" t="s">
        <v>427</v>
      </c>
      <c r="E271" s="75" t="s">
        <v>846</v>
      </c>
      <c r="F271" s="75" t="s">
        <v>429</v>
      </c>
      <c r="G271" s="75" t="s">
        <v>847</v>
      </c>
      <c r="H271" s="75" t="s">
        <v>460</v>
      </c>
      <c r="I271" s="75" t="s">
        <v>425</v>
      </c>
      <c r="J271" s="75" t="s">
        <v>845</v>
      </c>
    </row>
    <row r="272" s="50" customFormat="1" ht="30" customHeight="1" spans="1:10">
      <c r="A272" s="227" t="s">
        <v>337</v>
      </c>
      <c r="B272" s="75" t="s">
        <v>842</v>
      </c>
      <c r="C272" s="75" t="s">
        <v>420</v>
      </c>
      <c r="D272" s="75" t="s">
        <v>427</v>
      </c>
      <c r="E272" s="75" t="s">
        <v>848</v>
      </c>
      <c r="F272" s="75" t="s">
        <v>429</v>
      </c>
      <c r="G272" s="75" t="s">
        <v>453</v>
      </c>
      <c r="H272" s="75" t="s">
        <v>443</v>
      </c>
      <c r="I272" s="75" t="s">
        <v>425</v>
      </c>
      <c r="J272" s="75" t="s">
        <v>845</v>
      </c>
    </row>
    <row r="273" s="50" customFormat="1" ht="30" customHeight="1" spans="1:10">
      <c r="A273" s="227" t="s">
        <v>337</v>
      </c>
      <c r="B273" s="75" t="s">
        <v>842</v>
      </c>
      <c r="C273" s="75" t="s">
        <v>420</v>
      </c>
      <c r="D273" s="75" t="s">
        <v>427</v>
      </c>
      <c r="E273" s="75" t="s">
        <v>849</v>
      </c>
      <c r="F273" s="75" t="s">
        <v>429</v>
      </c>
      <c r="G273" s="75" t="s">
        <v>453</v>
      </c>
      <c r="H273" s="75" t="s">
        <v>443</v>
      </c>
      <c r="I273" s="75" t="s">
        <v>425</v>
      </c>
      <c r="J273" s="75" t="s">
        <v>850</v>
      </c>
    </row>
    <row r="274" s="50" customFormat="1" ht="30" customHeight="1" spans="1:10">
      <c r="A274" s="227" t="s">
        <v>337</v>
      </c>
      <c r="B274" s="75" t="s">
        <v>842</v>
      </c>
      <c r="C274" s="75" t="s">
        <v>420</v>
      </c>
      <c r="D274" s="75" t="s">
        <v>427</v>
      </c>
      <c r="E274" s="75" t="s">
        <v>473</v>
      </c>
      <c r="F274" s="75" t="s">
        <v>429</v>
      </c>
      <c r="G274" s="75" t="s">
        <v>453</v>
      </c>
      <c r="H274" s="75" t="s">
        <v>443</v>
      </c>
      <c r="I274" s="75" t="s">
        <v>425</v>
      </c>
      <c r="J274" s="75" t="s">
        <v>851</v>
      </c>
    </row>
    <row r="275" s="50" customFormat="1" ht="30" customHeight="1" spans="1:10">
      <c r="A275" s="227" t="s">
        <v>337</v>
      </c>
      <c r="B275" s="75" t="s">
        <v>842</v>
      </c>
      <c r="C275" s="75" t="s">
        <v>420</v>
      </c>
      <c r="D275" s="75" t="s">
        <v>427</v>
      </c>
      <c r="E275" s="75" t="s">
        <v>852</v>
      </c>
      <c r="F275" s="75" t="s">
        <v>429</v>
      </c>
      <c r="G275" s="75" t="s">
        <v>86</v>
      </c>
      <c r="H275" s="75" t="s">
        <v>450</v>
      </c>
      <c r="I275" s="75" t="s">
        <v>425</v>
      </c>
      <c r="J275" s="75" t="s">
        <v>801</v>
      </c>
    </row>
    <row r="276" s="50" customFormat="1" ht="30" customHeight="1" spans="1:10">
      <c r="A276" s="227" t="s">
        <v>337</v>
      </c>
      <c r="B276" s="75" t="s">
        <v>842</v>
      </c>
      <c r="C276" s="75" t="s">
        <v>420</v>
      </c>
      <c r="D276" s="75" t="s">
        <v>427</v>
      </c>
      <c r="E276" s="75" t="s">
        <v>853</v>
      </c>
      <c r="F276" s="75" t="s">
        <v>429</v>
      </c>
      <c r="G276" s="75" t="s">
        <v>86</v>
      </c>
      <c r="H276" s="75" t="s">
        <v>450</v>
      </c>
      <c r="I276" s="75" t="s">
        <v>425</v>
      </c>
      <c r="J276" s="75" t="s">
        <v>801</v>
      </c>
    </row>
    <row r="277" s="50" customFormat="1" ht="30" customHeight="1" spans="1:10">
      <c r="A277" s="227" t="s">
        <v>337</v>
      </c>
      <c r="B277" s="75" t="s">
        <v>842</v>
      </c>
      <c r="C277" s="75" t="s">
        <v>433</v>
      </c>
      <c r="D277" s="75" t="s">
        <v>434</v>
      </c>
      <c r="E277" s="75" t="s">
        <v>854</v>
      </c>
      <c r="F277" s="75" t="s">
        <v>429</v>
      </c>
      <c r="G277" s="75" t="s">
        <v>476</v>
      </c>
      <c r="H277" s="75"/>
      <c r="I277" s="75" t="s">
        <v>437</v>
      </c>
      <c r="J277" s="75" t="s">
        <v>854</v>
      </c>
    </row>
    <row r="278" s="50" customFormat="1" ht="30" customHeight="1" spans="1:10">
      <c r="A278" s="227" t="s">
        <v>337</v>
      </c>
      <c r="B278" s="75" t="s">
        <v>842</v>
      </c>
      <c r="C278" s="75" t="s">
        <v>433</v>
      </c>
      <c r="D278" s="75" t="s">
        <v>434</v>
      </c>
      <c r="E278" s="75" t="s">
        <v>855</v>
      </c>
      <c r="F278" s="75" t="s">
        <v>423</v>
      </c>
      <c r="G278" s="75" t="s">
        <v>856</v>
      </c>
      <c r="H278" s="75" t="s">
        <v>443</v>
      </c>
      <c r="I278" s="75" t="s">
        <v>425</v>
      </c>
      <c r="J278" s="75" t="s">
        <v>857</v>
      </c>
    </row>
    <row r="279" s="50" customFormat="1" ht="30" customHeight="1" spans="1:10">
      <c r="A279" s="227" t="s">
        <v>337</v>
      </c>
      <c r="B279" s="75" t="s">
        <v>842</v>
      </c>
      <c r="C279" s="75" t="s">
        <v>433</v>
      </c>
      <c r="D279" s="75" t="s">
        <v>480</v>
      </c>
      <c r="E279" s="75" t="s">
        <v>858</v>
      </c>
      <c r="F279" s="75" t="s">
        <v>448</v>
      </c>
      <c r="G279" s="75" t="s">
        <v>90</v>
      </c>
      <c r="H279" s="75" t="s">
        <v>443</v>
      </c>
      <c r="I279" s="75" t="s">
        <v>425</v>
      </c>
      <c r="J279" s="75" t="s">
        <v>859</v>
      </c>
    </row>
    <row r="280" s="50" customFormat="1" ht="30" customHeight="1" spans="1:10">
      <c r="A280" s="227" t="s">
        <v>337</v>
      </c>
      <c r="B280" s="75" t="s">
        <v>842</v>
      </c>
      <c r="C280" s="75" t="s">
        <v>439</v>
      </c>
      <c r="D280" s="75" t="s">
        <v>440</v>
      </c>
      <c r="E280" s="75" t="s">
        <v>860</v>
      </c>
      <c r="F280" s="75" t="s">
        <v>423</v>
      </c>
      <c r="G280" s="75" t="s">
        <v>455</v>
      </c>
      <c r="H280" s="75" t="s">
        <v>443</v>
      </c>
      <c r="I280" s="75" t="s">
        <v>425</v>
      </c>
      <c r="J280" s="75" t="s">
        <v>861</v>
      </c>
    </row>
    <row r="281" s="50" customFormat="1" ht="30" customHeight="1" spans="1:10">
      <c r="A281" s="227" t="s">
        <v>337</v>
      </c>
      <c r="B281" s="75" t="s">
        <v>842</v>
      </c>
      <c r="C281" s="75" t="s">
        <v>439</v>
      </c>
      <c r="D281" s="75" t="s">
        <v>440</v>
      </c>
      <c r="E281" s="75" t="s">
        <v>826</v>
      </c>
      <c r="F281" s="75" t="s">
        <v>423</v>
      </c>
      <c r="G281" s="75" t="s">
        <v>455</v>
      </c>
      <c r="H281" s="75" t="s">
        <v>443</v>
      </c>
      <c r="I281" s="75" t="s">
        <v>425</v>
      </c>
      <c r="J281" s="75" t="s">
        <v>861</v>
      </c>
    </row>
    <row r="282" s="50" customFormat="1" ht="30" customHeight="1" spans="1:10">
      <c r="A282" s="227" t="s">
        <v>325</v>
      </c>
      <c r="B282" s="75" t="s">
        <v>862</v>
      </c>
      <c r="C282" s="75" t="s">
        <v>420</v>
      </c>
      <c r="D282" s="75" t="s">
        <v>421</v>
      </c>
      <c r="E282" s="75" t="s">
        <v>461</v>
      </c>
      <c r="F282" s="75" t="s">
        <v>423</v>
      </c>
      <c r="G282" s="75" t="s">
        <v>863</v>
      </c>
      <c r="H282" s="75" t="s">
        <v>460</v>
      </c>
      <c r="I282" s="75" t="s">
        <v>425</v>
      </c>
      <c r="J282" s="75" t="s">
        <v>461</v>
      </c>
    </row>
    <row r="283" s="50" customFormat="1" ht="30" customHeight="1" spans="1:10">
      <c r="A283" s="227" t="s">
        <v>325</v>
      </c>
      <c r="B283" s="75" t="s">
        <v>862</v>
      </c>
      <c r="C283" s="75" t="s">
        <v>420</v>
      </c>
      <c r="D283" s="75" t="s">
        <v>466</v>
      </c>
      <c r="E283" s="75" t="s">
        <v>864</v>
      </c>
      <c r="F283" s="75" t="s">
        <v>423</v>
      </c>
      <c r="G283" s="75" t="s">
        <v>96</v>
      </c>
      <c r="H283" s="75" t="s">
        <v>443</v>
      </c>
      <c r="I283" s="75" t="s">
        <v>425</v>
      </c>
      <c r="J283" s="75" t="s">
        <v>864</v>
      </c>
    </row>
    <row r="284" s="50" customFormat="1" ht="30" customHeight="1" spans="1:10">
      <c r="A284" s="227" t="s">
        <v>325</v>
      </c>
      <c r="B284" s="75" t="s">
        <v>862</v>
      </c>
      <c r="C284" s="75" t="s">
        <v>420</v>
      </c>
      <c r="D284" s="75" t="s">
        <v>427</v>
      </c>
      <c r="E284" s="75" t="s">
        <v>473</v>
      </c>
      <c r="F284" s="75" t="s">
        <v>429</v>
      </c>
      <c r="G284" s="75" t="s">
        <v>453</v>
      </c>
      <c r="H284" s="75" t="s">
        <v>443</v>
      </c>
      <c r="I284" s="75" t="s">
        <v>425</v>
      </c>
      <c r="J284" s="75" t="s">
        <v>549</v>
      </c>
    </row>
    <row r="285" s="50" customFormat="1" ht="30" customHeight="1" spans="1:10">
      <c r="A285" s="227" t="s">
        <v>325</v>
      </c>
      <c r="B285" s="75" t="s">
        <v>862</v>
      </c>
      <c r="C285" s="75" t="s">
        <v>420</v>
      </c>
      <c r="D285" s="75" t="s">
        <v>446</v>
      </c>
      <c r="E285" s="75" t="s">
        <v>447</v>
      </c>
      <c r="F285" s="75" t="s">
        <v>429</v>
      </c>
      <c r="G285" s="75" t="s">
        <v>550</v>
      </c>
      <c r="H285" s="75" t="s">
        <v>450</v>
      </c>
      <c r="I285" s="75" t="s">
        <v>425</v>
      </c>
      <c r="J285" s="75" t="s">
        <v>865</v>
      </c>
    </row>
    <row r="286" s="50" customFormat="1" ht="30" customHeight="1" spans="1:10">
      <c r="A286" s="227" t="s">
        <v>325</v>
      </c>
      <c r="B286" s="75" t="s">
        <v>862</v>
      </c>
      <c r="C286" s="75" t="s">
        <v>433</v>
      </c>
      <c r="D286" s="75" t="s">
        <v>434</v>
      </c>
      <c r="E286" s="75" t="s">
        <v>866</v>
      </c>
      <c r="F286" s="75" t="s">
        <v>429</v>
      </c>
      <c r="G286" s="75" t="s">
        <v>453</v>
      </c>
      <c r="H286" s="75" t="s">
        <v>443</v>
      </c>
      <c r="I286" s="75" t="s">
        <v>425</v>
      </c>
      <c r="J286" s="75" t="s">
        <v>866</v>
      </c>
    </row>
    <row r="287" s="50" customFormat="1" ht="30" customHeight="1" spans="1:10">
      <c r="A287" s="227" t="s">
        <v>325</v>
      </c>
      <c r="B287" s="75" t="s">
        <v>862</v>
      </c>
      <c r="C287" s="75" t="s">
        <v>433</v>
      </c>
      <c r="D287" s="75" t="s">
        <v>480</v>
      </c>
      <c r="E287" s="75" t="s">
        <v>552</v>
      </c>
      <c r="F287" s="75" t="s">
        <v>448</v>
      </c>
      <c r="G287" s="75" t="s">
        <v>84</v>
      </c>
      <c r="H287" s="75" t="s">
        <v>431</v>
      </c>
      <c r="I287" s="75" t="s">
        <v>425</v>
      </c>
      <c r="J287" s="75" t="s">
        <v>552</v>
      </c>
    </row>
    <row r="288" s="50" customFormat="1" ht="30" customHeight="1" spans="1:10">
      <c r="A288" s="227" t="s">
        <v>325</v>
      </c>
      <c r="B288" s="75" t="s">
        <v>862</v>
      </c>
      <c r="C288" s="75" t="s">
        <v>439</v>
      </c>
      <c r="D288" s="75" t="s">
        <v>440</v>
      </c>
      <c r="E288" s="75" t="s">
        <v>718</v>
      </c>
      <c r="F288" s="75" t="s">
        <v>423</v>
      </c>
      <c r="G288" s="75" t="s">
        <v>455</v>
      </c>
      <c r="H288" s="75" t="s">
        <v>443</v>
      </c>
      <c r="I288" s="75" t="s">
        <v>425</v>
      </c>
      <c r="J288" s="75" t="s">
        <v>718</v>
      </c>
    </row>
    <row r="289" s="50" customFormat="1" ht="30" customHeight="1" spans="1:10">
      <c r="A289" s="227" t="s">
        <v>350</v>
      </c>
      <c r="B289" s="75" t="s">
        <v>867</v>
      </c>
      <c r="C289" s="75" t="s">
        <v>420</v>
      </c>
      <c r="D289" s="75" t="s">
        <v>421</v>
      </c>
      <c r="E289" s="75" t="s">
        <v>868</v>
      </c>
      <c r="F289" s="75" t="s">
        <v>423</v>
      </c>
      <c r="G289" s="75" t="s">
        <v>869</v>
      </c>
      <c r="H289" s="75" t="s">
        <v>450</v>
      </c>
      <c r="I289" s="75" t="s">
        <v>425</v>
      </c>
      <c r="J289" s="75" t="s">
        <v>870</v>
      </c>
    </row>
    <row r="290" s="50" customFormat="1" ht="30" customHeight="1" spans="1:10">
      <c r="A290" s="227" t="s">
        <v>350</v>
      </c>
      <c r="B290" s="75" t="s">
        <v>867</v>
      </c>
      <c r="C290" s="75" t="s">
        <v>420</v>
      </c>
      <c r="D290" s="75" t="s">
        <v>466</v>
      </c>
      <c r="E290" s="75" t="s">
        <v>871</v>
      </c>
      <c r="F290" s="75" t="s">
        <v>429</v>
      </c>
      <c r="G290" s="75" t="s">
        <v>453</v>
      </c>
      <c r="H290" s="75" t="s">
        <v>443</v>
      </c>
      <c r="I290" s="75" t="s">
        <v>425</v>
      </c>
      <c r="J290" s="75" t="s">
        <v>872</v>
      </c>
    </row>
    <row r="291" s="50" customFormat="1" ht="30" customHeight="1" spans="1:10">
      <c r="A291" s="227" t="s">
        <v>350</v>
      </c>
      <c r="B291" s="75" t="s">
        <v>867</v>
      </c>
      <c r="C291" s="75" t="s">
        <v>420</v>
      </c>
      <c r="D291" s="75" t="s">
        <v>427</v>
      </c>
      <c r="E291" s="75" t="s">
        <v>873</v>
      </c>
      <c r="F291" s="75" t="s">
        <v>429</v>
      </c>
      <c r="G291" s="75" t="s">
        <v>453</v>
      </c>
      <c r="H291" s="75" t="s">
        <v>443</v>
      </c>
      <c r="I291" s="75" t="s">
        <v>425</v>
      </c>
      <c r="J291" s="75" t="s">
        <v>874</v>
      </c>
    </row>
    <row r="292" s="50" customFormat="1" ht="54" customHeight="1" spans="1:10">
      <c r="A292" s="227" t="s">
        <v>350</v>
      </c>
      <c r="B292" s="75" t="s">
        <v>867</v>
      </c>
      <c r="C292" s="75" t="s">
        <v>433</v>
      </c>
      <c r="D292" s="75" t="s">
        <v>434</v>
      </c>
      <c r="E292" s="75" t="s">
        <v>875</v>
      </c>
      <c r="F292" s="75" t="s">
        <v>429</v>
      </c>
      <c r="G292" s="75" t="s">
        <v>876</v>
      </c>
      <c r="H292" s="75" t="s">
        <v>431</v>
      </c>
      <c r="I292" s="75" t="s">
        <v>437</v>
      </c>
      <c r="J292" s="75" t="s">
        <v>877</v>
      </c>
    </row>
    <row r="293" s="50" customFormat="1" ht="30" customHeight="1" spans="1:10">
      <c r="A293" s="227" t="s">
        <v>350</v>
      </c>
      <c r="B293" s="75" t="s">
        <v>867</v>
      </c>
      <c r="C293" s="75" t="s">
        <v>439</v>
      </c>
      <c r="D293" s="75" t="s">
        <v>440</v>
      </c>
      <c r="E293" s="75" t="s">
        <v>878</v>
      </c>
      <c r="F293" s="75" t="s">
        <v>429</v>
      </c>
      <c r="G293" s="75" t="s">
        <v>455</v>
      </c>
      <c r="H293" s="75" t="s">
        <v>443</v>
      </c>
      <c r="I293" s="75" t="s">
        <v>425</v>
      </c>
      <c r="J293" s="75" t="s">
        <v>879</v>
      </c>
    </row>
    <row r="294" s="50" customFormat="1" ht="30" customHeight="1" spans="1:10">
      <c r="A294" s="227" t="s">
        <v>335</v>
      </c>
      <c r="B294" s="75" t="s">
        <v>880</v>
      </c>
      <c r="C294" s="75" t="s">
        <v>420</v>
      </c>
      <c r="D294" s="75" t="s">
        <v>421</v>
      </c>
      <c r="E294" s="75" t="s">
        <v>881</v>
      </c>
      <c r="F294" s="75" t="s">
        <v>429</v>
      </c>
      <c r="G294" s="75" t="s">
        <v>882</v>
      </c>
      <c r="H294" s="75" t="s">
        <v>460</v>
      </c>
      <c r="I294" s="75" t="s">
        <v>425</v>
      </c>
      <c r="J294" s="75" t="s">
        <v>883</v>
      </c>
    </row>
    <row r="295" s="50" customFormat="1" ht="30" customHeight="1" spans="1:10">
      <c r="A295" s="227" t="s">
        <v>335</v>
      </c>
      <c r="B295" s="75" t="s">
        <v>880</v>
      </c>
      <c r="C295" s="75" t="s">
        <v>420</v>
      </c>
      <c r="D295" s="75" t="s">
        <v>421</v>
      </c>
      <c r="E295" s="75" t="s">
        <v>884</v>
      </c>
      <c r="F295" s="75" t="s">
        <v>429</v>
      </c>
      <c r="G295" s="75" t="s">
        <v>885</v>
      </c>
      <c r="H295" s="75" t="s">
        <v>460</v>
      </c>
      <c r="I295" s="75" t="s">
        <v>425</v>
      </c>
      <c r="J295" s="75" t="s">
        <v>883</v>
      </c>
    </row>
    <row r="296" s="50" customFormat="1" ht="30" customHeight="1" spans="1:10">
      <c r="A296" s="227" t="s">
        <v>335</v>
      </c>
      <c r="B296" s="75" t="s">
        <v>880</v>
      </c>
      <c r="C296" s="75" t="s">
        <v>420</v>
      </c>
      <c r="D296" s="75" t="s">
        <v>466</v>
      </c>
      <c r="E296" s="75" t="s">
        <v>886</v>
      </c>
      <c r="F296" s="75" t="s">
        <v>429</v>
      </c>
      <c r="G296" s="75" t="s">
        <v>453</v>
      </c>
      <c r="H296" s="75" t="s">
        <v>443</v>
      </c>
      <c r="I296" s="75" t="s">
        <v>425</v>
      </c>
      <c r="J296" s="75" t="s">
        <v>887</v>
      </c>
    </row>
    <row r="297" s="50" customFormat="1" ht="30" customHeight="1" spans="1:10">
      <c r="A297" s="227" t="s">
        <v>335</v>
      </c>
      <c r="B297" s="75" t="s">
        <v>880</v>
      </c>
      <c r="C297" s="75" t="s">
        <v>420</v>
      </c>
      <c r="D297" s="75" t="s">
        <v>466</v>
      </c>
      <c r="E297" s="75" t="s">
        <v>888</v>
      </c>
      <c r="F297" s="75" t="s">
        <v>429</v>
      </c>
      <c r="G297" s="75" t="s">
        <v>453</v>
      </c>
      <c r="H297" s="75" t="s">
        <v>443</v>
      </c>
      <c r="I297" s="75" t="s">
        <v>425</v>
      </c>
      <c r="J297" s="75" t="s">
        <v>889</v>
      </c>
    </row>
    <row r="298" s="50" customFormat="1" ht="30" customHeight="1" spans="1:10">
      <c r="A298" s="227" t="s">
        <v>335</v>
      </c>
      <c r="B298" s="75" t="s">
        <v>880</v>
      </c>
      <c r="C298" s="75" t="s">
        <v>420</v>
      </c>
      <c r="D298" s="75" t="s">
        <v>427</v>
      </c>
      <c r="E298" s="75" t="s">
        <v>890</v>
      </c>
      <c r="F298" s="75" t="s">
        <v>423</v>
      </c>
      <c r="G298" s="75" t="s">
        <v>86</v>
      </c>
      <c r="H298" s="75" t="s">
        <v>891</v>
      </c>
      <c r="I298" s="75" t="s">
        <v>425</v>
      </c>
      <c r="J298" s="75" t="s">
        <v>892</v>
      </c>
    </row>
    <row r="299" s="50" customFormat="1" ht="30" customHeight="1" spans="1:10">
      <c r="A299" s="227" t="s">
        <v>335</v>
      </c>
      <c r="B299" s="75" t="s">
        <v>880</v>
      </c>
      <c r="C299" s="75" t="s">
        <v>420</v>
      </c>
      <c r="D299" s="75" t="s">
        <v>427</v>
      </c>
      <c r="E299" s="75" t="s">
        <v>893</v>
      </c>
      <c r="F299" s="75" t="s">
        <v>429</v>
      </c>
      <c r="G299" s="75" t="s">
        <v>453</v>
      </c>
      <c r="H299" s="75" t="s">
        <v>443</v>
      </c>
      <c r="I299" s="75" t="s">
        <v>425</v>
      </c>
      <c r="J299" s="75" t="s">
        <v>894</v>
      </c>
    </row>
    <row r="300" s="50" customFormat="1" ht="30" customHeight="1" spans="1:10">
      <c r="A300" s="227" t="s">
        <v>335</v>
      </c>
      <c r="B300" s="75" t="s">
        <v>880</v>
      </c>
      <c r="C300" s="75" t="s">
        <v>433</v>
      </c>
      <c r="D300" s="75" t="s">
        <v>434</v>
      </c>
      <c r="E300" s="75" t="s">
        <v>895</v>
      </c>
      <c r="F300" s="75" t="s">
        <v>429</v>
      </c>
      <c r="G300" s="75" t="s">
        <v>453</v>
      </c>
      <c r="H300" s="75" t="s">
        <v>443</v>
      </c>
      <c r="I300" s="75" t="s">
        <v>425</v>
      </c>
      <c r="J300" s="75" t="s">
        <v>896</v>
      </c>
    </row>
    <row r="301" s="50" customFormat="1" ht="30" customHeight="1" spans="1:10">
      <c r="A301" s="227" t="s">
        <v>335</v>
      </c>
      <c r="B301" s="75" t="s">
        <v>880</v>
      </c>
      <c r="C301" s="75" t="s">
        <v>433</v>
      </c>
      <c r="D301" s="75" t="s">
        <v>434</v>
      </c>
      <c r="E301" s="75" t="s">
        <v>478</v>
      </c>
      <c r="F301" s="75" t="s">
        <v>429</v>
      </c>
      <c r="G301" s="75" t="s">
        <v>453</v>
      </c>
      <c r="H301" s="75" t="s">
        <v>443</v>
      </c>
      <c r="I301" s="75" t="s">
        <v>425</v>
      </c>
      <c r="J301" s="75" t="s">
        <v>897</v>
      </c>
    </row>
    <row r="302" s="50" customFormat="1" ht="30" customHeight="1" spans="1:10">
      <c r="A302" s="227" t="s">
        <v>335</v>
      </c>
      <c r="B302" s="75" t="s">
        <v>880</v>
      </c>
      <c r="C302" s="75" t="s">
        <v>439</v>
      </c>
      <c r="D302" s="75" t="s">
        <v>440</v>
      </c>
      <c r="E302" s="75" t="s">
        <v>898</v>
      </c>
      <c r="F302" s="75" t="s">
        <v>423</v>
      </c>
      <c r="G302" s="75" t="s">
        <v>856</v>
      </c>
      <c r="H302" s="75" t="s">
        <v>443</v>
      </c>
      <c r="I302" s="75" t="s">
        <v>425</v>
      </c>
      <c r="J302" s="75" t="s">
        <v>899</v>
      </c>
    </row>
    <row r="303" s="50" customFormat="1" ht="30" customHeight="1" spans="1:10">
      <c r="A303" s="227" t="s">
        <v>335</v>
      </c>
      <c r="B303" s="75" t="s">
        <v>880</v>
      </c>
      <c r="C303" s="75" t="s">
        <v>439</v>
      </c>
      <c r="D303" s="75" t="s">
        <v>440</v>
      </c>
      <c r="E303" s="75" t="s">
        <v>900</v>
      </c>
      <c r="F303" s="75" t="s">
        <v>423</v>
      </c>
      <c r="G303" s="75" t="s">
        <v>856</v>
      </c>
      <c r="H303" s="75" t="s">
        <v>443</v>
      </c>
      <c r="I303" s="75" t="s">
        <v>425</v>
      </c>
      <c r="J303" s="75" t="s">
        <v>901</v>
      </c>
    </row>
    <row r="304" s="50" customFormat="1" ht="30" customHeight="1" spans="1:10">
      <c r="A304" s="227" t="s">
        <v>331</v>
      </c>
      <c r="B304" s="75" t="s">
        <v>902</v>
      </c>
      <c r="C304" s="75" t="s">
        <v>420</v>
      </c>
      <c r="D304" s="75" t="s">
        <v>421</v>
      </c>
      <c r="E304" s="75" t="s">
        <v>903</v>
      </c>
      <c r="F304" s="75" t="s">
        <v>423</v>
      </c>
      <c r="G304" s="75" t="s">
        <v>555</v>
      </c>
      <c r="H304" s="75" t="s">
        <v>460</v>
      </c>
      <c r="I304" s="75" t="s">
        <v>425</v>
      </c>
      <c r="J304" s="75" t="s">
        <v>904</v>
      </c>
    </row>
    <row r="305" s="50" customFormat="1" ht="30" customHeight="1" spans="1:10">
      <c r="A305" s="227" t="s">
        <v>331</v>
      </c>
      <c r="B305" s="75" t="s">
        <v>902</v>
      </c>
      <c r="C305" s="75" t="s">
        <v>420</v>
      </c>
      <c r="D305" s="75" t="s">
        <v>466</v>
      </c>
      <c r="E305" s="75" t="s">
        <v>678</v>
      </c>
      <c r="F305" s="75" t="s">
        <v>429</v>
      </c>
      <c r="G305" s="75" t="s">
        <v>453</v>
      </c>
      <c r="H305" s="75" t="s">
        <v>443</v>
      </c>
      <c r="I305" s="75" t="s">
        <v>425</v>
      </c>
      <c r="J305" s="75" t="s">
        <v>905</v>
      </c>
    </row>
    <row r="306" s="50" customFormat="1" ht="30" customHeight="1" spans="1:10">
      <c r="A306" s="227" t="s">
        <v>331</v>
      </c>
      <c r="B306" s="75" t="s">
        <v>902</v>
      </c>
      <c r="C306" s="75" t="s">
        <v>420</v>
      </c>
      <c r="D306" s="75" t="s">
        <v>466</v>
      </c>
      <c r="E306" s="75" t="s">
        <v>811</v>
      </c>
      <c r="F306" s="75" t="s">
        <v>423</v>
      </c>
      <c r="G306" s="75" t="s">
        <v>91</v>
      </c>
      <c r="H306" s="75" t="s">
        <v>443</v>
      </c>
      <c r="I306" s="75" t="s">
        <v>425</v>
      </c>
      <c r="J306" s="75" t="s">
        <v>812</v>
      </c>
    </row>
    <row r="307" s="50" customFormat="1" ht="30" customHeight="1" spans="1:10">
      <c r="A307" s="227" t="s">
        <v>331</v>
      </c>
      <c r="B307" s="75" t="s">
        <v>902</v>
      </c>
      <c r="C307" s="75" t="s">
        <v>433</v>
      </c>
      <c r="D307" s="75" t="s">
        <v>434</v>
      </c>
      <c r="E307" s="75" t="s">
        <v>478</v>
      </c>
      <c r="F307" s="75" t="s">
        <v>423</v>
      </c>
      <c r="G307" s="75" t="s">
        <v>455</v>
      </c>
      <c r="H307" s="75" t="s">
        <v>443</v>
      </c>
      <c r="I307" s="75" t="s">
        <v>425</v>
      </c>
      <c r="J307" s="75" t="s">
        <v>906</v>
      </c>
    </row>
    <row r="308" s="50" customFormat="1" ht="30" customHeight="1" spans="1:10">
      <c r="A308" s="227" t="s">
        <v>331</v>
      </c>
      <c r="B308" s="75" t="s">
        <v>902</v>
      </c>
      <c r="C308" s="75" t="s">
        <v>433</v>
      </c>
      <c r="D308" s="75" t="s">
        <v>434</v>
      </c>
      <c r="E308" s="75" t="s">
        <v>682</v>
      </c>
      <c r="F308" s="75" t="s">
        <v>429</v>
      </c>
      <c r="G308" s="75" t="s">
        <v>476</v>
      </c>
      <c r="H308" s="75"/>
      <c r="I308" s="75" t="s">
        <v>437</v>
      </c>
      <c r="J308" s="75" t="s">
        <v>682</v>
      </c>
    </row>
    <row r="309" s="50" customFormat="1" ht="30" customHeight="1" spans="1:10">
      <c r="A309" s="227" t="s">
        <v>331</v>
      </c>
      <c r="B309" s="75" t="s">
        <v>902</v>
      </c>
      <c r="C309" s="75" t="s">
        <v>433</v>
      </c>
      <c r="D309" s="75" t="s">
        <v>480</v>
      </c>
      <c r="E309" s="75" t="s">
        <v>815</v>
      </c>
      <c r="F309" s="75" t="s">
        <v>423</v>
      </c>
      <c r="G309" s="75" t="s">
        <v>87</v>
      </c>
      <c r="H309" s="75" t="s">
        <v>431</v>
      </c>
      <c r="I309" s="75" t="s">
        <v>425</v>
      </c>
      <c r="J309" s="75" t="s">
        <v>907</v>
      </c>
    </row>
    <row r="310" s="50" customFormat="1" ht="30" customHeight="1" spans="1:10">
      <c r="A310" s="227" t="s">
        <v>331</v>
      </c>
      <c r="B310" s="75" t="s">
        <v>902</v>
      </c>
      <c r="C310" s="75" t="s">
        <v>433</v>
      </c>
      <c r="D310" s="75" t="s">
        <v>480</v>
      </c>
      <c r="E310" s="75" t="s">
        <v>684</v>
      </c>
      <c r="F310" s="75" t="s">
        <v>423</v>
      </c>
      <c r="G310" s="75" t="s">
        <v>84</v>
      </c>
      <c r="H310" s="75" t="s">
        <v>431</v>
      </c>
      <c r="I310" s="75" t="s">
        <v>425</v>
      </c>
      <c r="J310" s="75" t="s">
        <v>907</v>
      </c>
    </row>
    <row r="311" s="50" customFormat="1" ht="30" customHeight="1" spans="1:10">
      <c r="A311" s="227" t="s">
        <v>331</v>
      </c>
      <c r="B311" s="75" t="s">
        <v>902</v>
      </c>
      <c r="C311" s="75" t="s">
        <v>433</v>
      </c>
      <c r="D311" s="75" t="s">
        <v>480</v>
      </c>
      <c r="E311" s="75" t="s">
        <v>908</v>
      </c>
      <c r="F311" s="75" t="s">
        <v>429</v>
      </c>
      <c r="G311" s="75" t="s">
        <v>476</v>
      </c>
      <c r="H311" s="75"/>
      <c r="I311" s="75" t="s">
        <v>437</v>
      </c>
      <c r="J311" s="75" t="s">
        <v>908</v>
      </c>
    </row>
    <row r="312" s="50" customFormat="1" ht="30" customHeight="1" spans="1:10">
      <c r="A312" s="227" t="s">
        <v>331</v>
      </c>
      <c r="B312" s="75" t="s">
        <v>902</v>
      </c>
      <c r="C312" s="75" t="s">
        <v>439</v>
      </c>
      <c r="D312" s="75" t="s">
        <v>440</v>
      </c>
      <c r="E312" s="75" t="s">
        <v>909</v>
      </c>
      <c r="F312" s="75" t="s">
        <v>423</v>
      </c>
      <c r="G312" s="75" t="s">
        <v>455</v>
      </c>
      <c r="H312" s="75" t="s">
        <v>443</v>
      </c>
      <c r="I312" s="75" t="s">
        <v>425</v>
      </c>
      <c r="J312" s="75" t="s">
        <v>688</v>
      </c>
    </row>
  </sheetData>
  <mergeCells count="94">
    <mergeCell ref="A3:J3"/>
    <mergeCell ref="A4:H4"/>
    <mergeCell ref="A8:A11"/>
    <mergeCell ref="A12:A14"/>
    <mergeCell ref="A15:A28"/>
    <mergeCell ref="A29:A34"/>
    <mergeCell ref="A35:A37"/>
    <mergeCell ref="A38:A44"/>
    <mergeCell ref="A45:A53"/>
    <mergeCell ref="A54:A62"/>
    <mergeCell ref="A63:A69"/>
    <mergeCell ref="A70:A76"/>
    <mergeCell ref="A77:A82"/>
    <mergeCell ref="A83:A88"/>
    <mergeCell ref="A89:A97"/>
    <mergeCell ref="A98:A103"/>
    <mergeCell ref="A104:A110"/>
    <mergeCell ref="A111:A119"/>
    <mergeCell ref="A120:A123"/>
    <mergeCell ref="A124:A129"/>
    <mergeCell ref="A130:A133"/>
    <mergeCell ref="A134:A140"/>
    <mergeCell ref="A141:A147"/>
    <mergeCell ref="A148:A151"/>
    <mergeCell ref="A152:A157"/>
    <mergeCell ref="A158:A163"/>
    <mergeCell ref="A164:A170"/>
    <mergeCell ref="A171:A176"/>
    <mergeCell ref="A177:A183"/>
    <mergeCell ref="A184:A186"/>
    <mergeCell ref="A187:A193"/>
    <mergeCell ref="A194:A202"/>
    <mergeCell ref="A203:A211"/>
    <mergeCell ref="A212:A215"/>
    <mergeCell ref="A216:A222"/>
    <mergeCell ref="A223:A226"/>
    <mergeCell ref="A227:A229"/>
    <mergeCell ref="A230:A235"/>
    <mergeCell ref="A236:A238"/>
    <mergeCell ref="A239:A245"/>
    <mergeCell ref="A246:A254"/>
    <mergeCell ref="A255:A262"/>
    <mergeCell ref="A263:A269"/>
    <mergeCell ref="A270:A281"/>
    <mergeCell ref="A282:A288"/>
    <mergeCell ref="A289:A293"/>
    <mergeCell ref="A294:A303"/>
    <mergeCell ref="A304:A312"/>
    <mergeCell ref="B8:B11"/>
    <mergeCell ref="B12:B14"/>
    <mergeCell ref="B15:B28"/>
    <mergeCell ref="B29:B34"/>
    <mergeCell ref="B35:B37"/>
    <mergeCell ref="B38:B44"/>
    <mergeCell ref="B45:B53"/>
    <mergeCell ref="B54:B62"/>
    <mergeCell ref="B63:B69"/>
    <mergeCell ref="B70:B76"/>
    <mergeCell ref="B77:B82"/>
    <mergeCell ref="B83:B88"/>
    <mergeCell ref="B89:B97"/>
    <mergeCell ref="B98:B103"/>
    <mergeCell ref="B104:B110"/>
    <mergeCell ref="B111:B119"/>
    <mergeCell ref="B120:B123"/>
    <mergeCell ref="B124:B129"/>
    <mergeCell ref="B130:B133"/>
    <mergeCell ref="B134:B140"/>
    <mergeCell ref="B141:B147"/>
    <mergeCell ref="B148:B151"/>
    <mergeCell ref="B152:B157"/>
    <mergeCell ref="B158:B163"/>
    <mergeCell ref="B164:B170"/>
    <mergeCell ref="B171:B176"/>
    <mergeCell ref="B177:B183"/>
    <mergeCell ref="B184:B186"/>
    <mergeCell ref="B187:B193"/>
    <mergeCell ref="B194:B202"/>
    <mergeCell ref="B203:B211"/>
    <mergeCell ref="B212:B215"/>
    <mergeCell ref="B216:B222"/>
    <mergeCell ref="B223:B226"/>
    <mergeCell ref="B227:B229"/>
    <mergeCell ref="B230:B235"/>
    <mergeCell ref="B236:B238"/>
    <mergeCell ref="B239:B245"/>
    <mergeCell ref="B246:B254"/>
    <mergeCell ref="B255:B262"/>
    <mergeCell ref="B263:B269"/>
    <mergeCell ref="B270:B281"/>
    <mergeCell ref="B282:B288"/>
    <mergeCell ref="B289:B293"/>
    <mergeCell ref="B294:B303"/>
    <mergeCell ref="B304:B31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bellwin</cp:lastModifiedBy>
  <dcterms:created xsi:type="dcterms:W3CDTF">2025-02-06T07:09:00Z</dcterms:created>
  <dcterms:modified xsi:type="dcterms:W3CDTF">2025-03-17T02:35:28Z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