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<sst xmlns="http://schemas.openxmlformats.org/spreadsheetml/2006/main" count="1090" uniqueCount="439">
  <si>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</si>
  <si>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</si>
  <si>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</si>
  <si>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</si>
  <si>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</si>
  <si>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</si>
  <si>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</si>
  <si>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</si>
  <si>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</si>
  <si>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</si>
  <si>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</si>
  <si>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</si>
  <si>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</si>
  <si>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</si>
  <si>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</si>
  <si>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</si>
  <si>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</si>
  <si>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</si>
  <si>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</si>
  <si>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</si>
  <si>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</si>
  <si>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</si>
  <si>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</si>
  <si>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</si>
  <si>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</si>
  <si>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</si>
  <si>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</si>
  <si>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</si>
  <si>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</si>
  <si>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</si>
  <si>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</si>
  <si>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</si>
  <si>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</si>
  <si>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</si>
  <si>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</si>
  <si>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</si>
  <si>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</si>
  <si>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</si>
  <si>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</si>
  <si>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</si>
  <si>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</si>
  <si>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</si>
  <si>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</si>
  <si>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</si>
  <si>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</si>
  <si>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</si>
  <si>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</si>
  <si>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</si>
  <si>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</si>
  <si>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</si>
  <si>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</si>
  <si>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</si>
  <si>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</si>
  <si>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</si>
  <si>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</si>
  <si>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</si>
  <si>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</si>
  <si>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</si>
  <si>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</si>
  <si>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</si>
  <si>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</si>
  <si>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</si>
  <si>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</si>
  <si>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</si>
  <si>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</si>
  <si>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</si>
  <si>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</si>
  <si>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</si>
  <si>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</si>
  <si>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105036</t>
  </si>
  <si>
    <t>昆明市晋宁区昆阳第三小学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</si>
  <si>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</si>
  <si>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</si>
  <si>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</si>
  <si>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</si>
  <si>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</si>
  <si>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</si>
  <si>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</si>
  <si>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</si>
  <si>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</si>
  <si>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</si>
  <si>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</si>
  <si>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</si>
  <si>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</si>
  <si>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</si>
  <si>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</si>
  <si>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</si>
  <si>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</si>
  <si>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</si>
  <si>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</si>
  <si>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</si>
  <si>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</si>
  <si>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</si>
  <si>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</si>
  <si>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</si>
  <si>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</si>
  <si>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</si>
  <si>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</si>
  <si>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</si>
  <si>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</si>
  <si>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</si>
  <si>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</si>
  <si>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</si>
  <si>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</si>
  <si>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</si>
  <si>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</si>
  <si>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</si>
  <si>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</si>
  <si>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</si>
  <si>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</si>
  <si>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</si>
  <si>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</si>
  <si>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</si>
  <si>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</si>
  <si>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</si>
  <si>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</si>
  <si>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</si>
  <si>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</si>
  <si>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</si>
  <si>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</si>
  <si>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</si>
  <si>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</si>
  <si>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</si>
  <si>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</si>
  <si>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</si>
  <si>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</si>
  <si>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</si>
  <si>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</si>
  <si>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</si>
  <si>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</si>
  <si>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</si>
  <si>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</si>
  <si>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</si>
  <si>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</si>
  <si>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</si>
  <si>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</si>
  <si>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</si>
  <si>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</si>
  <si>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</si>
  <si>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</si>
  <si>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</si>
  <si>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</si>
  <si>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</si>
  <si>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</si>
  <si>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</si>
  <si>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</si>
  <si>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</si>
  <si>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</si>
  <si>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</si>
  <si>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</si>
  <si>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</si>
  <si>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</si>
  <si>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</si>
  <si>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</si>
  <si>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</si>
  <si>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</si>
  <si>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</si>
  <si>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</si>
  <si>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</si>
  <si>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</si>
  <si>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</si>
  <si>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</si>
  <si>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</si>
  <si>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</si>
  <si>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</si>
  <si>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</si>
  <si>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</si>
  <si>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</si>
  <si>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</si>
  <si>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</si>
  <si>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</si>
  <si>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</si>
  <si>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</si>
  <si>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</si>
  <si>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</si>
  <si>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</si>
  <si>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</si>
  <si>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</si>
  <si>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</si>
  <si>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</si>
  <si>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</si>
  <si>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</si>
  <si>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</si>
  <si>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</si>
  <si>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</si>
  <si>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</si>
  <si>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</si>
  <si>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</si>
  <si>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</si>
  <si>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</si>
  <si>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</si>
  <si>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</si>
  <si>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</si>
  <si>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</si>
  <si>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</si>
  <si>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</si>
  <si>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</si>
  <si>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</si>
  <si>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</si>
  <si>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530122210000000002305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</si>
  <si>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</si>
  <si>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</si>
  <si>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</si>
  <si>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</si>
  <si>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</si>
  <si>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</si>
  <si>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</si>
  <si>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</si>
  <si>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</si>
  <si>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530122210000000002306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</si>
  <si>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</si>
  <si>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</si>
  <si>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</si>
  <si>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</si>
  <si>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</si>
  <si>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</si>
  <si>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</si>
  <si>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</si>
  <si>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</si>
  <si>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</si>
  <si>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</si>
  <si>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530122210000000002307</t>
  </si>
  <si>
    <t>对个人和家庭的补助</t>
  </si>
  <si>
    <t>30305</t>
  </si>
  <si>
    <t>生活补助</t>
  </si>
  <si>
    <t>530122210000000002309</t>
  </si>
  <si>
    <t>30217</t>
  </si>
  <si>
    <t>530122210000000002311</t>
  </si>
  <si>
    <t>工会经费</t>
  </si>
  <si>
    <t>30228</t>
  </si>
  <si>
    <t>530122210000000002312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</si>
  <si>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</si>
  <si>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</si>
  <si>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</si>
  <si>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</si>
  <si>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</si>
  <si>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</si>
  <si>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</si>
  <si>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</si>
  <si>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</si>
  <si>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530122210000000003358</t>
  </si>
  <si>
    <t>30113</t>
  </si>
  <si>
    <t>530122231100001210771</t>
  </si>
  <si>
    <t>离退休人员支出</t>
  </si>
  <si>
    <t>30302</t>
  </si>
  <si>
    <t>退休费</t>
  </si>
  <si>
    <t>530122231100001496114</t>
  </si>
  <si>
    <t>其他事业人员支出工资</t>
  </si>
  <si>
    <t>530122231100001496115</t>
  </si>
  <si>
    <t>事业人员绩效奖励</t>
  </si>
  <si>
    <t>530122241100002260443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</si>
  <si>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</si>
  <si>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</si>
  <si>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</si>
  <si>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</si>
  <si>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</si>
  <si>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</si>
  <si>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</si>
  <si>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</si>
  <si>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</si>
  <si>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</si>
  <si>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</si>
  <si>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530122221100001612627</t>
  </si>
  <si>
    <t>（收支户）实习大学生专项经费</t>
  </si>
  <si>
    <t>530122231100001634310</t>
  </si>
  <si>
    <t>（收支）课后服务专项资金</t>
  </si>
  <si>
    <t>530122241100002827461</t>
  </si>
  <si>
    <t>（收支户）国税局退2023年度个税工资经费</t>
  </si>
  <si>
    <t>530122241100003184293</t>
  </si>
  <si>
    <t>直饮水设备专项经费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</si>
  <si>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</si>
  <si>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</si>
  <si>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</si>
  <si>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</si>
  <si>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</si>
  <si>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</si>
  <si>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</si>
  <si>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</si>
  <si>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</si>
  <si>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</si>
  <si>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</si>
  <si>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</si>
  <si>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《昆明市教育体育局等五部门关于印发《关于进一步做好义务教育课后服务的实施方案》的通知（昆教体发〔2022〕19号）》、《昆明市晋宁区人民政府办公室关于印发《昆明市晋宁区关于进一步做好义务教育课后服务的实施方案》（晋政办通〔2022〕53号）财政保障义务教育阶段在校生200元每年每生的专项补助，学校按照最高不超过400元/生/学期收取服务费。</t>
  </si>
  <si>
    <t>产出指标</t>
  </si>
  <si>
    <t>数量指标</t>
  </si>
  <si>
    <t>参加课后服务的学生数</t>
  </si>
  <si>
    <t>=</t>
  </si>
  <si>
    <t>986</t>
  </si>
  <si>
    <t>人</t>
  </si>
  <si>
    <t>定量指标</t>
  </si>
  <si>
    <t>参加课后服务的学生全员参与得15 分</t>
  </si>
  <si>
    <t>效益指标</t>
  </si>
  <si>
    <t>经济效益</t>
  </si>
  <si>
    <t>彻底解决“三点半”问题，增强家长的获得感、安全感和幸福感，同时促进学生全面健康成长</t>
  </si>
  <si>
    <t>&gt;=</t>
  </si>
  <si>
    <t>100</t>
  </si>
  <si>
    <t>%</t>
  </si>
  <si>
    <t>彻底解决“三点半”问题，增强家长的获得感、安全感和幸福感，同时促进学生全面健康成长得15分</t>
  </si>
  <si>
    <t>满意度指标</t>
  </si>
  <si>
    <t>服务对象满意度</t>
  </si>
  <si>
    <t>家长、社会满意度</t>
  </si>
  <si>
    <t>95</t>
  </si>
  <si>
    <t>家长、社会满意度得10分</t>
  </si>
  <si>
    <t>更好地为教育教学工作</t>
  </si>
  <si>
    <t>资金到位率</t>
  </si>
  <si>
    <t>资金是否到位</t>
  </si>
  <si>
    <t>资金是否足额到位</t>
  </si>
  <si>
    <t>教师满意</t>
  </si>
  <si>
    <t>93</t>
  </si>
  <si>
    <t>教师满意度</t>
  </si>
  <si>
    <t>昆阳第三小学直饮水设备安装</t>
  </si>
  <si>
    <t>补助资金到位率</t>
  </si>
  <si>
    <t>补助资金是否到位率</t>
  </si>
  <si>
    <t>社会效益</t>
  </si>
  <si>
    <t>在校学生身体素质</t>
  </si>
  <si>
    <t>对在校学生身体素质是否有提高</t>
  </si>
  <si>
    <t>学生及家长满意度</t>
  </si>
  <si>
    <t>为更好提高大学生实习积极性，提升教学能力，完成实习工作。</t>
  </si>
  <si>
    <t>补助资金是否到位</t>
  </si>
  <si>
    <t>补助资金是否足额到位</t>
  </si>
  <si>
    <t>师生满意</t>
  </si>
  <si>
    <t>师生满意度</t>
  </si>
  <si>
    <t>预算06表</t>
  </si>
  <si>
    <t>政府性基金预算支出预算表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</si>
  <si>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</si>
  <si>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</si>
  <si>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</si>
  <si>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</si>
  <si>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</si>
  <si>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</si>
  <si>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</si>
  <si>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</si>
  <si>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</si>
  <si>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</si>
  <si>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</si>
  <si>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</si>
  <si>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</si>
  <si>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 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</si>
  <si>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</si>
  <si>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</si>
  <si>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</si>
  <si>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</si>
  <si>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</si>
  <si>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</si>
  <si>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</si>
  <si>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</si>
  <si>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</si>
  <si>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</si>
  <si>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</si>
  <si>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</si>
  <si>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</si>
  <si>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</si>
  <si>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</si>
  <si>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</si>
  <si>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</si>
  <si>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</si>
  <si>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</si>
  <si>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</si>
  <si>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</si>
  <si>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</si>
  <si>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</si>
  <si>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</si>
  <si>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台式电脑</t>
  </si>
  <si>
    <t>台</t>
  </si>
  <si>
    <t>A02010108 便携式计算机</t>
  </si>
  <si>
    <t>笔记本电脑</t>
  </si>
  <si>
    <t>A02020100 复印机</t>
  </si>
  <si>
    <t>速印机</t>
  </si>
  <si>
    <t>A02020800 触控一体机</t>
  </si>
  <si>
    <t>触碰一体机</t>
  </si>
  <si>
    <t>套</t>
  </si>
  <si>
    <t>A02021003 A4黑白打印机</t>
  </si>
  <si>
    <t>A4黑白打印机</t>
  </si>
  <si>
    <t>A02021004 A4彩色打印机</t>
  </si>
  <si>
    <t>A4彩色打印机</t>
  </si>
  <si>
    <t>A02021103 LED显示屏</t>
  </si>
  <si>
    <t>LED图文显示屏</t>
  </si>
  <si>
    <t>A02091211 音箱</t>
  </si>
  <si>
    <t>音响设备</t>
  </si>
  <si>
    <t>A02099900 其他广播、电视、电影设备</t>
  </si>
  <si>
    <t>校园广播系统</t>
  </si>
  <si>
    <t>A05 家具和用品</t>
  </si>
  <si>
    <t>A05010202 会议桌</t>
  </si>
  <si>
    <t>主席台会议桌椅</t>
  </si>
  <si>
    <t>A05010203 教学、实验用桌</t>
  </si>
  <si>
    <t>学生课桌椅</t>
  </si>
  <si>
    <t>桌子</t>
  </si>
  <si>
    <t>张</t>
  </si>
  <si>
    <t>A05010304 教学、实验椅凳</t>
  </si>
  <si>
    <t>椅子</t>
  </si>
  <si>
    <t>把</t>
  </si>
  <si>
    <t>A05010599 其他柜类</t>
  </si>
  <si>
    <t>文件柜</t>
  </si>
  <si>
    <t>个</t>
  </si>
  <si>
    <t>A05010699 其他架类</t>
  </si>
  <si>
    <t>货架</t>
  </si>
  <si>
    <t>A05019900 其他家具</t>
  </si>
  <si>
    <t>风帘</t>
  </si>
  <si>
    <t>A05020199 其他厨卫用具</t>
  </si>
  <si>
    <t>汤锅</t>
  </si>
  <si>
    <t>切菜机</t>
  </si>
  <si>
    <t>切块机</t>
  </si>
  <si>
    <t>磨肉机</t>
  </si>
  <si>
    <t>洗碗机</t>
  </si>
  <si>
    <t>刮皮机</t>
  </si>
  <si>
    <t>电砂锅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</si>
  <si>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</si>
  <si>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</si>
  <si>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</si>
  <si>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</si>
  <si>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</si>
  <si>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</si>
  <si>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</si>
  <si>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</si>
  <si>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</si>
  <si>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单位名称：昆明市晋宁区昆阳第三小学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</si>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</sst>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"/>
    <numFmt numFmtId="178" formatCode="yyyy/mm/dd\ hh:mm:ss"/>
    <numFmt numFmtId="179" formatCode="#,##0.00;\-#,##0.00;;@"/>
    <numFmt numFmtId="180" formatCode="hh:mm:ss"/>
    <numFmt numFmtId="181" formatCode="[$-10804]#,##0.00;\-#,##0.00;\ "/>
  </numFmts>
  <fonts count="51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0"/>
    </font>
    <font>
      <sz val="11"/>
      <name val="Arial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38" fillId="0" borderId="17">
      <alignment horizontal="right" vertical="center"/>
    </xf>
    <xf numFmtId="0" fontId="31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38" fillId="0" borderId="17">
      <alignment horizontal="right" vertical="center"/>
    </xf>
    <xf numFmtId="0" fontId="44" fillId="0" borderId="0" applyNumberFormat="0" applyFill="0" applyBorder="0" applyAlignment="0" applyProtection="0">
      <alignment vertical="center"/>
    </xf>
    <xf numFmtId="0" fontId="0" fillId="25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10" borderId="25" applyNumberFormat="0" applyAlignment="0" applyProtection="0">
      <alignment vertical="center"/>
    </xf>
    <xf numFmtId="0" fontId="41" fillId="10" borderId="24" applyNumberFormat="0" applyAlignment="0" applyProtection="0">
      <alignment vertical="center"/>
    </xf>
    <xf numFmtId="0" fontId="49" fillId="29" borderId="31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10" fontId="38" fillId="0" borderId="1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79" fontId="38" fillId="0" borderId="17">
      <alignment horizontal="right" vertical="center"/>
    </xf>
    <xf numFmtId="49" fontId="38" fillId="0" borderId="17">
      <alignment horizontal="left" vertical="center" wrapText="1"/>
    </xf>
    <xf numFmtId="179" fontId="38" fillId="0" borderId="17">
      <alignment horizontal="right" vertical="center"/>
    </xf>
    <xf numFmtId="180" fontId="38" fillId="0" borderId="17">
      <alignment horizontal="right" vertical="center"/>
    </xf>
    <xf numFmtId="176" fontId="38" fillId="0" borderId="17">
      <alignment horizontal="right" vertical="center"/>
    </xf>
    <xf numFmtId="0" fontId="50" fillId="0" borderId="0"/>
    <xf numFmtId="0" fontId="38" fillId="0" borderId="0">
      <alignment vertical="top"/>
      <protection locked="0"/>
    </xf>
  </cellStyleXfs>
  <cellXfs count="319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6" fillId="0" borderId="5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5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181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6" xfId="0" applyFont="1" applyFill="1" applyBorder="1" applyAlignment="1" applyProtection="1">
      <alignment horizontal="left" vertical="center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9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6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/>
    <xf numFmtId="0" fontId="12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2" fillId="0" borderId="0" xfId="0" applyFont="1" applyFill="1" applyBorder="1" applyAlignment="1" applyProtection="1">
      <alignment horizontal="right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4" fontId="12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/>
    <xf numFmtId="0" fontId="14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/>
    </xf>
    <xf numFmtId="4" fontId="12" fillId="0" borderId="17" xfId="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1" fillId="0" borderId="17" xfId="0" applyFont="1" applyFill="1" applyBorder="1" applyAlignment="1" applyProtection="1">
      <alignment horizontal="center" vertical="center"/>
      <protection locked="0"/>
    </xf>
    <xf numFmtId="4" fontId="17" fillId="0" borderId="17" xfId="54" applyNumberFormat="1" applyFont="1" applyFill="1" applyBorder="1">
      <alignment horizontal="right" vertical="center"/>
    </xf>
    <xf numFmtId="0" fontId="12" fillId="0" borderId="0" xfId="0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vertical="top"/>
      <protection locked="0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/>
    <xf numFmtId="0" fontId="12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0" fillId="0" borderId="0" xfId="0"/>
    <xf numFmtId="0" fontId="18" fillId="0" borderId="0" xfId="0" applyFont="1"/>
    <xf numFmtId="0" fontId="18" fillId="0" borderId="0" xfId="0" applyFont="1" applyProtection="1"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right" vertical="center"/>
      <protection locked="0"/>
    </xf>
    <xf numFmtId="0" fontId="11" fillId="2" borderId="17" xfId="0" applyFont="1" applyFill="1" applyBorder="1" applyAlignment="1" applyProtection="1">
      <alignment horizontal="right" vertical="center" wrapText="1"/>
      <protection locked="0"/>
    </xf>
    <xf numFmtId="0" fontId="12" fillId="2" borderId="17" xfId="0" applyFont="1" applyFill="1" applyBorder="1" applyAlignment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>
      <alignment horizontal="left" vertical="center" wrapText="1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3" fontId="12" fillId="2" borderId="17" xfId="0" applyNumberFormat="1" applyFont="1" applyFill="1" applyBorder="1" applyAlignment="1" applyProtection="1">
      <alignment horizontal="right" vertical="center"/>
      <protection locked="0"/>
    </xf>
    <xf numFmtId="4" fontId="12" fillId="0" borderId="17" xfId="0" applyNumberFormat="1" applyFont="1" applyBorder="1" applyAlignment="1" applyProtection="1">
      <alignment horizontal="right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left"/>
      <protection locked="0"/>
    </xf>
    <xf numFmtId="0" fontId="12" fillId="0" borderId="17" xfId="0" applyFont="1" applyBorder="1" applyAlignment="1">
      <alignment horizontal="left"/>
    </xf>
    <xf numFmtId="0" fontId="12" fillId="2" borderId="17" xfId="0" applyFont="1" applyFill="1" applyBorder="1" applyAlignment="1">
      <alignment horizontal="right" vertical="center"/>
    </xf>
    <xf numFmtId="0" fontId="12" fillId="2" borderId="0" xfId="0" applyFont="1" applyFill="1" applyAlignment="1" applyProtection="1">
      <alignment horizontal="right" vertical="center" wrapText="1"/>
      <protection locked="0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179" fontId="17" fillId="0" borderId="17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Protection="1">
      <protection locked="0"/>
    </xf>
    <xf numFmtId="0" fontId="2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>
      <alignment horizontal="left" vertical="center"/>
    </xf>
    <xf numFmtId="0" fontId="12" fillId="0" borderId="0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179" fontId="17" fillId="0" borderId="17" xfId="0" applyNumberFormat="1" applyFont="1" applyBorder="1" applyAlignment="1">
      <alignment horizontal="righ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right" wrapText="1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Protection="1">
      <protection locked="0"/>
    </xf>
    <xf numFmtId="0" fontId="14" fillId="0" borderId="0" xfId="0" applyFont="1" applyBorder="1"/>
    <xf numFmtId="176" fontId="17" fillId="0" borderId="17" xfId="56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>
      <alignment horizontal="left" vertical="center"/>
    </xf>
    <xf numFmtId="179" fontId="22" fillId="0" borderId="0" xfId="0" applyNumberFormat="1" applyFont="1" applyBorder="1" applyAlignment="1">
      <alignment horizontal="left" vertical="center"/>
    </xf>
    <xf numFmtId="0" fontId="23" fillId="0" borderId="0" xfId="58" applyFont="1" applyFill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12" fillId="0" borderId="0" xfId="0" applyFont="1" applyBorder="1" applyAlignment="1">
      <alignment horizontal="right"/>
    </xf>
    <xf numFmtId="0" fontId="24" fillId="0" borderId="0" xfId="0" applyFont="1" applyFill="1" applyBorder="1" applyAlignment="1" applyProtection="1">
      <alignment horizontal="right"/>
      <protection locked="0"/>
    </xf>
    <xf numFmtId="49" fontId="24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11" xfId="0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49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 applyProtection="1">
      <alignment horizontal="center" vertical="center"/>
      <protection locked="0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>
      <alignment horizontal="center" vertical="center"/>
    </xf>
    <xf numFmtId="179" fontId="17" fillId="0" borderId="17" xfId="54" applyFont="1">
      <alignment horizontal="right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49" fontId="23" fillId="0" borderId="0" xfId="58" applyNumberFormat="1" applyFont="1" applyFill="1" applyAlignment="1" applyProtection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49" fontId="17" fillId="0" borderId="17" xfId="53" applyFont="1" applyAlignment="1">
      <alignment horizontal="left" vertical="center" wrapText="1" indent="1"/>
    </xf>
    <xf numFmtId="49" fontId="17" fillId="0" borderId="17" xfId="53" applyFont="1">
      <alignment horizontal="left" vertical="center" wrapText="1"/>
    </xf>
    <xf numFmtId="0" fontId="11" fillId="0" borderId="0" xfId="0" applyFont="1" applyFill="1" applyBorder="1" applyAlignment="1">
      <alignment vertical="top"/>
    </xf>
    <xf numFmtId="0" fontId="14" fillId="0" borderId="0" xfId="0" applyFont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4" fillId="0" borderId="0" xfId="0" applyFont="1"/>
    <xf numFmtId="0" fontId="14" fillId="2" borderId="1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 applyProtection="1">
      <alignment vertical="top"/>
      <protection locked="0"/>
    </xf>
    <xf numFmtId="49" fontId="11" fillId="0" borderId="0" xfId="0" applyNumberFormat="1" applyFont="1" applyBorder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left" vertical="center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right"/>
    </xf>
    <xf numFmtId="0" fontId="18" fillId="2" borderId="17" xfId="0" applyFont="1" applyFill="1" applyBorder="1" applyAlignment="1" applyProtection="1">
      <alignment vertical="top" wrapText="1"/>
      <protection locked="0"/>
    </xf>
    <xf numFmtId="4" fontId="12" fillId="2" borderId="17" xfId="0" applyNumberFormat="1" applyFont="1" applyFill="1" applyBorder="1" applyAlignment="1">
      <alignment horizontal="right" vertical="top"/>
    </xf>
    <xf numFmtId="4" fontId="12" fillId="0" borderId="17" xfId="0" applyNumberFormat="1" applyFont="1" applyBorder="1" applyAlignment="1">
      <alignment horizontal="right" vertical="center"/>
    </xf>
    <xf numFmtId="4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 applyProtection="1">
      <alignment horizontal="right" vertical="center" wrapText="1"/>
      <protection locked="0"/>
    </xf>
    <xf numFmtId="4" fontId="12" fillId="0" borderId="17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 wrapText="1" indent="1"/>
    </xf>
    <xf numFmtId="0" fontId="12" fillId="0" borderId="17" xfId="0" applyFont="1" applyBorder="1" applyAlignment="1">
      <alignment horizontal="left" vertical="center" wrapText="1" indent="2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horizontal="left" vertical="center"/>
    </xf>
    <xf numFmtId="0" fontId="18" fillId="0" borderId="17" xfId="0" applyFont="1" applyBorder="1" applyAlignment="1" applyProtection="1">
      <alignment vertical="top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4" fontId="28" fillId="0" borderId="17" xfId="0" applyNumberFormat="1" applyFont="1" applyBorder="1" applyAlignment="1" applyProtection="1">
      <alignment horizontal="right" vertical="center"/>
      <protection locked="0"/>
    </xf>
    <xf numFmtId="0" fontId="14" fillId="2" borderId="17" xfId="0" applyFont="1" applyFill="1" applyBorder="1" applyAlignment="1">
      <alignment horizontal="center" vertical="center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>
      <alignment horizontal="left" vertical="center" wrapText="1" indent="1"/>
    </xf>
    <xf numFmtId="0" fontId="12" fillId="2" borderId="17" xfId="0" applyFont="1" applyFill="1" applyBorder="1" applyAlignment="1">
      <alignment horizontal="left" vertical="center" wrapText="1" indent="2"/>
    </xf>
    <xf numFmtId="0" fontId="12" fillId="2" borderId="17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left" vertical="center" wrapText="1" inden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vertical="top" wrapText="1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vertical="top" wrapText="1"/>
      <protection locked="0"/>
    </xf>
    <xf numFmtId="0" fontId="12" fillId="0" borderId="17" xfId="0" applyFont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C17" sqref="C17"/>
    </sheetView>
  </sheetViews>
  <sheetFormatPr defaultColWidth="8.575" defaultRowHeight="12.75" customHeight="1" outlineLevelCol="3"/>
  <cols>
    <col min="1" max="4" width="41" style="51" customWidth="1"/>
    <col min="5" max="16384" width="8.575" style="51"/>
  </cols>
  <sheetData>
    <row r="1" customHeight="1" spans="1:4">
      <c r="A1" s="52"/>
      <c r="B1" s="52"/>
      <c r="C1" s="52"/>
      <c r="D1" s="52"/>
    </row>
    <row r="2" ht="15" customHeight="1" spans="1:4">
      <c r="A2" s="280"/>
      <c r="B2" s="280"/>
      <c r="C2" s="280"/>
      <c r="D2" s="295" t="s">
        <v>0</v>
      </c>
    </row>
    <row r="3" ht="41.25" customHeight="1" spans="1:1">
      <c r="A3" s="91" t="str">
        <f>"2025"&amp;"年部门财务收支预算总表"</f>
        <v>2025年部门财务收支预算总表</v>
      </c>
    </row>
    <row r="4" ht="17.25" customHeight="1" spans="1:4">
      <c r="A4" s="94" t="str">
        <f>"单位名称："&amp;"昆明市晋宁区昆阳第三小学"</f>
        <v>单位名称：昆明市晋宁区昆阳第三小学</v>
      </c>
      <c r="B4" s="282"/>
      <c r="C4" s="97"/>
      <c r="D4" s="315" t="s">
        <v>1</v>
      </c>
    </row>
    <row r="5" ht="23.25" customHeight="1" spans="1:4">
      <c r="A5" s="316" t="s">
        <v>2</v>
      </c>
      <c r="B5" s="317"/>
      <c r="C5" s="316" t="s">
        <v>3</v>
      </c>
      <c r="D5" s="317"/>
    </row>
    <row r="6" ht="24" customHeight="1" spans="1:4">
      <c r="A6" s="316" t="s">
        <v>4</v>
      </c>
      <c r="B6" s="316" t="s">
        <v>5</v>
      </c>
      <c r="C6" s="316" t="s">
        <v>6</v>
      </c>
      <c r="D6" s="316" t="s">
        <v>5</v>
      </c>
    </row>
    <row r="7" ht="17.25" customHeight="1" spans="1:4">
      <c r="A7" s="284" t="s">
        <v>7</v>
      </c>
      <c r="B7" s="219">
        <v>13728543.6</v>
      </c>
      <c r="C7" s="284" t="s">
        <v>8</v>
      </c>
      <c r="D7" s="219"/>
    </row>
    <row r="8" ht="17.25" customHeight="1" spans="1:4">
      <c r="A8" s="284" t="s">
        <v>9</v>
      </c>
      <c r="B8" s="219"/>
      <c r="C8" s="284" t="s">
        <v>10</v>
      </c>
      <c r="D8" s="219"/>
    </row>
    <row r="9" ht="17.25" customHeight="1" spans="1:4">
      <c r="A9" s="284" t="s">
        <v>11</v>
      </c>
      <c r="B9" s="219"/>
      <c r="C9" s="318" t="s">
        <v>12</v>
      </c>
      <c r="D9" s="219"/>
    </row>
    <row r="10" ht="17.25" customHeight="1" spans="1:4">
      <c r="A10" s="284" t="s">
        <v>13</v>
      </c>
      <c r="B10" s="219"/>
      <c r="C10" s="318" t="s">
        <v>14</v>
      </c>
      <c r="D10" s="219"/>
    </row>
    <row r="11" ht="17.25" customHeight="1" spans="1:4">
      <c r="A11" s="284" t="s">
        <v>15</v>
      </c>
      <c r="B11" s="219">
        <v>313799.23</v>
      </c>
      <c r="C11" s="318" t="s">
        <v>16</v>
      </c>
      <c r="D11" s="219">
        <v>9740920.18</v>
      </c>
    </row>
    <row r="12" ht="17.25" customHeight="1" spans="1:4">
      <c r="A12" s="284" t="s">
        <v>17</v>
      </c>
      <c r="B12" s="219"/>
      <c r="C12" s="318" t="s">
        <v>18</v>
      </c>
      <c r="D12" s="219"/>
    </row>
    <row r="13" ht="17.25" customHeight="1" spans="1:4">
      <c r="A13" s="284" t="s">
        <v>19</v>
      </c>
      <c r="B13" s="219"/>
      <c r="C13" s="111" t="s">
        <v>20</v>
      </c>
      <c r="D13" s="219"/>
    </row>
    <row r="14" ht="17.25" customHeight="1" spans="1:4">
      <c r="A14" s="284" t="s">
        <v>21</v>
      </c>
      <c r="B14" s="219"/>
      <c r="C14" s="111" t="s">
        <v>22</v>
      </c>
      <c r="D14" s="219">
        <v>2279305.68</v>
      </c>
    </row>
    <row r="15" ht="17.25" customHeight="1" spans="1:4">
      <c r="A15" s="284" t="s">
        <v>23</v>
      </c>
      <c r="B15" s="219"/>
      <c r="C15" s="111" t="s">
        <v>24</v>
      </c>
      <c r="D15" s="219">
        <v>1017186.57</v>
      </c>
    </row>
    <row r="16" ht="17.25" customHeight="1" spans="1:4">
      <c r="A16" s="284" t="s">
        <v>25</v>
      </c>
      <c r="B16" s="173">
        <v>313799.23</v>
      </c>
      <c r="C16" s="111" t="s">
        <v>26</v>
      </c>
      <c r="D16" s="219"/>
    </row>
    <row r="17" ht="17.25" customHeight="1" spans="1:4">
      <c r="A17" s="252"/>
      <c r="B17" s="219"/>
      <c r="C17" s="111" t="s">
        <v>27</v>
      </c>
      <c r="D17" s="219"/>
    </row>
    <row r="18" ht="17.25" customHeight="1" spans="1:4">
      <c r="A18" s="285"/>
      <c r="B18" s="219"/>
      <c r="C18" s="111" t="s">
        <v>28</v>
      </c>
      <c r="D18" s="219"/>
    </row>
    <row r="19" ht="17.25" customHeight="1" spans="1:4">
      <c r="A19" s="285"/>
      <c r="B19" s="219"/>
      <c r="C19" s="111" t="s">
        <v>29</v>
      </c>
      <c r="D19" s="219"/>
    </row>
    <row r="20" ht="17.25" customHeight="1" spans="1:4">
      <c r="A20" s="285"/>
      <c r="B20" s="219"/>
      <c r="C20" s="111" t="s">
        <v>30</v>
      </c>
      <c r="D20" s="219"/>
    </row>
    <row r="21" ht="17.25" customHeight="1" spans="1:4">
      <c r="A21" s="285"/>
      <c r="B21" s="219"/>
      <c r="C21" s="111" t="s">
        <v>31</v>
      </c>
      <c r="D21" s="219"/>
    </row>
    <row r="22" ht="17.25" customHeight="1" spans="1:4">
      <c r="A22" s="285"/>
      <c r="B22" s="219"/>
      <c r="C22" s="111" t="s">
        <v>32</v>
      </c>
      <c r="D22" s="219"/>
    </row>
    <row r="23" ht="17.25" customHeight="1" spans="1:4">
      <c r="A23" s="285"/>
      <c r="B23" s="219"/>
      <c r="C23" s="111" t="s">
        <v>33</v>
      </c>
      <c r="D23" s="219"/>
    </row>
    <row r="24" ht="17.25" customHeight="1" spans="1:4">
      <c r="A24" s="285"/>
      <c r="B24" s="219"/>
      <c r="C24" s="111" t="s">
        <v>34</v>
      </c>
      <c r="D24" s="219"/>
    </row>
    <row r="25" ht="17.25" customHeight="1" spans="1:4">
      <c r="A25" s="285"/>
      <c r="B25" s="219"/>
      <c r="C25" s="111" t="s">
        <v>35</v>
      </c>
      <c r="D25" s="219">
        <v>1004930.4</v>
      </c>
    </row>
    <row r="26" ht="17.25" customHeight="1" spans="1:4">
      <c r="A26" s="285"/>
      <c r="B26" s="219"/>
      <c r="C26" s="111" t="s">
        <v>36</v>
      </c>
      <c r="D26" s="219"/>
    </row>
    <row r="27" ht="17.25" customHeight="1" spans="1:4">
      <c r="A27" s="285"/>
      <c r="B27" s="219"/>
      <c r="C27" s="252" t="s">
        <v>37</v>
      </c>
      <c r="D27" s="219"/>
    </row>
    <row r="28" ht="17.25" customHeight="1" spans="1:4">
      <c r="A28" s="285"/>
      <c r="B28" s="219"/>
      <c r="C28" s="111" t="s">
        <v>38</v>
      </c>
      <c r="D28" s="219"/>
    </row>
    <row r="29" ht="16.5" customHeight="1" spans="1:4">
      <c r="A29" s="285"/>
      <c r="B29" s="219"/>
      <c r="C29" s="111" t="s">
        <v>39</v>
      </c>
      <c r="D29" s="219"/>
    </row>
    <row r="30" ht="16.5" customHeight="1" spans="1:4">
      <c r="A30" s="285"/>
      <c r="B30" s="219"/>
      <c r="C30" s="252" t="s">
        <v>40</v>
      </c>
      <c r="D30" s="219"/>
    </row>
    <row r="31" ht="17.25" customHeight="1" spans="1:4">
      <c r="A31" s="285"/>
      <c r="B31" s="219"/>
      <c r="C31" s="252" t="s">
        <v>41</v>
      </c>
      <c r="D31" s="219"/>
    </row>
    <row r="32" ht="17.25" customHeight="1" spans="1:4">
      <c r="A32" s="285"/>
      <c r="B32" s="219"/>
      <c r="C32" s="111" t="s">
        <v>42</v>
      </c>
      <c r="D32" s="219"/>
    </row>
    <row r="33" ht="16.5" customHeight="1" spans="1:4">
      <c r="A33" s="285" t="s">
        <v>43</v>
      </c>
      <c r="B33" s="219">
        <v>14042342.83</v>
      </c>
      <c r="C33" s="285" t="s">
        <v>44</v>
      </c>
      <c r="D33" s="219">
        <v>14042342.83</v>
      </c>
    </row>
    <row r="34" ht="16.5" customHeight="1" spans="1:4">
      <c r="A34" s="252" t="s">
        <v>45</v>
      </c>
      <c r="B34" s="219"/>
      <c r="C34" s="252" t="s">
        <v>46</v>
      </c>
      <c r="D34" s="219"/>
    </row>
    <row r="35" ht="16.5" customHeight="1" spans="1:4">
      <c r="A35" s="111" t="s">
        <v>47</v>
      </c>
      <c r="B35" s="173"/>
      <c r="C35" s="111" t="s">
        <v>47</v>
      </c>
      <c r="D35" s="173"/>
    </row>
    <row r="36" ht="16.5" customHeight="1" spans="1:4">
      <c r="A36" s="111" t="s">
        <v>48</v>
      </c>
      <c r="B36" s="173"/>
      <c r="C36" s="111" t="s">
        <v>49</v>
      </c>
      <c r="D36" s="173"/>
    </row>
    <row r="37" ht="16.5" customHeight="1" spans="1:4">
      <c r="A37" s="288" t="s">
        <v>50</v>
      </c>
      <c r="B37" s="219">
        <v>14042342.83</v>
      </c>
      <c r="C37" s="288" t="s">
        <v>51</v>
      </c>
      <c r="D37" s="219">
        <v>14042342.83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 outlineLevelCol="5"/>
  <cols>
    <col min="1" max="1" width="32.1416666666667" style="51" customWidth="1"/>
    <col min="2" max="2" width="20.7083333333333" style="51" customWidth="1"/>
    <col min="3" max="3" width="32.1416666666667" style="51" customWidth="1"/>
    <col min="4" max="4" width="27.7083333333333" style="51" customWidth="1"/>
    <col min="5" max="6" width="36.7083333333333" style="51" customWidth="1"/>
    <col min="7" max="16384" width="9.14166666666667" style="51"/>
  </cols>
  <sheetData>
    <row r="1" customHeight="1" spans="1:6">
      <c r="A1" s="52"/>
      <c r="B1" s="52"/>
      <c r="C1" s="52"/>
      <c r="D1" s="52"/>
      <c r="E1" s="52"/>
      <c r="F1" s="52"/>
    </row>
    <row r="2" ht="12" customHeight="1" spans="1:6">
      <c r="A2" s="197">
        <v>1</v>
      </c>
      <c r="B2" s="198">
        <v>0</v>
      </c>
      <c r="C2" s="197">
        <v>1</v>
      </c>
      <c r="D2" s="199"/>
      <c r="E2" s="199"/>
      <c r="F2" s="200" t="s">
        <v>322</v>
      </c>
    </row>
    <row r="3" ht="42" customHeight="1" spans="1:6">
      <c r="A3" s="201" t="str">
        <f>"2025"&amp;"年部门政府性基金预算支出预算表"</f>
        <v>2025年部门政府性基金预算支出预算表</v>
      </c>
      <c r="B3" s="201" t="s">
        <v>323</v>
      </c>
      <c r="C3" s="202"/>
      <c r="D3" s="203"/>
      <c r="E3" s="203"/>
      <c r="F3" s="203"/>
    </row>
    <row r="4" ht="13.5" customHeight="1" spans="1:6">
      <c r="A4" s="204" t="str">
        <f>"单位名称："&amp;"昆明市晋宁区昆阳第三小学"</f>
        <v>单位名称：昆明市晋宁区昆阳第三小学</v>
      </c>
      <c r="B4" s="204"/>
      <c r="C4" s="205"/>
      <c r="D4" s="206"/>
      <c r="E4" s="206"/>
      <c r="F4" s="207" t="s">
        <v>1</v>
      </c>
    </row>
    <row r="5" ht="19.5" customHeight="1" spans="1:6">
      <c r="A5" s="208" t="s">
        <v>181</v>
      </c>
      <c r="B5" s="209" t="s">
        <v>72</v>
      </c>
      <c r="C5" s="208" t="s">
        <v>73</v>
      </c>
      <c r="D5" s="210" t="s">
        <v>324</v>
      </c>
      <c r="E5" s="211"/>
      <c r="F5" s="212"/>
    </row>
    <row r="6" ht="18.75" customHeight="1" spans="1:6">
      <c r="A6" s="213"/>
      <c r="B6" s="214"/>
      <c r="C6" s="213"/>
      <c r="D6" s="215" t="s">
        <v>55</v>
      </c>
      <c r="E6" s="210" t="s">
        <v>75</v>
      </c>
      <c r="F6" s="215" t="s">
        <v>76</v>
      </c>
    </row>
    <row r="7" ht="18.75" customHeight="1" spans="1:6">
      <c r="A7" s="216">
        <v>1</v>
      </c>
      <c r="B7" s="217" t="s">
        <v>83</v>
      </c>
      <c r="C7" s="216">
        <v>3</v>
      </c>
      <c r="D7" s="218">
        <v>4</v>
      </c>
      <c r="E7" s="218">
        <v>5</v>
      </c>
      <c r="F7" s="218">
        <v>6</v>
      </c>
    </row>
    <row r="8" ht="21" customHeight="1" spans="1:6">
      <c r="A8" s="113"/>
      <c r="B8" s="113"/>
      <c r="C8" s="113"/>
      <c r="D8" s="219"/>
      <c r="E8" s="219"/>
      <c r="F8" s="219"/>
    </row>
    <row r="9" ht="21" customHeight="1" spans="1:6">
      <c r="A9" s="113"/>
      <c r="B9" s="113"/>
      <c r="C9" s="113"/>
      <c r="D9" s="219"/>
      <c r="E9" s="219"/>
      <c r="F9" s="219"/>
    </row>
    <row r="10" ht="18.75" customHeight="1" spans="1:6">
      <c r="A10" s="220" t="s">
        <v>171</v>
      </c>
      <c r="B10" s="220"/>
      <c r="C10" s="221" t="s">
        <v>171</v>
      </c>
      <c r="D10" s="219"/>
      <c r="E10" s="219"/>
      <c r="F10" s="219"/>
    </row>
    <row r="11" ht="31" customHeight="1" spans="1:6">
      <c r="A11" s="222" t="s">
        <v>325</v>
      </c>
      <c r="B11" s="222"/>
      <c r="C11" s="222"/>
      <c r="D11" s="222"/>
      <c r="E11" s="222"/>
      <c r="F11" s="222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ht="15.75" customHeight="1" spans="2:19">
      <c r="B2" s="143"/>
      <c r="C2" s="143"/>
      <c r="R2" s="194"/>
      <c r="S2" s="194" t="s">
        <v>326</v>
      </c>
    </row>
    <row r="3" ht="41.25" customHeight="1" spans="1:19">
      <c r="A3" s="144" t="str">
        <f>"2025"&amp;"年部门政府采购预算表"</f>
        <v>2025年部门政府采购预算表</v>
      </c>
      <c r="B3" s="145"/>
      <c r="C3" s="145"/>
      <c r="D3" s="181"/>
      <c r="E3" s="181"/>
      <c r="F3" s="181"/>
      <c r="G3" s="181"/>
      <c r="H3" s="181"/>
      <c r="I3" s="181"/>
      <c r="J3" s="181"/>
      <c r="K3" s="181"/>
      <c r="L3" s="181"/>
      <c r="M3" s="145"/>
      <c r="N3" s="181"/>
      <c r="O3" s="181"/>
      <c r="P3" s="145"/>
      <c r="Q3" s="181"/>
      <c r="R3" s="145"/>
      <c r="S3" s="145"/>
    </row>
    <row r="4" ht="18.75" customHeight="1" spans="1:19">
      <c r="A4" s="182" t="str">
        <f>"单位名称："&amp;"昆明市晋宁区昆阳第三小学"</f>
        <v>单位名称：昆明市晋宁区昆阳第三小学</v>
      </c>
      <c r="B4" s="183"/>
      <c r="C4" s="183"/>
      <c r="D4" s="184"/>
      <c r="E4" s="184"/>
      <c r="F4" s="184"/>
      <c r="G4" s="184"/>
      <c r="H4" s="184"/>
      <c r="I4" s="184"/>
      <c r="J4" s="184"/>
      <c r="K4" s="184"/>
      <c r="L4" s="184"/>
      <c r="R4" s="195"/>
      <c r="S4" s="196" t="s">
        <v>1</v>
      </c>
    </row>
    <row r="5" ht="15.75" customHeight="1" spans="1:19">
      <c r="A5" s="149" t="s">
        <v>180</v>
      </c>
      <c r="B5" s="150" t="s">
        <v>181</v>
      </c>
      <c r="C5" s="150" t="s">
        <v>327</v>
      </c>
      <c r="D5" s="151" t="s">
        <v>328</v>
      </c>
      <c r="E5" s="151" t="s">
        <v>329</v>
      </c>
      <c r="F5" s="151" t="s">
        <v>330</v>
      </c>
      <c r="G5" s="151" t="s">
        <v>331</v>
      </c>
      <c r="H5" s="151" t="s">
        <v>332</v>
      </c>
      <c r="I5" s="168" t="s">
        <v>188</v>
      </c>
      <c r="J5" s="168"/>
      <c r="K5" s="168"/>
      <c r="L5" s="168"/>
      <c r="M5" s="169"/>
      <c r="N5" s="168"/>
      <c r="O5" s="168"/>
      <c r="P5" s="177"/>
      <c r="Q5" s="168"/>
      <c r="R5" s="169"/>
      <c r="S5" s="178"/>
    </row>
    <row r="6" ht="17.25" customHeight="1" spans="1:19">
      <c r="A6" s="152"/>
      <c r="B6" s="153"/>
      <c r="C6" s="153"/>
      <c r="D6" s="154"/>
      <c r="E6" s="154"/>
      <c r="F6" s="154"/>
      <c r="G6" s="154"/>
      <c r="H6" s="154"/>
      <c r="I6" s="154" t="s">
        <v>55</v>
      </c>
      <c r="J6" s="154" t="s">
        <v>58</v>
      </c>
      <c r="K6" s="154" t="s">
        <v>333</v>
      </c>
      <c r="L6" s="154" t="s">
        <v>334</v>
      </c>
      <c r="M6" s="170" t="s">
        <v>335</v>
      </c>
      <c r="N6" s="171" t="s">
        <v>336</v>
      </c>
      <c r="O6" s="171"/>
      <c r="P6" s="179"/>
      <c r="Q6" s="171"/>
      <c r="R6" s="180"/>
      <c r="S6" s="156"/>
    </row>
    <row r="7" ht="54" customHeight="1" spans="1:19">
      <c r="A7" s="155"/>
      <c r="B7" s="156"/>
      <c r="C7" s="156"/>
      <c r="D7" s="157"/>
      <c r="E7" s="157"/>
      <c r="F7" s="157"/>
      <c r="G7" s="157"/>
      <c r="H7" s="157"/>
      <c r="I7" s="157"/>
      <c r="J7" s="157" t="s">
        <v>57</v>
      </c>
      <c r="K7" s="157"/>
      <c r="L7" s="157"/>
      <c r="M7" s="172"/>
      <c r="N7" s="157" t="s">
        <v>57</v>
      </c>
      <c r="O7" s="157" t="s">
        <v>64</v>
      </c>
      <c r="P7" s="156" t="s">
        <v>65</v>
      </c>
      <c r="Q7" s="157" t="s">
        <v>66</v>
      </c>
      <c r="R7" s="172" t="s">
        <v>67</v>
      </c>
      <c r="S7" s="156" t="s">
        <v>68</v>
      </c>
    </row>
    <row r="8" ht="18" customHeight="1" spans="1:19">
      <c r="A8" s="185">
        <v>1</v>
      </c>
      <c r="B8" s="185" t="s">
        <v>83</v>
      </c>
      <c r="C8" s="186">
        <v>3</v>
      </c>
      <c r="D8" s="186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</row>
    <row r="9" ht="21" customHeight="1" spans="1:19">
      <c r="A9" s="159"/>
      <c r="B9" s="160"/>
      <c r="C9" s="160"/>
      <c r="D9" s="161"/>
      <c r="E9" s="161"/>
      <c r="F9" s="161"/>
      <c r="G9" s="187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</row>
    <row r="10" ht="21" customHeight="1" spans="1:19">
      <c r="A10" s="162" t="s">
        <v>171</v>
      </c>
      <c r="B10" s="163"/>
      <c r="C10" s="163"/>
      <c r="D10" s="164"/>
      <c r="E10" s="164"/>
      <c r="F10" s="164"/>
      <c r="G10" s="188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</row>
    <row r="11" ht="21" customHeight="1" spans="1:19">
      <c r="A11" s="189" t="s">
        <v>337</v>
      </c>
      <c r="B11" s="190"/>
      <c r="C11" s="190"/>
      <c r="D11" s="189"/>
      <c r="E11" s="189"/>
      <c r="F11" s="189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</row>
    <row r="12" customHeight="1" spans="1:17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1" width="27.75" customWidth="1"/>
    <col min="2" max="2" width="31.125" customWidth="1"/>
    <col min="3" max="3" width="28.5" customWidth="1"/>
    <col min="4" max="4" width="23.125" customWidth="1"/>
    <col min="5" max="5" width="28.75" customWidth="1"/>
    <col min="6" max="7" width="22.375" customWidth="1"/>
    <col min="8" max="8" width="17" customWidth="1"/>
    <col min="9" max="9" width="35.5" customWidth="1"/>
    <col min="10" max="18" width="20.425" customWidth="1"/>
    <col min="19" max="20" width="20.2833333333333" customWidth="1"/>
  </cols>
  <sheetData>
    <row r="1" customHeight="1" spans="1:20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</row>
    <row r="2" ht="16.5" customHeight="1" spans="1:20">
      <c r="A2" s="142"/>
      <c r="B2" s="143"/>
      <c r="C2" s="143"/>
      <c r="D2" s="143"/>
      <c r="E2" s="143"/>
      <c r="F2" s="143"/>
      <c r="G2" s="143"/>
      <c r="H2" s="142"/>
      <c r="I2" s="142"/>
      <c r="J2" s="142"/>
      <c r="K2" s="142"/>
      <c r="L2" s="142"/>
      <c r="M2" s="142"/>
      <c r="N2" s="165"/>
      <c r="O2" s="142"/>
      <c r="P2" s="142"/>
      <c r="Q2" s="143"/>
      <c r="R2" s="142"/>
      <c r="S2" s="175"/>
      <c r="T2" s="175" t="s">
        <v>338</v>
      </c>
    </row>
    <row r="3" ht="41.25" customHeight="1" spans="1:20">
      <c r="A3" s="144" t="str">
        <f>"2025"&amp;"年部门政府购买服务预算表"</f>
        <v>2025年部门政府购买服务预算表</v>
      </c>
      <c r="B3" s="145"/>
      <c r="C3" s="145"/>
      <c r="D3" s="145"/>
      <c r="E3" s="145"/>
      <c r="F3" s="145"/>
      <c r="G3" s="145"/>
      <c r="H3" s="146"/>
      <c r="I3" s="146"/>
      <c r="J3" s="146"/>
      <c r="K3" s="146"/>
      <c r="L3" s="146"/>
      <c r="M3" s="146"/>
      <c r="N3" s="166"/>
      <c r="O3" s="146"/>
      <c r="P3" s="146"/>
      <c r="Q3" s="145"/>
      <c r="R3" s="146"/>
      <c r="S3" s="166"/>
      <c r="T3" s="145"/>
    </row>
    <row r="4" ht="22.5" customHeight="1" spans="1:20">
      <c r="A4" s="147" t="str">
        <f>"单位名称："&amp;"昆明市晋宁区昆阳第三小学"</f>
        <v>单位名称：昆明市晋宁区昆阳第三小学</v>
      </c>
      <c r="B4" s="148"/>
      <c r="C4" s="148"/>
      <c r="D4" s="148"/>
      <c r="E4" s="148"/>
      <c r="F4" s="148"/>
      <c r="G4" s="148"/>
      <c r="H4" s="147"/>
      <c r="I4" s="147"/>
      <c r="J4" s="167"/>
      <c r="K4" s="167"/>
      <c r="L4" s="167"/>
      <c r="M4" s="167"/>
      <c r="N4" s="165"/>
      <c r="O4" s="142"/>
      <c r="P4" s="142"/>
      <c r="Q4" s="143"/>
      <c r="R4" s="142"/>
      <c r="S4" s="176"/>
      <c r="T4" s="175" t="s">
        <v>1</v>
      </c>
    </row>
    <row r="5" ht="24" customHeight="1" spans="1:20">
      <c r="A5" s="149" t="s">
        <v>180</v>
      </c>
      <c r="B5" s="150" t="s">
        <v>181</v>
      </c>
      <c r="C5" s="150" t="s">
        <v>327</v>
      </c>
      <c r="D5" s="150" t="s">
        <v>339</v>
      </c>
      <c r="E5" s="150" t="s">
        <v>340</v>
      </c>
      <c r="F5" s="150" t="s">
        <v>341</v>
      </c>
      <c r="G5" s="150" t="s">
        <v>342</v>
      </c>
      <c r="H5" s="151" t="s">
        <v>343</v>
      </c>
      <c r="I5" s="151" t="s">
        <v>344</v>
      </c>
      <c r="J5" s="168" t="s">
        <v>188</v>
      </c>
      <c r="K5" s="168"/>
      <c r="L5" s="168"/>
      <c r="M5" s="168"/>
      <c r="N5" s="169"/>
      <c r="O5" s="168"/>
      <c r="P5" s="168"/>
      <c r="Q5" s="177"/>
      <c r="R5" s="168"/>
      <c r="S5" s="169"/>
      <c r="T5" s="178"/>
    </row>
    <row r="6" ht="24" customHeight="1" spans="1:20">
      <c r="A6" s="152"/>
      <c r="B6" s="153"/>
      <c r="C6" s="153"/>
      <c r="D6" s="153"/>
      <c r="E6" s="153"/>
      <c r="F6" s="153"/>
      <c r="G6" s="153"/>
      <c r="H6" s="154"/>
      <c r="I6" s="154"/>
      <c r="J6" s="154" t="s">
        <v>55</v>
      </c>
      <c r="K6" s="154" t="s">
        <v>58</v>
      </c>
      <c r="L6" s="154" t="s">
        <v>333</v>
      </c>
      <c r="M6" s="154" t="s">
        <v>334</v>
      </c>
      <c r="N6" s="170" t="s">
        <v>335</v>
      </c>
      <c r="O6" s="171" t="s">
        <v>336</v>
      </c>
      <c r="P6" s="171"/>
      <c r="Q6" s="179"/>
      <c r="R6" s="171"/>
      <c r="S6" s="180"/>
      <c r="T6" s="156"/>
    </row>
    <row r="7" ht="54" customHeight="1" spans="1:20">
      <c r="A7" s="155"/>
      <c r="B7" s="156"/>
      <c r="C7" s="156"/>
      <c r="D7" s="156"/>
      <c r="E7" s="156"/>
      <c r="F7" s="156"/>
      <c r="G7" s="156"/>
      <c r="H7" s="157"/>
      <c r="I7" s="157"/>
      <c r="J7" s="157"/>
      <c r="K7" s="157" t="s">
        <v>57</v>
      </c>
      <c r="L7" s="157"/>
      <c r="M7" s="157"/>
      <c r="N7" s="172"/>
      <c r="O7" s="157" t="s">
        <v>57</v>
      </c>
      <c r="P7" s="157" t="s">
        <v>64</v>
      </c>
      <c r="Q7" s="156" t="s">
        <v>65</v>
      </c>
      <c r="R7" s="157" t="s">
        <v>66</v>
      </c>
      <c r="S7" s="172" t="s">
        <v>67</v>
      </c>
      <c r="T7" s="156" t="s">
        <v>68</v>
      </c>
    </row>
    <row r="8" ht="17.25" customHeight="1" spans="1:20">
      <c r="A8" s="158">
        <v>1</v>
      </c>
      <c r="B8" s="156">
        <v>2</v>
      </c>
      <c r="C8" s="158">
        <v>3</v>
      </c>
      <c r="D8" s="158">
        <v>4</v>
      </c>
      <c r="E8" s="156">
        <v>5</v>
      </c>
      <c r="F8" s="158">
        <v>6</v>
      </c>
      <c r="G8" s="158">
        <v>7</v>
      </c>
      <c r="H8" s="156">
        <v>8</v>
      </c>
      <c r="I8" s="158">
        <v>9</v>
      </c>
      <c r="J8" s="158">
        <v>10</v>
      </c>
      <c r="K8" s="156">
        <v>11</v>
      </c>
      <c r="L8" s="158">
        <v>12</v>
      </c>
      <c r="M8" s="158">
        <v>13</v>
      </c>
      <c r="N8" s="156">
        <v>14</v>
      </c>
      <c r="O8" s="158">
        <v>15</v>
      </c>
      <c r="P8" s="158">
        <v>16</v>
      </c>
      <c r="Q8" s="156">
        <v>17</v>
      </c>
      <c r="R8" s="158">
        <v>18</v>
      </c>
      <c r="S8" s="158">
        <v>19</v>
      </c>
      <c r="T8" s="158">
        <v>20</v>
      </c>
    </row>
    <row r="9" ht="21" customHeight="1" spans="1:20">
      <c r="A9" s="159"/>
      <c r="B9" s="160"/>
      <c r="C9" s="160"/>
      <c r="D9" s="160"/>
      <c r="E9" s="160"/>
      <c r="F9" s="160"/>
      <c r="G9" s="160"/>
      <c r="H9" s="161"/>
      <c r="I9" s="161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</row>
    <row r="10" ht="21" customHeight="1" spans="1:20">
      <c r="A10" s="162" t="s">
        <v>171</v>
      </c>
      <c r="B10" s="163"/>
      <c r="C10" s="163"/>
      <c r="D10" s="163"/>
      <c r="E10" s="163"/>
      <c r="F10" s="163"/>
      <c r="G10" s="163"/>
      <c r="H10" s="164"/>
      <c r="I10" s="174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</row>
    <row r="11" customHeight="1" spans="1:24">
      <c r="A11" t="s">
        <v>345</v>
      </c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B35" sqref="B35"/>
    </sheetView>
  </sheetViews>
  <sheetFormatPr defaultColWidth="9.15" defaultRowHeight="14.25" customHeight="1" outlineLevelCol="4"/>
  <cols>
    <col min="1" max="1" width="44.25" style="51" customWidth="1"/>
    <col min="2" max="5" width="20" style="51" customWidth="1"/>
    <col min="6" max="16384" width="9.15" style="51"/>
  </cols>
  <sheetData>
    <row r="1" s="51" customFormat="1" customHeight="1" spans="1:5">
      <c r="A1" s="52"/>
      <c r="B1" s="52"/>
      <c r="C1" s="52"/>
      <c r="D1" s="52"/>
      <c r="E1" s="52"/>
    </row>
    <row r="2" s="51" customFormat="1" ht="17.25" customHeight="1" spans="4:5">
      <c r="D2" s="130"/>
      <c r="E2" s="54" t="s">
        <v>346</v>
      </c>
    </row>
    <row r="3" s="51" customFormat="1" ht="41.25" customHeight="1" spans="1:5">
      <c r="A3" s="131" t="str">
        <f>"2025"&amp;"年对下转移支付预算表"</f>
        <v>2025年对下转移支付预算表</v>
      </c>
      <c r="B3" s="55"/>
      <c r="C3" s="55"/>
      <c r="D3" s="55"/>
      <c r="E3" s="122"/>
    </row>
    <row r="4" s="51" customFormat="1" ht="18" customHeight="1" spans="1:5">
      <c r="A4" s="132" t="str">
        <f>"单位名称："&amp;"昆明市晋宁区昆阳第三小学"</f>
        <v>单位名称：昆明市晋宁区昆阳第三小学</v>
      </c>
      <c r="B4" s="133"/>
      <c r="C4" s="133"/>
      <c r="D4" s="134"/>
      <c r="E4" s="59" t="s">
        <v>1</v>
      </c>
    </row>
    <row r="5" s="51" customFormat="1" ht="19.5" customHeight="1" spans="1:5">
      <c r="A5" s="67" t="s">
        <v>347</v>
      </c>
      <c r="B5" s="62" t="s">
        <v>188</v>
      </c>
      <c r="C5" s="63"/>
      <c r="D5" s="63"/>
      <c r="E5" s="135" t="s">
        <v>348</v>
      </c>
    </row>
    <row r="6" s="51" customFormat="1" ht="40.5" customHeight="1" spans="1:5">
      <c r="A6" s="70"/>
      <c r="B6" s="79" t="s">
        <v>55</v>
      </c>
      <c r="C6" s="61" t="s">
        <v>58</v>
      </c>
      <c r="D6" s="136" t="s">
        <v>333</v>
      </c>
      <c r="E6" s="135"/>
    </row>
    <row r="7" s="51" customFormat="1" ht="19.5" customHeight="1" spans="1:5">
      <c r="A7" s="71">
        <v>1</v>
      </c>
      <c r="B7" s="71">
        <v>2</v>
      </c>
      <c r="C7" s="71">
        <v>3</v>
      </c>
      <c r="D7" s="137">
        <v>4</v>
      </c>
      <c r="E7" s="138">
        <v>24</v>
      </c>
    </row>
    <row r="8" s="51" customFormat="1" ht="19.5" customHeight="1" spans="1:5">
      <c r="A8" s="80"/>
      <c r="B8" s="139"/>
      <c r="C8" s="139"/>
      <c r="D8" s="139"/>
      <c r="E8" s="139"/>
    </row>
    <row r="9" s="51" customFormat="1" ht="19.5" customHeight="1" spans="1:5">
      <c r="A9" s="125"/>
      <c r="B9" s="139"/>
      <c r="C9" s="139"/>
      <c r="D9" s="139"/>
      <c r="E9" s="139"/>
    </row>
    <row r="10" s="51" customFormat="1" ht="34" customHeight="1" spans="1:1">
      <c r="A10" s="140" t="s">
        <v>349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9.14166666666667" defaultRowHeight="12" customHeight="1"/>
  <cols>
    <col min="1" max="1" width="55.375" style="51" customWidth="1"/>
    <col min="2" max="2" width="29" style="51" customWidth="1"/>
    <col min="3" max="5" width="23.575" style="51" customWidth="1"/>
    <col min="6" max="6" width="11.2833333333333" style="51" customWidth="1"/>
    <col min="7" max="7" width="25.1416666666667" style="51" customWidth="1"/>
    <col min="8" max="8" width="15.575" style="51" customWidth="1"/>
    <col min="9" max="9" width="13.425" style="51" customWidth="1"/>
    <col min="10" max="10" width="18.85" style="51" customWidth="1"/>
    <col min="11" max="16384" width="9.14166666666667" style="51"/>
  </cols>
  <sheetData>
    <row r="1" customHeight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ht="16.5" customHeight="1" spans="10:10">
      <c r="J2" s="54" t="s">
        <v>350</v>
      </c>
    </row>
    <row r="3" ht="41.25" customHeight="1" spans="1:10">
      <c r="A3" s="121" t="str">
        <f>"2025"&amp;"年对下转移支付绩效目标表"</f>
        <v>2025年对下转移支付绩效目标表</v>
      </c>
      <c r="B3" s="55"/>
      <c r="C3" s="55"/>
      <c r="D3" s="55"/>
      <c r="E3" s="55"/>
      <c r="F3" s="122"/>
      <c r="G3" s="55"/>
      <c r="H3" s="122"/>
      <c r="I3" s="122"/>
      <c r="J3" s="55"/>
    </row>
    <row r="4" ht="17.25" customHeight="1" spans="1:1">
      <c r="A4" s="56" t="str">
        <f>"单位名称："&amp;"昆明市晋宁区昆阳第三小学"</f>
        <v>单位名称：昆明市晋宁区昆阳第三小学</v>
      </c>
    </row>
    <row r="5" ht="44.25" customHeight="1" spans="1:10">
      <c r="A5" s="123" t="s">
        <v>347</v>
      </c>
      <c r="B5" s="123" t="s">
        <v>273</v>
      </c>
      <c r="C5" s="123" t="s">
        <v>274</v>
      </c>
      <c r="D5" s="123" t="s">
        <v>275</v>
      </c>
      <c r="E5" s="123" t="s">
        <v>276</v>
      </c>
      <c r="F5" s="124" t="s">
        <v>277</v>
      </c>
      <c r="G5" s="123" t="s">
        <v>278</v>
      </c>
      <c r="H5" s="124" t="s">
        <v>279</v>
      </c>
      <c r="I5" s="124" t="s">
        <v>280</v>
      </c>
      <c r="J5" s="123" t="s">
        <v>281</v>
      </c>
    </row>
    <row r="6" ht="14.25" customHeight="1" spans="1:10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4">
        <v>6</v>
      </c>
      <c r="G6" s="123">
        <v>7</v>
      </c>
      <c r="H6" s="124">
        <v>8</v>
      </c>
      <c r="I6" s="124">
        <v>9</v>
      </c>
      <c r="J6" s="123">
        <v>10</v>
      </c>
    </row>
    <row r="7" ht="42" customHeight="1" spans="1:10">
      <c r="A7" s="80"/>
      <c r="B7" s="125"/>
      <c r="C7" s="125"/>
      <c r="D7" s="125"/>
      <c r="E7" s="126"/>
      <c r="F7" s="127"/>
      <c r="G7" s="126"/>
      <c r="H7" s="127"/>
      <c r="I7" s="127"/>
      <c r="J7" s="126"/>
    </row>
    <row r="8" ht="42" customHeight="1" spans="1:10">
      <c r="A8" s="80"/>
      <c r="B8" s="72"/>
      <c r="C8" s="72"/>
      <c r="D8" s="72"/>
      <c r="E8" s="80"/>
      <c r="F8" s="72"/>
      <c r="G8" s="80"/>
      <c r="H8" s="72"/>
      <c r="I8" s="72"/>
      <c r="J8" s="80"/>
    </row>
    <row r="9" ht="45" customHeight="1" spans="1:3">
      <c r="A9" s="128" t="s">
        <v>351</v>
      </c>
      <c r="B9" s="129"/>
      <c r="C9" s="1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1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10.425" defaultRowHeight="14.25" customHeight="1"/>
  <cols>
    <col min="1" max="1" width="22.125" style="51" customWidth="1"/>
    <col min="2" max="2" width="26.5" style="51" customWidth="1"/>
    <col min="3" max="3" width="20.875" style="51" customWidth="1"/>
    <col min="4" max="4" width="28.75" style="51" customWidth="1"/>
    <col min="5" max="5" width="23.375" style="51" customWidth="1"/>
    <col min="6" max="6" width="13.625" style="51" customWidth="1"/>
    <col min="7" max="7" width="15.625" style="51" customWidth="1"/>
    <col min="8" max="9" width="26.2833333333333" style="51" customWidth="1"/>
    <col min="10" max="16384" width="10.425" style="51"/>
  </cols>
  <sheetData>
    <row r="1" customHeight="1" spans="1:9">
      <c r="A1" s="52"/>
      <c r="B1" s="52"/>
      <c r="C1" s="52"/>
      <c r="D1" s="52"/>
      <c r="E1" s="52"/>
      <c r="F1" s="52"/>
      <c r="G1" s="52"/>
      <c r="H1" s="52"/>
      <c r="I1" s="52"/>
    </row>
    <row r="2" customHeight="1" spans="1:9">
      <c r="A2" s="88" t="s">
        <v>352</v>
      </c>
      <c r="B2" s="89"/>
      <c r="C2" s="89"/>
      <c r="D2" s="90"/>
      <c r="E2" s="90"/>
      <c r="F2" s="90"/>
      <c r="G2" s="89"/>
      <c r="H2" s="89"/>
      <c r="I2" s="90"/>
    </row>
    <row r="3" ht="41.25" customHeight="1" spans="1:9">
      <c r="A3" s="91" t="str">
        <f>"2025"&amp;"年新增资产配置预算表"</f>
        <v>2025年新增资产配置预算表</v>
      </c>
      <c r="B3" s="92"/>
      <c r="C3" s="92"/>
      <c r="D3" s="93"/>
      <c r="E3" s="93"/>
      <c r="F3" s="93"/>
      <c r="G3" s="92"/>
      <c r="H3" s="92"/>
      <c r="I3" s="93"/>
    </row>
    <row r="4" customHeight="1" spans="1:9">
      <c r="A4" s="94" t="str">
        <f>"单位名称："&amp;"昆明市晋宁区昆阳第三小学"</f>
        <v>单位名称：昆明市晋宁区昆阳第三小学</v>
      </c>
      <c r="B4" s="95"/>
      <c r="C4" s="95"/>
      <c r="D4" s="96"/>
      <c r="E4" s="97"/>
      <c r="F4" s="98"/>
      <c r="G4" s="99"/>
      <c r="H4" s="99"/>
      <c r="I4" s="120" t="s">
        <v>1</v>
      </c>
    </row>
    <row r="5" ht="28.5" customHeight="1" spans="1:9">
      <c r="A5" s="100" t="s">
        <v>180</v>
      </c>
      <c r="B5" s="101" t="s">
        <v>181</v>
      </c>
      <c r="C5" s="102" t="s">
        <v>353</v>
      </c>
      <c r="D5" s="100" t="s">
        <v>354</v>
      </c>
      <c r="E5" s="100" t="s">
        <v>355</v>
      </c>
      <c r="F5" s="100" t="s">
        <v>356</v>
      </c>
      <c r="G5" s="101" t="s">
        <v>357</v>
      </c>
      <c r="H5" s="103"/>
      <c r="I5" s="100"/>
    </row>
    <row r="6" ht="21" customHeight="1" spans="1:9">
      <c r="A6" s="102"/>
      <c r="B6" s="104"/>
      <c r="C6" s="104"/>
      <c r="D6" s="105"/>
      <c r="E6" s="104"/>
      <c r="F6" s="104"/>
      <c r="G6" s="101" t="s">
        <v>331</v>
      </c>
      <c r="H6" s="101" t="s">
        <v>358</v>
      </c>
      <c r="I6" s="101" t="s">
        <v>359</v>
      </c>
    </row>
    <row r="7" ht="17.25" customHeight="1" spans="1:9">
      <c r="A7" s="106" t="s">
        <v>82</v>
      </c>
      <c r="B7" s="107" t="s">
        <v>83</v>
      </c>
      <c r="C7" s="106" t="s">
        <v>84</v>
      </c>
      <c r="D7" s="108" t="s">
        <v>85</v>
      </c>
      <c r="E7" s="106" t="s">
        <v>86</v>
      </c>
      <c r="F7" s="107" t="s">
        <v>87</v>
      </c>
      <c r="G7" s="109" t="s">
        <v>88</v>
      </c>
      <c r="H7" s="108" t="s">
        <v>89</v>
      </c>
      <c r="I7" s="108">
        <v>9</v>
      </c>
    </row>
    <row r="8" ht="19.5" customHeight="1" spans="1:9">
      <c r="A8" s="110" t="s">
        <v>198</v>
      </c>
      <c r="B8" s="111" t="s">
        <v>70</v>
      </c>
      <c r="C8" s="111" t="s">
        <v>360</v>
      </c>
      <c r="D8" s="112" t="s">
        <v>361</v>
      </c>
      <c r="E8" s="113" t="s">
        <v>362</v>
      </c>
      <c r="F8" s="109" t="s">
        <v>363</v>
      </c>
      <c r="G8" s="114">
        <v>55</v>
      </c>
      <c r="H8" s="115">
        <v>5000</v>
      </c>
      <c r="I8" s="115">
        <v>275000</v>
      </c>
    </row>
    <row r="9" ht="19.5" customHeight="1" spans="1:9">
      <c r="A9" s="110" t="s">
        <v>198</v>
      </c>
      <c r="B9" s="111" t="s">
        <v>70</v>
      </c>
      <c r="C9" s="111" t="s">
        <v>360</v>
      </c>
      <c r="D9" s="112" t="s">
        <v>364</v>
      </c>
      <c r="E9" s="113" t="s">
        <v>365</v>
      </c>
      <c r="F9" s="109" t="s">
        <v>363</v>
      </c>
      <c r="G9" s="114">
        <v>15</v>
      </c>
      <c r="H9" s="115">
        <v>6000</v>
      </c>
      <c r="I9" s="115">
        <v>90000</v>
      </c>
    </row>
    <row r="10" customHeight="1" spans="1:9">
      <c r="A10" s="110" t="s">
        <v>198</v>
      </c>
      <c r="B10" s="111" t="s">
        <v>70</v>
      </c>
      <c r="C10" s="111" t="s">
        <v>360</v>
      </c>
      <c r="D10" s="112" t="s">
        <v>366</v>
      </c>
      <c r="E10" s="113" t="s">
        <v>367</v>
      </c>
      <c r="F10" s="109" t="s">
        <v>363</v>
      </c>
      <c r="G10" s="114">
        <v>1</v>
      </c>
      <c r="H10" s="115">
        <v>45000</v>
      </c>
      <c r="I10" s="115">
        <v>45000</v>
      </c>
    </row>
    <row r="11" customHeight="1" spans="1:9">
      <c r="A11" s="110" t="s">
        <v>198</v>
      </c>
      <c r="B11" s="111" t="s">
        <v>70</v>
      </c>
      <c r="C11" s="111" t="s">
        <v>360</v>
      </c>
      <c r="D11" s="112" t="s">
        <v>368</v>
      </c>
      <c r="E11" s="113" t="s">
        <v>369</v>
      </c>
      <c r="F11" s="109" t="s">
        <v>370</v>
      </c>
      <c r="G11" s="114">
        <v>15</v>
      </c>
      <c r="H11" s="115">
        <v>20000</v>
      </c>
      <c r="I11" s="115">
        <v>300000</v>
      </c>
    </row>
    <row r="12" customHeight="1" spans="1:9">
      <c r="A12" s="110" t="s">
        <v>198</v>
      </c>
      <c r="B12" s="111" t="s">
        <v>70</v>
      </c>
      <c r="C12" s="111" t="s">
        <v>360</v>
      </c>
      <c r="D12" s="112" t="s">
        <v>371</v>
      </c>
      <c r="E12" s="113" t="s">
        <v>372</v>
      </c>
      <c r="F12" s="109" t="s">
        <v>363</v>
      </c>
      <c r="G12" s="114">
        <v>5</v>
      </c>
      <c r="H12" s="115">
        <v>1200</v>
      </c>
      <c r="I12" s="115">
        <v>6000</v>
      </c>
    </row>
    <row r="13" customHeight="1" spans="1:9">
      <c r="A13" s="110" t="s">
        <v>198</v>
      </c>
      <c r="B13" s="111" t="s">
        <v>70</v>
      </c>
      <c r="C13" s="111" t="s">
        <v>360</v>
      </c>
      <c r="D13" s="112" t="s">
        <v>373</v>
      </c>
      <c r="E13" s="113" t="s">
        <v>374</v>
      </c>
      <c r="F13" s="109" t="s">
        <v>363</v>
      </c>
      <c r="G13" s="114">
        <v>1</v>
      </c>
      <c r="H13" s="115">
        <v>2000</v>
      </c>
      <c r="I13" s="115">
        <v>2000</v>
      </c>
    </row>
    <row r="14" customHeight="1" spans="1:9">
      <c r="A14" s="110" t="s">
        <v>198</v>
      </c>
      <c r="B14" s="111" t="s">
        <v>70</v>
      </c>
      <c r="C14" s="111" t="s">
        <v>360</v>
      </c>
      <c r="D14" s="112" t="s">
        <v>375</v>
      </c>
      <c r="E14" s="113" t="s">
        <v>376</v>
      </c>
      <c r="F14" s="109" t="s">
        <v>370</v>
      </c>
      <c r="G14" s="114">
        <v>1</v>
      </c>
      <c r="H14" s="115">
        <v>250000</v>
      </c>
      <c r="I14" s="115">
        <v>250000</v>
      </c>
    </row>
    <row r="15" customHeight="1" spans="1:9">
      <c r="A15" s="110" t="s">
        <v>198</v>
      </c>
      <c r="B15" s="111" t="s">
        <v>70</v>
      </c>
      <c r="C15" s="111" t="s">
        <v>360</v>
      </c>
      <c r="D15" s="112" t="s">
        <v>377</v>
      </c>
      <c r="E15" s="113" t="s">
        <v>378</v>
      </c>
      <c r="F15" s="109" t="s">
        <v>370</v>
      </c>
      <c r="G15" s="114">
        <v>1</v>
      </c>
      <c r="H15" s="115">
        <v>40000</v>
      </c>
      <c r="I15" s="115">
        <v>40000</v>
      </c>
    </row>
    <row r="16" customHeight="1" spans="1:9">
      <c r="A16" s="110" t="s">
        <v>198</v>
      </c>
      <c r="B16" s="111" t="s">
        <v>70</v>
      </c>
      <c r="C16" s="111" t="s">
        <v>360</v>
      </c>
      <c r="D16" s="112" t="s">
        <v>379</v>
      </c>
      <c r="E16" s="113" t="s">
        <v>380</v>
      </c>
      <c r="F16" s="109" t="s">
        <v>370</v>
      </c>
      <c r="G16" s="114">
        <v>1</v>
      </c>
      <c r="H16" s="115">
        <v>100000</v>
      </c>
      <c r="I16" s="115">
        <v>100000</v>
      </c>
    </row>
    <row r="17" customHeight="1" spans="1:9">
      <c r="A17" s="110" t="s">
        <v>198</v>
      </c>
      <c r="B17" s="111" t="s">
        <v>70</v>
      </c>
      <c r="C17" s="111" t="s">
        <v>381</v>
      </c>
      <c r="D17" s="112" t="s">
        <v>382</v>
      </c>
      <c r="E17" s="113" t="s">
        <v>383</v>
      </c>
      <c r="F17" s="109" t="s">
        <v>370</v>
      </c>
      <c r="G17" s="114">
        <v>1</v>
      </c>
      <c r="H17" s="115">
        <v>6000</v>
      </c>
      <c r="I17" s="115">
        <v>6000</v>
      </c>
    </row>
    <row r="18" customHeight="1" spans="1:9">
      <c r="A18" s="110" t="s">
        <v>198</v>
      </c>
      <c r="B18" s="111" t="s">
        <v>70</v>
      </c>
      <c r="C18" s="111" t="s">
        <v>381</v>
      </c>
      <c r="D18" s="112" t="s">
        <v>384</v>
      </c>
      <c r="E18" s="113" t="s">
        <v>385</v>
      </c>
      <c r="F18" s="109" t="s">
        <v>370</v>
      </c>
      <c r="G18" s="114">
        <v>100</v>
      </c>
      <c r="H18" s="115">
        <v>560</v>
      </c>
      <c r="I18" s="115">
        <v>56000</v>
      </c>
    </row>
    <row r="19" customHeight="1" spans="1:9">
      <c r="A19" s="110" t="s">
        <v>198</v>
      </c>
      <c r="B19" s="111" t="s">
        <v>70</v>
      </c>
      <c r="C19" s="111" t="s">
        <v>381</v>
      </c>
      <c r="D19" s="112" t="s">
        <v>384</v>
      </c>
      <c r="E19" s="113" t="s">
        <v>386</v>
      </c>
      <c r="F19" s="109" t="s">
        <v>387</v>
      </c>
      <c r="G19" s="114">
        <v>5</v>
      </c>
      <c r="H19" s="115">
        <v>500</v>
      </c>
      <c r="I19" s="115">
        <v>2500</v>
      </c>
    </row>
    <row r="20" customHeight="1" spans="1:9">
      <c r="A20" s="110" t="s">
        <v>198</v>
      </c>
      <c r="B20" s="111" t="s">
        <v>70</v>
      </c>
      <c r="C20" s="111" t="s">
        <v>381</v>
      </c>
      <c r="D20" s="112" t="s">
        <v>388</v>
      </c>
      <c r="E20" s="113" t="s">
        <v>389</v>
      </c>
      <c r="F20" s="109" t="s">
        <v>390</v>
      </c>
      <c r="G20" s="114">
        <v>240</v>
      </c>
      <c r="H20" s="115">
        <v>500</v>
      </c>
      <c r="I20" s="115">
        <v>120000</v>
      </c>
    </row>
    <row r="21" customHeight="1" spans="1:9">
      <c r="A21" s="110" t="s">
        <v>198</v>
      </c>
      <c r="B21" s="111" t="s">
        <v>70</v>
      </c>
      <c r="C21" s="111" t="s">
        <v>381</v>
      </c>
      <c r="D21" s="112" t="s">
        <v>391</v>
      </c>
      <c r="E21" s="113" t="s">
        <v>392</v>
      </c>
      <c r="F21" s="109" t="s">
        <v>393</v>
      </c>
      <c r="G21" s="114">
        <v>4</v>
      </c>
      <c r="H21" s="115">
        <v>1000</v>
      </c>
      <c r="I21" s="115">
        <v>4000</v>
      </c>
    </row>
    <row r="22" customHeight="1" spans="1:9">
      <c r="A22" s="110" t="s">
        <v>198</v>
      </c>
      <c r="B22" s="111" t="s">
        <v>70</v>
      </c>
      <c r="C22" s="111" t="s">
        <v>381</v>
      </c>
      <c r="D22" s="112" t="s">
        <v>394</v>
      </c>
      <c r="E22" s="113" t="s">
        <v>395</v>
      </c>
      <c r="F22" s="109" t="s">
        <v>363</v>
      </c>
      <c r="G22" s="114">
        <v>2</v>
      </c>
      <c r="H22" s="115">
        <v>500</v>
      </c>
      <c r="I22" s="115">
        <v>1000</v>
      </c>
    </row>
    <row r="23" customHeight="1" spans="1:9">
      <c r="A23" s="110" t="s">
        <v>198</v>
      </c>
      <c r="B23" s="111" t="s">
        <v>70</v>
      </c>
      <c r="C23" s="111" t="s">
        <v>381</v>
      </c>
      <c r="D23" s="112" t="s">
        <v>396</v>
      </c>
      <c r="E23" s="113" t="s">
        <v>397</v>
      </c>
      <c r="F23" s="109" t="s">
        <v>370</v>
      </c>
      <c r="G23" s="114">
        <v>6</v>
      </c>
      <c r="H23" s="115">
        <v>1000</v>
      </c>
      <c r="I23" s="115">
        <v>6000</v>
      </c>
    </row>
    <row r="24" customHeight="1" spans="1:9">
      <c r="A24" s="110" t="s">
        <v>198</v>
      </c>
      <c r="B24" s="111" t="s">
        <v>70</v>
      </c>
      <c r="C24" s="111" t="s">
        <v>381</v>
      </c>
      <c r="D24" s="112" t="s">
        <v>398</v>
      </c>
      <c r="E24" s="113" t="s">
        <v>399</v>
      </c>
      <c r="F24" s="109" t="s">
        <v>363</v>
      </c>
      <c r="G24" s="114">
        <v>3</v>
      </c>
      <c r="H24" s="115">
        <v>2000</v>
      </c>
      <c r="I24" s="115">
        <v>6000</v>
      </c>
    </row>
    <row r="25" customHeight="1" spans="1:9">
      <c r="A25" s="110" t="s">
        <v>198</v>
      </c>
      <c r="B25" s="111" t="s">
        <v>70</v>
      </c>
      <c r="C25" s="111" t="s">
        <v>381</v>
      </c>
      <c r="D25" s="112" t="s">
        <v>398</v>
      </c>
      <c r="E25" s="113" t="s">
        <v>400</v>
      </c>
      <c r="F25" s="109" t="s">
        <v>363</v>
      </c>
      <c r="G25" s="114">
        <v>1</v>
      </c>
      <c r="H25" s="115">
        <v>18000</v>
      </c>
      <c r="I25" s="115">
        <v>18000</v>
      </c>
    </row>
    <row r="26" customHeight="1" spans="1:9">
      <c r="A26" s="110" t="s">
        <v>198</v>
      </c>
      <c r="B26" s="111" t="s">
        <v>70</v>
      </c>
      <c r="C26" s="111" t="s">
        <v>381</v>
      </c>
      <c r="D26" s="112" t="s">
        <v>398</v>
      </c>
      <c r="E26" s="113" t="s">
        <v>401</v>
      </c>
      <c r="F26" s="109" t="s">
        <v>363</v>
      </c>
      <c r="G26" s="114">
        <v>1</v>
      </c>
      <c r="H26" s="115">
        <v>12000</v>
      </c>
      <c r="I26" s="115">
        <v>12000</v>
      </c>
    </row>
    <row r="27" customHeight="1" spans="1:9">
      <c r="A27" s="110" t="s">
        <v>198</v>
      </c>
      <c r="B27" s="111" t="s">
        <v>70</v>
      </c>
      <c r="C27" s="111" t="s">
        <v>381</v>
      </c>
      <c r="D27" s="112" t="s">
        <v>398</v>
      </c>
      <c r="E27" s="113" t="s">
        <v>402</v>
      </c>
      <c r="F27" s="109" t="s">
        <v>363</v>
      </c>
      <c r="G27" s="114">
        <v>2</v>
      </c>
      <c r="H27" s="115">
        <v>2500</v>
      </c>
      <c r="I27" s="115">
        <v>5000</v>
      </c>
    </row>
    <row r="28" customHeight="1" spans="1:9">
      <c r="A28" s="110" t="s">
        <v>198</v>
      </c>
      <c r="B28" s="111" t="s">
        <v>70</v>
      </c>
      <c r="C28" s="111" t="s">
        <v>381</v>
      </c>
      <c r="D28" s="112" t="s">
        <v>398</v>
      </c>
      <c r="E28" s="113" t="s">
        <v>403</v>
      </c>
      <c r="F28" s="109" t="s">
        <v>363</v>
      </c>
      <c r="G28" s="114">
        <v>1</v>
      </c>
      <c r="H28" s="115">
        <v>54000</v>
      </c>
      <c r="I28" s="115">
        <v>54000</v>
      </c>
    </row>
    <row r="29" customHeight="1" spans="1:9">
      <c r="A29" s="110" t="s">
        <v>198</v>
      </c>
      <c r="B29" s="111" t="s">
        <v>70</v>
      </c>
      <c r="C29" s="111" t="s">
        <v>381</v>
      </c>
      <c r="D29" s="112" t="s">
        <v>398</v>
      </c>
      <c r="E29" s="113" t="s">
        <v>404</v>
      </c>
      <c r="F29" s="109" t="s">
        <v>363</v>
      </c>
      <c r="G29" s="114">
        <v>3</v>
      </c>
      <c r="H29" s="115">
        <v>2000</v>
      </c>
      <c r="I29" s="115">
        <v>6000</v>
      </c>
    </row>
    <row r="30" customHeight="1" spans="1:9">
      <c r="A30" s="110" t="s">
        <v>198</v>
      </c>
      <c r="B30" s="111" t="s">
        <v>70</v>
      </c>
      <c r="C30" s="111" t="s">
        <v>381</v>
      </c>
      <c r="D30" s="112" t="s">
        <v>398</v>
      </c>
      <c r="E30" s="113" t="s">
        <v>405</v>
      </c>
      <c r="F30" s="109" t="s">
        <v>363</v>
      </c>
      <c r="G30" s="114">
        <v>1</v>
      </c>
      <c r="H30" s="115">
        <v>12000</v>
      </c>
      <c r="I30" s="115">
        <v>12000</v>
      </c>
    </row>
    <row r="31" customHeight="1" spans="1:9">
      <c r="A31" s="116" t="s">
        <v>55</v>
      </c>
      <c r="B31" s="117"/>
      <c r="C31" s="117"/>
      <c r="D31" s="118"/>
      <c r="E31" s="119"/>
      <c r="F31" s="119"/>
      <c r="G31" s="114">
        <v>465</v>
      </c>
      <c r="H31" s="115">
        <v>581760</v>
      </c>
      <c r="I31" s="115">
        <v>1416500</v>
      </c>
    </row>
  </sheetData>
  <mergeCells count="11">
    <mergeCell ref="A2:I2"/>
    <mergeCell ref="A3:I3"/>
    <mergeCell ref="A4:C4"/>
    <mergeCell ref="G5:I5"/>
    <mergeCell ref="A31:F3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9.14166666666667" defaultRowHeight="14.25" customHeight="1"/>
  <cols>
    <col min="1" max="1" width="19.2833333333333" style="51" customWidth="1"/>
    <col min="2" max="2" width="33.85" style="51" customWidth="1"/>
    <col min="3" max="3" width="23.85" style="51" customWidth="1"/>
    <col min="4" max="4" width="11.1416666666667" style="51" customWidth="1"/>
    <col min="5" max="5" width="17.7083333333333" style="51" customWidth="1"/>
    <col min="6" max="6" width="9.85" style="51" customWidth="1"/>
    <col min="7" max="7" width="17.7083333333333" style="51" customWidth="1"/>
    <col min="8" max="11" width="23.1416666666667" style="51" customWidth="1"/>
    <col min="12" max="16384" width="9.14166666666667" style="51"/>
  </cols>
  <sheetData>
    <row r="1" customHeight="1" spans="1:1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customHeight="1" spans="4:11">
      <c r="D2" s="53"/>
      <c r="E2" s="53"/>
      <c r="F2" s="53"/>
      <c r="G2" s="53"/>
      <c r="K2" s="54" t="s">
        <v>406</v>
      </c>
    </row>
    <row r="3" ht="41.25" customHeight="1" spans="1:11">
      <c r="A3" s="55" t="str">
        <f>"2025"&amp;"年上级转移支付补助项目支出预算表"</f>
        <v>2025年上级转移支付补助项目支出预算表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ht="13.5" customHeight="1" spans="1:11">
      <c r="A4" s="56" t="str">
        <f>"单位名称："&amp;"昆明市晋宁区昆阳第三小学"</f>
        <v>单位名称：昆明市晋宁区昆阳第三小学</v>
      </c>
      <c r="B4" s="57"/>
      <c r="C4" s="57"/>
      <c r="D4" s="57"/>
      <c r="E4" s="57"/>
      <c r="F4" s="57"/>
      <c r="G4" s="57"/>
      <c r="H4" s="58"/>
      <c r="I4" s="58"/>
      <c r="J4" s="58"/>
      <c r="K4" s="59" t="s">
        <v>1</v>
      </c>
    </row>
    <row r="5" ht="21.75" customHeight="1" spans="1:11">
      <c r="A5" s="60" t="s">
        <v>255</v>
      </c>
      <c r="B5" s="60" t="s">
        <v>183</v>
      </c>
      <c r="C5" s="60" t="s">
        <v>256</v>
      </c>
      <c r="D5" s="61" t="s">
        <v>184</v>
      </c>
      <c r="E5" s="61" t="s">
        <v>185</v>
      </c>
      <c r="F5" s="61" t="s">
        <v>257</v>
      </c>
      <c r="G5" s="61" t="s">
        <v>258</v>
      </c>
      <c r="H5" s="67" t="s">
        <v>55</v>
      </c>
      <c r="I5" s="62" t="s">
        <v>407</v>
      </c>
      <c r="J5" s="63"/>
      <c r="K5" s="64"/>
    </row>
    <row r="6" ht="21.75" customHeight="1" spans="1:11">
      <c r="A6" s="65"/>
      <c r="B6" s="65"/>
      <c r="C6" s="65"/>
      <c r="D6" s="66"/>
      <c r="E6" s="66"/>
      <c r="F6" s="66"/>
      <c r="G6" s="66"/>
      <c r="H6" s="79"/>
      <c r="I6" s="61" t="s">
        <v>58</v>
      </c>
      <c r="J6" s="61" t="s">
        <v>59</v>
      </c>
      <c r="K6" s="61" t="s">
        <v>60</v>
      </c>
    </row>
    <row r="7" ht="40.5" customHeight="1" spans="1:11">
      <c r="A7" s="68"/>
      <c r="B7" s="68"/>
      <c r="C7" s="68"/>
      <c r="D7" s="69"/>
      <c r="E7" s="69"/>
      <c r="F7" s="69"/>
      <c r="G7" s="69"/>
      <c r="H7" s="70"/>
      <c r="I7" s="69" t="s">
        <v>57</v>
      </c>
      <c r="J7" s="69"/>
      <c r="K7" s="69"/>
    </row>
    <row r="8" ht="15" customHeight="1" spans="1:11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86">
        <v>10</v>
      </c>
      <c r="K8" s="86">
        <v>11</v>
      </c>
    </row>
    <row r="9" ht="18.75" customHeight="1" spans="1:11">
      <c r="A9" s="80"/>
      <c r="B9" s="72"/>
      <c r="C9" s="80"/>
      <c r="D9" s="80"/>
      <c r="E9" s="80"/>
      <c r="F9" s="80"/>
      <c r="G9" s="80"/>
      <c r="H9" s="81"/>
      <c r="I9" s="87"/>
      <c r="J9" s="87"/>
      <c r="K9" s="81"/>
    </row>
    <row r="10" ht="18.75" customHeight="1" spans="1:11">
      <c r="A10" s="72"/>
      <c r="B10" s="72"/>
      <c r="C10" s="72"/>
      <c r="D10" s="72"/>
      <c r="E10" s="72"/>
      <c r="F10" s="72"/>
      <c r="G10" s="72"/>
      <c r="H10" s="74"/>
      <c r="I10" s="74"/>
      <c r="J10" s="74"/>
      <c r="K10" s="81"/>
    </row>
    <row r="11" ht="18.75" customHeight="1" spans="1:11">
      <c r="A11" s="82" t="s">
        <v>171</v>
      </c>
      <c r="B11" s="83"/>
      <c r="C11" s="83"/>
      <c r="D11" s="83"/>
      <c r="E11" s="83"/>
      <c r="F11" s="83"/>
      <c r="G11" s="84"/>
      <c r="H11" s="74"/>
      <c r="I11" s="74"/>
      <c r="J11" s="74"/>
      <c r="K11" s="81"/>
    </row>
    <row r="12" customHeight="1" spans="1:1">
      <c r="A12" s="85" t="s">
        <v>408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 outlineLevelCol="6"/>
  <cols>
    <col min="1" max="1" width="35.2833333333333" style="51" customWidth="1"/>
    <col min="2" max="4" width="28" style="51" customWidth="1"/>
    <col min="5" max="7" width="23.85" style="51" customWidth="1"/>
    <col min="8" max="16384" width="9.14166666666667" style="51"/>
  </cols>
  <sheetData>
    <row r="1" customHeight="1" spans="1:7">
      <c r="A1" s="52"/>
      <c r="B1" s="52"/>
      <c r="C1" s="52"/>
      <c r="D1" s="52"/>
      <c r="E1" s="52"/>
      <c r="F1" s="52"/>
      <c r="G1" s="52"/>
    </row>
    <row r="2" ht="13.5" customHeight="1" spans="4:7">
      <c r="D2" s="53"/>
      <c r="G2" s="54" t="s">
        <v>409</v>
      </c>
    </row>
    <row r="3" ht="41.25" customHeight="1" spans="1:7">
      <c r="A3" s="55" t="str">
        <f>"2025"&amp;"年部门项目中期规划预算表"</f>
        <v>2025年部门项目中期规划预算表</v>
      </c>
      <c r="B3" s="55"/>
      <c r="C3" s="55"/>
      <c r="D3" s="55"/>
      <c r="E3" s="55"/>
      <c r="F3" s="55"/>
      <c r="G3" s="55"/>
    </row>
    <row r="4" ht="13.5" customHeight="1" spans="1:7">
      <c r="A4" s="56" t="str">
        <f>"单位名称："&amp;"昆明市晋宁区昆阳第三小学"</f>
        <v>单位名称：昆明市晋宁区昆阳第三小学</v>
      </c>
      <c r="B4" s="57"/>
      <c r="C4" s="57"/>
      <c r="D4" s="57"/>
      <c r="E4" s="58"/>
      <c r="F4" s="58"/>
      <c r="G4" s="59" t="s">
        <v>1</v>
      </c>
    </row>
    <row r="5" ht="21.75" customHeight="1" spans="1:7">
      <c r="A5" s="60" t="s">
        <v>256</v>
      </c>
      <c r="B5" s="60" t="s">
        <v>255</v>
      </c>
      <c r="C5" s="60" t="s">
        <v>183</v>
      </c>
      <c r="D5" s="61" t="s">
        <v>410</v>
      </c>
      <c r="E5" s="62" t="s">
        <v>58</v>
      </c>
      <c r="F5" s="63"/>
      <c r="G5" s="64"/>
    </row>
    <row r="6" ht="21.75" customHeight="1" spans="1:7">
      <c r="A6" s="65"/>
      <c r="B6" s="65"/>
      <c r="C6" s="65"/>
      <c r="D6" s="66"/>
      <c r="E6" s="67" t="str">
        <f>"2025"&amp;"年"</f>
        <v>2025年</v>
      </c>
      <c r="F6" s="61" t="str">
        <f>("2025"+1)&amp;"年"</f>
        <v>2026年</v>
      </c>
      <c r="G6" s="61" t="str">
        <f>("2025"+2)&amp;"年"</f>
        <v>2027年</v>
      </c>
    </row>
    <row r="7" ht="40.5" customHeight="1" spans="1:7">
      <c r="A7" s="68"/>
      <c r="B7" s="68"/>
      <c r="C7" s="68"/>
      <c r="D7" s="69"/>
      <c r="E7" s="70"/>
      <c r="F7" s="69" t="s">
        <v>57</v>
      </c>
      <c r="G7" s="69"/>
    </row>
    <row r="8" ht="15" customHeight="1" spans="1:7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</row>
    <row r="9" ht="17.25" customHeight="1" spans="1:7">
      <c r="A9" s="72"/>
      <c r="B9" s="73"/>
      <c r="C9" s="73"/>
      <c r="D9" s="72"/>
      <c r="E9" s="74"/>
      <c r="F9" s="74"/>
      <c r="G9" s="74"/>
    </row>
    <row r="10" ht="18.75" customHeight="1" spans="1:7">
      <c r="A10" s="72"/>
      <c r="B10" s="72"/>
      <c r="C10" s="72"/>
      <c r="D10" s="72"/>
      <c r="E10" s="74"/>
      <c r="F10" s="74"/>
      <c r="G10" s="74"/>
    </row>
    <row r="11" ht="18.75" customHeight="1" spans="1:7">
      <c r="A11" s="75" t="s">
        <v>55</v>
      </c>
      <c r="B11" s="76" t="s">
        <v>411</v>
      </c>
      <c r="C11" s="76"/>
      <c r="D11" s="77"/>
      <c r="E11" s="74"/>
      <c r="F11" s="74"/>
      <c r="G11" s="74"/>
    </row>
    <row r="12" customHeight="1" spans="1:1">
      <c r="A12" s="78" t="s">
        <v>412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3" workbookViewId="0">
      <selection activeCell="G48" sqref="G48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5" t="s">
        <v>413</v>
      </c>
      <c r="J1" s="4"/>
    </row>
    <row r="2" s="2" customFormat="1" ht="47.1" customHeight="1" spans="1:10">
      <c r="A2" s="5" t="s">
        <v>414</v>
      </c>
      <c r="B2" s="5"/>
      <c r="C2" s="5"/>
      <c r="D2" s="5"/>
      <c r="E2" s="5"/>
      <c r="F2" s="5"/>
      <c r="G2" s="5"/>
      <c r="H2" s="5"/>
      <c r="I2" s="5"/>
      <c r="J2" s="46"/>
    </row>
    <row r="3" s="3" customFormat="1" ht="12" spans="1:10">
      <c r="A3" s="6" t="s">
        <v>415</v>
      </c>
      <c r="B3" s="6"/>
      <c r="C3" s="7"/>
      <c r="D3" s="7"/>
      <c r="E3" s="7"/>
      <c r="F3" s="8"/>
      <c r="G3" s="8"/>
      <c r="H3" s="8"/>
      <c r="I3" s="8" t="s">
        <v>1</v>
      </c>
      <c r="J3" s="47"/>
    </row>
    <row r="4" s="1" customFormat="1" ht="15" customHeight="1" spans="1:10">
      <c r="A4" s="9" t="s">
        <v>416</v>
      </c>
      <c r="B4" s="10"/>
      <c r="C4" s="11"/>
      <c r="D4" s="11"/>
      <c r="E4" s="11"/>
      <c r="F4" s="12" t="s">
        <v>417</v>
      </c>
      <c r="G4" s="13"/>
      <c r="H4" s="14"/>
      <c r="I4" s="18"/>
      <c r="J4" s="4"/>
    </row>
    <row r="5" s="1" customFormat="1" ht="17.25" customHeight="1" spans="1:10">
      <c r="A5" s="15"/>
      <c r="B5" s="16" t="s">
        <v>418</v>
      </c>
      <c r="C5" s="17"/>
      <c r="D5" s="17"/>
      <c r="E5" s="17"/>
      <c r="F5" s="14"/>
      <c r="G5" s="14"/>
      <c r="H5" s="18"/>
      <c r="I5" s="19" t="s">
        <v>419</v>
      </c>
      <c r="J5" s="4"/>
    </row>
    <row r="6" s="1" customFormat="1" ht="67.15" customHeight="1" spans="1:10">
      <c r="A6" s="19" t="s">
        <v>420</v>
      </c>
      <c r="B6" s="19" t="s">
        <v>421</v>
      </c>
      <c r="C6" s="20"/>
      <c r="D6" s="21"/>
      <c r="E6" s="21"/>
      <c r="F6" s="21"/>
      <c r="G6" s="21"/>
      <c r="H6" s="22"/>
      <c r="I6" s="48" t="s">
        <v>422</v>
      </c>
      <c r="J6" s="4"/>
    </row>
    <row r="7" s="1" customFormat="1" ht="70.5" customHeight="1" spans="1:10">
      <c r="A7" s="23"/>
      <c r="B7" s="19" t="s">
        <v>423</v>
      </c>
      <c r="C7" s="20"/>
      <c r="D7" s="21"/>
      <c r="E7" s="21"/>
      <c r="F7" s="21"/>
      <c r="G7" s="21"/>
      <c r="H7" s="22"/>
      <c r="I7" s="49" t="s">
        <v>424</v>
      </c>
      <c r="J7" s="4"/>
    </row>
    <row r="8" s="1" customFormat="1" ht="70.7" customHeight="1" spans="1:10">
      <c r="A8" s="19" t="s">
        <v>425</v>
      </c>
      <c r="B8" s="19" t="s">
        <v>426</v>
      </c>
      <c r="C8" s="20"/>
      <c r="D8" s="21"/>
      <c r="E8" s="21"/>
      <c r="F8" s="21"/>
      <c r="G8" s="21"/>
      <c r="H8" s="22"/>
      <c r="I8" s="50" t="s">
        <v>427</v>
      </c>
      <c r="J8" s="4"/>
    </row>
    <row r="9" s="1" customFormat="1" ht="17.85" customHeight="1" spans="1:10">
      <c r="A9" s="15"/>
      <c r="B9" s="24" t="s">
        <v>428</v>
      </c>
      <c r="C9" s="25"/>
      <c r="D9" s="25" t="s">
        <v>429</v>
      </c>
      <c r="E9" s="26"/>
      <c r="F9" s="25" t="s">
        <v>430</v>
      </c>
      <c r="G9" s="25"/>
      <c r="H9" s="25"/>
      <c r="I9" s="36" t="s">
        <v>419</v>
      </c>
      <c r="J9" s="4"/>
    </row>
    <row r="10" s="1" customFormat="1" ht="17.85" customHeight="1" spans="1:10">
      <c r="A10" s="27"/>
      <c r="B10" s="28"/>
      <c r="C10" s="25"/>
      <c r="D10" s="4"/>
      <c r="E10" s="25"/>
      <c r="F10" s="19" t="s">
        <v>431</v>
      </c>
      <c r="G10" s="19" t="s">
        <v>432</v>
      </c>
      <c r="H10" s="19" t="s">
        <v>433</v>
      </c>
      <c r="I10" s="28"/>
      <c r="J10" s="4"/>
    </row>
    <row r="11" s="1" customFormat="1" ht="23.85" customHeight="1" spans="1:10">
      <c r="A11" s="29" t="s">
        <v>434</v>
      </c>
      <c r="B11" s="19" t="s">
        <v>55</v>
      </c>
      <c r="C11" s="30"/>
      <c r="D11" s="21"/>
      <c r="E11" s="22"/>
      <c r="F11" s="31"/>
      <c r="G11" s="31"/>
      <c r="H11" s="31"/>
      <c r="I11" s="20"/>
      <c r="J11" s="4"/>
    </row>
    <row r="12" s="1" customFormat="1" ht="24" spans="1:10">
      <c r="A12" s="28"/>
      <c r="B12" s="32"/>
      <c r="C12" s="32"/>
      <c r="D12" s="21"/>
      <c r="E12" s="22"/>
      <c r="F12" s="31"/>
      <c r="G12" s="31"/>
      <c r="H12" s="31"/>
      <c r="I12" s="32" t="s">
        <v>435</v>
      </c>
      <c r="J12" s="4"/>
    </row>
    <row r="13" s="1" customFormat="1" ht="24" spans="1:10">
      <c r="A13" s="28"/>
      <c r="B13" s="32"/>
      <c r="C13" s="32"/>
      <c r="D13" s="21"/>
      <c r="E13" s="22"/>
      <c r="F13" s="31"/>
      <c r="G13" s="31"/>
      <c r="H13" s="31"/>
      <c r="I13" s="32" t="s">
        <v>435</v>
      </c>
      <c r="J13" s="4"/>
    </row>
    <row r="14" s="1" customFormat="1" ht="24" spans="1:10">
      <c r="A14" s="28"/>
      <c r="B14" s="32"/>
      <c r="C14" s="32"/>
      <c r="D14" s="21"/>
      <c r="E14" s="22"/>
      <c r="F14" s="31"/>
      <c r="G14" s="31"/>
      <c r="H14" s="31"/>
      <c r="I14" s="32" t="s">
        <v>435</v>
      </c>
      <c r="J14" s="4"/>
    </row>
    <row r="15" s="1" customFormat="1" ht="24" spans="1:10">
      <c r="A15" s="23"/>
      <c r="B15" s="32"/>
      <c r="C15" s="32"/>
      <c r="D15" s="21"/>
      <c r="E15" s="22"/>
      <c r="F15" s="31"/>
      <c r="G15" s="31"/>
      <c r="H15" s="31"/>
      <c r="I15" s="32" t="s">
        <v>435</v>
      </c>
      <c r="J15" s="4"/>
    </row>
    <row r="16" s="1" customFormat="1" ht="409.5" hidden="1" customHeight="1" spans="1:10">
      <c r="A16" s="33" t="s">
        <v>436</v>
      </c>
      <c r="B16" s="34"/>
      <c r="C16" s="35"/>
      <c r="D16" s="35"/>
      <c r="E16" s="36"/>
      <c r="F16" s="37"/>
      <c r="G16" s="38"/>
      <c r="H16" s="25"/>
      <c r="I16" s="36"/>
      <c r="J16" s="4"/>
    </row>
    <row r="17" s="1" customFormat="1" ht="9.4" customHeight="1" spans="1:10">
      <c r="A17" s="28"/>
      <c r="B17" s="4"/>
      <c r="C17" s="27"/>
      <c r="D17" s="27"/>
      <c r="E17" s="28"/>
      <c r="F17" s="4"/>
      <c r="G17" s="4"/>
      <c r="H17" s="4"/>
      <c r="I17" s="28"/>
      <c r="J17" s="4"/>
    </row>
    <row r="18" s="1" customFormat="1" ht="21.6" customHeight="1" spans="1:10">
      <c r="A18" s="28"/>
      <c r="B18" s="39" t="s">
        <v>274</v>
      </c>
      <c r="C18" s="40" t="s">
        <v>275</v>
      </c>
      <c r="D18" s="40" t="s">
        <v>276</v>
      </c>
      <c r="E18" s="40" t="s">
        <v>278</v>
      </c>
      <c r="F18" s="41" t="s">
        <v>437</v>
      </c>
      <c r="G18" s="41"/>
      <c r="H18" s="41"/>
      <c r="I18" s="40" t="s">
        <v>438</v>
      </c>
      <c r="J18" s="4"/>
    </row>
    <row r="19" s="1" customFormat="1" spans="1:10">
      <c r="A19" s="28"/>
      <c r="B19" s="42"/>
      <c r="C19" s="42"/>
      <c r="D19" s="42"/>
      <c r="E19" s="42"/>
      <c r="F19" s="42"/>
      <c r="G19" s="21"/>
      <c r="H19" s="22"/>
      <c r="I19" s="42"/>
      <c r="J19" s="4"/>
    </row>
    <row r="20" s="1" customFormat="1" spans="1:10">
      <c r="A20" s="28"/>
      <c r="B20" s="42"/>
      <c r="C20" s="42"/>
      <c r="D20" s="42"/>
      <c r="E20" s="42"/>
      <c r="F20" s="42"/>
      <c r="G20" s="21"/>
      <c r="H20" s="22"/>
      <c r="I20" s="42"/>
      <c r="J20" s="4"/>
    </row>
    <row r="21" s="1" customFormat="1" spans="1:10">
      <c r="A21" s="28"/>
      <c r="B21" s="42"/>
      <c r="C21" s="42"/>
      <c r="D21" s="42"/>
      <c r="E21" s="42"/>
      <c r="F21" s="42"/>
      <c r="G21" s="21"/>
      <c r="H21" s="22"/>
      <c r="I21" s="42"/>
      <c r="J21" s="4"/>
    </row>
    <row r="22" s="1" customFormat="1" spans="1:10">
      <c r="A22" s="28"/>
      <c r="B22" s="42"/>
      <c r="C22" s="42"/>
      <c r="D22" s="42"/>
      <c r="E22" s="42"/>
      <c r="F22" s="42"/>
      <c r="G22" s="21"/>
      <c r="H22" s="22"/>
      <c r="I22" s="42"/>
      <c r="J22" s="4"/>
    </row>
    <row r="23" s="1" customFormat="1" spans="1:10">
      <c r="A23" s="28"/>
      <c r="B23" s="42"/>
      <c r="C23" s="42"/>
      <c r="D23" s="42"/>
      <c r="E23" s="42"/>
      <c r="F23" s="42"/>
      <c r="G23" s="21"/>
      <c r="H23" s="22"/>
      <c r="I23" s="42"/>
      <c r="J23" s="4"/>
    </row>
    <row r="24" s="1" customFormat="1" spans="1:10">
      <c r="A24" s="28"/>
      <c r="B24" s="42"/>
      <c r="C24" s="42"/>
      <c r="D24" s="42"/>
      <c r="E24" s="42"/>
      <c r="F24" s="42"/>
      <c r="G24" s="21"/>
      <c r="H24" s="22"/>
      <c r="I24" s="42"/>
      <c r="J24" s="4"/>
    </row>
    <row r="25" s="1" customFormat="1" spans="1:10">
      <c r="A25" s="28"/>
      <c r="B25" s="42"/>
      <c r="C25" s="42"/>
      <c r="D25" s="42"/>
      <c r="E25" s="42"/>
      <c r="F25" s="42"/>
      <c r="G25" s="21"/>
      <c r="H25" s="22"/>
      <c r="I25" s="42"/>
      <c r="J25" s="4"/>
    </row>
    <row r="26" s="1" customFormat="1" spans="1:10">
      <c r="A26" s="28"/>
      <c r="B26" s="42"/>
      <c r="C26" s="42"/>
      <c r="D26" s="42"/>
      <c r="E26" s="42"/>
      <c r="F26" s="42"/>
      <c r="G26" s="21"/>
      <c r="H26" s="22"/>
      <c r="I26" s="42"/>
      <c r="J26" s="4"/>
    </row>
    <row r="27" s="1" customFormat="1" spans="1:10">
      <c r="A27" s="28"/>
      <c r="B27" s="42"/>
      <c r="C27" s="42"/>
      <c r="D27" s="42"/>
      <c r="E27" s="42"/>
      <c r="F27" s="42"/>
      <c r="G27" s="21"/>
      <c r="H27" s="22"/>
      <c r="I27" s="42"/>
      <c r="J27" s="4"/>
    </row>
    <row r="28" s="1" customFormat="1" spans="1:10">
      <c r="A28" s="28"/>
      <c r="B28" s="42"/>
      <c r="C28" s="42"/>
      <c r="D28" s="42"/>
      <c r="E28" s="42"/>
      <c r="F28" s="42"/>
      <c r="G28" s="21"/>
      <c r="H28" s="22"/>
      <c r="I28" s="42"/>
      <c r="J28" s="4"/>
    </row>
    <row r="29" s="1" customFormat="1" spans="1:10">
      <c r="A29" s="28"/>
      <c r="B29" s="42"/>
      <c r="C29" s="42"/>
      <c r="D29" s="42"/>
      <c r="E29" s="42"/>
      <c r="F29" s="42"/>
      <c r="G29" s="21"/>
      <c r="H29" s="22"/>
      <c r="I29" s="42"/>
      <c r="J29" s="4"/>
    </row>
    <row r="30" s="1" customFormat="1" spans="1:10">
      <c r="A30" s="28"/>
      <c r="B30" s="42"/>
      <c r="C30" s="42"/>
      <c r="D30" s="42"/>
      <c r="E30" s="42"/>
      <c r="F30" s="42"/>
      <c r="G30" s="21"/>
      <c r="H30" s="22"/>
      <c r="I30" s="42"/>
      <c r="J30" s="4"/>
    </row>
    <row r="31" s="1" customFormat="1" spans="1:10">
      <c r="A31" s="23"/>
      <c r="B31" s="42"/>
      <c r="C31" s="42"/>
      <c r="D31" s="42"/>
      <c r="E31" s="42"/>
      <c r="F31" s="42"/>
      <c r="G31" s="21"/>
      <c r="H31" s="22"/>
      <c r="I31" s="42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ht="14.25" spans="1:5">
      <c r="A33" s="43" t="s">
        <v>412</v>
      </c>
      <c r="B33" s="44"/>
      <c r="C33" s="44"/>
      <c r="D33" s="44"/>
      <c r="E33" s="44"/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D24" sqref="D24"/>
    </sheetView>
  </sheetViews>
  <sheetFormatPr defaultColWidth="8.575" defaultRowHeight="12.75" customHeight="1"/>
  <cols>
    <col min="1" max="1" width="15.8916666666667" style="51" customWidth="1"/>
    <col min="2" max="2" width="35" style="51" customWidth="1"/>
    <col min="3" max="19" width="22" style="51" customWidth="1"/>
    <col min="20" max="16384" width="8.575" style="51"/>
  </cols>
  <sheetData>
    <row r="1" customHeight="1" spans="1:19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ht="17.25" customHeight="1" spans="1:1">
      <c r="A2" s="295" t="s">
        <v>52</v>
      </c>
    </row>
    <row r="3" ht="41.25" customHeight="1" spans="1:1">
      <c r="A3" s="91" t="str">
        <f>"2025"&amp;"年部门收入预算表"</f>
        <v>2025年部门收入预算表</v>
      </c>
    </row>
    <row r="4" ht="17.25" customHeight="1" spans="1:19">
      <c r="A4" s="296" t="str">
        <f>"单位名称："&amp;"昆明市晋宁区昆阳第三小学"</f>
        <v>单位名称：昆明市晋宁区昆阳第三小学</v>
      </c>
      <c r="S4" s="280" t="s">
        <v>1</v>
      </c>
    </row>
    <row r="5" ht="21.75" customHeight="1" spans="1:19">
      <c r="A5" s="297" t="s">
        <v>53</v>
      </c>
      <c r="B5" s="298" t="s">
        <v>54</v>
      </c>
      <c r="C5" s="298" t="s">
        <v>55</v>
      </c>
      <c r="D5" s="299" t="s">
        <v>56</v>
      </c>
      <c r="E5" s="299"/>
      <c r="F5" s="299"/>
      <c r="G5" s="299"/>
      <c r="H5" s="299"/>
      <c r="I5" s="309"/>
      <c r="J5" s="299"/>
      <c r="K5" s="299"/>
      <c r="L5" s="299"/>
      <c r="M5" s="299"/>
      <c r="N5" s="310"/>
      <c r="O5" s="299" t="s">
        <v>45</v>
      </c>
      <c r="P5" s="299"/>
      <c r="Q5" s="299"/>
      <c r="R5" s="299"/>
      <c r="S5" s="310"/>
    </row>
    <row r="6" ht="27" customHeight="1" spans="1:19">
      <c r="A6" s="300"/>
      <c r="B6" s="301"/>
      <c r="C6" s="301"/>
      <c r="D6" s="301" t="s">
        <v>57</v>
      </c>
      <c r="E6" s="301" t="s">
        <v>58</v>
      </c>
      <c r="F6" s="301" t="s">
        <v>59</v>
      </c>
      <c r="G6" s="301" t="s">
        <v>60</v>
      </c>
      <c r="H6" s="301" t="s">
        <v>61</v>
      </c>
      <c r="I6" s="311" t="s">
        <v>62</v>
      </c>
      <c r="J6" s="312"/>
      <c r="K6" s="312"/>
      <c r="L6" s="312"/>
      <c r="M6" s="312"/>
      <c r="N6" s="313"/>
      <c r="O6" s="301" t="s">
        <v>57</v>
      </c>
      <c r="P6" s="301" t="s">
        <v>58</v>
      </c>
      <c r="Q6" s="301" t="s">
        <v>59</v>
      </c>
      <c r="R6" s="301" t="s">
        <v>60</v>
      </c>
      <c r="S6" s="301" t="s">
        <v>63</v>
      </c>
    </row>
    <row r="7" ht="30" customHeight="1" spans="1:19">
      <c r="A7" s="302"/>
      <c r="B7" s="303"/>
      <c r="C7" s="304"/>
      <c r="D7" s="304"/>
      <c r="E7" s="304"/>
      <c r="F7" s="304"/>
      <c r="G7" s="304"/>
      <c r="H7" s="304"/>
      <c r="I7" s="127" t="s">
        <v>57</v>
      </c>
      <c r="J7" s="313" t="s">
        <v>64</v>
      </c>
      <c r="K7" s="313" t="s">
        <v>65</v>
      </c>
      <c r="L7" s="313" t="s">
        <v>66</v>
      </c>
      <c r="M7" s="313" t="s">
        <v>67</v>
      </c>
      <c r="N7" s="313" t="s">
        <v>68</v>
      </c>
      <c r="O7" s="314"/>
      <c r="P7" s="314"/>
      <c r="Q7" s="314"/>
      <c r="R7" s="314"/>
      <c r="S7" s="304"/>
    </row>
    <row r="8" ht="15" customHeight="1" spans="1:19">
      <c r="A8" s="305">
        <v>1</v>
      </c>
      <c r="B8" s="305">
        <v>2</v>
      </c>
      <c r="C8" s="305">
        <v>3</v>
      </c>
      <c r="D8" s="305">
        <v>4</v>
      </c>
      <c r="E8" s="305">
        <v>5</v>
      </c>
      <c r="F8" s="305">
        <v>6</v>
      </c>
      <c r="G8" s="305">
        <v>7</v>
      </c>
      <c r="H8" s="305">
        <v>8</v>
      </c>
      <c r="I8" s="127">
        <v>9</v>
      </c>
      <c r="J8" s="305">
        <v>10</v>
      </c>
      <c r="K8" s="305">
        <v>11</v>
      </c>
      <c r="L8" s="305">
        <v>12</v>
      </c>
      <c r="M8" s="305">
        <v>13</v>
      </c>
      <c r="N8" s="305">
        <v>14</v>
      </c>
      <c r="O8" s="305">
        <v>15</v>
      </c>
      <c r="P8" s="305">
        <v>16</v>
      </c>
      <c r="Q8" s="305">
        <v>17</v>
      </c>
      <c r="R8" s="305">
        <v>18</v>
      </c>
      <c r="S8" s="305">
        <v>19</v>
      </c>
    </row>
    <row r="9" ht="18" customHeight="1" spans="1:19">
      <c r="A9" s="113" t="s">
        <v>69</v>
      </c>
      <c r="B9" s="113" t="s">
        <v>70</v>
      </c>
      <c r="C9" s="270">
        <v>14042342.83</v>
      </c>
      <c r="D9" s="270">
        <v>14042342.83</v>
      </c>
      <c r="E9" s="270">
        <v>13728543.6</v>
      </c>
      <c r="F9" s="270"/>
      <c r="G9" s="270"/>
      <c r="H9" s="270"/>
      <c r="I9" s="270">
        <v>313799.23</v>
      </c>
      <c r="J9" s="270"/>
      <c r="K9" s="270"/>
      <c r="L9" s="270"/>
      <c r="M9" s="270"/>
      <c r="N9" s="270">
        <v>313799.23</v>
      </c>
      <c r="O9" s="270"/>
      <c r="P9" s="270"/>
      <c r="Q9" s="270"/>
      <c r="R9" s="270"/>
      <c r="S9" s="270"/>
    </row>
    <row r="10" ht="18" customHeight="1" spans="1:19">
      <c r="A10" s="306"/>
      <c r="B10" s="306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</row>
    <row r="11" ht="18" customHeight="1" spans="1:19">
      <c r="A11" s="306"/>
      <c r="B11" s="306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</row>
    <row r="12" ht="18" customHeight="1" spans="1:19">
      <c r="A12" s="306"/>
      <c r="B12" s="306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</row>
    <row r="13" ht="18" customHeight="1" spans="1:19">
      <c r="A13" s="307" t="s">
        <v>55</v>
      </c>
      <c r="B13" s="308"/>
      <c r="C13" s="270">
        <v>14042342.83</v>
      </c>
      <c r="D13" s="270">
        <v>14042342.83</v>
      </c>
      <c r="E13" s="270">
        <v>13728543.6</v>
      </c>
      <c r="F13" s="270"/>
      <c r="G13" s="270"/>
      <c r="H13" s="270"/>
      <c r="I13" s="270">
        <v>313799.23</v>
      </c>
      <c r="J13" s="270"/>
      <c r="K13" s="270"/>
      <c r="L13" s="270"/>
      <c r="M13" s="270"/>
      <c r="N13" s="270">
        <v>313799.23</v>
      </c>
      <c r="O13" s="139"/>
      <c r="P13" s="139"/>
      <c r="Q13" s="139"/>
      <c r="R13" s="139"/>
      <c r="S13" s="13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4" sqref="A4:C4"/>
    </sheetView>
  </sheetViews>
  <sheetFormatPr defaultColWidth="8.575" defaultRowHeight="12.75" customHeight="1"/>
  <cols>
    <col min="1" max="1" width="14.2833333333333" style="51" customWidth="1"/>
    <col min="2" max="2" width="37.575" style="51" customWidth="1"/>
    <col min="3" max="5" width="24.575" style="51" customWidth="1"/>
    <col min="6" max="6" width="15.125" style="51" customWidth="1"/>
    <col min="7" max="8" width="24.575" style="51" customWidth="1"/>
    <col min="9" max="9" width="26.7083333333333" style="51" customWidth="1"/>
    <col min="10" max="11" width="24.425" style="51" customWidth="1"/>
    <col min="12" max="15" width="24.575" style="51" customWidth="1"/>
    <col min="16" max="16384" width="8.575" style="51"/>
  </cols>
  <sheetData>
    <row r="1" customHeight="1" spans="1: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17.25" customHeight="1" spans="1:1">
      <c r="A2" s="280" t="s">
        <v>71</v>
      </c>
    </row>
    <row r="3" ht="41.25" customHeight="1" spans="1:1">
      <c r="A3" s="91" t="str">
        <f>"2025"&amp;"年部门支出预算表"</f>
        <v>2025年部门支出预算表</v>
      </c>
    </row>
    <row r="4" ht="17.25" customHeight="1" spans="1:15">
      <c r="A4" s="265" t="str">
        <f>"单位名称："&amp;"昆明市晋宁区昆阳第三小学"</f>
        <v>单位名称：昆明市晋宁区昆阳第三小学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6" t="s">
        <v>1</v>
      </c>
    </row>
    <row r="5" ht="27" customHeight="1" spans="1:15">
      <c r="A5" s="290" t="s">
        <v>72</v>
      </c>
      <c r="B5" s="290" t="s">
        <v>73</v>
      </c>
      <c r="C5" s="290" t="s">
        <v>55</v>
      </c>
      <c r="D5" s="216" t="s">
        <v>58</v>
      </c>
      <c r="E5" s="216"/>
      <c r="F5" s="216"/>
      <c r="G5" s="258" t="s">
        <v>59</v>
      </c>
      <c r="H5" s="258" t="s">
        <v>60</v>
      </c>
      <c r="I5" s="258" t="s">
        <v>74</v>
      </c>
      <c r="J5" s="216" t="s">
        <v>62</v>
      </c>
      <c r="K5" s="216"/>
      <c r="L5" s="216"/>
      <c r="M5" s="216"/>
      <c r="N5" s="218"/>
      <c r="O5" s="218"/>
    </row>
    <row r="6" ht="42" customHeight="1" spans="1:15">
      <c r="A6" s="291"/>
      <c r="B6" s="291"/>
      <c r="C6" s="216"/>
      <c r="D6" s="216" t="s">
        <v>57</v>
      </c>
      <c r="E6" s="216" t="s">
        <v>75</v>
      </c>
      <c r="F6" s="258" t="s">
        <v>76</v>
      </c>
      <c r="G6" s="258"/>
      <c r="H6" s="258"/>
      <c r="I6" s="258"/>
      <c r="J6" s="216" t="s">
        <v>57</v>
      </c>
      <c r="K6" s="258" t="s">
        <v>77</v>
      </c>
      <c r="L6" s="258" t="s">
        <v>78</v>
      </c>
      <c r="M6" s="258" t="s">
        <v>79</v>
      </c>
      <c r="N6" s="258" t="s">
        <v>80</v>
      </c>
      <c r="O6" s="258" t="s">
        <v>81</v>
      </c>
    </row>
    <row r="7" ht="18" customHeight="1" spans="1:15">
      <c r="A7" s="106" t="s">
        <v>82</v>
      </c>
      <c r="B7" s="106" t="s">
        <v>83</v>
      </c>
      <c r="C7" s="106" t="s">
        <v>84</v>
      </c>
      <c r="D7" s="109" t="s">
        <v>85</v>
      </c>
      <c r="E7" s="109" t="s">
        <v>86</v>
      </c>
      <c r="F7" s="109" t="s">
        <v>87</v>
      </c>
      <c r="G7" s="109" t="s">
        <v>88</v>
      </c>
      <c r="H7" s="109" t="s">
        <v>89</v>
      </c>
      <c r="I7" s="109" t="s">
        <v>90</v>
      </c>
      <c r="J7" s="109" t="s">
        <v>91</v>
      </c>
      <c r="K7" s="109" t="s">
        <v>92</v>
      </c>
      <c r="L7" s="109" t="s">
        <v>93</v>
      </c>
      <c r="M7" s="109" t="s">
        <v>94</v>
      </c>
      <c r="N7" s="106" t="s">
        <v>95</v>
      </c>
      <c r="O7" s="109" t="s">
        <v>96</v>
      </c>
    </row>
    <row r="8" ht="21" customHeight="1" spans="1:15">
      <c r="A8" s="110" t="s">
        <v>97</v>
      </c>
      <c r="B8" s="110" t="s">
        <v>98</v>
      </c>
      <c r="C8" s="269">
        <v>9740920.18</v>
      </c>
      <c r="D8" s="270">
        <v>9427120.95</v>
      </c>
      <c r="E8" s="270">
        <v>9427120.95</v>
      </c>
      <c r="F8" s="270"/>
      <c r="G8" s="270"/>
      <c r="H8" s="270"/>
      <c r="I8" s="270"/>
      <c r="J8" s="270">
        <v>313799.23</v>
      </c>
      <c r="K8" s="270"/>
      <c r="L8" s="270"/>
      <c r="M8" s="270"/>
      <c r="N8" s="269"/>
      <c r="O8" s="269">
        <v>313799.23</v>
      </c>
    </row>
    <row r="9" ht="21" customHeight="1" spans="1:15">
      <c r="A9" s="292" t="s">
        <v>99</v>
      </c>
      <c r="B9" s="292" t="s">
        <v>100</v>
      </c>
      <c r="C9" s="269">
        <v>9740920.18</v>
      </c>
      <c r="D9" s="270">
        <v>9427120.95</v>
      </c>
      <c r="E9" s="270">
        <v>9427120.95</v>
      </c>
      <c r="F9" s="270"/>
      <c r="G9" s="270"/>
      <c r="H9" s="270"/>
      <c r="I9" s="270"/>
      <c r="J9" s="270">
        <v>313799.23</v>
      </c>
      <c r="K9" s="270"/>
      <c r="L9" s="270"/>
      <c r="M9" s="270"/>
      <c r="N9" s="269"/>
      <c r="O9" s="269">
        <v>313799.23</v>
      </c>
    </row>
    <row r="10" customHeight="1" spans="1:15">
      <c r="A10" s="293" t="s">
        <v>101</v>
      </c>
      <c r="B10" s="293" t="s">
        <v>102</v>
      </c>
      <c r="C10" s="269">
        <v>9740920.18</v>
      </c>
      <c r="D10" s="270">
        <v>9427120.95</v>
      </c>
      <c r="E10" s="270">
        <v>9427120.95</v>
      </c>
      <c r="F10" s="270"/>
      <c r="G10" s="270"/>
      <c r="H10" s="270"/>
      <c r="I10" s="270"/>
      <c r="J10" s="270">
        <v>313799.23</v>
      </c>
      <c r="K10" s="270"/>
      <c r="L10" s="270"/>
      <c r="M10" s="270"/>
      <c r="N10" s="269"/>
      <c r="O10" s="269">
        <v>313799.23</v>
      </c>
    </row>
    <row r="11" customHeight="1" spans="1:15">
      <c r="A11" s="110" t="s">
        <v>103</v>
      </c>
      <c r="B11" s="110" t="s">
        <v>104</v>
      </c>
      <c r="C11" s="269">
        <v>2279305.68</v>
      </c>
      <c r="D11" s="270">
        <v>2279305.68</v>
      </c>
      <c r="E11" s="270">
        <v>2279305.68</v>
      </c>
      <c r="F11" s="270"/>
      <c r="G11" s="270"/>
      <c r="H11" s="270"/>
      <c r="I11" s="270"/>
      <c r="J11" s="270"/>
      <c r="K11" s="270"/>
      <c r="L11" s="270"/>
      <c r="M11" s="270"/>
      <c r="N11" s="269"/>
      <c r="O11" s="269"/>
    </row>
    <row r="12" customHeight="1" spans="1:15">
      <c r="A12" s="292" t="s">
        <v>105</v>
      </c>
      <c r="B12" s="292" t="s">
        <v>106</v>
      </c>
      <c r="C12" s="269">
        <v>2251200.48</v>
      </c>
      <c r="D12" s="270">
        <v>2251200.48</v>
      </c>
      <c r="E12" s="270">
        <v>2251200.48</v>
      </c>
      <c r="F12" s="270"/>
      <c r="G12" s="270"/>
      <c r="H12" s="270"/>
      <c r="I12" s="270"/>
      <c r="J12" s="270"/>
      <c r="K12" s="270"/>
      <c r="L12" s="270"/>
      <c r="M12" s="270"/>
      <c r="N12" s="269"/>
      <c r="O12" s="269"/>
    </row>
    <row r="13" customHeight="1" spans="1:15">
      <c r="A13" s="293" t="s">
        <v>107</v>
      </c>
      <c r="B13" s="293" t="s">
        <v>108</v>
      </c>
      <c r="C13" s="269">
        <v>958877.28</v>
      </c>
      <c r="D13" s="270">
        <v>958877.28</v>
      </c>
      <c r="E13" s="270">
        <v>958877.28</v>
      </c>
      <c r="F13" s="270"/>
      <c r="G13" s="270"/>
      <c r="H13" s="270"/>
      <c r="I13" s="270"/>
      <c r="J13" s="270"/>
      <c r="K13" s="270"/>
      <c r="L13" s="270"/>
      <c r="M13" s="270"/>
      <c r="N13" s="269"/>
      <c r="O13" s="269"/>
    </row>
    <row r="14" customHeight="1" spans="1:15">
      <c r="A14" s="293" t="s">
        <v>109</v>
      </c>
      <c r="B14" s="293" t="s">
        <v>110</v>
      </c>
      <c r="C14" s="269">
        <v>1112323.2</v>
      </c>
      <c r="D14" s="270">
        <v>1112323.2</v>
      </c>
      <c r="E14" s="270">
        <v>1112323.2</v>
      </c>
      <c r="F14" s="270"/>
      <c r="G14" s="270"/>
      <c r="H14" s="270"/>
      <c r="I14" s="270"/>
      <c r="J14" s="270"/>
      <c r="K14" s="270"/>
      <c r="L14" s="270"/>
      <c r="M14" s="270"/>
      <c r="N14" s="269"/>
      <c r="O14" s="269"/>
    </row>
    <row r="15" customHeight="1" spans="1:15">
      <c r="A15" s="293" t="s">
        <v>111</v>
      </c>
      <c r="B15" s="293" t="s">
        <v>112</v>
      </c>
      <c r="C15" s="269">
        <v>180000</v>
      </c>
      <c r="D15" s="270">
        <v>180000</v>
      </c>
      <c r="E15" s="270">
        <v>180000</v>
      </c>
      <c r="F15" s="270"/>
      <c r="G15" s="270"/>
      <c r="H15" s="270"/>
      <c r="I15" s="270"/>
      <c r="J15" s="270"/>
      <c r="K15" s="270"/>
      <c r="L15" s="270"/>
      <c r="M15" s="270"/>
      <c r="N15" s="269"/>
      <c r="O15" s="269"/>
    </row>
    <row r="16" customHeight="1" spans="1:15">
      <c r="A16" s="292" t="s">
        <v>113</v>
      </c>
      <c r="B16" s="292" t="s">
        <v>114</v>
      </c>
      <c r="C16" s="269">
        <v>28105.2</v>
      </c>
      <c r="D16" s="270">
        <v>28105.2</v>
      </c>
      <c r="E16" s="270">
        <v>28105.2</v>
      </c>
      <c r="F16" s="270"/>
      <c r="G16" s="270"/>
      <c r="H16" s="270"/>
      <c r="I16" s="270"/>
      <c r="J16" s="270"/>
      <c r="K16" s="270"/>
      <c r="L16" s="270"/>
      <c r="M16" s="270"/>
      <c r="N16" s="269"/>
      <c r="O16" s="269"/>
    </row>
    <row r="17" customHeight="1" spans="1:15">
      <c r="A17" s="293" t="s">
        <v>115</v>
      </c>
      <c r="B17" s="293" t="s">
        <v>116</v>
      </c>
      <c r="C17" s="269">
        <v>28105.2</v>
      </c>
      <c r="D17" s="270">
        <v>28105.2</v>
      </c>
      <c r="E17" s="270">
        <v>28105.2</v>
      </c>
      <c r="F17" s="270"/>
      <c r="G17" s="270"/>
      <c r="H17" s="270"/>
      <c r="I17" s="270"/>
      <c r="J17" s="270"/>
      <c r="K17" s="270"/>
      <c r="L17" s="270"/>
      <c r="M17" s="270"/>
      <c r="N17" s="269"/>
      <c r="O17" s="269"/>
    </row>
    <row r="18" customHeight="1" spans="1:15">
      <c r="A18" s="110" t="s">
        <v>117</v>
      </c>
      <c r="B18" s="110" t="s">
        <v>118</v>
      </c>
      <c r="C18" s="269">
        <v>1017186.57</v>
      </c>
      <c r="D18" s="270">
        <v>1017186.57</v>
      </c>
      <c r="E18" s="270">
        <v>1017186.57</v>
      </c>
      <c r="F18" s="270"/>
      <c r="G18" s="270"/>
      <c r="H18" s="270"/>
      <c r="I18" s="270"/>
      <c r="J18" s="270"/>
      <c r="K18" s="270"/>
      <c r="L18" s="270"/>
      <c r="M18" s="270"/>
      <c r="N18" s="269"/>
      <c r="O18" s="269"/>
    </row>
    <row r="19" customHeight="1" spans="1:15">
      <c r="A19" s="292" t="s">
        <v>119</v>
      </c>
      <c r="B19" s="292" t="s">
        <v>120</v>
      </c>
      <c r="C19" s="269">
        <v>1017186.57</v>
      </c>
      <c r="D19" s="270">
        <v>1017186.57</v>
      </c>
      <c r="E19" s="270">
        <v>1017186.57</v>
      </c>
      <c r="F19" s="270"/>
      <c r="G19" s="270"/>
      <c r="H19" s="270"/>
      <c r="I19" s="270"/>
      <c r="J19" s="270"/>
      <c r="K19" s="270"/>
      <c r="L19" s="270"/>
      <c r="M19" s="270"/>
      <c r="N19" s="269"/>
      <c r="O19" s="269"/>
    </row>
    <row r="20" customHeight="1" spans="1:15">
      <c r="A20" s="293" t="s">
        <v>121</v>
      </c>
      <c r="B20" s="293" t="s">
        <v>122</v>
      </c>
      <c r="C20" s="269">
        <v>474886.38</v>
      </c>
      <c r="D20" s="270">
        <v>474886.38</v>
      </c>
      <c r="E20" s="270">
        <v>474886.38</v>
      </c>
      <c r="F20" s="270"/>
      <c r="G20" s="270"/>
      <c r="H20" s="270"/>
      <c r="I20" s="270"/>
      <c r="J20" s="270"/>
      <c r="K20" s="270"/>
      <c r="L20" s="270"/>
      <c r="M20" s="270"/>
      <c r="N20" s="269"/>
      <c r="O20" s="269"/>
    </row>
    <row r="21" customHeight="1" spans="1:15">
      <c r="A21" s="293" t="s">
        <v>123</v>
      </c>
      <c r="B21" s="293" t="s">
        <v>124</v>
      </c>
      <c r="C21" s="269">
        <v>474155</v>
      </c>
      <c r="D21" s="270">
        <v>474155</v>
      </c>
      <c r="E21" s="270">
        <v>474155</v>
      </c>
      <c r="F21" s="270"/>
      <c r="G21" s="270"/>
      <c r="H21" s="270"/>
      <c r="I21" s="270"/>
      <c r="J21" s="270"/>
      <c r="K21" s="270"/>
      <c r="L21" s="270"/>
      <c r="M21" s="270"/>
      <c r="N21" s="269"/>
      <c r="O21" s="269"/>
    </row>
    <row r="22" customHeight="1" spans="1:15">
      <c r="A22" s="293" t="s">
        <v>125</v>
      </c>
      <c r="B22" s="293" t="s">
        <v>126</v>
      </c>
      <c r="C22" s="269">
        <v>68145.19</v>
      </c>
      <c r="D22" s="270">
        <v>68145.19</v>
      </c>
      <c r="E22" s="270">
        <v>68145.19</v>
      </c>
      <c r="F22" s="270"/>
      <c r="G22" s="270"/>
      <c r="H22" s="270"/>
      <c r="I22" s="270"/>
      <c r="J22" s="270"/>
      <c r="K22" s="270"/>
      <c r="L22" s="270"/>
      <c r="M22" s="270"/>
      <c r="N22" s="269"/>
      <c r="O22" s="269"/>
    </row>
    <row r="23" customHeight="1" spans="1:15">
      <c r="A23" s="110" t="s">
        <v>127</v>
      </c>
      <c r="B23" s="110" t="s">
        <v>128</v>
      </c>
      <c r="C23" s="269">
        <v>1004930.4</v>
      </c>
      <c r="D23" s="270">
        <v>1004930.4</v>
      </c>
      <c r="E23" s="270">
        <v>1004930.4</v>
      </c>
      <c r="F23" s="270"/>
      <c r="G23" s="270"/>
      <c r="H23" s="270"/>
      <c r="I23" s="270"/>
      <c r="J23" s="270"/>
      <c r="K23" s="270"/>
      <c r="L23" s="270"/>
      <c r="M23" s="270"/>
      <c r="N23" s="269"/>
      <c r="O23" s="269"/>
    </row>
    <row r="24" customHeight="1" spans="1:15">
      <c r="A24" s="292" t="s">
        <v>129</v>
      </c>
      <c r="B24" s="292" t="s">
        <v>130</v>
      </c>
      <c r="C24" s="269">
        <v>1004930.4</v>
      </c>
      <c r="D24" s="270">
        <v>1004930.4</v>
      </c>
      <c r="E24" s="270">
        <v>1004930.4</v>
      </c>
      <c r="F24" s="270"/>
      <c r="G24" s="270"/>
      <c r="H24" s="270"/>
      <c r="I24" s="270"/>
      <c r="J24" s="270"/>
      <c r="K24" s="270"/>
      <c r="L24" s="270"/>
      <c r="M24" s="270"/>
      <c r="N24" s="269"/>
      <c r="O24" s="269"/>
    </row>
    <row r="25" customHeight="1" spans="1:15">
      <c r="A25" s="293" t="s">
        <v>131</v>
      </c>
      <c r="B25" s="293" t="s">
        <v>132</v>
      </c>
      <c r="C25" s="269">
        <v>1004930.4</v>
      </c>
      <c r="D25" s="270">
        <v>1004930.4</v>
      </c>
      <c r="E25" s="270">
        <v>1004930.4</v>
      </c>
      <c r="F25" s="270"/>
      <c r="G25" s="270"/>
      <c r="H25" s="270"/>
      <c r="I25" s="270"/>
      <c r="J25" s="270"/>
      <c r="K25" s="270"/>
      <c r="L25" s="270"/>
      <c r="M25" s="270"/>
      <c r="N25" s="269"/>
      <c r="O25" s="269"/>
    </row>
    <row r="26" customHeight="1" spans="1:15">
      <c r="A26" s="106" t="s">
        <v>55</v>
      </c>
      <c r="B26" s="294"/>
      <c r="C26" s="270">
        <v>14042342.83</v>
      </c>
      <c r="D26" s="270">
        <v>13728543.6</v>
      </c>
      <c r="E26" s="270">
        <v>13728543.6</v>
      </c>
      <c r="F26" s="270"/>
      <c r="G26" s="270"/>
      <c r="H26" s="270"/>
      <c r="I26" s="270"/>
      <c r="J26" s="270">
        <v>313799.23</v>
      </c>
      <c r="K26" s="270"/>
      <c r="L26" s="270"/>
      <c r="M26" s="270"/>
      <c r="N26" s="270"/>
      <c r="O26" s="270">
        <v>313799.23</v>
      </c>
    </row>
  </sheetData>
  <mergeCells count="12">
    <mergeCell ref="A2:O2"/>
    <mergeCell ref="A3:O3"/>
    <mergeCell ref="A4:C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H19" sqref="H19"/>
    </sheetView>
  </sheetViews>
  <sheetFormatPr defaultColWidth="8.575" defaultRowHeight="12.75" customHeight="1" outlineLevelCol="3"/>
  <cols>
    <col min="1" max="4" width="35.575" style="51" customWidth="1"/>
    <col min="5" max="16384" width="8.575" style="51"/>
  </cols>
  <sheetData>
    <row r="1" customHeight="1" spans="1:4">
      <c r="A1" s="52"/>
      <c r="B1" s="52"/>
      <c r="C1" s="52"/>
      <c r="D1" s="52"/>
    </row>
    <row r="2" ht="15" customHeight="1" spans="1:4">
      <c r="A2" s="92"/>
      <c r="B2" s="280"/>
      <c r="C2" s="280"/>
      <c r="D2" s="280" t="s">
        <v>133</v>
      </c>
    </row>
    <row r="3" ht="41.25" customHeight="1" spans="1:1">
      <c r="A3" s="91" t="str">
        <f>"2025"&amp;"年部门财政拨款收支预算总表"</f>
        <v>2025年部门财政拨款收支预算总表</v>
      </c>
    </row>
    <row r="4" ht="17.25" customHeight="1" spans="1:4">
      <c r="A4" s="281" t="str">
        <f>"单位名称："&amp;"昆明市晋宁区昆阳第三小学"</f>
        <v>单位名称：昆明市晋宁区昆阳第三小学</v>
      </c>
      <c r="B4" s="282"/>
      <c r="C4" s="97"/>
      <c r="D4" s="96" t="s">
        <v>1</v>
      </c>
    </row>
    <row r="5" ht="17.25" customHeight="1" spans="1:4">
      <c r="A5" s="258" t="s">
        <v>2</v>
      </c>
      <c r="B5" s="283"/>
      <c r="C5" s="258" t="s">
        <v>3</v>
      </c>
      <c r="D5" s="283"/>
    </row>
    <row r="6" ht="18.75" customHeight="1" spans="1:4">
      <c r="A6" s="258" t="s">
        <v>4</v>
      </c>
      <c r="B6" s="258" t="str">
        <f>"2025"&amp;"年预算"</f>
        <v>2025年预算</v>
      </c>
      <c r="C6" s="258" t="s">
        <v>6</v>
      </c>
      <c r="D6" s="258" t="str">
        <f>"2025"&amp;"年预算"</f>
        <v>2025年预算</v>
      </c>
    </row>
    <row r="7" ht="16.5" customHeight="1" spans="1:4">
      <c r="A7" s="284" t="s">
        <v>134</v>
      </c>
      <c r="B7" s="115">
        <v>13728543.6</v>
      </c>
      <c r="C7" s="284" t="s">
        <v>135</v>
      </c>
      <c r="D7" s="115">
        <v>13728543.6</v>
      </c>
    </row>
    <row r="8" ht="16.5" customHeight="1" spans="1:4">
      <c r="A8" s="284" t="s">
        <v>136</v>
      </c>
      <c r="B8" s="115">
        <v>13728543.6</v>
      </c>
      <c r="C8" s="284" t="s">
        <v>137</v>
      </c>
      <c r="D8" s="115"/>
    </row>
    <row r="9" ht="16.5" customHeight="1" spans="1:4">
      <c r="A9" s="284" t="s">
        <v>138</v>
      </c>
      <c r="B9" s="115"/>
      <c r="C9" s="284" t="s">
        <v>139</v>
      </c>
      <c r="D9" s="115"/>
    </row>
    <row r="10" ht="16.5" customHeight="1" spans="1:4">
      <c r="A10" s="284" t="s">
        <v>140</v>
      </c>
      <c r="B10" s="115"/>
      <c r="C10" s="284" t="s">
        <v>141</v>
      </c>
      <c r="D10" s="115"/>
    </row>
    <row r="11" ht="16.5" customHeight="1" spans="1:4">
      <c r="A11" s="284" t="s">
        <v>142</v>
      </c>
      <c r="B11" s="115"/>
      <c r="C11" s="284" t="s">
        <v>143</v>
      </c>
      <c r="D11" s="115"/>
    </row>
    <row r="12" ht="16.5" customHeight="1" spans="1:4">
      <c r="A12" s="284" t="s">
        <v>136</v>
      </c>
      <c r="B12" s="115"/>
      <c r="C12" s="284" t="s">
        <v>144</v>
      </c>
      <c r="D12" s="115">
        <v>9427120.95</v>
      </c>
    </row>
    <row r="13" ht="16.5" customHeight="1" spans="1:4">
      <c r="A13" s="252" t="s">
        <v>138</v>
      </c>
      <c r="B13" s="269"/>
      <c r="C13" s="225" t="s">
        <v>145</v>
      </c>
      <c r="D13" s="269"/>
    </row>
    <row r="14" ht="16.5" customHeight="1" spans="1:4">
      <c r="A14" s="252" t="s">
        <v>140</v>
      </c>
      <c r="B14" s="269"/>
      <c r="C14" s="225" t="s">
        <v>146</v>
      </c>
      <c r="D14" s="269"/>
    </row>
    <row r="15" ht="16.5" customHeight="1" spans="1:4">
      <c r="A15" s="285"/>
      <c r="B15" s="286"/>
      <c r="C15" s="225" t="s">
        <v>147</v>
      </c>
      <c r="D15" s="269">
        <v>2279305.68</v>
      </c>
    </row>
    <row r="16" ht="16.5" customHeight="1" spans="1:4">
      <c r="A16" s="285"/>
      <c r="B16" s="286"/>
      <c r="C16" s="225" t="s">
        <v>148</v>
      </c>
      <c r="D16" s="269">
        <v>1017186.57</v>
      </c>
    </row>
    <row r="17" ht="16.5" customHeight="1" spans="1:4">
      <c r="A17" s="285"/>
      <c r="B17" s="286"/>
      <c r="C17" s="225" t="s">
        <v>149</v>
      </c>
      <c r="D17" s="269"/>
    </row>
    <row r="18" ht="16.5" customHeight="1" spans="1:4">
      <c r="A18" s="285"/>
      <c r="B18" s="286"/>
      <c r="C18" s="225" t="s">
        <v>150</v>
      </c>
      <c r="D18" s="269"/>
    </row>
    <row r="19" ht="16.5" customHeight="1" spans="1:4">
      <c r="A19" s="285"/>
      <c r="B19" s="286"/>
      <c r="C19" s="225" t="s">
        <v>151</v>
      </c>
      <c r="D19" s="269"/>
    </row>
    <row r="20" ht="16.5" customHeight="1" spans="1:4">
      <c r="A20" s="285"/>
      <c r="B20" s="286"/>
      <c r="C20" s="225" t="s">
        <v>152</v>
      </c>
      <c r="D20" s="269"/>
    </row>
    <row r="21" ht="16.5" customHeight="1" spans="1:4">
      <c r="A21" s="285"/>
      <c r="B21" s="286"/>
      <c r="C21" s="225" t="s">
        <v>153</v>
      </c>
      <c r="D21" s="269"/>
    </row>
    <row r="22" ht="16.5" customHeight="1" spans="1:4">
      <c r="A22" s="285"/>
      <c r="B22" s="286"/>
      <c r="C22" s="225" t="s">
        <v>154</v>
      </c>
      <c r="D22" s="269"/>
    </row>
    <row r="23" ht="16.5" customHeight="1" spans="1:4">
      <c r="A23" s="285"/>
      <c r="B23" s="286"/>
      <c r="C23" s="225" t="s">
        <v>155</v>
      </c>
      <c r="D23" s="269"/>
    </row>
    <row r="24" ht="16.5" customHeight="1" spans="1:4">
      <c r="A24" s="285"/>
      <c r="B24" s="286"/>
      <c r="C24" s="225" t="s">
        <v>156</v>
      </c>
      <c r="D24" s="269"/>
    </row>
    <row r="25" ht="16.5" customHeight="1" spans="1:4">
      <c r="A25" s="285"/>
      <c r="B25" s="286"/>
      <c r="C25" s="225" t="s">
        <v>157</v>
      </c>
      <c r="D25" s="269"/>
    </row>
    <row r="26" ht="16.5" customHeight="1" spans="1:4">
      <c r="A26" s="285"/>
      <c r="B26" s="286"/>
      <c r="C26" s="225" t="s">
        <v>158</v>
      </c>
      <c r="D26" s="269">
        <v>1004930.4</v>
      </c>
    </row>
    <row r="27" ht="16.5" customHeight="1" spans="1:4">
      <c r="A27" s="285"/>
      <c r="B27" s="286"/>
      <c r="C27" s="225" t="s">
        <v>159</v>
      </c>
      <c r="D27" s="269"/>
    </row>
    <row r="28" ht="16.5" customHeight="1" spans="1:4">
      <c r="A28" s="285"/>
      <c r="B28" s="286"/>
      <c r="C28" s="225" t="s">
        <v>160</v>
      </c>
      <c r="D28" s="269"/>
    </row>
    <row r="29" ht="16.5" customHeight="1" spans="1:4">
      <c r="A29" s="285"/>
      <c r="B29" s="286"/>
      <c r="C29" s="225" t="s">
        <v>161</v>
      </c>
      <c r="D29" s="269"/>
    </row>
    <row r="30" ht="16.5" customHeight="1" spans="1:4">
      <c r="A30" s="285"/>
      <c r="B30" s="286"/>
      <c r="C30" s="225" t="s">
        <v>162</v>
      </c>
      <c r="D30" s="269"/>
    </row>
    <row r="31" ht="16.5" customHeight="1" spans="1:4">
      <c r="A31" s="285"/>
      <c r="B31" s="286"/>
      <c r="C31" s="225" t="s">
        <v>163</v>
      </c>
      <c r="D31" s="269"/>
    </row>
    <row r="32" ht="16.5" customHeight="1" spans="1:4">
      <c r="A32" s="285"/>
      <c r="B32" s="286"/>
      <c r="C32" s="252" t="s">
        <v>164</v>
      </c>
      <c r="D32" s="269"/>
    </row>
    <row r="33" ht="16.5" customHeight="1" spans="1:4">
      <c r="A33" s="285"/>
      <c r="B33" s="286"/>
      <c r="C33" s="252" t="s">
        <v>165</v>
      </c>
      <c r="D33" s="269"/>
    </row>
    <row r="34" ht="16.5" customHeight="1" spans="1:4">
      <c r="A34" s="285"/>
      <c r="B34" s="286"/>
      <c r="C34" s="112" t="s">
        <v>166</v>
      </c>
      <c r="D34" s="287"/>
    </row>
    <row r="35" ht="15" customHeight="1" spans="1:4">
      <c r="A35" s="288" t="s">
        <v>50</v>
      </c>
      <c r="B35" s="289">
        <v>13728543.6</v>
      </c>
      <c r="C35" s="288" t="s">
        <v>51</v>
      </c>
      <c r="D35" s="289">
        <v>13728543.6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customHeight="1" spans="4:7">
      <c r="D2" s="247"/>
      <c r="F2" s="271"/>
      <c r="G2" s="272" t="s">
        <v>167</v>
      </c>
    </row>
    <row r="3" ht="41.25" customHeight="1" spans="1:7">
      <c r="A3" s="273" t="str">
        <f>"2025"&amp;"年一般公共预算支出预算表（按功能科目分类）"</f>
        <v>2025年一般公共预算支出预算表（按功能科目分类）</v>
      </c>
      <c r="B3" s="273"/>
      <c r="C3" s="273"/>
      <c r="D3" s="273"/>
      <c r="E3" s="273"/>
      <c r="F3" s="273"/>
      <c r="G3" s="273"/>
    </row>
    <row r="4" ht="18" customHeight="1" spans="1:7">
      <c r="A4" s="204" t="str">
        <f>"单位名称："&amp;"昆明市晋宁区昆阳第三小学"</f>
        <v>单位名称：昆明市晋宁区昆阳第三小学</v>
      </c>
      <c r="B4" s="97"/>
      <c r="C4" s="97"/>
      <c r="D4" s="97"/>
      <c r="E4" s="97"/>
      <c r="F4" s="206"/>
      <c r="G4" s="207" t="s">
        <v>1</v>
      </c>
    </row>
    <row r="5" ht="20.25" customHeight="1" spans="1:7">
      <c r="A5" s="274" t="s">
        <v>168</v>
      </c>
      <c r="B5" s="274"/>
      <c r="C5" s="216" t="s">
        <v>55</v>
      </c>
      <c r="D5" s="216" t="s">
        <v>75</v>
      </c>
      <c r="E5" s="218"/>
      <c r="F5" s="218"/>
      <c r="G5" s="218" t="s">
        <v>76</v>
      </c>
    </row>
    <row r="6" ht="20.25" customHeight="1" spans="1:7">
      <c r="A6" s="275" t="s">
        <v>72</v>
      </c>
      <c r="B6" s="275" t="s">
        <v>73</v>
      </c>
      <c r="C6" s="218"/>
      <c r="D6" s="218" t="s">
        <v>57</v>
      </c>
      <c r="E6" s="218" t="s">
        <v>169</v>
      </c>
      <c r="F6" s="218" t="s">
        <v>170</v>
      </c>
      <c r="G6" s="218"/>
    </row>
    <row r="7" ht="15" customHeight="1" spans="1:7">
      <c r="A7" s="116" t="s">
        <v>82</v>
      </c>
      <c r="B7" s="116" t="s">
        <v>83</v>
      </c>
      <c r="C7" s="116" t="s">
        <v>84</v>
      </c>
      <c r="D7" s="116" t="s">
        <v>85</v>
      </c>
      <c r="E7" s="116" t="s">
        <v>86</v>
      </c>
      <c r="F7" s="116" t="s">
        <v>87</v>
      </c>
      <c r="G7" s="116" t="s">
        <v>88</v>
      </c>
    </row>
    <row r="8" ht="18" customHeight="1" spans="1:7">
      <c r="A8" s="112" t="s">
        <v>97</v>
      </c>
      <c r="B8" s="112" t="s">
        <v>98</v>
      </c>
      <c r="C8" s="276">
        <v>9427120.95</v>
      </c>
      <c r="D8" s="277">
        <v>9427120.95</v>
      </c>
      <c r="E8" s="277">
        <v>9003839.54</v>
      </c>
      <c r="F8" s="277">
        <v>423281.41</v>
      </c>
      <c r="G8" s="277"/>
    </row>
    <row r="9" ht="18" customHeight="1" spans="1:7">
      <c r="A9" s="278" t="s">
        <v>99</v>
      </c>
      <c r="B9" s="278" t="s">
        <v>100</v>
      </c>
      <c r="C9" s="276">
        <v>9427120.95</v>
      </c>
      <c r="D9" s="277">
        <v>9427120.95</v>
      </c>
      <c r="E9" s="277">
        <v>9003839.54</v>
      </c>
      <c r="F9" s="277">
        <v>423281.41</v>
      </c>
      <c r="G9" s="277"/>
    </row>
    <row r="10" customHeight="1" spans="1:7">
      <c r="A10" s="279" t="s">
        <v>101</v>
      </c>
      <c r="B10" s="279" t="s">
        <v>102</v>
      </c>
      <c r="C10" s="276">
        <v>9427120.95</v>
      </c>
      <c r="D10" s="277">
        <v>9427120.95</v>
      </c>
      <c r="E10" s="277">
        <v>9003839.54</v>
      </c>
      <c r="F10" s="277">
        <v>423281.41</v>
      </c>
      <c r="G10" s="277"/>
    </row>
    <row r="11" customHeight="1" spans="1:7">
      <c r="A11" s="112" t="s">
        <v>103</v>
      </c>
      <c r="B11" s="112" t="s">
        <v>104</v>
      </c>
      <c r="C11" s="276">
        <v>2279305.68</v>
      </c>
      <c r="D11" s="277">
        <v>2279305.68</v>
      </c>
      <c r="E11" s="277">
        <v>2242405.68</v>
      </c>
      <c r="F11" s="277">
        <v>36900</v>
      </c>
      <c r="G11" s="277"/>
    </row>
    <row r="12" customHeight="1" spans="1:7">
      <c r="A12" s="278" t="s">
        <v>105</v>
      </c>
      <c r="B12" s="278" t="s">
        <v>106</v>
      </c>
      <c r="C12" s="276">
        <v>2251200.48</v>
      </c>
      <c r="D12" s="277">
        <v>2251200.48</v>
      </c>
      <c r="E12" s="277">
        <v>2214300.48</v>
      </c>
      <c r="F12" s="277">
        <v>36900</v>
      </c>
      <c r="G12" s="277"/>
    </row>
    <row r="13" customHeight="1" spans="1:7">
      <c r="A13" s="279" t="s">
        <v>107</v>
      </c>
      <c r="B13" s="279" t="s">
        <v>108</v>
      </c>
      <c r="C13" s="276">
        <v>958877.28</v>
      </c>
      <c r="D13" s="277">
        <v>958877.28</v>
      </c>
      <c r="E13" s="277">
        <v>921977.28</v>
      </c>
      <c r="F13" s="277">
        <v>36900</v>
      </c>
      <c r="G13" s="277"/>
    </row>
    <row r="14" customHeight="1" spans="1:7">
      <c r="A14" s="279" t="s">
        <v>109</v>
      </c>
      <c r="B14" s="279" t="s">
        <v>110</v>
      </c>
      <c r="C14" s="276">
        <v>1112323.2</v>
      </c>
      <c r="D14" s="277">
        <v>1112323.2</v>
      </c>
      <c r="E14" s="277">
        <v>1112323.2</v>
      </c>
      <c r="F14" s="277"/>
      <c r="G14" s="277"/>
    </row>
    <row r="15" customHeight="1" spans="1:7">
      <c r="A15" s="279" t="s">
        <v>111</v>
      </c>
      <c r="B15" s="279" t="s">
        <v>112</v>
      </c>
      <c r="C15" s="276">
        <v>180000</v>
      </c>
      <c r="D15" s="277">
        <v>180000</v>
      </c>
      <c r="E15" s="277">
        <v>180000</v>
      </c>
      <c r="F15" s="277"/>
      <c r="G15" s="277"/>
    </row>
    <row r="16" customHeight="1" spans="1:7">
      <c r="A16" s="278" t="s">
        <v>113</v>
      </c>
      <c r="B16" s="278" t="s">
        <v>114</v>
      </c>
      <c r="C16" s="276">
        <v>28105.2</v>
      </c>
      <c r="D16" s="277">
        <v>28105.2</v>
      </c>
      <c r="E16" s="277">
        <v>28105.2</v>
      </c>
      <c r="F16" s="277"/>
      <c r="G16" s="277"/>
    </row>
    <row r="17" customHeight="1" spans="1:7">
      <c r="A17" s="279" t="s">
        <v>115</v>
      </c>
      <c r="B17" s="279" t="s">
        <v>116</v>
      </c>
      <c r="C17" s="276">
        <v>28105.2</v>
      </c>
      <c r="D17" s="277">
        <v>28105.2</v>
      </c>
      <c r="E17" s="277">
        <v>28105.2</v>
      </c>
      <c r="F17" s="277"/>
      <c r="G17" s="277"/>
    </row>
    <row r="18" customHeight="1" spans="1:7">
      <c r="A18" s="112" t="s">
        <v>117</v>
      </c>
      <c r="B18" s="112" t="s">
        <v>118</v>
      </c>
      <c r="C18" s="276">
        <v>1017186.57</v>
      </c>
      <c r="D18" s="277">
        <v>1017186.57</v>
      </c>
      <c r="E18" s="277">
        <v>1017186.57</v>
      </c>
      <c r="F18" s="277"/>
      <c r="G18" s="277"/>
    </row>
    <row r="19" customHeight="1" spans="1:7">
      <c r="A19" s="278" t="s">
        <v>119</v>
      </c>
      <c r="B19" s="278" t="s">
        <v>120</v>
      </c>
      <c r="C19" s="276">
        <v>1017186.57</v>
      </c>
      <c r="D19" s="277">
        <v>1017186.57</v>
      </c>
      <c r="E19" s="277">
        <v>1017186.57</v>
      </c>
      <c r="F19" s="277"/>
      <c r="G19" s="277"/>
    </row>
    <row r="20" customHeight="1" spans="1:7">
      <c r="A20" s="279" t="s">
        <v>121</v>
      </c>
      <c r="B20" s="279" t="s">
        <v>122</v>
      </c>
      <c r="C20" s="276">
        <v>474886.38</v>
      </c>
      <c r="D20" s="277">
        <v>474886.38</v>
      </c>
      <c r="E20" s="277">
        <v>474886.38</v>
      </c>
      <c r="F20" s="277"/>
      <c r="G20" s="277"/>
    </row>
    <row r="21" customHeight="1" spans="1:7">
      <c r="A21" s="279" t="s">
        <v>123</v>
      </c>
      <c r="B21" s="279" t="s">
        <v>124</v>
      </c>
      <c r="C21" s="276">
        <v>474155</v>
      </c>
      <c r="D21" s="277">
        <v>474155</v>
      </c>
      <c r="E21" s="277">
        <v>474155</v>
      </c>
      <c r="F21" s="277"/>
      <c r="G21" s="277"/>
    </row>
    <row r="22" customHeight="1" spans="1:7">
      <c r="A22" s="279" t="s">
        <v>125</v>
      </c>
      <c r="B22" s="279" t="s">
        <v>126</v>
      </c>
      <c r="C22" s="276">
        <v>68145.19</v>
      </c>
      <c r="D22" s="277">
        <v>68145.19</v>
      </c>
      <c r="E22" s="277">
        <v>68145.19</v>
      </c>
      <c r="F22" s="277"/>
      <c r="G22" s="277"/>
    </row>
    <row r="23" customHeight="1" spans="1:7">
      <c r="A23" s="112" t="s">
        <v>127</v>
      </c>
      <c r="B23" s="112" t="s">
        <v>128</v>
      </c>
      <c r="C23" s="276">
        <v>1004930.4</v>
      </c>
      <c r="D23" s="277">
        <v>1004930.4</v>
      </c>
      <c r="E23" s="277">
        <v>1004930.4</v>
      </c>
      <c r="F23" s="277"/>
      <c r="G23" s="277"/>
    </row>
    <row r="24" customHeight="1" spans="1:7">
      <c r="A24" s="278" t="s">
        <v>129</v>
      </c>
      <c r="B24" s="278" t="s">
        <v>130</v>
      </c>
      <c r="C24" s="276">
        <v>1004930.4</v>
      </c>
      <c r="D24" s="277">
        <v>1004930.4</v>
      </c>
      <c r="E24" s="277">
        <v>1004930.4</v>
      </c>
      <c r="F24" s="277"/>
      <c r="G24" s="277"/>
    </row>
    <row r="25" customHeight="1" spans="1:7">
      <c r="A25" s="279" t="s">
        <v>131</v>
      </c>
      <c r="B25" s="279" t="s">
        <v>132</v>
      </c>
      <c r="C25" s="276">
        <v>1004930.4</v>
      </c>
      <c r="D25" s="277">
        <v>1004930.4</v>
      </c>
      <c r="E25" s="277">
        <v>1004930.4</v>
      </c>
      <c r="F25" s="277"/>
      <c r="G25" s="277"/>
    </row>
    <row r="26" customHeight="1" spans="1:7">
      <c r="A26" s="235" t="s">
        <v>171</v>
      </c>
      <c r="B26" s="235"/>
      <c r="C26" s="276">
        <v>13728543.6</v>
      </c>
      <c r="D26" s="277">
        <v>13728543.6</v>
      </c>
      <c r="E26" s="276">
        <v>13268362.19</v>
      </c>
      <c r="F26" s="276">
        <v>460181.41</v>
      </c>
      <c r="G26" s="276"/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10.425" defaultRowHeight="14.25" customHeight="1" outlineLevelRow="7" outlineLevelCol="5"/>
  <cols>
    <col min="1" max="6" width="28.1416666666667" style="51" customWidth="1"/>
    <col min="7" max="16384" width="10.425" style="51"/>
  </cols>
  <sheetData>
    <row r="1" customHeight="1" spans="1:6">
      <c r="A1" s="52"/>
      <c r="B1" s="52"/>
      <c r="C1" s="52"/>
      <c r="D1" s="52"/>
      <c r="E1" s="52"/>
      <c r="F1" s="52"/>
    </row>
    <row r="2" customHeight="1" spans="1:6">
      <c r="A2" s="93"/>
      <c r="B2" s="93"/>
      <c r="C2" s="93"/>
      <c r="D2" s="93"/>
      <c r="E2" s="92"/>
      <c r="F2" s="262" t="s">
        <v>172</v>
      </c>
    </row>
    <row r="3" ht="41.25" customHeight="1" spans="1:6">
      <c r="A3" s="263" t="str">
        <f>"2025"&amp;"年一般公共预算“三公”经费支出预算表"</f>
        <v>2025年一般公共预算“三公”经费支出预算表</v>
      </c>
      <c r="B3" s="93"/>
      <c r="C3" s="93"/>
      <c r="D3" s="93"/>
      <c r="E3" s="92"/>
      <c r="F3" s="93"/>
    </row>
    <row r="4" customHeight="1" spans="1:6">
      <c r="A4" s="264" t="str">
        <f>"单位名称："&amp;"昆明市晋宁区昆阳第三小学"</f>
        <v>单位名称：昆明市晋宁区昆阳第三小学</v>
      </c>
      <c r="B4" s="265"/>
      <c r="C4" s="120"/>
      <c r="D4" s="98"/>
      <c r="E4" s="99"/>
      <c r="F4" s="266" t="s">
        <v>1</v>
      </c>
    </row>
    <row r="5" ht="27" customHeight="1" spans="1:6">
      <c r="A5" s="100" t="s">
        <v>173</v>
      </c>
      <c r="B5" s="100" t="s">
        <v>174</v>
      </c>
      <c r="C5" s="102" t="s">
        <v>175</v>
      </c>
      <c r="D5" s="100"/>
      <c r="E5" s="101"/>
      <c r="F5" s="100" t="s">
        <v>176</v>
      </c>
    </row>
    <row r="6" ht="28.5" customHeight="1" spans="1:6">
      <c r="A6" s="267"/>
      <c r="B6" s="105"/>
      <c r="C6" s="101" t="s">
        <v>57</v>
      </c>
      <c r="D6" s="101" t="s">
        <v>177</v>
      </c>
      <c r="E6" s="101" t="s">
        <v>178</v>
      </c>
      <c r="F6" s="104"/>
    </row>
    <row r="7" ht="17.25" customHeight="1" spans="1:6">
      <c r="A7" s="109" t="s">
        <v>82</v>
      </c>
      <c r="B7" s="109" t="s">
        <v>83</v>
      </c>
      <c r="C7" s="109" t="s">
        <v>84</v>
      </c>
      <c r="D7" s="109" t="s">
        <v>85</v>
      </c>
      <c r="E7" s="109" t="s">
        <v>86</v>
      </c>
      <c r="F7" s="109" t="s">
        <v>87</v>
      </c>
    </row>
    <row r="8" ht="17.25" customHeight="1" spans="1:6">
      <c r="A8" s="268">
        <v>20000</v>
      </c>
      <c r="B8" s="269"/>
      <c r="C8" s="270"/>
      <c r="D8" s="270"/>
      <c r="E8" s="270"/>
      <c r="F8" s="270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4"/>
  <sheetViews>
    <sheetView showZeros="0" workbookViewId="0">
      <pane ySplit="1" topLeftCell="A17" activePane="bottomLeft" state="frozen"/>
      <selection/>
      <selection pane="bottomLeft" activeCell="C5" sqref="C5:C8"/>
    </sheetView>
  </sheetViews>
  <sheetFormatPr defaultColWidth="9.14166666666667" defaultRowHeight="14.25" customHeight="1"/>
  <cols>
    <col min="1" max="1" width="22.25" customWidth="1"/>
    <col min="2" max="2" width="23.37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10" width="18.7083333333333" customWidth="1"/>
    <col min="11" max="11" width="15" customWidth="1"/>
    <col min="12" max="24" width="18.7083333333333" customWidth="1"/>
  </cols>
  <sheetData>
    <row r="1" customHeight="1" spans="1:24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ht="13.5" customHeight="1" spans="2:24">
      <c r="B2" s="247"/>
      <c r="C2" s="248"/>
      <c r="E2" s="249"/>
      <c r="F2" s="249"/>
      <c r="G2" s="249"/>
      <c r="H2" s="249"/>
      <c r="I2" s="143"/>
      <c r="J2" s="143"/>
      <c r="K2" s="143"/>
      <c r="L2" s="143"/>
      <c r="M2" s="143"/>
      <c r="N2" s="143"/>
      <c r="R2" s="143"/>
      <c r="V2" s="248"/>
      <c r="X2" s="194" t="s">
        <v>179</v>
      </c>
    </row>
    <row r="3" ht="45.75" customHeight="1" spans="1:24">
      <c r="A3" s="145" t="str">
        <f>"2025"&amp;"年部门基本支出预算表"</f>
        <v>2025年部门基本支出预算表</v>
      </c>
      <c r="B3" s="181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81"/>
      <c r="P3" s="181"/>
      <c r="Q3" s="181"/>
      <c r="R3" s="145"/>
      <c r="S3" s="145"/>
      <c r="T3" s="145"/>
      <c r="U3" s="145"/>
      <c r="V3" s="145"/>
      <c r="W3" s="145"/>
      <c r="X3" s="145"/>
    </row>
    <row r="4" ht="18.75" customHeight="1" spans="1:24">
      <c r="A4" s="204" t="str">
        <f>"单位名称："&amp;"昆明市晋宁区昆阳第三小学"</f>
        <v>单位名称：昆明市晋宁区昆阳第三小学</v>
      </c>
      <c r="B4" s="230"/>
      <c r="C4" s="250"/>
      <c r="D4" s="250"/>
      <c r="E4" s="250"/>
      <c r="F4" s="250"/>
      <c r="G4" s="250"/>
      <c r="H4" s="250"/>
      <c r="I4" s="255"/>
      <c r="J4" s="255"/>
      <c r="K4" s="255"/>
      <c r="L4" s="255"/>
      <c r="M4" s="255"/>
      <c r="N4" s="255"/>
      <c r="O4" s="239"/>
      <c r="P4" s="239"/>
      <c r="Q4" s="239"/>
      <c r="R4" s="255"/>
      <c r="S4" s="97"/>
      <c r="T4" s="97"/>
      <c r="U4" s="97"/>
      <c r="V4" s="259"/>
      <c r="W4" s="97"/>
      <c r="X4" s="260" t="s">
        <v>1</v>
      </c>
    </row>
    <row r="5" ht="18" customHeight="1" spans="1:24">
      <c r="A5" s="231" t="s">
        <v>180</v>
      </c>
      <c r="B5" s="231" t="s">
        <v>181</v>
      </c>
      <c r="C5" s="231" t="s">
        <v>182</v>
      </c>
      <c r="D5" s="231" t="s">
        <v>183</v>
      </c>
      <c r="E5" s="231" t="s">
        <v>184</v>
      </c>
      <c r="F5" s="231" t="s">
        <v>185</v>
      </c>
      <c r="G5" s="231" t="s">
        <v>186</v>
      </c>
      <c r="H5" s="231" t="s">
        <v>187</v>
      </c>
      <c r="I5" s="256" t="s">
        <v>188</v>
      </c>
      <c r="J5" s="177"/>
      <c r="K5" s="177"/>
      <c r="L5" s="177"/>
      <c r="M5" s="177"/>
      <c r="N5" s="177"/>
      <c r="O5" s="211"/>
      <c r="P5" s="211"/>
      <c r="Q5" s="211"/>
      <c r="R5" s="169" t="s">
        <v>61</v>
      </c>
      <c r="S5" s="177" t="s">
        <v>62</v>
      </c>
      <c r="T5" s="177"/>
      <c r="U5" s="177"/>
      <c r="V5" s="177"/>
      <c r="W5" s="177"/>
      <c r="X5" s="178"/>
    </row>
    <row r="6" ht="18" customHeight="1" spans="1:24">
      <c r="A6" s="232"/>
      <c r="B6" s="233"/>
      <c r="C6" s="213"/>
      <c r="D6" s="232"/>
      <c r="E6" s="232"/>
      <c r="F6" s="232"/>
      <c r="G6" s="232"/>
      <c r="H6" s="232"/>
      <c r="I6" s="208" t="s">
        <v>189</v>
      </c>
      <c r="J6" s="256" t="s">
        <v>58</v>
      </c>
      <c r="K6" s="177"/>
      <c r="L6" s="177"/>
      <c r="M6" s="177"/>
      <c r="N6" s="178"/>
      <c r="O6" s="210" t="s">
        <v>190</v>
      </c>
      <c r="P6" s="211"/>
      <c r="Q6" s="212"/>
      <c r="R6" s="231" t="s">
        <v>61</v>
      </c>
      <c r="S6" s="256" t="s">
        <v>62</v>
      </c>
      <c r="T6" s="169"/>
      <c r="U6" s="177" t="s">
        <v>62</v>
      </c>
      <c r="V6" s="169" t="s">
        <v>66</v>
      </c>
      <c r="W6" s="169" t="s">
        <v>67</v>
      </c>
      <c r="X6" s="261" t="s">
        <v>68</v>
      </c>
    </row>
    <row r="7" ht="19.5" customHeight="1" spans="1:24">
      <c r="A7" s="233"/>
      <c r="B7" s="233"/>
      <c r="C7" s="233"/>
      <c r="D7" s="233"/>
      <c r="E7" s="233"/>
      <c r="F7" s="233"/>
      <c r="G7" s="233"/>
      <c r="H7" s="233"/>
      <c r="I7" s="233"/>
      <c r="J7" s="257" t="s">
        <v>191</v>
      </c>
      <c r="K7" s="231" t="s">
        <v>192</v>
      </c>
      <c r="L7" s="231" t="s">
        <v>193</v>
      </c>
      <c r="M7" s="231" t="s">
        <v>194</v>
      </c>
      <c r="N7" s="231" t="s">
        <v>195</v>
      </c>
      <c r="O7" s="231" t="s">
        <v>58</v>
      </c>
      <c r="P7" s="231" t="s">
        <v>59</v>
      </c>
      <c r="Q7" s="231" t="s">
        <v>60</v>
      </c>
      <c r="R7" s="233"/>
      <c r="S7" s="231" t="s">
        <v>57</v>
      </c>
      <c r="T7" s="231" t="s">
        <v>64</v>
      </c>
      <c r="U7" s="231" t="s">
        <v>196</v>
      </c>
      <c r="V7" s="231" t="s">
        <v>66</v>
      </c>
      <c r="W7" s="231" t="s">
        <v>67</v>
      </c>
      <c r="X7" s="231" t="s">
        <v>68</v>
      </c>
    </row>
    <row r="8" ht="37.5" customHeight="1" spans="1:24">
      <c r="A8" s="251"/>
      <c r="B8" s="158"/>
      <c r="C8" s="251"/>
      <c r="D8" s="251"/>
      <c r="E8" s="251"/>
      <c r="F8" s="251"/>
      <c r="G8" s="251"/>
      <c r="H8" s="251"/>
      <c r="I8" s="251"/>
      <c r="J8" s="258" t="s">
        <v>57</v>
      </c>
      <c r="K8" s="234" t="s">
        <v>197</v>
      </c>
      <c r="L8" s="234" t="s">
        <v>193</v>
      </c>
      <c r="M8" s="234" t="s">
        <v>194</v>
      </c>
      <c r="N8" s="234" t="s">
        <v>195</v>
      </c>
      <c r="O8" s="234" t="s">
        <v>193</v>
      </c>
      <c r="P8" s="234" t="s">
        <v>194</v>
      </c>
      <c r="Q8" s="234" t="s">
        <v>195</v>
      </c>
      <c r="R8" s="234" t="s">
        <v>61</v>
      </c>
      <c r="S8" s="234" t="s">
        <v>57</v>
      </c>
      <c r="T8" s="234" t="s">
        <v>64</v>
      </c>
      <c r="U8" s="234" t="s">
        <v>196</v>
      </c>
      <c r="V8" s="234" t="s">
        <v>66</v>
      </c>
      <c r="W8" s="234" t="s">
        <v>67</v>
      </c>
      <c r="X8" s="234" t="s">
        <v>68</v>
      </c>
    </row>
    <row r="9" customHeight="1" spans="1:24">
      <c r="A9" s="103">
        <v>1</v>
      </c>
      <c r="B9" s="103">
        <v>2</v>
      </c>
      <c r="C9" s="103">
        <v>3</v>
      </c>
      <c r="D9" s="103">
        <v>4</v>
      </c>
      <c r="E9" s="103">
        <v>5</v>
      </c>
      <c r="F9" s="103">
        <v>6</v>
      </c>
      <c r="G9" s="103">
        <v>7</v>
      </c>
      <c r="H9" s="103">
        <v>8</v>
      </c>
      <c r="I9" s="103">
        <v>9</v>
      </c>
      <c r="J9" s="103">
        <v>10</v>
      </c>
      <c r="K9" s="103">
        <v>11</v>
      </c>
      <c r="L9" s="103">
        <v>12</v>
      </c>
      <c r="M9" s="103">
        <v>13</v>
      </c>
      <c r="N9" s="103">
        <v>14</v>
      </c>
      <c r="O9" s="103">
        <v>15</v>
      </c>
      <c r="P9" s="103">
        <v>16</v>
      </c>
      <c r="Q9" s="103">
        <v>17</v>
      </c>
      <c r="R9" s="103">
        <v>18</v>
      </c>
      <c r="S9" s="103">
        <v>19</v>
      </c>
      <c r="T9" s="103">
        <v>20</v>
      </c>
      <c r="U9" s="103">
        <v>21</v>
      </c>
      <c r="V9" s="103">
        <v>22</v>
      </c>
      <c r="W9" s="103">
        <v>23</v>
      </c>
      <c r="X9" s="103">
        <v>24</v>
      </c>
    </row>
    <row r="10" ht="20.25" customHeight="1" spans="1:24">
      <c r="A10" s="252" t="s">
        <v>198</v>
      </c>
      <c r="B10" s="252" t="s">
        <v>70</v>
      </c>
      <c r="C10" s="252" t="s">
        <v>199</v>
      </c>
      <c r="D10" s="252" t="s">
        <v>200</v>
      </c>
      <c r="E10" s="252" t="s">
        <v>101</v>
      </c>
      <c r="F10" s="252" t="s">
        <v>102</v>
      </c>
      <c r="G10" s="252" t="s">
        <v>201</v>
      </c>
      <c r="H10" s="252" t="s">
        <v>202</v>
      </c>
      <c r="I10" s="219">
        <v>3198012</v>
      </c>
      <c r="J10" s="219">
        <v>3198012</v>
      </c>
      <c r="K10" s="219"/>
      <c r="L10" s="219"/>
      <c r="M10" s="173">
        <v>3198012</v>
      </c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</row>
    <row r="11" ht="17.25" customHeight="1" spans="1:24">
      <c r="A11" s="252" t="s">
        <v>198</v>
      </c>
      <c r="B11" s="252" t="s">
        <v>70</v>
      </c>
      <c r="C11" s="252" t="s">
        <v>199</v>
      </c>
      <c r="D11" s="252" t="s">
        <v>200</v>
      </c>
      <c r="E11" s="252" t="s">
        <v>101</v>
      </c>
      <c r="F11" s="252" t="s">
        <v>102</v>
      </c>
      <c r="G11" s="252" t="s">
        <v>203</v>
      </c>
      <c r="H11" s="252" t="s">
        <v>204</v>
      </c>
      <c r="I11" s="219">
        <v>188148</v>
      </c>
      <c r="J11" s="219">
        <v>188148</v>
      </c>
      <c r="K11" s="228"/>
      <c r="L11" s="228"/>
      <c r="M11" s="173">
        <v>188148</v>
      </c>
      <c r="N11" s="228"/>
      <c r="O11" s="219"/>
      <c r="P11" s="219"/>
      <c r="Q11" s="219"/>
      <c r="R11" s="219"/>
      <c r="S11" s="219"/>
      <c r="T11" s="219"/>
      <c r="U11" s="219"/>
      <c r="V11" s="219"/>
      <c r="W11" s="219"/>
      <c r="X11" s="219"/>
    </row>
    <row r="12" customHeight="1" spans="1:24">
      <c r="A12" s="252" t="s">
        <v>198</v>
      </c>
      <c r="B12" s="252" t="s">
        <v>70</v>
      </c>
      <c r="C12" s="252" t="s">
        <v>199</v>
      </c>
      <c r="D12" s="252" t="s">
        <v>200</v>
      </c>
      <c r="E12" s="252" t="s">
        <v>101</v>
      </c>
      <c r="F12" s="252" t="s">
        <v>102</v>
      </c>
      <c r="G12" s="252" t="s">
        <v>203</v>
      </c>
      <c r="H12" s="252" t="s">
        <v>204</v>
      </c>
      <c r="I12" s="219">
        <v>294000</v>
      </c>
      <c r="J12" s="219">
        <v>294000</v>
      </c>
      <c r="K12" s="228"/>
      <c r="L12" s="228"/>
      <c r="M12" s="173">
        <v>294000</v>
      </c>
      <c r="N12" s="228"/>
      <c r="O12" s="219"/>
      <c r="P12" s="219"/>
      <c r="Q12" s="219"/>
      <c r="R12" s="219"/>
      <c r="S12" s="219"/>
      <c r="T12" s="219"/>
      <c r="U12" s="219"/>
      <c r="V12" s="219"/>
      <c r="W12" s="219"/>
      <c r="X12" s="219"/>
    </row>
    <row r="13" customHeight="1" spans="1:24">
      <c r="A13" s="252" t="s">
        <v>198</v>
      </c>
      <c r="B13" s="252" t="s">
        <v>70</v>
      </c>
      <c r="C13" s="252" t="s">
        <v>199</v>
      </c>
      <c r="D13" s="252" t="s">
        <v>200</v>
      </c>
      <c r="E13" s="252" t="s">
        <v>101</v>
      </c>
      <c r="F13" s="252" t="s">
        <v>102</v>
      </c>
      <c r="G13" s="252" t="s">
        <v>205</v>
      </c>
      <c r="H13" s="252" t="s">
        <v>206</v>
      </c>
      <c r="I13" s="219">
        <v>266501</v>
      </c>
      <c r="J13" s="219">
        <v>266501</v>
      </c>
      <c r="K13" s="228"/>
      <c r="L13" s="228"/>
      <c r="M13" s="173">
        <v>266501</v>
      </c>
      <c r="N13" s="228"/>
      <c r="O13" s="219"/>
      <c r="P13" s="219"/>
      <c r="Q13" s="219"/>
      <c r="R13" s="219"/>
      <c r="S13" s="219"/>
      <c r="T13" s="219"/>
      <c r="U13" s="219"/>
      <c r="V13" s="219"/>
      <c r="W13" s="219"/>
      <c r="X13" s="219"/>
    </row>
    <row r="14" customHeight="1" spans="1:24">
      <c r="A14" s="252" t="s">
        <v>198</v>
      </c>
      <c r="B14" s="252" t="s">
        <v>70</v>
      </c>
      <c r="C14" s="252" t="s">
        <v>199</v>
      </c>
      <c r="D14" s="252" t="s">
        <v>200</v>
      </c>
      <c r="E14" s="252" t="s">
        <v>101</v>
      </c>
      <c r="F14" s="252" t="s">
        <v>102</v>
      </c>
      <c r="G14" s="252" t="s">
        <v>207</v>
      </c>
      <c r="H14" s="252" t="s">
        <v>208</v>
      </c>
      <c r="I14" s="219">
        <v>1070880</v>
      </c>
      <c r="J14" s="219">
        <v>1070880</v>
      </c>
      <c r="K14" s="228"/>
      <c r="L14" s="228"/>
      <c r="M14" s="173">
        <v>1070880</v>
      </c>
      <c r="N14" s="228"/>
      <c r="O14" s="219"/>
      <c r="P14" s="219"/>
      <c r="Q14" s="219"/>
      <c r="R14" s="219"/>
      <c r="S14" s="219"/>
      <c r="T14" s="219"/>
      <c r="U14" s="219"/>
      <c r="V14" s="219"/>
      <c r="W14" s="219"/>
      <c r="X14" s="219"/>
    </row>
    <row r="15" customHeight="1" spans="1:24">
      <c r="A15" s="252" t="s">
        <v>198</v>
      </c>
      <c r="B15" s="252" t="s">
        <v>70</v>
      </c>
      <c r="C15" s="252" t="s">
        <v>199</v>
      </c>
      <c r="D15" s="252" t="s">
        <v>200</v>
      </c>
      <c r="E15" s="252" t="s">
        <v>101</v>
      </c>
      <c r="F15" s="252" t="s">
        <v>102</v>
      </c>
      <c r="G15" s="252" t="s">
        <v>207</v>
      </c>
      <c r="H15" s="252" t="s">
        <v>208</v>
      </c>
      <c r="I15" s="219">
        <v>988320</v>
      </c>
      <c r="J15" s="219">
        <v>988320</v>
      </c>
      <c r="K15" s="228"/>
      <c r="L15" s="228"/>
      <c r="M15" s="173">
        <v>988320</v>
      </c>
      <c r="N15" s="228"/>
      <c r="O15" s="219"/>
      <c r="P15" s="219"/>
      <c r="Q15" s="219"/>
      <c r="R15" s="219"/>
      <c r="S15" s="219"/>
      <c r="T15" s="219"/>
      <c r="U15" s="219"/>
      <c r="V15" s="219"/>
      <c r="W15" s="219"/>
      <c r="X15" s="219"/>
    </row>
    <row r="16" customHeight="1" spans="1:24">
      <c r="A16" s="252" t="s">
        <v>198</v>
      </c>
      <c r="B16" s="252" t="s">
        <v>70</v>
      </c>
      <c r="C16" s="252" t="s">
        <v>199</v>
      </c>
      <c r="D16" s="252" t="s">
        <v>200</v>
      </c>
      <c r="E16" s="252" t="s">
        <v>101</v>
      </c>
      <c r="F16" s="252" t="s">
        <v>102</v>
      </c>
      <c r="G16" s="252" t="s">
        <v>207</v>
      </c>
      <c r="H16" s="252" t="s">
        <v>208</v>
      </c>
      <c r="I16" s="219">
        <v>557700</v>
      </c>
      <c r="J16" s="219">
        <v>557700</v>
      </c>
      <c r="K16" s="228"/>
      <c r="L16" s="228"/>
      <c r="M16" s="173">
        <v>557700</v>
      </c>
      <c r="N16" s="228"/>
      <c r="O16" s="219"/>
      <c r="P16" s="219"/>
      <c r="Q16" s="219"/>
      <c r="R16" s="219"/>
      <c r="S16" s="219"/>
      <c r="T16" s="219"/>
      <c r="U16" s="219"/>
      <c r="V16" s="219"/>
      <c r="W16" s="219"/>
      <c r="X16" s="219"/>
    </row>
    <row r="17" customHeight="1" spans="1:24">
      <c r="A17" s="252" t="s">
        <v>198</v>
      </c>
      <c r="B17" s="252" t="s">
        <v>70</v>
      </c>
      <c r="C17" s="252" t="s">
        <v>209</v>
      </c>
      <c r="D17" s="252" t="s">
        <v>210</v>
      </c>
      <c r="E17" s="252" t="s">
        <v>109</v>
      </c>
      <c r="F17" s="252" t="s">
        <v>110</v>
      </c>
      <c r="G17" s="252" t="s">
        <v>211</v>
      </c>
      <c r="H17" s="252" t="s">
        <v>212</v>
      </c>
      <c r="I17" s="219">
        <v>1112323.2</v>
      </c>
      <c r="J17" s="219">
        <v>1112323.2</v>
      </c>
      <c r="K17" s="228"/>
      <c r="L17" s="228"/>
      <c r="M17" s="173">
        <v>1112323.2</v>
      </c>
      <c r="N17" s="228"/>
      <c r="O17" s="219"/>
      <c r="P17" s="219"/>
      <c r="Q17" s="219"/>
      <c r="R17" s="219"/>
      <c r="S17" s="219"/>
      <c r="T17" s="219"/>
      <c r="U17" s="219"/>
      <c r="V17" s="219"/>
      <c r="W17" s="219"/>
      <c r="X17" s="219"/>
    </row>
    <row r="18" customHeight="1" spans="1:24">
      <c r="A18" s="252" t="s">
        <v>198</v>
      </c>
      <c r="B18" s="252" t="s">
        <v>70</v>
      </c>
      <c r="C18" s="252" t="s">
        <v>209</v>
      </c>
      <c r="D18" s="252" t="s">
        <v>210</v>
      </c>
      <c r="E18" s="252" t="s">
        <v>111</v>
      </c>
      <c r="F18" s="252" t="s">
        <v>112</v>
      </c>
      <c r="G18" s="252" t="s">
        <v>213</v>
      </c>
      <c r="H18" s="252" t="s">
        <v>214</v>
      </c>
      <c r="I18" s="219">
        <v>180000</v>
      </c>
      <c r="J18" s="219">
        <v>180000</v>
      </c>
      <c r="K18" s="228"/>
      <c r="L18" s="228"/>
      <c r="M18" s="173">
        <v>180000</v>
      </c>
      <c r="N18" s="228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customHeight="1" spans="1:24">
      <c r="A19" s="252" t="s">
        <v>198</v>
      </c>
      <c r="B19" s="252" t="s">
        <v>70</v>
      </c>
      <c r="C19" s="252" t="s">
        <v>209</v>
      </c>
      <c r="D19" s="252" t="s">
        <v>210</v>
      </c>
      <c r="E19" s="252" t="s">
        <v>121</v>
      </c>
      <c r="F19" s="252" t="s">
        <v>122</v>
      </c>
      <c r="G19" s="252" t="s">
        <v>215</v>
      </c>
      <c r="H19" s="252" t="s">
        <v>216</v>
      </c>
      <c r="I19" s="219">
        <v>474886.38</v>
      </c>
      <c r="J19" s="219">
        <v>474886.38</v>
      </c>
      <c r="K19" s="228"/>
      <c r="L19" s="228"/>
      <c r="M19" s="173">
        <v>474886.38</v>
      </c>
      <c r="N19" s="228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customHeight="1" spans="1:24">
      <c r="A20" s="252" t="s">
        <v>198</v>
      </c>
      <c r="B20" s="252" t="s">
        <v>70</v>
      </c>
      <c r="C20" s="252" t="s">
        <v>209</v>
      </c>
      <c r="D20" s="252" t="s">
        <v>210</v>
      </c>
      <c r="E20" s="252" t="s">
        <v>123</v>
      </c>
      <c r="F20" s="252" t="s">
        <v>124</v>
      </c>
      <c r="G20" s="252" t="s">
        <v>217</v>
      </c>
      <c r="H20" s="252" t="s">
        <v>218</v>
      </c>
      <c r="I20" s="219">
        <v>173594</v>
      </c>
      <c r="J20" s="219">
        <v>173594</v>
      </c>
      <c r="K20" s="228"/>
      <c r="L20" s="228"/>
      <c r="M20" s="173">
        <v>173594</v>
      </c>
      <c r="N20" s="228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customHeight="1" spans="1:24">
      <c r="A21" s="252" t="s">
        <v>198</v>
      </c>
      <c r="B21" s="252" t="s">
        <v>70</v>
      </c>
      <c r="C21" s="252" t="s">
        <v>209</v>
      </c>
      <c r="D21" s="252" t="s">
        <v>210</v>
      </c>
      <c r="E21" s="252" t="s">
        <v>123</v>
      </c>
      <c r="F21" s="252" t="s">
        <v>124</v>
      </c>
      <c r="G21" s="252" t="s">
        <v>217</v>
      </c>
      <c r="H21" s="252" t="s">
        <v>218</v>
      </c>
      <c r="I21" s="219">
        <v>300561</v>
      </c>
      <c r="J21" s="219">
        <v>300561</v>
      </c>
      <c r="K21" s="228"/>
      <c r="L21" s="228"/>
      <c r="M21" s="173">
        <v>300561</v>
      </c>
      <c r="N21" s="228"/>
      <c r="O21" s="219"/>
      <c r="P21" s="219"/>
      <c r="Q21" s="219"/>
      <c r="R21" s="219"/>
      <c r="S21" s="219"/>
      <c r="T21" s="219"/>
      <c r="U21" s="219"/>
      <c r="V21" s="219"/>
      <c r="W21" s="219"/>
      <c r="X21" s="219"/>
    </row>
    <row r="22" customHeight="1" spans="1:24">
      <c r="A22" s="252" t="s">
        <v>198</v>
      </c>
      <c r="B22" s="252" t="s">
        <v>70</v>
      </c>
      <c r="C22" s="252" t="s">
        <v>209</v>
      </c>
      <c r="D22" s="252" t="s">
        <v>210</v>
      </c>
      <c r="E22" s="252" t="s">
        <v>101</v>
      </c>
      <c r="F22" s="252" t="s">
        <v>102</v>
      </c>
      <c r="G22" s="252" t="s">
        <v>219</v>
      </c>
      <c r="H22" s="252" t="s">
        <v>220</v>
      </c>
      <c r="I22" s="219">
        <v>42078.54</v>
      </c>
      <c r="J22" s="219">
        <v>42078.54</v>
      </c>
      <c r="K22" s="228"/>
      <c r="L22" s="228"/>
      <c r="M22" s="173">
        <v>42078.54</v>
      </c>
      <c r="N22" s="228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customHeight="1" spans="1:24">
      <c r="A23" s="252" t="s">
        <v>198</v>
      </c>
      <c r="B23" s="252" t="s">
        <v>70</v>
      </c>
      <c r="C23" s="252" t="s">
        <v>209</v>
      </c>
      <c r="D23" s="252" t="s">
        <v>210</v>
      </c>
      <c r="E23" s="252" t="s">
        <v>125</v>
      </c>
      <c r="F23" s="252" t="s">
        <v>126</v>
      </c>
      <c r="G23" s="252" t="s">
        <v>219</v>
      </c>
      <c r="H23" s="252" t="s">
        <v>220</v>
      </c>
      <c r="I23" s="219">
        <v>25319.28</v>
      </c>
      <c r="J23" s="219">
        <v>25319.28</v>
      </c>
      <c r="K23" s="228"/>
      <c r="L23" s="228"/>
      <c r="M23" s="173">
        <v>25319.28</v>
      </c>
      <c r="N23" s="228"/>
      <c r="O23" s="219"/>
      <c r="P23" s="219"/>
      <c r="Q23" s="219"/>
      <c r="R23" s="219"/>
      <c r="S23" s="219"/>
      <c r="T23" s="219"/>
      <c r="U23" s="219"/>
      <c r="V23" s="219"/>
      <c r="W23" s="219"/>
      <c r="X23" s="219"/>
    </row>
    <row r="24" customHeight="1" spans="1:24">
      <c r="A24" s="252" t="s">
        <v>198</v>
      </c>
      <c r="B24" s="252" t="s">
        <v>70</v>
      </c>
      <c r="C24" s="252" t="s">
        <v>209</v>
      </c>
      <c r="D24" s="252" t="s">
        <v>210</v>
      </c>
      <c r="E24" s="252" t="s">
        <v>125</v>
      </c>
      <c r="F24" s="252" t="s">
        <v>126</v>
      </c>
      <c r="G24" s="252" t="s">
        <v>219</v>
      </c>
      <c r="H24" s="252" t="s">
        <v>220</v>
      </c>
      <c r="I24" s="219">
        <v>21185.52</v>
      </c>
      <c r="J24" s="219">
        <v>21185.52</v>
      </c>
      <c r="K24" s="228"/>
      <c r="L24" s="228"/>
      <c r="M24" s="173">
        <v>21185.52</v>
      </c>
      <c r="N24" s="228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customHeight="1" spans="1:24">
      <c r="A25" s="252" t="s">
        <v>198</v>
      </c>
      <c r="B25" s="252" t="s">
        <v>70</v>
      </c>
      <c r="C25" s="252" t="s">
        <v>209</v>
      </c>
      <c r="D25" s="252" t="s">
        <v>210</v>
      </c>
      <c r="E25" s="252" t="s">
        <v>125</v>
      </c>
      <c r="F25" s="252" t="s">
        <v>126</v>
      </c>
      <c r="G25" s="252" t="s">
        <v>219</v>
      </c>
      <c r="H25" s="252" t="s">
        <v>220</v>
      </c>
      <c r="I25" s="219">
        <v>21640.39</v>
      </c>
      <c r="J25" s="219">
        <v>21640.39</v>
      </c>
      <c r="K25" s="228"/>
      <c r="L25" s="228"/>
      <c r="M25" s="173">
        <v>21640.39</v>
      </c>
      <c r="N25" s="228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customHeight="1" spans="1:24">
      <c r="A26" s="252" t="s">
        <v>198</v>
      </c>
      <c r="B26" s="252" t="s">
        <v>70</v>
      </c>
      <c r="C26" s="252" t="s">
        <v>221</v>
      </c>
      <c r="D26" s="252" t="s">
        <v>222</v>
      </c>
      <c r="E26" s="252" t="s">
        <v>115</v>
      </c>
      <c r="F26" s="252" t="s">
        <v>116</v>
      </c>
      <c r="G26" s="252" t="s">
        <v>223</v>
      </c>
      <c r="H26" s="252" t="s">
        <v>224</v>
      </c>
      <c r="I26" s="219">
        <v>28105.2</v>
      </c>
      <c r="J26" s="219">
        <v>28105.2</v>
      </c>
      <c r="K26" s="228"/>
      <c r="L26" s="228"/>
      <c r="M26" s="173">
        <v>28105.2</v>
      </c>
      <c r="N26" s="228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customHeight="1" spans="1:24">
      <c r="A27" s="252" t="s">
        <v>198</v>
      </c>
      <c r="B27" s="252" t="s">
        <v>70</v>
      </c>
      <c r="C27" s="252" t="s">
        <v>225</v>
      </c>
      <c r="D27" s="252" t="s">
        <v>176</v>
      </c>
      <c r="E27" s="252" t="s">
        <v>101</v>
      </c>
      <c r="F27" s="252" t="s">
        <v>102</v>
      </c>
      <c r="G27" s="252" t="s">
        <v>226</v>
      </c>
      <c r="H27" s="252" t="s">
        <v>176</v>
      </c>
      <c r="I27" s="219">
        <v>20000</v>
      </c>
      <c r="J27" s="219">
        <v>20000</v>
      </c>
      <c r="K27" s="228"/>
      <c r="L27" s="228"/>
      <c r="M27" s="173">
        <v>20000</v>
      </c>
      <c r="N27" s="228"/>
      <c r="O27" s="219"/>
      <c r="P27" s="219"/>
      <c r="Q27" s="219"/>
      <c r="R27" s="219"/>
      <c r="S27" s="219"/>
      <c r="T27" s="219"/>
      <c r="U27" s="219"/>
      <c r="V27" s="219"/>
      <c r="W27" s="219"/>
      <c r="X27" s="219"/>
    </row>
    <row r="28" customHeight="1" spans="1:24">
      <c r="A28" s="252" t="s">
        <v>198</v>
      </c>
      <c r="B28" s="252" t="s">
        <v>70</v>
      </c>
      <c r="C28" s="252" t="s">
        <v>227</v>
      </c>
      <c r="D28" s="252" t="s">
        <v>228</v>
      </c>
      <c r="E28" s="252" t="s">
        <v>101</v>
      </c>
      <c r="F28" s="252" t="s">
        <v>102</v>
      </c>
      <c r="G28" s="252" t="s">
        <v>229</v>
      </c>
      <c r="H28" s="252" t="s">
        <v>228</v>
      </c>
      <c r="I28" s="219">
        <v>143581.2</v>
      </c>
      <c r="J28" s="219">
        <v>143581.2</v>
      </c>
      <c r="K28" s="228"/>
      <c r="L28" s="228"/>
      <c r="M28" s="173">
        <v>143581.2</v>
      </c>
      <c r="N28" s="228"/>
      <c r="O28" s="219"/>
      <c r="P28" s="219"/>
      <c r="Q28" s="219"/>
      <c r="R28" s="219"/>
      <c r="S28" s="219"/>
      <c r="T28" s="219"/>
      <c r="U28" s="219"/>
      <c r="V28" s="219"/>
      <c r="W28" s="219"/>
      <c r="X28" s="219"/>
    </row>
    <row r="29" customHeight="1" spans="1:24">
      <c r="A29" s="252" t="s">
        <v>198</v>
      </c>
      <c r="B29" s="252" t="s">
        <v>70</v>
      </c>
      <c r="C29" s="252" t="s">
        <v>230</v>
      </c>
      <c r="D29" s="252" t="s">
        <v>231</v>
      </c>
      <c r="E29" s="252" t="s">
        <v>101</v>
      </c>
      <c r="F29" s="252" t="s">
        <v>102</v>
      </c>
      <c r="G29" s="252" t="s">
        <v>232</v>
      </c>
      <c r="H29" s="252" t="s">
        <v>233</v>
      </c>
      <c r="I29" s="219">
        <v>94703</v>
      </c>
      <c r="J29" s="219">
        <v>94703</v>
      </c>
      <c r="K29" s="228"/>
      <c r="L29" s="228"/>
      <c r="M29" s="173">
        <v>94703</v>
      </c>
      <c r="N29" s="228"/>
      <c r="O29" s="219"/>
      <c r="P29" s="219"/>
      <c r="Q29" s="219"/>
      <c r="R29" s="219"/>
      <c r="S29" s="219"/>
      <c r="T29" s="219"/>
      <c r="U29" s="219"/>
      <c r="V29" s="219"/>
      <c r="W29" s="219"/>
      <c r="X29" s="219"/>
    </row>
    <row r="30" customHeight="1" spans="1:24">
      <c r="A30" s="252" t="s">
        <v>198</v>
      </c>
      <c r="B30" s="252" t="s">
        <v>70</v>
      </c>
      <c r="C30" s="252" t="s">
        <v>230</v>
      </c>
      <c r="D30" s="252" t="s">
        <v>231</v>
      </c>
      <c r="E30" s="252" t="s">
        <v>101</v>
      </c>
      <c r="F30" s="252" t="s">
        <v>102</v>
      </c>
      <c r="G30" s="252" t="s">
        <v>232</v>
      </c>
      <c r="H30" s="252" t="s">
        <v>233</v>
      </c>
      <c r="I30" s="219">
        <v>3297.21</v>
      </c>
      <c r="J30" s="219">
        <v>3297.21</v>
      </c>
      <c r="K30" s="228"/>
      <c r="L30" s="228"/>
      <c r="M30" s="173">
        <v>3297.21</v>
      </c>
      <c r="N30" s="228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customHeight="1" spans="1:24">
      <c r="A31" s="252" t="s">
        <v>198</v>
      </c>
      <c r="B31" s="252" t="s">
        <v>70</v>
      </c>
      <c r="C31" s="252" t="s">
        <v>230</v>
      </c>
      <c r="D31" s="252" t="s">
        <v>231</v>
      </c>
      <c r="E31" s="252" t="s">
        <v>101</v>
      </c>
      <c r="F31" s="252" t="s">
        <v>102</v>
      </c>
      <c r="G31" s="252" t="s">
        <v>234</v>
      </c>
      <c r="H31" s="252" t="s">
        <v>235</v>
      </c>
      <c r="I31" s="219">
        <v>9800</v>
      </c>
      <c r="J31" s="219">
        <v>9800</v>
      </c>
      <c r="K31" s="228"/>
      <c r="L31" s="228"/>
      <c r="M31" s="173">
        <v>9800</v>
      </c>
      <c r="N31" s="228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customHeight="1" spans="1:24">
      <c r="A32" s="252" t="s">
        <v>198</v>
      </c>
      <c r="B32" s="252" t="s">
        <v>70</v>
      </c>
      <c r="C32" s="252" t="s">
        <v>230</v>
      </c>
      <c r="D32" s="252" t="s">
        <v>231</v>
      </c>
      <c r="E32" s="252" t="s">
        <v>101</v>
      </c>
      <c r="F32" s="252" t="s">
        <v>102</v>
      </c>
      <c r="G32" s="252" t="s">
        <v>236</v>
      </c>
      <c r="H32" s="252" t="s">
        <v>237</v>
      </c>
      <c r="I32" s="219">
        <v>14700</v>
      </c>
      <c r="J32" s="219">
        <v>14700</v>
      </c>
      <c r="K32" s="228"/>
      <c r="L32" s="228"/>
      <c r="M32" s="173">
        <v>14700</v>
      </c>
      <c r="N32" s="228"/>
      <c r="O32" s="219"/>
      <c r="P32" s="219"/>
      <c r="Q32" s="219"/>
      <c r="R32" s="219"/>
      <c r="S32" s="219"/>
      <c r="T32" s="219"/>
      <c r="U32" s="219"/>
      <c r="V32" s="219"/>
      <c r="W32" s="219"/>
      <c r="X32" s="219"/>
    </row>
    <row r="33" customHeight="1" spans="1:24">
      <c r="A33" s="252" t="s">
        <v>198</v>
      </c>
      <c r="B33" s="252" t="s">
        <v>70</v>
      </c>
      <c r="C33" s="252" t="s">
        <v>230</v>
      </c>
      <c r="D33" s="252" t="s">
        <v>231</v>
      </c>
      <c r="E33" s="252" t="s">
        <v>101</v>
      </c>
      <c r="F33" s="252" t="s">
        <v>102</v>
      </c>
      <c r="G33" s="252" t="s">
        <v>238</v>
      </c>
      <c r="H33" s="252" t="s">
        <v>239</v>
      </c>
      <c r="I33" s="219">
        <v>137200</v>
      </c>
      <c r="J33" s="219">
        <v>137200</v>
      </c>
      <c r="K33" s="228"/>
      <c r="L33" s="228"/>
      <c r="M33" s="173">
        <v>137200</v>
      </c>
      <c r="N33" s="228"/>
      <c r="O33" s="219"/>
      <c r="P33" s="219"/>
      <c r="Q33" s="219"/>
      <c r="R33" s="219"/>
      <c r="S33" s="219"/>
      <c r="T33" s="219"/>
      <c r="U33" s="219"/>
      <c r="V33" s="219"/>
      <c r="W33" s="219"/>
      <c r="X33" s="219"/>
    </row>
    <row r="34" customHeight="1" spans="1:24">
      <c r="A34" s="252" t="s">
        <v>198</v>
      </c>
      <c r="B34" s="252" t="s">
        <v>70</v>
      </c>
      <c r="C34" s="252" t="s">
        <v>230</v>
      </c>
      <c r="D34" s="252" t="s">
        <v>231</v>
      </c>
      <c r="E34" s="252" t="s">
        <v>107</v>
      </c>
      <c r="F34" s="252" t="s">
        <v>108</v>
      </c>
      <c r="G34" s="252" t="s">
        <v>238</v>
      </c>
      <c r="H34" s="252" t="s">
        <v>239</v>
      </c>
      <c r="I34" s="219">
        <v>36900</v>
      </c>
      <c r="J34" s="219">
        <v>36900</v>
      </c>
      <c r="K34" s="228"/>
      <c r="L34" s="228"/>
      <c r="M34" s="173">
        <v>36900</v>
      </c>
      <c r="N34" s="228"/>
      <c r="O34" s="219"/>
      <c r="P34" s="219"/>
      <c r="Q34" s="219"/>
      <c r="R34" s="219"/>
      <c r="S34" s="219"/>
      <c r="T34" s="219"/>
      <c r="U34" s="219"/>
      <c r="V34" s="219"/>
      <c r="W34" s="219"/>
      <c r="X34" s="219"/>
    </row>
    <row r="35" customHeight="1" spans="1:24">
      <c r="A35" s="252" t="s">
        <v>198</v>
      </c>
      <c r="B35" s="252" t="s">
        <v>70</v>
      </c>
      <c r="C35" s="252" t="s">
        <v>240</v>
      </c>
      <c r="D35" s="252" t="s">
        <v>132</v>
      </c>
      <c r="E35" s="252" t="s">
        <v>131</v>
      </c>
      <c r="F35" s="252" t="s">
        <v>132</v>
      </c>
      <c r="G35" s="252" t="s">
        <v>241</v>
      </c>
      <c r="H35" s="252" t="s">
        <v>132</v>
      </c>
      <c r="I35" s="219">
        <v>1004930.4</v>
      </c>
      <c r="J35" s="219">
        <v>1004930.4</v>
      </c>
      <c r="K35" s="228"/>
      <c r="L35" s="228"/>
      <c r="M35" s="173">
        <v>1004930.4</v>
      </c>
      <c r="N35" s="228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customHeight="1" spans="1:24">
      <c r="A36" s="252" t="s">
        <v>198</v>
      </c>
      <c r="B36" s="252" t="s">
        <v>70</v>
      </c>
      <c r="C36" s="252" t="s">
        <v>242</v>
      </c>
      <c r="D36" s="252" t="s">
        <v>243</v>
      </c>
      <c r="E36" s="252" t="s">
        <v>107</v>
      </c>
      <c r="F36" s="252" t="s">
        <v>108</v>
      </c>
      <c r="G36" s="252" t="s">
        <v>244</v>
      </c>
      <c r="H36" s="252" t="s">
        <v>245</v>
      </c>
      <c r="I36" s="219">
        <v>331577.28</v>
      </c>
      <c r="J36" s="219">
        <v>331577.28</v>
      </c>
      <c r="K36" s="228"/>
      <c r="L36" s="228"/>
      <c r="M36" s="173">
        <v>331577.28</v>
      </c>
      <c r="N36" s="228"/>
      <c r="O36" s="219"/>
      <c r="P36" s="219"/>
      <c r="Q36" s="219"/>
      <c r="R36" s="219"/>
      <c r="S36" s="219"/>
      <c r="T36" s="219"/>
      <c r="U36" s="219"/>
      <c r="V36" s="219"/>
      <c r="W36" s="219"/>
      <c r="X36" s="219"/>
    </row>
    <row r="37" customHeight="1" spans="1:24">
      <c r="A37" s="252" t="s">
        <v>198</v>
      </c>
      <c r="B37" s="252" t="s">
        <v>70</v>
      </c>
      <c r="C37" s="252" t="s">
        <v>242</v>
      </c>
      <c r="D37" s="252" t="s">
        <v>243</v>
      </c>
      <c r="E37" s="252" t="s">
        <v>107</v>
      </c>
      <c r="F37" s="252" t="s">
        <v>108</v>
      </c>
      <c r="G37" s="252" t="s">
        <v>223</v>
      </c>
      <c r="H37" s="252" t="s">
        <v>224</v>
      </c>
      <c r="I37" s="219">
        <v>590400</v>
      </c>
      <c r="J37" s="219">
        <v>590400</v>
      </c>
      <c r="K37" s="228"/>
      <c r="L37" s="228"/>
      <c r="M37" s="173">
        <v>590400</v>
      </c>
      <c r="N37" s="228"/>
      <c r="O37" s="219"/>
      <c r="P37" s="219"/>
      <c r="Q37" s="219"/>
      <c r="R37" s="219"/>
      <c r="S37" s="219"/>
      <c r="T37" s="219"/>
      <c r="U37" s="219"/>
      <c r="V37" s="219"/>
      <c r="W37" s="219"/>
      <c r="X37" s="219"/>
    </row>
    <row r="38" customHeight="1" spans="1:24">
      <c r="A38" s="252" t="s">
        <v>198</v>
      </c>
      <c r="B38" s="252" t="s">
        <v>70</v>
      </c>
      <c r="C38" s="252" t="s">
        <v>246</v>
      </c>
      <c r="D38" s="252" t="s">
        <v>247</v>
      </c>
      <c r="E38" s="252" t="s">
        <v>101</v>
      </c>
      <c r="F38" s="252" t="s">
        <v>102</v>
      </c>
      <c r="G38" s="252" t="s">
        <v>203</v>
      </c>
      <c r="H38" s="252" t="s">
        <v>204</v>
      </c>
      <c r="I38" s="219">
        <v>96000</v>
      </c>
      <c r="J38" s="219">
        <v>96000</v>
      </c>
      <c r="K38" s="228"/>
      <c r="L38" s="228"/>
      <c r="M38" s="173">
        <v>96000</v>
      </c>
      <c r="N38" s="228"/>
      <c r="O38" s="219"/>
      <c r="P38" s="219"/>
      <c r="Q38" s="219"/>
      <c r="R38" s="219"/>
      <c r="S38" s="219"/>
      <c r="T38" s="219"/>
      <c r="U38" s="219"/>
      <c r="V38" s="219"/>
      <c r="W38" s="219"/>
      <c r="X38" s="219"/>
    </row>
    <row r="39" customHeight="1" spans="1:24">
      <c r="A39" s="252" t="s">
        <v>198</v>
      </c>
      <c r="B39" s="252" t="s">
        <v>70</v>
      </c>
      <c r="C39" s="252" t="s">
        <v>248</v>
      </c>
      <c r="D39" s="252" t="s">
        <v>249</v>
      </c>
      <c r="E39" s="252" t="s">
        <v>101</v>
      </c>
      <c r="F39" s="252" t="s">
        <v>102</v>
      </c>
      <c r="G39" s="252" t="s">
        <v>205</v>
      </c>
      <c r="H39" s="252" t="s">
        <v>206</v>
      </c>
      <c r="I39" s="219">
        <v>441000</v>
      </c>
      <c r="J39" s="219">
        <v>441000</v>
      </c>
      <c r="K39" s="228"/>
      <c r="L39" s="228"/>
      <c r="M39" s="173">
        <v>441000</v>
      </c>
      <c r="N39" s="228"/>
      <c r="O39" s="219"/>
      <c r="P39" s="219"/>
      <c r="Q39" s="219"/>
      <c r="R39" s="219"/>
      <c r="S39" s="219"/>
      <c r="T39" s="219"/>
      <c r="U39" s="219"/>
      <c r="V39" s="219"/>
      <c r="W39" s="219"/>
      <c r="X39" s="219"/>
    </row>
    <row r="40" customHeight="1" spans="1:24">
      <c r="A40" s="252" t="s">
        <v>198</v>
      </c>
      <c r="B40" s="252" t="s">
        <v>70</v>
      </c>
      <c r="C40" s="252" t="s">
        <v>248</v>
      </c>
      <c r="D40" s="252" t="s">
        <v>249</v>
      </c>
      <c r="E40" s="252" t="s">
        <v>101</v>
      </c>
      <c r="F40" s="252" t="s">
        <v>102</v>
      </c>
      <c r="G40" s="252" t="s">
        <v>207</v>
      </c>
      <c r="H40" s="252" t="s">
        <v>208</v>
      </c>
      <c r="I40" s="219">
        <v>403200</v>
      </c>
      <c r="J40" s="219">
        <v>403200</v>
      </c>
      <c r="K40" s="228"/>
      <c r="L40" s="228"/>
      <c r="M40" s="173">
        <v>403200</v>
      </c>
      <c r="N40" s="228"/>
      <c r="O40" s="219"/>
      <c r="P40" s="219"/>
      <c r="Q40" s="219"/>
      <c r="R40" s="219"/>
      <c r="S40" s="219"/>
      <c r="T40" s="219"/>
      <c r="U40" s="219"/>
      <c r="V40" s="219"/>
      <c r="W40" s="219"/>
      <c r="X40" s="219"/>
    </row>
    <row r="41" customHeight="1" spans="1:24">
      <c r="A41" s="252" t="s">
        <v>198</v>
      </c>
      <c r="B41" s="252" t="s">
        <v>70</v>
      </c>
      <c r="C41" s="252" t="s">
        <v>248</v>
      </c>
      <c r="D41" s="252" t="s">
        <v>249</v>
      </c>
      <c r="E41" s="252" t="s">
        <v>101</v>
      </c>
      <c r="F41" s="252" t="s">
        <v>102</v>
      </c>
      <c r="G41" s="252" t="s">
        <v>207</v>
      </c>
      <c r="H41" s="252" t="s">
        <v>208</v>
      </c>
      <c r="I41" s="219">
        <v>478800</v>
      </c>
      <c r="J41" s="219">
        <v>478800</v>
      </c>
      <c r="K41" s="228"/>
      <c r="L41" s="228"/>
      <c r="M41" s="173">
        <v>478800</v>
      </c>
      <c r="N41" s="228"/>
      <c r="O41" s="219"/>
      <c r="P41" s="219"/>
      <c r="Q41" s="219"/>
      <c r="R41" s="219"/>
      <c r="S41" s="219"/>
      <c r="T41" s="219"/>
      <c r="U41" s="219"/>
      <c r="V41" s="219"/>
      <c r="W41" s="219"/>
      <c r="X41" s="219"/>
    </row>
    <row r="42" customHeight="1" spans="1:24">
      <c r="A42" s="252" t="s">
        <v>198</v>
      </c>
      <c r="B42" s="252" t="s">
        <v>70</v>
      </c>
      <c r="C42" s="252" t="s">
        <v>250</v>
      </c>
      <c r="D42" s="252" t="s">
        <v>251</v>
      </c>
      <c r="E42" s="252" t="s">
        <v>101</v>
      </c>
      <c r="F42" s="252" t="s">
        <v>102</v>
      </c>
      <c r="G42" s="252" t="s">
        <v>252</v>
      </c>
      <c r="H42" s="252" t="s">
        <v>253</v>
      </c>
      <c r="I42" s="219">
        <v>636000</v>
      </c>
      <c r="J42" s="219">
        <v>636000</v>
      </c>
      <c r="K42" s="228"/>
      <c r="L42" s="228"/>
      <c r="M42" s="173">
        <v>636000</v>
      </c>
      <c r="N42" s="228"/>
      <c r="O42" s="219"/>
      <c r="P42" s="219"/>
      <c r="Q42" s="219"/>
      <c r="R42" s="219"/>
      <c r="S42" s="219"/>
      <c r="T42" s="219"/>
      <c r="U42" s="219"/>
      <c r="V42" s="219"/>
      <c r="W42" s="219"/>
      <c r="X42" s="219"/>
    </row>
    <row r="43" customHeight="1" spans="1:24">
      <c r="A43" s="252" t="s">
        <v>198</v>
      </c>
      <c r="B43" s="252" t="s">
        <v>70</v>
      </c>
      <c r="C43" s="252" t="s">
        <v>250</v>
      </c>
      <c r="D43" s="252" t="s">
        <v>251</v>
      </c>
      <c r="E43" s="252" t="s">
        <v>101</v>
      </c>
      <c r="F43" s="252" t="s">
        <v>102</v>
      </c>
      <c r="G43" s="252" t="s">
        <v>252</v>
      </c>
      <c r="H43" s="252" t="s">
        <v>253</v>
      </c>
      <c r="I43" s="219">
        <v>343200</v>
      </c>
      <c r="J43" s="219">
        <v>343200</v>
      </c>
      <c r="K43" s="228"/>
      <c r="L43" s="228"/>
      <c r="M43" s="173">
        <v>343200</v>
      </c>
      <c r="N43" s="228"/>
      <c r="O43" s="219"/>
      <c r="P43" s="219"/>
      <c r="Q43" s="219"/>
      <c r="R43" s="219"/>
      <c r="S43" s="219"/>
      <c r="T43" s="219"/>
      <c r="U43" s="219"/>
      <c r="V43" s="219"/>
      <c r="W43" s="219"/>
      <c r="X43" s="219"/>
    </row>
    <row r="44" customHeight="1" spans="1:24">
      <c r="A44" s="236" t="s">
        <v>171</v>
      </c>
      <c r="B44" s="237"/>
      <c r="C44" s="253"/>
      <c r="D44" s="253"/>
      <c r="E44" s="253"/>
      <c r="F44" s="253"/>
      <c r="G44" s="253"/>
      <c r="H44" s="254"/>
      <c r="I44" s="219">
        <v>13728543.6</v>
      </c>
      <c r="J44" s="219">
        <v>13728543.6</v>
      </c>
      <c r="K44" s="219"/>
      <c r="L44" s="219"/>
      <c r="M44" s="173">
        <v>13728543.6</v>
      </c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</row>
  </sheetData>
  <mergeCells count="31">
    <mergeCell ref="A3:X3"/>
    <mergeCell ref="A4:H4"/>
    <mergeCell ref="I5:X5"/>
    <mergeCell ref="J6:N6"/>
    <mergeCell ref="O6:Q6"/>
    <mergeCell ref="S6:X6"/>
    <mergeCell ref="A44:H4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J26" sqref="J26"/>
    </sheetView>
  </sheetViews>
  <sheetFormatPr defaultColWidth="9.14166666666667" defaultRowHeight="14.25" customHeight="1"/>
  <cols>
    <col min="1" max="1" width="10.2833333333333" style="51" customWidth="1"/>
    <col min="2" max="2" width="13.425" style="51" customWidth="1"/>
    <col min="3" max="3" width="32.85" style="51" customWidth="1"/>
    <col min="4" max="4" width="23.85" style="51" customWidth="1"/>
    <col min="5" max="5" width="11.1416666666667" style="51" customWidth="1"/>
    <col min="6" max="6" width="17.7083333333333" style="51" customWidth="1"/>
    <col min="7" max="7" width="9.85" style="51" customWidth="1"/>
    <col min="8" max="8" width="17.7083333333333" style="51" customWidth="1"/>
    <col min="9" max="9" width="20" style="51" customWidth="1"/>
    <col min="10" max="12" width="13.25" style="51" customWidth="1"/>
    <col min="13" max="13" width="8.25" style="51" customWidth="1"/>
    <col min="14" max="14" width="7.875" style="51" customWidth="1"/>
    <col min="15" max="15" width="8.25" style="51" customWidth="1"/>
    <col min="16" max="16" width="11.1416666666667" style="51" customWidth="1"/>
    <col min="17" max="17" width="16.125" style="51" customWidth="1"/>
    <col min="18" max="18" width="19.85" style="51" customWidth="1"/>
    <col min="19" max="19" width="16.875" style="51" customWidth="1"/>
    <col min="20" max="20" width="15.75" style="51" customWidth="1"/>
    <col min="21" max="21" width="12.625" style="51" customWidth="1"/>
    <col min="22" max="22" width="10.25" style="51" customWidth="1"/>
    <col min="23" max="23" width="19.85" style="51" customWidth="1"/>
    <col min="24" max="16384" width="9.14166666666667" style="51"/>
  </cols>
  <sheetData>
    <row r="1" customHeight="1" spans="1:2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ht="13.5" customHeight="1" spans="2:23">
      <c r="B2" s="229"/>
      <c r="E2" s="53"/>
      <c r="F2" s="53"/>
      <c r="G2" s="53"/>
      <c r="H2" s="53"/>
      <c r="U2" s="229"/>
      <c r="W2" s="245" t="s">
        <v>254</v>
      </c>
    </row>
    <row r="3" ht="46.5" customHeight="1" spans="1:23">
      <c r="A3" s="55" t="str">
        <f>"2025"&amp;"年部门项目支出预算表"</f>
        <v>2025年部门项目支出预算表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3.5" customHeight="1" spans="1:23">
      <c r="A4" s="204" t="str">
        <f>"单位名称："&amp;"昆明市晋宁区昆阳第三小学"</f>
        <v>单位名称：昆明市晋宁区昆阳第三小学</v>
      </c>
      <c r="B4" s="230"/>
      <c r="C4" s="230"/>
      <c r="D4" s="230"/>
      <c r="E4" s="230"/>
      <c r="F4" s="230"/>
      <c r="G4" s="230"/>
      <c r="H4" s="230"/>
      <c r="I4" s="239"/>
      <c r="J4" s="239"/>
      <c r="K4" s="239"/>
      <c r="L4" s="239"/>
      <c r="M4" s="239"/>
      <c r="N4" s="239"/>
      <c r="O4" s="239"/>
      <c r="P4" s="239"/>
      <c r="Q4" s="239"/>
      <c r="R4" s="97"/>
      <c r="S4" s="97"/>
      <c r="T4" s="97"/>
      <c r="U4" s="246"/>
      <c r="V4" s="97"/>
      <c r="W4" s="207" t="s">
        <v>1</v>
      </c>
    </row>
    <row r="5" ht="21.75" customHeight="1" spans="1:23">
      <c r="A5" s="231" t="s">
        <v>255</v>
      </c>
      <c r="B5" s="149" t="s">
        <v>182</v>
      </c>
      <c r="C5" s="231" t="s">
        <v>183</v>
      </c>
      <c r="D5" s="231" t="s">
        <v>256</v>
      </c>
      <c r="E5" s="149" t="s">
        <v>184</v>
      </c>
      <c r="F5" s="149" t="s">
        <v>185</v>
      </c>
      <c r="G5" s="149" t="s">
        <v>257</v>
      </c>
      <c r="H5" s="149" t="s">
        <v>258</v>
      </c>
      <c r="I5" s="240" t="s">
        <v>55</v>
      </c>
      <c r="J5" s="210" t="s">
        <v>259</v>
      </c>
      <c r="K5" s="211"/>
      <c r="L5" s="211"/>
      <c r="M5" s="212"/>
      <c r="N5" s="210" t="s">
        <v>190</v>
      </c>
      <c r="O5" s="211"/>
      <c r="P5" s="212"/>
      <c r="Q5" s="149" t="s">
        <v>61</v>
      </c>
      <c r="R5" s="210" t="s">
        <v>62</v>
      </c>
      <c r="S5" s="211"/>
      <c r="T5" s="211"/>
      <c r="U5" s="211"/>
      <c r="V5" s="211"/>
      <c r="W5" s="212"/>
    </row>
    <row r="6" ht="21.75" customHeight="1" spans="1:23">
      <c r="A6" s="232"/>
      <c r="B6" s="233"/>
      <c r="C6" s="232"/>
      <c r="D6" s="232"/>
      <c r="E6" s="152"/>
      <c r="F6" s="152"/>
      <c r="G6" s="152"/>
      <c r="H6" s="152"/>
      <c r="I6" s="233"/>
      <c r="J6" s="241" t="s">
        <v>58</v>
      </c>
      <c r="K6" s="242"/>
      <c r="L6" s="149" t="s">
        <v>59</v>
      </c>
      <c r="M6" s="149" t="s">
        <v>60</v>
      </c>
      <c r="N6" s="149" t="s">
        <v>58</v>
      </c>
      <c r="O6" s="149" t="s">
        <v>59</v>
      </c>
      <c r="P6" s="149" t="s">
        <v>60</v>
      </c>
      <c r="Q6" s="152"/>
      <c r="R6" s="149" t="s">
        <v>57</v>
      </c>
      <c r="S6" s="149" t="s">
        <v>64</v>
      </c>
      <c r="T6" s="149" t="s">
        <v>196</v>
      </c>
      <c r="U6" s="149" t="s">
        <v>66</v>
      </c>
      <c r="V6" s="149" t="s">
        <v>67</v>
      </c>
      <c r="W6" s="149" t="s">
        <v>68</v>
      </c>
    </row>
    <row r="7" ht="21" customHeight="1" spans="1:23">
      <c r="A7" s="233"/>
      <c r="B7" s="233"/>
      <c r="C7" s="233"/>
      <c r="D7" s="233"/>
      <c r="E7" s="233"/>
      <c r="F7" s="233"/>
      <c r="G7" s="233"/>
      <c r="H7" s="233"/>
      <c r="I7" s="233"/>
      <c r="J7" s="243" t="s">
        <v>57</v>
      </c>
      <c r="K7" s="244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</row>
    <row r="8" ht="39.75" customHeight="1" spans="1:23">
      <c r="A8" s="234"/>
      <c r="B8" s="158"/>
      <c r="C8" s="234"/>
      <c r="D8" s="234"/>
      <c r="E8" s="155"/>
      <c r="F8" s="155"/>
      <c r="G8" s="155"/>
      <c r="H8" s="155"/>
      <c r="I8" s="158"/>
      <c r="J8" s="223" t="s">
        <v>57</v>
      </c>
      <c r="K8" s="223" t="s">
        <v>260</v>
      </c>
      <c r="L8" s="155"/>
      <c r="M8" s="155"/>
      <c r="N8" s="155"/>
      <c r="O8" s="155"/>
      <c r="P8" s="155"/>
      <c r="Q8" s="155"/>
      <c r="R8" s="155"/>
      <c r="S8" s="155"/>
      <c r="T8" s="155"/>
      <c r="U8" s="158"/>
      <c r="V8" s="155"/>
      <c r="W8" s="155"/>
    </row>
    <row r="9" ht="15" customHeight="1" spans="1:23">
      <c r="A9" s="235">
        <v>1</v>
      </c>
      <c r="B9" s="235">
        <v>2</v>
      </c>
      <c r="C9" s="235">
        <v>3</v>
      </c>
      <c r="D9" s="235">
        <v>4</v>
      </c>
      <c r="E9" s="235">
        <v>5</v>
      </c>
      <c r="F9" s="235">
        <v>6</v>
      </c>
      <c r="G9" s="235">
        <v>7</v>
      </c>
      <c r="H9" s="235">
        <v>8</v>
      </c>
      <c r="I9" s="235">
        <v>9</v>
      </c>
      <c r="J9" s="235">
        <v>10</v>
      </c>
      <c r="K9" s="235">
        <v>11</v>
      </c>
      <c r="L9" s="103">
        <v>12</v>
      </c>
      <c r="M9" s="103">
        <v>13</v>
      </c>
      <c r="N9" s="103">
        <v>14</v>
      </c>
      <c r="O9" s="103">
        <v>15</v>
      </c>
      <c r="P9" s="103">
        <v>16</v>
      </c>
      <c r="Q9" s="103">
        <v>17</v>
      </c>
      <c r="R9" s="103">
        <v>18</v>
      </c>
      <c r="S9" s="103">
        <v>19</v>
      </c>
      <c r="T9" s="103">
        <v>20</v>
      </c>
      <c r="U9" s="235">
        <v>21</v>
      </c>
      <c r="V9" s="103">
        <v>22</v>
      </c>
      <c r="W9" s="235">
        <v>23</v>
      </c>
    </row>
    <row r="10" ht="21.75" customHeight="1" spans="1:23">
      <c r="A10" s="225" t="s">
        <v>261</v>
      </c>
      <c r="B10" s="225" t="s">
        <v>262</v>
      </c>
      <c r="C10" s="225" t="s">
        <v>263</v>
      </c>
      <c r="D10" s="225" t="s">
        <v>70</v>
      </c>
      <c r="E10" s="225" t="s">
        <v>101</v>
      </c>
      <c r="F10" s="225" t="s">
        <v>102</v>
      </c>
      <c r="G10" s="225" t="s">
        <v>232</v>
      </c>
      <c r="H10" s="225" t="s">
        <v>233</v>
      </c>
      <c r="I10" s="219">
        <v>2500</v>
      </c>
      <c r="J10" s="219"/>
      <c r="K10" s="173"/>
      <c r="L10" s="219"/>
      <c r="M10" s="219"/>
      <c r="N10" s="219"/>
      <c r="O10" s="219"/>
      <c r="P10" s="219"/>
      <c r="Q10" s="219"/>
      <c r="R10" s="219">
        <v>2500</v>
      </c>
      <c r="S10" s="219"/>
      <c r="T10" s="219"/>
      <c r="U10" s="219"/>
      <c r="V10" s="219"/>
      <c r="W10" s="219">
        <v>2500</v>
      </c>
    </row>
    <row r="11" ht="18.75" customHeight="1" spans="1:23">
      <c r="A11" s="225" t="s">
        <v>261</v>
      </c>
      <c r="B11" s="225" t="s">
        <v>264</v>
      </c>
      <c r="C11" s="225" t="s">
        <v>265</v>
      </c>
      <c r="D11" s="225" t="s">
        <v>70</v>
      </c>
      <c r="E11" s="225" t="s">
        <v>101</v>
      </c>
      <c r="F11" s="225" t="s">
        <v>102</v>
      </c>
      <c r="G11" s="225" t="s">
        <v>223</v>
      </c>
      <c r="H11" s="225" t="s">
        <v>224</v>
      </c>
      <c r="I11" s="219">
        <v>219600</v>
      </c>
      <c r="J11" s="219"/>
      <c r="K11" s="173"/>
      <c r="L11" s="219"/>
      <c r="M11" s="219"/>
      <c r="N11" s="219"/>
      <c r="O11" s="219"/>
      <c r="P11" s="219"/>
      <c r="Q11" s="219"/>
      <c r="R11" s="219">
        <v>219600</v>
      </c>
      <c r="S11" s="219"/>
      <c r="T11" s="219"/>
      <c r="U11" s="219"/>
      <c r="V11" s="219"/>
      <c r="W11" s="219">
        <v>219600</v>
      </c>
    </row>
    <row r="12" customHeight="1" spans="1:23">
      <c r="A12" s="225" t="s">
        <v>261</v>
      </c>
      <c r="B12" s="225" t="s">
        <v>266</v>
      </c>
      <c r="C12" s="225" t="s">
        <v>267</v>
      </c>
      <c r="D12" s="225" t="s">
        <v>70</v>
      </c>
      <c r="E12" s="225" t="s">
        <v>101</v>
      </c>
      <c r="F12" s="225" t="s">
        <v>102</v>
      </c>
      <c r="G12" s="225" t="s">
        <v>232</v>
      </c>
      <c r="H12" s="225" t="s">
        <v>233</v>
      </c>
      <c r="I12" s="219">
        <v>1699.23</v>
      </c>
      <c r="J12" s="219"/>
      <c r="K12" s="173"/>
      <c r="L12" s="219"/>
      <c r="M12" s="219"/>
      <c r="N12" s="219"/>
      <c r="O12" s="219"/>
      <c r="P12" s="219"/>
      <c r="Q12" s="219"/>
      <c r="R12" s="219">
        <v>1699.23</v>
      </c>
      <c r="S12" s="219"/>
      <c r="T12" s="219"/>
      <c r="U12" s="219"/>
      <c r="V12" s="219"/>
      <c r="W12" s="219">
        <v>1699.23</v>
      </c>
    </row>
    <row r="13" customHeight="1" spans="1:23">
      <c r="A13" s="225" t="s">
        <v>261</v>
      </c>
      <c r="B13" s="225" t="s">
        <v>268</v>
      </c>
      <c r="C13" s="225" t="s">
        <v>269</v>
      </c>
      <c r="D13" s="225" t="s">
        <v>70</v>
      </c>
      <c r="E13" s="225" t="s">
        <v>101</v>
      </c>
      <c r="F13" s="225" t="s">
        <v>102</v>
      </c>
      <c r="G13" s="225" t="s">
        <v>270</v>
      </c>
      <c r="H13" s="225" t="s">
        <v>271</v>
      </c>
      <c r="I13" s="219">
        <v>90000</v>
      </c>
      <c r="J13" s="219"/>
      <c r="K13" s="173"/>
      <c r="L13" s="219"/>
      <c r="M13" s="219"/>
      <c r="N13" s="219"/>
      <c r="O13" s="219"/>
      <c r="P13" s="219"/>
      <c r="Q13" s="219"/>
      <c r="R13" s="219">
        <v>90000</v>
      </c>
      <c r="S13" s="219"/>
      <c r="T13" s="219"/>
      <c r="U13" s="219"/>
      <c r="V13" s="219"/>
      <c r="W13" s="219">
        <v>90000</v>
      </c>
    </row>
    <row r="14" customHeight="1" spans="1:23">
      <c r="A14" s="236" t="s">
        <v>171</v>
      </c>
      <c r="B14" s="237"/>
      <c r="C14" s="237"/>
      <c r="D14" s="237"/>
      <c r="E14" s="237"/>
      <c r="F14" s="237"/>
      <c r="G14" s="237"/>
      <c r="H14" s="238"/>
      <c r="I14" s="219">
        <v>313799.23</v>
      </c>
      <c r="J14" s="219"/>
      <c r="K14" s="173"/>
      <c r="L14" s="219"/>
      <c r="M14" s="219"/>
      <c r="N14" s="219"/>
      <c r="O14" s="219"/>
      <c r="P14" s="219"/>
      <c r="Q14" s="219"/>
      <c r="R14" s="219">
        <v>313799.23</v>
      </c>
      <c r="S14" s="219"/>
      <c r="T14" s="219"/>
      <c r="U14" s="219"/>
      <c r="V14" s="219"/>
      <c r="W14" s="219">
        <v>313799.23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2" customHeight="1"/>
  <cols>
    <col min="1" max="1" width="34.2833333333333" style="51" customWidth="1"/>
    <col min="2" max="2" width="29" style="51" customWidth="1"/>
    <col min="3" max="5" width="23.575" style="51" customWidth="1"/>
    <col min="6" max="6" width="11.2833333333333" style="51" customWidth="1"/>
    <col min="7" max="7" width="25.1416666666667" style="51" customWidth="1"/>
    <col min="8" max="8" width="15.575" style="51" customWidth="1"/>
    <col min="9" max="9" width="13.425" style="51" customWidth="1"/>
    <col min="10" max="10" width="18.85" style="51" customWidth="1"/>
    <col min="11" max="16384" width="9.14166666666667" style="51"/>
  </cols>
  <sheetData>
    <row r="1" customHeight="1" spans="1:10">
      <c r="A1" s="52"/>
      <c r="B1" s="52"/>
      <c r="C1" s="52"/>
      <c r="D1" s="52"/>
      <c r="E1" s="52"/>
      <c r="F1" s="52"/>
      <c r="G1" s="52"/>
      <c r="H1" s="52"/>
      <c r="I1" s="52"/>
      <c r="J1" s="52"/>
    </row>
    <row r="2" ht="18" customHeight="1" spans="10:10">
      <c r="J2" s="54" t="s">
        <v>272</v>
      </c>
    </row>
    <row r="3" ht="39.75" customHeight="1" spans="1:10">
      <c r="A3" s="121" t="str">
        <f>"2025"&amp;"年部门项目支出绩效目标表"</f>
        <v>2025年部门项目支出绩效目标表</v>
      </c>
      <c r="B3" s="55"/>
      <c r="C3" s="55"/>
      <c r="D3" s="55"/>
      <c r="E3" s="55"/>
      <c r="F3" s="122"/>
      <c r="G3" s="55"/>
      <c r="H3" s="122"/>
      <c r="I3" s="122"/>
      <c r="J3" s="55"/>
    </row>
    <row r="4" ht="17.25" customHeight="1" spans="1:10">
      <c r="A4" s="204" t="str">
        <f>"单位名称："&amp;"昆明市晋宁区昆阳第三小学"</f>
        <v>单位名称：昆明市晋宁区昆阳第三小学</v>
      </c>
      <c r="B4" s="97"/>
      <c r="C4" s="97"/>
      <c r="D4" s="97"/>
      <c r="E4" s="97"/>
      <c r="F4" s="97"/>
      <c r="G4" s="97"/>
      <c r="H4" s="97"/>
      <c r="I4" s="97"/>
      <c r="J4" s="97"/>
    </row>
    <row r="5" ht="44.25" customHeight="1" spans="1:10">
      <c r="A5" s="223" t="s">
        <v>183</v>
      </c>
      <c r="B5" s="223" t="s">
        <v>273</v>
      </c>
      <c r="C5" s="223" t="s">
        <v>274</v>
      </c>
      <c r="D5" s="223" t="s">
        <v>275</v>
      </c>
      <c r="E5" s="223" t="s">
        <v>276</v>
      </c>
      <c r="F5" s="216" t="s">
        <v>277</v>
      </c>
      <c r="G5" s="223" t="s">
        <v>278</v>
      </c>
      <c r="H5" s="216" t="s">
        <v>279</v>
      </c>
      <c r="I5" s="216" t="s">
        <v>280</v>
      </c>
      <c r="J5" s="223" t="s">
        <v>281</v>
      </c>
    </row>
    <row r="6" ht="18.75" customHeight="1" spans="1:10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103">
        <v>6</v>
      </c>
      <c r="G6" s="224">
        <v>7</v>
      </c>
      <c r="H6" s="103">
        <v>8</v>
      </c>
      <c r="I6" s="103">
        <v>9</v>
      </c>
      <c r="J6" s="224">
        <v>10</v>
      </c>
    </row>
    <row r="7" ht="42" customHeight="1" spans="1:10">
      <c r="A7" s="112" t="s">
        <v>70</v>
      </c>
      <c r="B7" s="225"/>
      <c r="C7" s="225"/>
      <c r="D7" s="225"/>
      <c r="E7" s="108"/>
      <c r="F7" s="226"/>
      <c r="G7" s="108"/>
      <c r="H7" s="226"/>
      <c r="I7" s="226"/>
      <c r="J7" s="108"/>
    </row>
    <row r="8" ht="42" customHeight="1" spans="1:10">
      <c r="A8" s="227" t="s">
        <v>265</v>
      </c>
      <c r="B8" s="228" t="s">
        <v>282</v>
      </c>
      <c r="C8" s="228" t="s">
        <v>283</v>
      </c>
      <c r="D8" s="228" t="s">
        <v>284</v>
      </c>
      <c r="E8" s="228" t="s">
        <v>285</v>
      </c>
      <c r="F8" s="228" t="s">
        <v>286</v>
      </c>
      <c r="G8" s="228" t="s">
        <v>287</v>
      </c>
      <c r="H8" s="228" t="s">
        <v>288</v>
      </c>
      <c r="I8" s="228" t="s">
        <v>289</v>
      </c>
      <c r="J8" s="228" t="s">
        <v>290</v>
      </c>
    </row>
    <row r="9" customHeight="1" spans="1:10">
      <c r="A9" s="227"/>
      <c r="B9" s="228" t="s">
        <v>282</v>
      </c>
      <c r="C9" s="228" t="s">
        <v>291</v>
      </c>
      <c r="D9" s="228" t="s">
        <v>292</v>
      </c>
      <c r="E9" s="228" t="s">
        <v>293</v>
      </c>
      <c r="F9" s="228" t="s">
        <v>294</v>
      </c>
      <c r="G9" s="228" t="s">
        <v>295</v>
      </c>
      <c r="H9" s="228" t="s">
        <v>296</v>
      </c>
      <c r="I9" s="228" t="s">
        <v>289</v>
      </c>
      <c r="J9" s="228" t="s">
        <v>297</v>
      </c>
    </row>
    <row r="10" ht="50" customHeight="1" spans="1:10">
      <c r="A10" s="227"/>
      <c r="B10" s="228" t="s">
        <v>282</v>
      </c>
      <c r="C10" s="228" t="s">
        <v>298</v>
      </c>
      <c r="D10" s="228" t="s">
        <v>299</v>
      </c>
      <c r="E10" s="228" t="s">
        <v>300</v>
      </c>
      <c r="F10" s="228" t="s">
        <v>294</v>
      </c>
      <c r="G10" s="228" t="s">
        <v>301</v>
      </c>
      <c r="H10" s="228" t="s">
        <v>296</v>
      </c>
      <c r="I10" s="228" t="s">
        <v>289</v>
      </c>
      <c r="J10" s="228" t="s">
        <v>302</v>
      </c>
    </row>
    <row r="11" customHeight="1" spans="1:10">
      <c r="A11" s="227" t="s">
        <v>267</v>
      </c>
      <c r="B11" s="228" t="s">
        <v>303</v>
      </c>
      <c r="C11" s="228" t="s">
        <v>283</v>
      </c>
      <c r="D11" s="228" t="s">
        <v>284</v>
      </c>
      <c r="E11" s="228" t="s">
        <v>304</v>
      </c>
      <c r="F11" s="228" t="s">
        <v>286</v>
      </c>
      <c r="G11" s="228" t="s">
        <v>295</v>
      </c>
      <c r="H11" s="228" t="s">
        <v>296</v>
      </c>
      <c r="I11" s="228" t="s">
        <v>289</v>
      </c>
      <c r="J11" s="228" t="s">
        <v>305</v>
      </c>
    </row>
    <row r="12" customHeight="1" spans="1:10">
      <c r="A12" s="227"/>
      <c r="B12" s="228" t="s">
        <v>303</v>
      </c>
      <c r="C12" s="228" t="s">
        <v>291</v>
      </c>
      <c r="D12" s="228" t="s">
        <v>292</v>
      </c>
      <c r="E12" s="228" t="s">
        <v>306</v>
      </c>
      <c r="F12" s="228" t="s">
        <v>286</v>
      </c>
      <c r="G12" s="228" t="s">
        <v>295</v>
      </c>
      <c r="H12" s="228" t="s">
        <v>296</v>
      </c>
      <c r="I12" s="228" t="s">
        <v>289</v>
      </c>
      <c r="J12" s="228" t="s">
        <v>306</v>
      </c>
    </row>
    <row r="13" customHeight="1" spans="1:10">
      <c r="A13" s="227"/>
      <c r="B13" s="228" t="s">
        <v>303</v>
      </c>
      <c r="C13" s="228" t="s">
        <v>298</v>
      </c>
      <c r="D13" s="228" t="s">
        <v>299</v>
      </c>
      <c r="E13" s="228" t="s">
        <v>307</v>
      </c>
      <c r="F13" s="228" t="s">
        <v>294</v>
      </c>
      <c r="G13" s="228" t="s">
        <v>308</v>
      </c>
      <c r="H13" s="228" t="s">
        <v>296</v>
      </c>
      <c r="I13" s="228" t="s">
        <v>289</v>
      </c>
      <c r="J13" s="228" t="s">
        <v>309</v>
      </c>
    </row>
    <row r="14" customHeight="1" spans="1:10">
      <c r="A14" s="227" t="s">
        <v>269</v>
      </c>
      <c r="B14" s="228" t="s">
        <v>310</v>
      </c>
      <c r="C14" s="228" t="s">
        <v>283</v>
      </c>
      <c r="D14" s="228" t="s">
        <v>284</v>
      </c>
      <c r="E14" s="228" t="s">
        <v>311</v>
      </c>
      <c r="F14" s="228" t="s">
        <v>286</v>
      </c>
      <c r="G14" s="228" t="s">
        <v>295</v>
      </c>
      <c r="H14" s="228" t="s">
        <v>296</v>
      </c>
      <c r="I14" s="228" t="s">
        <v>289</v>
      </c>
      <c r="J14" s="228" t="s">
        <v>312</v>
      </c>
    </row>
    <row r="15" customHeight="1" spans="1:10">
      <c r="A15" s="227"/>
      <c r="B15" s="228" t="s">
        <v>310</v>
      </c>
      <c r="C15" s="228" t="s">
        <v>291</v>
      </c>
      <c r="D15" s="228" t="s">
        <v>313</v>
      </c>
      <c r="E15" s="228" t="s">
        <v>314</v>
      </c>
      <c r="F15" s="228" t="s">
        <v>294</v>
      </c>
      <c r="G15" s="228" t="s">
        <v>295</v>
      </c>
      <c r="H15" s="228" t="s">
        <v>296</v>
      </c>
      <c r="I15" s="228" t="s">
        <v>289</v>
      </c>
      <c r="J15" s="228" t="s">
        <v>315</v>
      </c>
    </row>
    <row r="16" customHeight="1" spans="1:10">
      <c r="A16" s="227"/>
      <c r="B16" s="228" t="s">
        <v>310</v>
      </c>
      <c r="C16" s="228" t="s">
        <v>298</v>
      </c>
      <c r="D16" s="228" t="s">
        <v>299</v>
      </c>
      <c r="E16" s="228" t="s">
        <v>316</v>
      </c>
      <c r="F16" s="228" t="s">
        <v>294</v>
      </c>
      <c r="G16" s="228" t="s">
        <v>295</v>
      </c>
      <c r="H16" s="228" t="s">
        <v>296</v>
      </c>
      <c r="I16" s="228" t="s">
        <v>289</v>
      </c>
      <c r="J16" s="228" t="s">
        <v>316</v>
      </c>
    </row>
    <row r="17" customHeight="1" spans="1:10">
      <c r="A17" s="227" t="s">
        <v>263</v>
      </c>
      <c r="B17" s="228" t="s">
        <v>317</v>
      </c>
      <c r="C17" s="228" t="s">
        <v>283</v>
      </c>
      <c r="D17" s="228" t="s">
        <v>284</v>
      </c>
      <c r="E17" s="228" t="s">
        <v>311</v>
      </c>
      <c r="F17" s="228" t="s">
        <v>286</v>
      </c>
      <c r="G17" s="228" t="s">
        <v>295</v>
      </c>
      <c r="H17" s="228" t="s">
        <v>296</v>
      </c>
      <c r="I17" s="228" t="s">
        <v>289</v>
      </c>
      <c r="J17" s="228" t="s">
        <v>318</v>
      </c>
    </row>
    <row r="18" customHeight="1" spans="1:10">
      <c r="A18" s="227"/>
      <c r="B18" s="228" t="s">
        <v>317</v>
      </c>
      <c r="C18" s="228" t="s">
        <v>291</v>
      </c>
      <c r="D18" s="228" t="s">
        <v>313</v>
      </c>
      <c r="E18" s="228" t="s">
        <v>319</v>
      </c>
      <c r="F18" s="228" t="s">
        <v>286</v>
      </c>
      <c r="G18" s="228" t="s">
        <v>295</v>
      </c>
      <c r="H18" s="228" t="s">
        <v>296</v>
      </c>
      <c r="I18" s="228" t="s">
        <v>289</v>
      </c>
      <c r="J18" s="228" t="s">
        <v>319</v>
      </c>
    </row>
    <row r="19" customHeight="1" spans="1:10">
      <c r="A19" s="227"/>
      <c r="B19" s="228" t="s">
        <v>317</v>
      </c>
      <c r="C19" s="228" t="s">
        <v>298</v>
      </c>
      <c r="D19" s="228" t="s">
        <v>299</v>
      </c>
      <c r="E19" s="228" t="s">
        <v>320</v>
      </c>
      <c r="F19" s="228" t="s">
        <v>294</v>
      </c>
      <c r="G19" s="228" t="s">
        <v>301</v>
      </c>
      <c r="H19" s="228" t="s">
        <v>296</v>
      </c>
      <c r="I19" s="228" t="s">
        <v>289</v>
      </c>
      <c r="J19" s="228" t="s">
        <v>321</v>
      </c>
    </row>
  </sheetData>
  <mergeCells count="10">
    <mergeCell ref="A3:J3"/>
    <mergeCell ref="A4:H4"/>
    <mergeCell ref="A8:A10"/>
    <mergeCell ref="A11:A13"/>
    <mergeCell ref="A14:A16"/>
    <mergeCell ref="A17:A19"/>
    <mergeCell ref="B8:B10"/>
    <mergeCell ref="B11:B13"/>
    <mergeCell ref="B14:B16"/>
    <mergeCell ref="B17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2025-03-13T07:16:22Z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