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0" activeTab="13"/>
  </bookViews>
  <sheets>
    <sheet name="部门财务收支预算总表" sheetId="1" r:id="rId1"/>
    <sheet name="部门收入预算表" sheetId="2" r:id="rId2"/>
    <sheet name="部门支出预算表" sheetId="3" r:id="rId3"/>
    <sheet name="部门财政拨款收支预算总表" sheetId="4" r:id="rId4"/>
    <sheet name="一般公共预算支出预算表（按功能科目分类）" sheetId="5" r:id="rId5"/>
    <sheet name="一般公共预算“三公”经费支出预算表" sheetId="6" r:id="rId6"/>
    <sheet name="部门基本支出预算表" sheetId="7" r:id="rId7"/>
    <sheet name="部门项目支出预算表" sheetId="8" r:id="rId8"/>
    <sheet name="部门项目支出绩效目标表" sheetId="9" r:id="rId9"/>
    <sheet name="部门政府性基金预算支出预算表" sheetId="10" r:id="rId10"/>
    <sheet name="部门政府采购预算表" sheetId="11" r:id="rId11"/>
    <sheet name="部门政府购买服务预算表" sheetId="12" r:id="rId12"/>
    <sheet name="对下转移支付预算表" sheetId="17" r:id="rId13"/>
    <sheet name="对下转移支付绩效目标表" sheetId="18" r:id="rId14"/>
    <sheet name="新增资产配置表" sheetId="13" r:id="rId15"/>
    <sheet name="上级转移支付补助项目支出预算表" sheetId="14" r:id="rId16"/>
    <sheet name="部门项目中期规划预算表" sheetId="15" r:id="rId17"/>
    <sheet name="部门整体支出绩效目标表 " sheetId="16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<sst xmlns="http://schemas.openxmlformats.org/spreadsheetml/2006/main" count="1072" uniqueCount="395">
  <si>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</si>
  <si>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</si>
  <si>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</si>
  <si>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</si>
  <si>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</si>
  <si>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</si>
  <si>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</si>
  <si>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</si>
  <si>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</si>
  <si>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</si>
  <si>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</si>
  <si>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</si>
  <si>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</si>
  <si>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</si>
  <si>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</si>
  <si>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</si>
  <si>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</si>
  <si>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</si>
  <si>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</si>
  <si>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</si>
  <si>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</si>
  <si>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</si>
  <si>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</si>
  <si>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</si>
  <si>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</si>
  <si>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</si>
  <si>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</si>
  <si>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</si>
  <si>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</si>
  <si>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</si>
  <si>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</si>
  <si>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</si>
  <si>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</si>
  <si>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</si>
  <si>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</si>
  <si>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</si>
  <si>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</si>
  <si>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</si>
  <si>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</si>
  <si>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</si>
  <si>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</si>
  <si>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</si>
  <si>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</si>
  <si>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</si>
  <si>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</si>
  <si>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</si>
  <si>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</si>
  <si>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</si>
  <si>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</si>
  <si>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</si>
  <si>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</si>
  <si>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</si>
  <si>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</si>
  <si>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</si>
  <si>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</si>
  <si>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</si>
  <si>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</si>
  <si>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</si>
  <si>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</si>
  <si>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</si>
  <si>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</si>
  <si>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</si>
  <si>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</si>
  <si>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</si>
  <si>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</si>
  <si>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</si>
  <si>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105048</t>
  </si>
  <si>
    <t>昆明市晋宁区教育科学研究与教师专业发展中心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</si>
  <si>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</si>
  <si>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</si>
  <si>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</si>
  <si>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</si>
  <si>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</si>
  <si>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</si>
  <si>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</si>
  <si>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</si>
  <si>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</si>
  <si>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</si>
  <si>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</si>
  <si>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</si>
  <si>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</si>
  <si>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</si>
  <si>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</si>
  <si>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</si>
  <si>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</si>
  <si>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</si>
  <si>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</si>
  <si>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</si>
  <si>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</si>
  <si>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</si>
  <si>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</si>
  <si>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</si>
  <si>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</si>
  <si>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</si>
  <si>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</si>
  <si>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</si>
  <si>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</si>
  <si>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2050299</t>
  </si>
  <si>
    <t>其他普通教育支出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</si>
  <si>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</si>
  <si>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</si>
  <si>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</si>
  <si>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</si>
  <si>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</si>
  <si>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</si>
  <si>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</si>
  <si>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</si>
  <si>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</si>
  <si>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</si>
  <si>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</si>
  <si>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</si>
  <si>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</si>
  <si>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</si>
  <si>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</si>
  <si>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</si>
  <si>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</si>
  <si>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</si>
  <si>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</si>
  <si>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</si>
  <si>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</si>
  <si>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</si>
  <si>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</si>
  <si>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</si>
  <si>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</si>
  <si>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</si>
  <si>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</si>
  <si>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</si>
  <si>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</si>
  <si>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</si>
  <si>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</si>
  <si>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</si>
  <si>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</si>
  <si>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</si>
  <si>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</si>
  <si>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</si>
  <si>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</si>
  <si>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</si>
  <si>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</si>
  <si>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</si>
  <si>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</si>
  <si>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</si>
  <si>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</si>
  <si>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</si>
  <si>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</si>
  <si>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</si>
  <si>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</si>
  <si>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</si>
  <si>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</si>
  <si>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</si>
  <si>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</si>
  <si>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</si>
  <si>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</si>
  <si>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</si>
  <si>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</si>
  <si>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</si>
  <si>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</si>
  <si>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</si>
  <si>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</si>
  <si>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</si>
  <si>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</si>
  <si>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</si>
  <si>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</si>
  <si>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部门预算支出功能分类科目</t>
  </si>
  <si>
    <t>人员经费</t>
  </si>
  <si>
    <t>公用经费</t>
  </si>
  <si>
    <t>合  计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</si>
  <si>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</si>
  <si>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</si>
  <si>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</si>
  <si>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</si>
  <si>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</si>
  <si>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</si>
  <si>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</si>
  <si>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</si>
  <si>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</si>
  <si>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</si>
  <si>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</si>
  <si>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</si>
  <si>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</si>
  <si>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</si>
  <si>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</si>
  <si>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</si>
  <si>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</si>
  <si>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</si>
  <si>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</si>
  <si>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</si>
  <si>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</si>
  <si>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</si>
  <si>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</si>
  <si>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</si>
  <si>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</si>
  <si>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530122221100000355071</t>
  </si>
  <si>
    <t>30113</t>
  </si>
  <si>
    <t>530122221100000355073</t>
  </si>
  <si>
    <t>30217</t>
  </si>
  <si>
    <t>530122221100000355075</t>
  </si>
  <si>
    <t>一般公用经费</t>
  </si>
  <si>
    <t>30201</t>
  </si>
  <si>
    <t>办公费</t>
  </si>
  <si>
    <t>30211</t>
  </si>
  <si>
    <t>差旅费</t>
  </si>
  <si>
    <t>30229</t>
  </si>
  <si>
    <t>福利费</t>
  </si>
  <si>
    <t>530122221100000355127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</si>
  <si>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</si>
  <si>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</si>
  <si>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</si>
  <si>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</si>
  <si>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</si>
  <si>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</si>
  <si>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</si>
  <si>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</si>
  <si>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</si>
  <si>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530122221100000355128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</si>
  <si>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</si>
  <si>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</si>
  <si>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</si>
  <si>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</si>
  <si>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</si>
  <si>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</si>
  <si>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</si>
  <si>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</si>
  <si>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</si>
  <si>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</si>
  <si>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</si>
  <si>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530122221100000355129</t>
  </si>
  <si>
    <t>对个人和家庭的补助</t>
  </si>
  <si>
    <t>30305</t>
  </si>
  <si>
    <t>生活补助</t>
  </si>
  <si>
    <t>530122221100000355130</t>
  </si>
  <si>
    <t>工会经费</t>
  </si>
  <si>
    <t>30228</t>
  </si>
  <si>
    <t>530122231100001211632</t>
  </si>
  <si>
    <t>离退休人员支出</t>
  </si>
  <si>
    <t>530122231100001489938</t>
  </si>
  <si>
    <t>事业人员绩效奖励</t>
  </si>
  <si>
    <t>530122241100002485289</t>
  </si>
  <si>
    <t>其他人员支出</t>
  </si>
  <si>
    <t>30199</t>
  </si>
  <si>
    <t>其他工资福利支出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</si>
  <si>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</si>
  <si>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</si>
  <si>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</si>
  <si>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</si>
  <si>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</si>
  <si>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</si>
  <si>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</si>
  <si>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530122221100000789226</t>
  </si>
  <si>
    <t>（收支户）四名工程培训专项经费</t>
  </si>
  <si>
    <t>30216</t>
  </si>
  <si>
    <t>培训费</t>
  </si>
  <si>
    <t>530122221100000789259</t>
  </si>
  <si>
    <t>（收支户）罗春梅四名工程名师工作室补助经费</t>
  </si>
  <si>
    <t>530122221100000809681</t>
  </si>
  <si>
    <t>（收支户）师训工作补助经费</t>
  </si>
  <si>
    <t>30213</t>
  </si>
  <si>
    <t>维修（护）费</t>
  </si>
  <si>
    <t>530122221100000809732</t>
  </si>
  <si>
    <t>（收支户）杨永光四名工程名师工作室补助经费</t>
  </si>
  <si>
    <t>530122221100000809760</t>
  </si>
  <si>
    <t>（收支户）施绍娇四名工程名师工作室补助经费</t>
  </si>
  <si>
    <t>530122221100000809808</t>
  </si>
  <si>
    <t>（收支户）董振邦名师工作室补助经费</t>
  </si>
  <si>
    <t>530122231100002284268</t>
  </si>
  <si>
    <t>（收支户）利息收入专项资金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</si>
  <si>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</si>
  <si>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</si>
  <si>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</si>
  <si>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</si>
  <si>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</si>
  <si>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</si>
  <si>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</si>
  <si>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</si>
  <si>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</si>
  <si>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组织开展好工作室培训、教研等活动</t>
  </si>
  <si>
    <t>产出指标</t>
  </si>
  <si>
    <t>数量指标</t>
  </si>
  <si>
    <t>组织培训（教研）次数</t>
  </si>
  <si>
    <t>&gt;=</t>
  </si>
  <si>
    <t>次</t>
  </si>
  <si>
    <t>定量指标</t>
  </si>
  <si>
    <t>反映物理学科组织开展各类培训（教研）的总次数。</t>
  </si>
  <si>
    <t>效益指标</t>
  </si>
  <si>
    <t>可持续影响</t>
  </si>
  <si>
    <t>持续促进物理学校教师专业发展</t>
  </si>
  <si>
    <t>=</t>
  </si>
  <si>
    <t>是</t>
  </si>
  <si>
    <t>是/否</t>
  </si>
  <si>
    <t>定性指标</t>
  </si>
  <si>
    <t>反映促进物理学校教师专业发展的活动开展情况</t>
  </si>
  <si>
    <t>满意度指标</t>
  </si>
  <si>
    <t>服务对象满意度</t>
  </si>
  <si>
    <t>参训人员满意度</t>
  </si>
  <si>
    <t>90</t>
  </si>
  <si>
    <t>%</t>
  </si>
  <si>
    <t>反映参训人员对培训（教研）开展的满意度。参训人员满意度=（参训满意人数/问卷调查人数）*100%</t>
  </si>
  <si>
    <t>组织开展好名师工作室培训工作</t>
  </si>
  <si>
    <t>组织培训期数</t>
  </si>
  <si>
    <t>反映预算部门（单位）组织开展各类培训的期数。</t>
  </si>
  <si>
    <t>促进参训教师专业发展</t>
  </si>
  <si>
    <t>有效促进教师专业发展</t>
  </si>
  <si>
    <t>反映参训人员对培训内容、讲师授课、课程设置和培训效果等的满意度。
参训人员满意度=（对培训整体满意的参训人数/参训总人数）*100%</t>
  </si>
  <si>
    <t>组织开展好全区师训工作</t>
  </si>
  <si>
    <t>持续促进全区教师专业发展</t>
  </si>
  <si>
    <t>持续促进教师专业发展</t>
  </si>
  <si>
    <t>利息收入及时上缴国库</t>
  </si>
  <si>
    <t>每年产生利息期数</t>
  </si>
  <si>
    <t>期</t>
  </si>
  <si>
    <t>严格按规定完成上缴</t>
  </si>
  <si>
    <t>经济效益</t>
  </si>
  <si>
    <t>上缴利息完成率</t>
  </si>
  <si>
    <t>100</t>
  </si>
  <si>
    <t>财政相关工作人员满意度</t>
  </si>
  <si>
    <t>95</t>
  </si>
  <si>
    <t>反映语文学科组织开展各类培训（教研）的总次数。</t>
  </si>
  <si>
    <t>持续促进语文学科教师专业发展</t>
  </si>
  <si>
    <t>反映促进语文学科教师专业发展的活动组织情况</t>
  </si>
  <si>
    <t>反映参训人员对培训（教研）工作开展的满意度。参训人员满意度=（参训满意人数/问卷调查人数）*100%</t>
  </si>
  <si>
    <t>组织开展好工作室培训教研等活动</t>
  </si>
  <si>
    <t>学前幼教组织开展各类培训（教研）的总次数。</t>
  </si>
  <si>
    <t>持续促进幼儿教师专业发展</t>
  </si>
  <si>
    <t>反映促进幼儿教师专业发展的活动组织情况</t>
  </si>
  <si>
    <t>反映参加培训（教研）人员对教训（教研）开展的满意度。参训人员满意度=（参训满意人数/问卷调查人数）*100%</t>
  </si>
  <si>
    <t>反映预算部门（单位）组织开展各类培训（教研）的总次数。</t>
  </si>
  <si>
    <t>持续促进英语学科教师专业发展</t>
  </si>
  <si>
    <t xml:space="preserve">反应促进英语学科教师专业发展的活动组织情况 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</si>
  <si>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</si>
  <si>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</si>
  <si>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</si>
  <si>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</si>
  <si>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</si>
  <si>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</si>
  <si>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</si>
  <si>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</si>
  <si>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</si>
  <si>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</si>
  <si>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</si>
  <si>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</si>
  <si>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</si>
  <si>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</si>
  <si>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备注：因没有符合政府集中采购目录和限额标准范围内的支出项目，我单位无部门政府采购预算相关内容，该表以空表进行公开。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</si>
  <si>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</si>
  <si>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</si>
  <si>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</si>
  <si>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</si>
  <si>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</si>
  <si>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</si>
  <si>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</si>
  <si>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</si>
  <si>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对下转移支付预算表</t>
  </si>
  <si>
    <t>单位名称：昆明市晋宁区教育科学研究与教师专业发展中心</t>
  </si>
  <si>
    <t>单位名称（项目）</t>
  </si>
  <si>
    <t>地区</t>
  </si>
  <si>
    <t>晋宁</t>
  </si>
  <si>
    <t/>
  </si>
  <si>
    <t>备注：我区已实行乡财县管，按照区与乡（镇）财政管理体制，乡（镇）按照一级部门预算管理，故无对下转移支付资金，该表以空表进行公开。</t>
  </si>
  <si>
    <t>预算09-2表</t>
  </si>
  <si>
    <t>对下转移支付绩效目标表</t>
  </si>
  <si>
    <t>单位名称、项目名称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</si>
  <si>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</si>
  <si>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</si>
  <si>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</si>
  <si>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</si>
  <si>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</si>
  <si>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</si>
  <si>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</si>
  <si>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备注：因我单位无新增资产预算配置，该表以空表进行公开。</t>
  </si>
  <si>
    <t>上级补助</t>
  </si>
  <si>
    <t>备注：因我单位无提前下达的上级转移支付补助项目支出预算，该表以空表进行公开。</t>
  </si>
  <si>
    <t>项目级次</t>
  </si>
  <si>
    <t>备注：我单位无部门项目中期规划相关内容，该表以空表进行公开。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</si>
  <si>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</si>
  <si>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</si>
  <si>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</si>
  <si>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</si>
  <si>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</si>
  <si>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</si>
  <si>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</si>
  <si>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</si>
  <si>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</si>
  <si>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</si>
  <si>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</si>
  <si>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</si>
  <si>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</si>
  <si>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</si>
  <si>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</si>
  <si>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</si>
  <si>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</si>
  <si>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</si>
  <si>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</si>
  <si>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</si>
  <si>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</si>
  <si>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</si>
  <si>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</si>
  <si>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备注：此表为一级预算单位及主管部门公开，我单位为二级预算单位故以空表公开。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</si>
</sst>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0.00_ "/>
  </numFmts>
  <fonts count="43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SimSun"/>
      <charset val="134"/>
    </font>
    <font>
      <b/>
      <sz val="9"/>
      <color rgb="FF000000"/>
      <name val="宋体"/>
      <charset val="134"/>
    </font>
    <font>
      <sz val="9.75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6" borderId="19" applyNumberFormat="0" applyAlignment="0" applyProtection="0">
      <alignment vertical="center"/>
    </xf>
    <xf numFmtId="0" fontId="34" fillId="6" borderId="18" applyNumberFormat="0" applyAlignment="0" applyProtection="0">
      <alignment vertical="center"/>
    </xf>
    <xf numFmtId="0" fontId="35" fillId="7" borderId="20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176" fontId="12" fillId="0" borderId="1">
      <alignment horizontal="right" vertical="center"/>
    </xf>
    <xf numFmtId="177" fontId="12" fillId="0" borderId="1">
      <alignment horizontal="right" vertical="center"/>
    </xf>
    <xf numFmtId="10" fontId="12" fillId="0" borderId="1">
      <alignment horizontal="right" vertical="center"/>
    </xf>
    <xf numFmtId="178" fontId="12" fillId="0" borderId="1">
      <alignment horizontal="right" vertical="center"/>
    </xf>
    <xf numFmtId="49" fontId="12" fillId="0" borderId="1">
      <alignment horizontal="left" vertical="center" wrapText="1"/>
    </xf>
    <xf numFmtId="178" fontId="12" fillId="0" borderId="1">
      <alignment horizontal="right" vertical="center"/>
    </xf>
    <xf numFmtId="179" fontId="12" fillId="0" borderId="1">
      <alignment horizontal="right" vertical="center"/>
    </xf>
    <xf numFmtId="180" fontId="12" fillId="0" borderId="1">
      <alignment horizontal="right" vertical="center"/>
    </xf>
    <xf numFmtId="0" fontId="12" fillId="0" borderId="0">
      <alignment vertical="top"/>
      <protection locked="0"/>
    </xf>
    <xf numFmtId="0" fontId="13" fillId="0" borderId="0"/>
  </cellStyleXfs>
  <cellXfs count="24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3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3" fillId="0" borderId="0" xfId="0" applyFont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9" fillId="0" borderId="1" xfId="54" applyFont="1" applyAlignment="1">
      <alignment horizontal="left" vertical="center"/>
    </xf>
    <xf numFmtId="178" fontId="9" fillId="0" borderId="1" xfId="54" applyFont="1">
      <alignment horizontal="righ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178" fontId="9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49" fontId="9" fillId="0" borderId="1" xfId="53" applyFo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Alignment="1">
      <alignment vertical="top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10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2" fillId="0" borderId="0" xfId="57" applyFont="1" applyFill="1" applyBorder="1" applyAlignment="1" applyProtection="1">
      <alignment vertical="top"/>
      <protection locked="0"/>
    </xf>
    <xf numFmtId="0" fontId="13" fillId="0" borderId="0" xfId="57" applyFont="1" applyFill="1" applyBorder="1" applyAlignment="1" applyProtection="1">
      <alignment vertical="center"/>
    </xf>
    <xf numFmtId="0" fontId="14" fillId="0" borderId="0" xfId="57" applyFont="1" applyFill="1" applyBorder="1" applyAlignment="1" applyProtection="1">
      <alignment horizontal="center" vertical="center"/>
    </xf>
    <xf numFmtId="0" fontId="15" fillId="0" borderId="0" xfId="57" applyFont="1" applyFill="1" applyBorder="1" applyAlignment="1" applyProtection="1">
      <alignment horizontal="center" vertical="center"/>
    </xf>
    <xf numFmtId="0" fontId="8" fillId="0" borderId="0" xfId="57" applyFont="1" applyFill="1" applyBorder="1" applyAlignment="1" applyProtection="1">
      <alignment horizontal="center" vertical="center"/>
    </xf>
    <xf numFmtId="0" fontId="8" fillId="0" borderId="0" xfId="57" applyFont="1" applyFill="1" applyBorder="1" applyAlignment="1" applyProtection="1">
      <alignment horizontal="center" vertical="center"/>
      <protection locked="0"/>
    </xf>
    <xf numFmtId="0" fontId="12" fillId="0" borderId="0" xfId="57" applyFont="1" applyFill="1" applyBorder="1" applyAlignment="1" applyProtection="1">
      <alignment horizontal="left" vertical="center"/>
      <protection locked="0"/>
    </xf>
    <xf numFmtId="0" fontId="5" fillId="0" borderId="1" xfId="57" applyFont="1" applyFill="1" applyBorder="1" applyAlignment="1" applyProtection="1">
      <alignment horizontal="center" vertical="center" wrapText="1"/>
    </xf>
    <xf numFmtId="0" fontId="5" fillId="0" borderId="1" xfId="57" applyFont="1" applyFill="1" applyBorder="1" applyAlignment="1" applyProtection="1">
      <alignment horizontal="center" vertical="center"/>
      <protection locked="0"/>
    </xf>
    <xf numFmtId="0" fontId="2" fillId="0" borderId="1" xfId="57" applyFont="1" applyFill="1" applyBorder="1" applyAlignment="1" applyProtection="1">
      <alignment horizontal="left" vertical="center" wrapText="1"/>
    </xf>
    <xf numFmtId="0" fontId="2" fillId="0" borderId="1" xfId="57" applyFont="1" applyFill="1" applyBorder="1" applyAlignment="1" applyProtection="1">
      <alignment vertical="center" wrapText="1"/>
    </xf>
    <xf numFmtId="0" fontId="2" fillId="0" borderId="1" xfId="57" applyFont="1" applyFill="1" applyBorder="1" applyAlignment="1" applyProtection="1">
      <alignment horizontal="center" vertical="center" wrapText="1"/>
    </xf>
    <xf numFmtId="0" fontId="2" fillId="0" borderId="1" xfId="57" applyFont="1" applyFill="1" applyBorder="1" applyAlignment="1" applyProtection="1">
      <alignment horizontal="center" vertical="center"/>
      <protection locked="0"/>
    </xf>
    <xf numFmtId="0" fontId="2" fillId="0" borderId="1" xfId="57" applyFont="1" applyFill="1" applyBorder="1" applyAlignment="1" applyProtection="1">
      <alignment horizontal="left" vertical="center" wrapText="1"/>
      <protection locked="0"/>
    </xf>
    <xf numFmtId="181" fontId="12" fillId="0" borderId="0" xfId="57" applyNumberFormat="1" applyFont="1" applyFill="1" applyBorder="1" applyAlignment="1" applyProtection="1">
      <alignment horizontal="left" vertical="center" wrapText="1"/>
    </xf>
    <xf numFmtId="0" fontId="2" fillId="0" borderId="0" xfId="57" applyFont="1" applyFill="1" applyBorder="1" applyAlignment="1" applyProtection="1">
      <alignment horizontal="right" vertical="center"/>
      <protection locked="0"/>
    </xf>
    <xf numFmtId="0" fontId="2" fillId="0" borderId="0" xfId="57" applyFont="1" applyFill="1" applyBorder="1" applyAlignment="1" applyProtection="1">
      <alignment horizontal="right" wrapText="1"/>
    </xf>
    <xf numFmtId="0" fontId="13" fillId="0" borderId="0" xfId="57" applyFont="1" applyFill="1" applyBorder="1" applyAlignment="1" applyProtection="1"/>
    <xf numFmtId="0" fontId="3" fillId="0" borderId="0" xfId="57" applyFont="1" applyFill="1" applyBorder="1" applyAlignment="1" applyProtection="1"/>
    <xf numFmtId="0" fontId="3" fillId="0" borderId="0" xfId="57" applyFont="1" applyFill="1" applyBorder="1" applyAlignment="1" applyProtection="1">
      <alignment horizontal="right" vertical="center"/>
    </xf>
    <xf numFmtId="0" fontId="16" fillId="0" borderId="0" xfId="57" applyFont="1" applyFill="1" applyBorder="1" applyAlignment="1" applyProtection="1">
      <alignment horizontal="center" vertical="center" wrapText="1"/>
    </xf>
    <xf numFmtId="0" fontId="2" fillId="0" borderId="0" xfId="57" applyFont="1" applyFill="1" applyBorder="1" applyAlignment="1" applyProtection="1">
      <alignment vertical="center" wrapText="1"/>
    </xf>
    <xf numFmtId="0" fontId="5" fillId="0" borderId="5" xfId="57" applyFont="1" applyFill="1" applyBorder="1" applyAlignment="1" applyProtection="1">
      <alignment horizontal="center" vertical="center"/>
    </xf>
    <xf numFmtId="0" fontId="5" fillId="0" borderId="2" xfId="57" applyFont="1" applyFill="1" applyBorder="1" applyAlignment="1" applyProtection="1">
      <alignment horizontal="center" vertical="center"/>
    </xf>
    <xf numFmtId="0" fontId="5" fillId="0" borderId="3" xfId="57" applyFont="1" applyFill="1" applyBorder="1" applyAlignment="1" applyProtection="1">
      <alignment horizontal="center" vertical="center"/>
    </xf>
    <xf numFmtId="0" fontId="5" fillId="0" borderId="8" xfId="57" applyFont="1" applyFill="1" applyBorder="1" applyAlignment="1" applyProtection="1">
      <alignment horizontal="center" vertical="center"/>
    </xf>
    <xf numFmtId="0" fontId="5" fillId="0" borderId="7" xfId="57" applyFont="1" applyFill="1" applyBorder="1" applyAlignment="1" applyProtection="1">
      <alignment horizontal="center" vertical="center"/>
    </xf>
    <xf numFmtId="0" fontId="5" fillId="0" borderId="6" xfId="57" applyFont="1" applyFill="1" applyBorder="1" applyAlignment="1" applyProtection="1">
      <alignment horizontal="center" vertical="center"/>
    </xf>
    <xf numFmtId="0" fontId="5" fillId="0" borderId="5" xfId="57" applyFont="1" applyFill="1" applyBorder="1" applyAlignment="1" applyProtection="1">
      <alignment horizontal="center" vertical="center" wrapText="1"/>
    </xf>
    <xf numFmtId="0" fontId="5" fillId="0" borderId="9" xfId="57" applyFont="1" applyFill="1" applyBorder="1" applyAlignment="1" applyProtection="1">
      <alignment horizontal="center" vertical="center" wrapText="1"/>
    </xf>
    <xf numFmtId="0" fontId="5" fillId="0" borderId="1" xfId="57" applyFont="1" applyFill="1" applyBorder="1" applyAlignment="1" applyProtection="1">
      <alignment horizontal="center" vertical="center"/>
    </xf>
    <xf numFmtId="0" fontId="17" fillId="0" borderId="2" xfId="57" applyFont="1" applyFill="1" applyBorder="1" applyAlignment="1" applyProtection="1">
      <alignment horizontal="center" vertical="center"/>
    </xf>
    <xf numFmtId="0" fontId="2" fillId="0" borderId="1" xfId="57" applyFont="1" applyFill="1" applyBorder="1" applyAlignment="1" applyProtection="1">
      <alignment horizontal="right" vertical="center"/>
      <protection locked="0"/>
    </xf>
    <xf numFmtId="0" fontId="12" fillId="0" borderId="2" xfId="57" applyFont="1" applyFill="1" applyBorder="1" applyAlignment="1" applyProtection="1">
      <alignment horizontal="right" vertical="center"/>
      <protection locked="0"/>
    </xf>
    <xf numFmtId="181" fontId="12" fillId="0" borderId="0" xfId="57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Protection="1">
      <protection locked="0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Protection="1">
      <protection locked="0"/>
    </xf>
    <xf numFmtId="0" fontId="5" fillId="0" borderId="0" xfId="0" applyFont="1" applyAlignment="1">
      <alignment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180" fontId="9" fillId="0" borderId="1" xfId="56" applyFont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9" fillId="0" borderId="0" xfId="0" applyNumberFormat="1" applyFont="1" applyBorder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18" fillId="0" borderId="0" xfId="0" applyFont="1" applyAlignment="1" applyProtection="1">
      <alignment horizontal="right"/>
      <protection locked="0"/>
    </xf>
    <xf numFmtId="49" fontId="18" fillId="0" borderId="0" xfId="0" applyNumberFormat="1" applyFont="1" applyProtection="1">
      <protection locked="0"/>
    </xf>
    <xf numFmtId="0" fontId="3" fillId="0" borderId="0" xfId="0" applyFont="1" applyAlignment="1">
      <alignment horizontal="right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9" fillId="0" borderId="1" xfId="53" applyFont="1" applyAlignment="1">
      <alignment horizontal="left" vertical="center" wrapText="1" indent="1"/>
    </xf>
    <xf numFmtId="0" fontId="3" fillId="0" borderId="0" xfId="0" applyFont="1" applyAlignment="1">
      <alignment vertical="top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49" fontId="3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right"/>
    </xf>
    <xf numFmtId="0" fontId="10" fillId="2" borderId="1" xfId="0" applyFont="1" applyFill="1" applyBorder="1" applyAlignment="1" applyProtection="1">
      <alignment vertical="top" wrapText="1"/>
      <protection locked="0"/>
    </xf>
    <xf numFmtId="4" fontId="2" fillId="2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4" fontId="0" fillId="0" borderId="0" xfId="0" applyNumberFormat="1"/>
    <xf numFmtId="0" fontId="2" fillId="0" borderId="0" xfId="0" applyFont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left" vertical="center"/>
    </xf>
    <xf numFmtId="0" fontId="10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2" fillId="0" borderId="1" xfId="0" applyFont="1" applyBorder="1" applyAlignment="1" applyProtection="1">
      <alignment horizontal="center" vertical="center" wrapText="1"/>
      <protection locked="0"/>
    </xf>
    <xf numFmtId="4" fontId="22" fillId="0" borderId="1" xfId="0" applyNumberFormat="1" applyFon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49" fontId="9" fillId="0" borderId="1" xfId="53" applyFont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right" vertical="center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Alignment="1" quotePrefix="1">
      <alignment horizontal="righ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B15" sqref="B15"/>
    </sheetView>
  </sheetViews>
  <sheetFormatPr defaultColWidth="8.575" defaultRowHeight="12.75" customHeight="1" outlineLevelCol="3"/>
  <cols>
    <col min="1" max="3" width="41" customWidth="1"/>
    <col min="4" max="4" width="38.6333333333333" customWidth="1"/>
  </cols>
  <sheetData>
    <row r="1" ht="15" customHeight="1" spans="1:4">
      <c r="A1" s="77"/>
      <c r="B1" s="77"/>
      <c r="C1" s="77"/>
      <c r="D1" s="91"/>
    </row>
    <row r="2" ht="41.25" customHeight="1" spans="1:1">
      <c r="A2" s="72" t="str">
        <f>"2025"&amp;"年部门财务收支预算总表"</f>
        <v>2025年部门财务收支预算总表</v>
      </c>
    </row>
    <row r="3" ht="17.25" customHeight="1" spans="1:4">
      <c r="A3" s="75" t="str">
        <f>"单位名称："&amp;"昆明市晋宁区教育科学研究与教师专业发展中心"</f>
        <v>单位名称：昆明市晋宁区教育科学研究与教师专业发展中心</v>
      </c>
      <c r="B3" s="225"/>
      <c r="D3" s="202" t="s">
        <v>0</v>
      </c>
    </row>
    <row r="4" ht="23.25" customHeight="1" spans="1:4">
      <c r="A4" s="246" t="s">
        <v>1</v>
      </c>
      <c r="B4" s="247"/>
      <c r="C4" s="246" t="s">
        <v>2</v>
      </c>
      <c r="D4" s="247"/>
    </row>
    <row r="5" ht="24" customHeight="1" spans="1:4">
      <c r="A5" s="246" t="s">
        <v>3</v>
      </c>
      <c r="B5" s="246" t="s">
        <v>4</v>
      </c>
      <c r="C5" s="246" t="s">
        <v>5</v>
      </c>
      <c r="D5" s="246" t="s">
        <v>4</v>
      </c>
    </row>
    <row r="6" ht="17.25" customHeight="1" spans="1:4">
      <c r="A6" s="227" t="s">
        <v>6</v>
      </c>
      <c r="B6" s="57">
        <v>18403729.09</v>
      </c>
      <c r="C6" s="227" t="s">
        <v>7</v>
      </c>
      <c r="D6" s="57"/>
    </row>
    <row r="7" ht="17.25" customHeight="1" spans="1:4">
      <c r="A7" s="227" t="s">
        <v>8</v>
      </c>
      <c r="B7" s="57"/>
      <c r="C7" s="227" t="s">
        <v>9</v>
      </c>
      <c r="D7" s="57"/>
    </row>
    <row r="8" ht="17.25" customHeight="1" spans="1:4">
      <c r="A8" s="227" t="s">
        <v>10</v>
      </c>
      <c r="B8" s="57"/>
      <c r="C8" s="248" t="s">
        <v>11</v>
      </c>
      <c r="D8" s="57"/>
    </row>
    <row r="9" ht="17.25" customHeight="1" spans="1:4">
      <c r="A9" s="227" t="s">
        <v>12</v>
      </c>
      <c r="B9" s="57"/>
      <c r="C9" s="248" t="s">
        <v>13</v>
      </c>
      <c r="D9" s="57"/>
    </row>
    <row r="10" ht="17.25" customHeight="1" spans="1:4">
      <c r="A10" s="227" t="s">
        <v>14</v>
      </c>
      <c r="B10" s="57">
        <v>463830.78</v>
      </c>
      <c r="C10" s="248" t="s">
        <v>15</v>
      </c>
      <c r="D10" s="57">
        <v>13452588.32</v>
      </c>
    </row>
    <row r="11" ht="17.25" customHeight="1" spans="1:4">
      <c r="A11" s="227" t="s">
        <v>16</v>
      </c>
      <c r="B11" s="57"/>
      <c r="C11" s="248" t="s">
        <v>17</v>
      </c>
      <c r="D11" s="57"/>
    </row>
    <row r="12" ht="17.25" customHeight="1" spans="1:4">
      <c r="A12" s="227" t="s">
        <v>18</v>
      </c>
      <c r="B12" s="57"/>
      <c r="C12" s="85" t="s">
        <v>19</v>
      </c>
      <c r="D12" s="57"/>
    </row>
    <row r="13" ht="17.25" customHeight="1" spans="1:4">
      <c r="A13" s="227" t="s">
        <v>20</v>
      </c>
      <c r="B13" s="57"/>
      <c r="C13" s="85" t="s">
        <v>21</v>
      </c>
      <c r="D13" s="57">
        <v>2373491.52</v>
      </c>
    </row>
    <row r="14" ht="17.25" customHeight="1" spans="1:4">
      <c r="A14" s="227" t="s">
        <v>22</v>
      </c>
      <c r="B14" s="57"/>
      <c r="C14" s="85" t="s">
        <v>23</v>
      </c>
      <c r="D14" s="57">
        <v>1450223.39</v>
      </c>
    </row>
    <row r="15" ht="17.25" customHeight="1" spans="1:4">
      <c r="A15" s="227" t="s">
        <v>24</v>
      </c>
      <c r="B15" s="59">
        <v>463830.78</v>
      </c>
      <c r="C15" s="85" t="s">
        <v>25</v>
      </c>
      <c r="D15" s="57"/>
    </row>
    <row r="16" ht="17.25" customHeight="1" spans="1:4">
      <c r="A16" s="21"/>
      <c r="B16" s="57"/>
      <c r="C16" s="85" t="s">
        <v>26</v>
      </c>
      <c r="D16" s="57"/>
    </row>
    <row r="17" ht="17.25" customHeight="1" spans="1:4">
      <c r="A17" s="228"/>
      <c r="B17" s="57"/>
      <c r="C17" s="85" t="s">
        <v>27</v>
      </c>
      <c r="D17" s="57"/>
    </row>
    <row r="18" ht="17.25" customHeight="1" spans="1:4">
      <c r="A18" s="228"/>
      <c r="B18" s="57"/>
      <c r="C18" s="85" t="s">
        <v>28</v>
      </c>
      <c r="D18" s="57"/>
    </row>
    <row r="19" ht="17.25" customHeight="1" spans="1:4">
      <c r="A19" s="228"/>
      <c r="B19" s="57"/>
      <c r="C19" s="85" t="s">
        <v>29</v>
      </c>
      <c r="D19" s="57"/>
    </row>
    <row r="20" ht="17.25" customHeight="1" spans="1:4">
      <c r="A20" s="228"/>
      <c r="B20" s="57"/>
      <c r="C20" s="85" t="s">
        <v>30</v>
      </c>
      <c r="D20" s="57"/>
    </row>
    <row r="21" ht="17.25" customHeight="1" spans="1:4">
      <c r="A21" s="228"/>
      <c r="B21" s="57"/>
      <c r="C21" s="85" t="s">
        <v>31</v>
      </c>
      <c r="D21" s="57"/>
    </row>
    <row r="22" ht="17.25" customHeight="1" spans="1:4">
      <c r="A22" s="228"/>
      <c r="B22" s="57"/>
      <c r="C22" s="85" t="s">
        <v>32</v>
      </c>
      <c r="D22" s="57"/>
    </row>
    <row r="23" ht="17.25" customHeight="1" spans="1:4">
      <c r="A23" s="228"/>
      <c r="B23" s="57"/>
      <c r="C23" s="85" t="s">
        <v>33</v>
      </c>
      <c r="D23" s="57"/>
    </row>
    <row r="24" ht="17.25" customHeight="1" spans="1:4">
      <c r="A24" s="228"/>
      <c r="B24" s="57"/>
      <c r="C24" s="85" t="s">
        <v>34</v>
      </c>
      <c r="D24" s="57">
        <v>1591256.64</v>
      </c>
    </row>
    <row r="25" ht="17.25" customHeight="1" spans="1:4">
      <c r="A25" s="228"/>
      <c r="B25" s="57"/>
      <c r="C25" s="85" t="s">
        <v>35</v>
      </c>
      <c r="D25" s="57"/>
    </row>
    <row r="26" ht="17.25" customHeight="1" spans="1:4">
      <c r="A26" s="228"/>
      <c r="B26" s="57"/>
      <c r="C26" s="21" t="s">
        <v>36</v>
      </c>
      <c r="D26" s="57"/>
    </row>
    <row r="27" ht="17.25" customHeight="1" spans="1:4">
      <c r="A27" s="228"/>
      <c r="B27" s="57"/>
      <c r="C27" s="85" t="s">
        <v>37</v>
      </c>
      <c r="D27" s="57"/>
    </row>
    <row r="28" ht="16.5" customHeight="1" spans="1:4">
      <c r="A28" s="228"/>
      <c r="B28" s="57"/>
      <c r="C28" s="85" t="s">
        <v>38</v>
      </c>
      <c r="D28" s="57"/>
    </row>
    <row r="29" ht="16.5" customHeight="1" spans="1:4">
      <c r="A29" s="228"/>
      <c r="B29" s="57"/>
      <c r="C29" s="21" t="s">
        <v>39</v>
      </c>
      <c r="D29" s="57"/>
    </row>
    <row r="30" ht="17.25" customHeight="1" spans="1:4">
      <c r="A30" s="228"/>
      <c r="B30" s="57"/>
      <c r="C30" s="21" t="s">
        <v>40</v>
      </c>
      <c r="D30" s="57"/>
    </row>
    <row r="31" ht="17.25" customHeight="1" spans="1:4">
      <c r="A31" s="228"/>
      <c r="B31" s="57"/>
      <c r="C31" s="85" t="s">
        <v>41</v>
      </c>
      <c r="D31" s="57"/>
    </row>
    <row r="32" ht="16.5" customHeight="1" spans="1:4">
      <c r="A32" s="228" t="s">
        <v>42</v>
      </c>
      <c r="B32" s="57">
        <v>18867559.87</v>
      </c>
      <c r="C32" s="228" t="s">
        <v>43</v>
      </c>
      <c r="D32" s="57">
        <v>18867559.87</v>
      </c>
    </row>
    <row r="33" ht="16.5" customHeight="1" spans="1:4">
      <c r="A33" s="21" t="s">
        <v>44</v>
      </c>
      <c r="B33" s="57"/>
      <c r="C33" s="21" t="s">
        <v>45</v>
      </c>
      <c r="D33" s="57"/>
    </row>
    <row r="34" ht="16.5" customHeight="1" spans="1:4">
      <c r="A34" s="85" t="s">
        <v>46</v>
      </c>
      <c r="B34" s="59"/>
      <c r="C34" s="85" t="s">
        <v>46</v>
      </c>
      <c r="D34" s="59"/>
    </row>
    <row r="35" ht="16.5" customHeight="1" spans="1:4">
      <c r="A35" s="85" t="s">
        <v>47</v>
      </c>
      <c r="B35" s="59"/>
      <c r="C35" s="85" t="s">
        <v>48</v>
      </c>
      <c r="D35" s="59"/>
    </row>
    <row r="36" ht="16.5" customHeight="1" spans="1:4">
      <c r="A36" s="231" t="s">
        <v>49</v>
      </c>
      <c r="B36" s="57">
        <v>18867559.87</v>
      </c>
      <c r="C36" s="231" t="s">
        <v>50</v>
      </c>
      <c r="D36" s="57">
        <v>18867559.87</v>
      </c>
    </row>
  </sheetData>
  <mergeCells count="4">
    <mergeCell ref="A2:D2"/>
    <mergeCell ref="A3:B3"/>
    <mergeCell ref="A4:B4"/>
    <mergeCell ref="C4:D4"/>
  </mergeCells>
  <pageMargins left="1.02361111111111" right="0.747916666666667" top="0.550694444444444" bottom="0.747916666666667" header="0.5" footer="0.5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T3" sqref="A$1:T$1048576"/>
    </sheetView>
  </sheetViews>
  <sheetFormatPr defaultColWidth="8.425" defaultRowHeight="12.75" customHeight="1"/>
  <cols>
    <col min="1" max="1" width="5.625" customWidth="1"/>
    <col min="2" max="2" width="32.375" customWidth="1"/>
    <col min="3" max="3" width="11.5" customWidth="1"/>
    <col min="4" max="4" width="12.125" customWidth="1"/>
    <col min="5" max="5" width="11.25" customWidth="1"/>
    <col min="6" max="8" width="8.125" customWidth="1"/>
    <col min="9" max="9" width="11.625" customWidth="1"/>
    <col min="10" max="13" width="7.75" customWidth="1"/>
    <col min="14" max="14" width="12.625" customWidth="1"/>
    <col min="15" max="19" width="4.875" customWidth="1"/>
    <col min="20" max="20" width="4.25" customWidth="1"/>
  </cols>
  <sheetData>
    <row r="1" ht="17.25" customHeight="1" spans="1:20">
      <c r="A1" s="235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</row>
    <row r="2" ht="41.25" customHeight="1" spans="1:20">
      <c r="A2" s="237" t="str">
        <f>"2025"&amp;"年部门收入预算表"</f>
        <v>2025年部门收入预算表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ht="17.25" customHeight="1" spans="1:20">
      <c r="A3" s="238" t="str">
        <f>"单位名称："&amp;"昆明市晋宁区教育科学研究与教师专业发展中心"</f>
        <v>单位名称：昆明市晋宁区教育科学研究与教师专业发展中心</v>
      </c>
      <c r="B3" s="239"/>
      <c r="C3" s="240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5" t="s">
        <v>0</v>
      </c>
    </row>
    <row r="4" ht="21.75" customHeight="1" spans="1:20">
      <c r="A4" s="67" t="s">
        <v>51</v>
      </c>
      <c r="B4" s="67" t="s">
        <v>52</v>
      </c>
      <c r="C4" s="67" t="s">
        <v>53</v>
      </c>
      <c r="D4" s="67" t="s">
        <v>54</v>
      </c>
      <c r="E4" s="67"/>
      <c r="F4" s="67"/>
      <c r="G4" s="67"/>
      <c r="H4" s="67"/>
      <c r="I4" s="68"/>
      <c r="J4" s="67"/>
      <c r="K4" s="67"/>
      <c r="L4" s="67"/>
      <c r="M4" s="67"/>
      <c r="N4" s="67"/>
      <c r="O4" s="67" t="s">
        <v>44</v>
      </c>
      <c r="P4" s="67"/>
      <c r="Q4" s="67"/>
      <c r="R4" s="67"/>
      <c r="S4" s="67"/>
      <c r="T4" s="67"/>
    </row>
    <row r="5" ht="27" customHeight="1" spans="1:20">
      <c r="A5" s="67"/>
      <c r="B5" s="67"/>
      <c r="C5" s="67"/>
      <c r="D5" s="67" t="s">
        <v>55</v>
      </c>
      <c r="E5" s="67" t="s">
        <v>56</v>
      </c>
      <c r="F5" s="67" t="s">
        <v>57</v>
      </c>
      <c r="G5" s="67" t="s">
        <v>58</v>
      </c>
      <c r="H5" s="67" t="s">
        <v>59</v>
      </c>
      <c r="I5" s="68" t="s">
        <v>60</v>
      </c>
      <c r="J5" s="67"/>
      <c r="K5" s="67"/>
      <c r="L5" s="67"/>
      <c r="M5" s="67"/>
      <c r="N5" s="67"/>
      <c r="O5" s="67" t="s">
        <v>55</v>
      </c>
      <c r="P5" s="67" t="s">
        <v>56</v>
      </c>
      <c r="Q5" s="67" t="s">
        <v>57</v>
      </c>
      <c r="R5" s="67" t="s">
        <v>58</v>
      </c>
      <c r="S5" s="67" t="s">
        <v>59</v>
      </c>
      <c r="T5" s="67" t="s">
        <v>60</v>
      </c>
    </row>
    <row r="6" ht="30" customHeight="1" spans="1:20">
      <c r="A6" s="22"/>
      <c r="B6" s="22"/>
      <c r="C6" s="90"/>
      <c r="D6" s="90"/>
      <c r="E6" s="90"/>
      <c r="F6" s="90"/>
      <c r="G6" s="90"/>
      <c r="H6" s="90"/>
      <c r="I6" s="190" t="s">
        <v>55</v>
      </c>
      <c r="J6" s="67" t="s">
        <v>61</v>
      </c>
      <c r="K6" s="67" t="s">
        <v>62</v>
      </c>
      <c r="L6" s="67" t="s">
        <v>63</v>
      </c>
      <c r="M6" s="67" t="s">
        <v>64</v>
      </c>
      <c r="N6" s="67" t="s">
        <v>65</v>
      </c>
      <c r="O6" s="244"/>
      <c r="P6" s="244"/>
      <c r="Q6" s="244"/>
      <c r="R6" s="244"/>
      <c r="S6" s="244"/>
      <c r="T6" s="90"/>
    </row>
    <row r="7" ht="15" customHeight="1" spans="1:20">
      <c r="A7" s="242">
        <v>1</v>
      </c>
      <c r="B7" s="242">
        <v>2</v>
      </c>
      <c r="C7" s="242">
        <v>3</v>
      </c>
      <c r="D7" s="242">
        <v>4</v>
      </c>
      <c r="E7" s="242">
        <v>5</v>
      </c>
      <c r="F7" s="242">
        <v>6</v>
      </c>
      <c r="G7" s="242">
        <v>7</v>
      </c>
      <c r="H7" s="242">
        <v>8</v>
      </c>
      <c r="I7" s="190">
        <v>9</v>
      </c>
      <c r="J7" s="242">
        <v>10</v>
      </c>
      <c r="K7" s="242">
        <v>11</v>
      </c>
      <c r="L7" s="242">
        <v>12</v>
      </c>
      <c r="M7" s="242">
        <v>13</v>
      </c>
      <c r="N7" s="242">
        <v>14</v>
      </c>
      <c r="O7" s="242">
        <v>15</v>
      </c>
      <c r="P7" s="242">
        <v>16</v>
      </c>
      <c r="Q7" s="242">
        <v>17</v>
      </c>
      <c r="R7" s="242">
        <v>18</v>
      </c>
      <c r="S7" s="242">
        <v>19</v>
      </c>
      <c r="T7" s="242">
        <v>20</v>
      </c>
    </row>
    <row r="8" ht="18" customHeight="1" spans="1:20">
      <c r="A8" s="32" t="s">
        <v>66</v>
      </c>
      <c r="B8" s="32" t="s">
        <v>67</v>
      </c>
      <c r="C8" s="23">
        <v>18867559.87</v>
      </c>
      <c r="D8" s="23">
        <v>18867559.87</v>
      </c>
      <c r="E8" s="23">
        <v>18403729.09</v>
      </c>
      <c r="F8" s="23"/>
      <c r="G8" s="23"/>
      <c r="H8" s="23"/>
      <c r="I8" s="23">
        <v>463830.78</v>
      </c>
      <c r="J8" s="23"/>
      <c r="K8" s="23"/>
      <c r="L8" s="23"/>
      <c r="M8" s="23"/>
      <c r="N8" s="23">
        <v>463830.78</v>
      </c>
      <c r="O8" s="23"/>
      <c r="P8" s="23"/>
      <c r="Q8" s="23"/>
      <c r="R8" s="23"/>
      <c r="S8" s="23"/>
      <c r="T8" s="23"/>
    </row>
    <row r="9" ht="18" customHeight="1" spans="1:20">
      <c r="A9" s="243" t="s">
        <v>53</v>
      </c>
      <c r="B9" s="243"/>
      <c r="C9" s="23">
        <v>18867559.87</v>
      </c>
      <c r="D9" s="23">
        <v>18867559.87</v>
      </c>
      <c r="E9" s="23">
        <v>18403729.09</v>
      </c>
      <c r="F9" s="23"/>
      <c r="G9" s="23"/>
      <c r="H9" s="23"/>
      <c r="I9" s="23">
        <v>463830.78</v>
      </c>
      <c r="J9" s="23"/>
      <c r="K9" s="23"/>
      <c r="L9" s="23"/>
      <c r="M9" s="23"/>
      <c r="N9" s="23">
        <v>463830.78</v>
      </c>
      <c r="O9" s="23"/>
      <c r="P9" s="23"/>
      <c r="Q9" s="23"/>
      <c r="R9" s="23"/>
      <c r="S9" s="23"/>
      <c r="T9" s="23"/>
    </row>
  </sheetData>
  <mergeCells count="21">
    <mergeCell ref="A1:T1"/>
    <mergeCell ref="A2:T2"/>
    <mergeCell ref="A3:B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7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Zeros="0" workbookViewId="0">
      <selection activeCell="K3" sqref="A$1:O$1048576"/>
    </sheetView>
  </sheetViews>
  <sheetFormatPr defaultColWidth="14" defaultRowHeight="12.75" customHeight="1"/>
  <cols>
    <col min="1" max="1" width="14.85" customWidth="1"/>
    <col min="2" max="2" width="27" customWidth="1"/>
    <col min="3" max="3" width="19.2833333333333" customWidth="1"/>
    <col min="4" max="4" width="17.75" customWidth="1"/>
    <col min="5" max="5" width="12.5" customWidth="1"/>
    <col min="6" max="6" width="5" customWidth="1"/>
    <col min="7" max="9" width="5.875" customWidth="1"/>
    <col min="10" max="10" width="9" customWidth="1"/>
    <col min="11" max="14" width="5.125" customWidth="1"/>
    <col min="15" max="15" width="10.25" customWidth="1"/>
  </cols>
  <sheetData>
    <row r="1" ht="17.25" customHeight="1" spans="1:1">
      <c r="A1" s="77"/>
    </row>
    <row r="2" ht="41.25" customHeight="1" spans="1:1">
      <c r="A2" s="72" t="str">
        <f>"2025"&amp;"年部门支出预算表"</f>
        <v>2025年部门支出预算表</v>
      </c>
    </row>
    <row r="3" ht="17.25" customHeight="1" spans="1:15">
      <c r="A3" s="213" t="str">
        <f>"单位名称："&amp;"昆明市晋宁区教育科学研究与教师专业发展中心"</f>
        <v>单位名称：昆明市晋宁区教育科学研究与教师专业发展中心</v>
      </c>
      <c r="O3" s="77" t="s">
        <v>0</v>
      </c>
    </row>
    <row r="4" ht="27" customHeight="1" spans="1:15">
      <c r="A4" s="36" t="s">
        <v>68</v>
      </c>
      <c r="B4" s="36" t="s">
        <v>69</v>
      </c>
      <c r="C4" s="36" t="s">
        <v>53</v>
      </c>
      <c r="D4" s="183" t="s">
        <v>56</v>
      </c>
      <c r="E4" s="183"/>
      <c r="F4" s="183"/>
      <c r="G4" s="63" t="s">
        <v>57</v>
      </c>
      <c r="H4" s="63" t="s">
        <v>58</v>
      </c>
      <c r="I4" s="63" t="s">
        <v>70</v>
      </c>
      <c r="J4" s="183" t="s">
        <v>60</v>
      </c>
      <c r="K4" s="183"/>
      <c r="L4" s="183"/>
      <c r="M4" s="183"/>
      <c r="N4" s="14"/>
      <c r="O4" s="14"/>
    </row>
    <row r="5" ht="42" customHeight="1" spans="1:15">
      <c r="A5" s="64"/>
      <c r="B5" s="64"/>
      <c r="C5" s="183"/>
      <c r="D5" s="183" t="s">
        <v>55</v>
      </c>
      <c r="E5" s="183" t="s">
        <v>71</v>
      </c>
      <c r="F5" s="63" t="s">
        <v>72</v>
      </c>
      <c r="G5" s="63"/>
      <c r="H5" s="63"/>
      <c r="I5" s="63"/>
      <c r="J5" s="183" t="s">
        <v>55</v>
      </c>
      <c r="K5" s="63" t="s">
        <v>73</v>
      </c>
      <c r="L5" s="63" t="s">
        <v>74</v>
      </c>
      <c r="M5" s="63" t="s">
        <v>75</v>
      </c>
      <c r="N5" s="63" t="s">
        <v>76</v>
      </c>
      <c r="O5" s="63" t="s">
        <v>77</v>
      </c>
    </row>
    <row r="6" ht="18" customHeight="1" spans="1:15">
      <c r="A6" s="82" t="s">
        <v>78</v>
      </c>
      <c r="B6" s="82" t="s">
        <v>79</v>
      </c>
      <c r="C6" s="82" t="s">
        <v>80</v>
      </c>
      <c r="D6" s="83" t="s">
        <v>81</v>
      </c>
      <c r="E6" s="83" t="s">
        <v>82</v>
      </c>
      <c r="F6" s="83" t="s">
        <v>83</v>
      </c>
      <c r="G6" s="83" t="s">
        <v>84</v>
      </c>
      <c r="H6" s="83" t="s">
        <v>85</v>
      </c>
      <c r="I6" s="83" t="s">
        <v>86</v>
      </c>
      <c r="J6" s="83" t="s">
        <v>87</v>
      </c>
      <c r="K6" s="83" t="s">
        <v>88</v>
      </c>
      <c r="L6" s="83" t="s">
        <v>89</v>
      </c>
      <c r="M6" s="83" t="s">
        <v>90</v>
      </c>
      <c r="N6" s="82" t="s">
        <v>91</v>
      </c>
      <c r="O6" s="83" t="s">
        <v>92</v>
      </c>
    </row>
    <row r="7" ht="21" customHeight="1" spans="1:15">
      <c r="A7" s="84" t="s">
        <v>93</v>
      </c>
      <c r="B7" s="84" t="s">
        <v>94</v>
      </c>
      <c r="C7" s="25">
        <v>13452588.32</v>
      </c>
      <c r="D7" s="23">
        <v>12988757.54</v>
      </c>
      <c r="E7" s="23">
        <v>12988757.54</v>
      </c>
      <c r="F7" s="23"/>
      <c r="G7" s="23"/>
      <c r="H7" s="23"/>
      <c r="I7" s="23"/>
      <c r="J7" s="23">
        <v>463830.78</v>
      </c>
      <c r="K7" s="23"/>
      <c r="L7" s="23"/>
      <c r="M7" s="23"/>
      <c r="N7" s="25"/>
      <c r="O7" s="25">
        <v>463830.78</v>
      </c>
    </row>
    <row r="8" ht="21" customHeight="1" spans="1:15">
      <c r="A8" s="233" t="s">
        <v>95</v>
      </c>
      <c r="B8" s="233" t="s">
        <v>96</v>
      </c>
      <c r="C8" s="25">
        <v>13452588.32</v>
      </c>
      <c r="D8" s="23">
        <v>12988757.54</v>
      </c>
      <c r="E8" s="23">
        <v>12988757.54</v>
      </c>
      <c r="F8" s="23"/>
      <c r="G8" s="23"/>
      <c r="H8" s="23"/>
      <c r="I8" s="23"/>
      <c r="J8" s="23">
        <v>463830.78</v>
      </c>
      <c r="K8" s="23"/>
      <c r="L8" s="23"/>
      <c r="M8" s="23"/>
      <c r="N8" s="25"/>
      <c r="O8" s="25">
        <v>463830.78</v>
      </c>
    </row>
    <row r="9" ht="21" customHeight="1" spans="1:15">
      <c r="A9" s="234" t="s">
        <v>97</v>
      </c>
      <c r="B9" s="234" t="s">
        <v>98</v>
      </c>
      <c r="C9" s="25">
        <v>13452588.32</v>
      </c>
      <c r="D9" s="23">
        <v>12988757.54</v>
      </c>
      <c r="E9" s="23">
        <v>12988757.54</v>
      </c>
      <c r="F9" s="23"/>
      <c r="G9" s="23"/>
      <c r="H9" s="23"/>
      <c r="I9" s="23"/>
      <c r="J9" s="23">
        <v>463830.78</v>
      </c>
      <c r="K9" s="23"/>
      <c r="L9" s="23"/>
      <c r="M9" s="23"/>
      <c r="N9" s="25"/>
      <c r="O9" s="25">
        <v>463830.78</v>
      </c>
    </row>
    <row r="10" ht="21" customHeight="1" spans="1:15">
      <c r="A10" s="84" t="s">
        <v>99</v>
      </c>
      <c r="B10" s="84" t="s">
        <v>100</v>
      </c>
      <c r="C10" s="25">
        <v>2373491.52</v>
      </c>
      <c r="D10" s="23">
        <v>2373491.52</v>
      </c>
      <c r="E10" s="23">
        <v>2373491.52</v>
      </c>
      <c r="F10" s="23"/>
      <c r="G10" s="23"/>
      <c r="H10" s="23"/>
      <c r="I10" s="23"/>
      <c r="J10" s="23"/>
      <c r="K10" s="23"/>
      <c r="L10" s="23"/>
      <c r="M10" s="23"/>
      <c r="N10" s="25"/>
      <c r="O10" s="25"/>
    </row>
    <row r="11" ht="21" customHeight="1" spans="1:15">
      <c r="A11" s="233" t="s">
        <v>101</v>
      </c>
      <c r="B11" s="233" t="s">
        <v>102</v>
      </c>
      <c r="C11" s="25">
        <v>2364671.52</v>
      </c>
      <c r="D11" s="23">
        <v>2364671.52</v>
      </c>
      <c r="E11" s="23">
        <v>2364671.52</v>
      </c>
      <c r="F11" s="23"/>
      <c r="G11" s="23"/>
      <c r="H11" s="23"/>
      <c r="I11" s="23"/>
      <c r="J11" s="23"/>
      <c r="K11" s="23"/>
      <c r="L11" s="23"/>
      <c r="M11" s="23"/>
      <c r="N11" s="25"/>
      <c r="O11" s="25"/>
    </row>
    <row r="12" ht="21" customHeight="1" spans="1:15">
      <c r="A12" s="234" t="s">
        <v>103</v>
      </c>
      <c r="B12" s="234" t="s">
        <v>104</v>
      </c>
      <c r="C12" s="25">
        <v>566100</v>
      </c>
      <c r="D12" s="23">
        <v>566100</v>
      </c>
      <c r="E12" s="23">
        <v>566100</v>
      </c>
      <c r="F12" s="23"/>
      <c r="G12" s="23"/>
      <c r="H12" s="23"/>
      <c r="I12" s="23"/>
      <c r="J12" s="23"/>
      <c r="K12" s="23"/>
      <c r="L12" s="23"/>
      <c r="M12" s="23"/>
      <c r="N12" s="25"/>
      <c r="O12" s="25"/>
    </row>
    <row r="13" ht="21" customHeight="1" spans="1:15">
      <c r="A13" s="234" t="s">
        <v>105</v>
      </c>
      <c r="B13" s="234" t="s">
        <v>106</v>
      </c>
      <c r="C13" s="25">
        <v>1738571.52</v>
      </c>
      <c r="D13" s="23">
        <v>1738571.52</v>
      </c>
      <c r="E13" s="23">
        <v>1738571.52</v>
      </c>
      <c r="F13" s="23"/>
      <c r="G13" s="23"/>
      <c r="H13" s="23"/>
      <c r="I13" s="23"/>
      <c r="J13" s="23"/>
      <c r="K13" s="23"/>
      <c r="L13" s="23"/>
      <c r="M13" s="23"/>
      <c r="N13" s="25"/>
      <c r="O13" s="25"/>
    </row>
    <row r="14" ht="21" customHeight="1" spans="1:15">
      <c r="A14" s="234" t="s">
        <v>107</v>
      </c>
      <c r="B14" s="234" t="s">
        <v>108</v>
      </c>
      <c r="C14" s="25">
        <v>60000</v>
      </c>
      <c r="D14" s="23">
        <v>60000</v>
      </c>
      <c r="E14" s="23">
        <v>60000</v>
      </c>
      <c r="F14" s="23"/>
      <c r="G14" s="23"/>
      <c r="H14" s="23"/>
      <c r="I14" s="23"/>
      <c r="J14" s="23"/>
      <c r="K14" s="23"/>
      <c r="L14" s="23"/>
      <c r="M14" s="23"/>
      <c r="N14" s="25"/>
      <c r="O14" s="25"/>
    </row>
    <row r="15" ht="21" customHeight="1" spans="1:15">
      <c r="A15" s="233" t="s">
        <v>109</v>
      </c>
      <c r="B15" s="233" t="s">
        <v>110</v>
      </c>
      <c r="C15" s="25">
        <v>8820</v>
      </c>
      <c r="D15" s="23">
        <v>8820</v>
      </c>
      <c r="E15" s="23">
        <v>8820</v>
      </c>
      <c r="F15" s="23"/>
      <c r="G15" s="23"/>
      <c r="H15" s="23"/>
      <c r="I15" s="23"/>
      <c r="J15" s="23"/>
      <c r="K15" s="23"/>
      <c r="L15" s="23"/>
      <c r="M15" s="23"/>
      <c r="N15" s="25"/>
      <c r="O15" s="25"/>
    </row>
    <row r="16" ht="21" customHeight="1" spans="1:15">
      <c r="A16" s="234" t="s">
        <v>111</v>
      </c>
      <c r="B16" s="234" t="s">
        <v>112</v>
      </c>
      <c r="C16" s="25">
        <v>8820</v>
      </c>
      <c r="D16" s="23">
        <v>8820</v>
      </c>
      <c r="E16" s="23">
        <v>8820</v>
      </c>
      <c r="F16" s="23"/>
      <c r="G16" s="23"/>
      <c r="H16" s="23"/>
      <c r="I16" s="23"/>
      <c r="J16" s="23"/>
      <c r="K16" s="23"/>
      <c r="L16" s="23"/>
      <c r="M16" s="23"/>
      <c r="N16" s="25"/>
      <c r="O16" s="25"/>
    </row>
    <row r="17" ht="21" customHeight="1" spans="1:15">
      <c r="A17" s="84" t="s">
        <v>113</v>
      </c>
      <c r="B17" s="84" t="s">
        <v>114</v>
      </c>
      <c r="C17" s="25">
        <v>1450223.39</v>
      </c>
      <c r="D17" s="23">
        <v>1450223.39</v>
      </c>
      <c r="E17" s="23">
        <v>1450223.39</v>
      </c>
      <c r="F17" s="23"/>
      <c r="G17" s="23"/>
      <c r="H17" s="23"/>
      <c r="I17" s="23"/>
      <c r="J17" s="23"/>
      <c r="K17" s="23"/>
      <c r="L17" s="23"/>
      <c r="M17" s="23"/>
      <c r="N17" s="25"/>
      <c r="O17" s="25"/>
    </row>
    <row r="18" ht="21" customHeight="1" spans="1:15">
      <c r="A18" s="233" t="s">
        <v>115</v>
      </c>
      <c r="B18" s="233" t="s">
        <v>116</v>
      </c>
      <c r="C18" s="25">
        <v>1450223.39</v>
      </c>
      <c r="D18" s="23">
        <v>1450223.39</v>
      </c>
      <c r="E18" s="23">
        <v>1450223.39</v>
      </c>
      <c r="F18" s="23"/>
      <c r="G18" s="23"/>
      <c r="H18" s="23"/>
      <c r="I18" s="23"/>
      <c r="J18" s="23"/>
      <c r="K18" s="23"/>
      <c r="L18" s="23"/>
      <c r="M18" s="23"/>
      <c r="N18" s="25"/>
      <c r="O18" s="25"/>
    </row>
    <row r="19" ht="21" customHeight="1" spans="1:15">
      <c r="A19" s="234" t="s">
        <v>117</v>
      </c>
      <c r="B19" s="234" t="s">
        <v>118</v>
      </c>
      <c r="C19" s="25">
        <v>734042.09</v>
      </c>
      <c r="D19" s="23">
        <v>734042.09</v>
      </c>
      <c r="E19" s="23">
        <v>734042.09</v>
      </c>
      <c r="F19" s="23"/>
      <c r="G19" s="23"/>
      <c r="H19" s="23"/>
      <c r="I19" s="23"/>
      <c r="J19" s="23"/>
      <c r="K19" s="23"/>
      <c r="L19" s="23"/>
      <c r="M19" s="23"/>
      <c r="N19" s="25"/>
      <c r="O19" s="25"/>
    </row>
    <row r="20" ht="21" customHeight="1" spans="1:15">
      <c r="A20" s="234" t="s">
        <v>119</v>
      </c>
      <c r="B20" s="234" t="s">
        <v>120</v>
      </c>
      <c r="C20" s="25">
        <v>621241.6</v>
      </c>
      <c r="D20" s="23">
        <v>621241.6</v>
      </c>
      <c r="E20" s="23">
        <v>621241.6</v>
      </c>
      <c r="F20" s="23"/>
      <c r="G20" s="23"/>
      <c r="H20" s="23"/>
      <c r="I20" s="23"/>
      <c r="J20" s="23"/>
      <c r="K20" s="23"/>
      <c r="L20" s="23"/>
      <c r="M20" s="23"/>
      <c r="N20" s="25"/>
      <c r="O20" s="25"/>
    </row>
    <row r="21" ht="21" customHeight="1" spans="1:15">
      <c r="A21" s="234" t="s">
        <v>121</v>
      </c>
      <c r="B21" s="234" t="s">
        <v>122</v>
      </c>
      <c r="C21" s="25">
        <v>94939.7</v>
      </c>
      <c r="D21" s="23">
        <v>94939.7</v>
      </c>
      <c r="E21" s="23">
        <v>94939.7</v>
      </c>
      <c r="F21" s="23"/>
      <c r="G21" s="23"/>
      <c r="H21" s="23"/>
      <c r="I21" s="23"/>
      <c r="J21" s="23"/>
      <c r="K21" s="23"/>
      <c r="L21" s="23"/>
      <c r="M21" s="23"/>
      <c r="N21" s="25"/>
      <c r="O21" s="25"/>
    </row>
    <row r="22" ht="21" customHeight="1" spans="1:15">
      <c r="A22" s="84" t="s">
        <v>123</v>
      </c>
      <c r="B22" s="84" t="s">
        <v>124</v>
      </c>
      <c r="C22" s="25">
        <v>1591256.64</v>
      </c>
      <c r="D22" s="23">
        <v>1591256.64</v>
      </c>
      <c r="E22" s="23">
        <v>1591256.64</v>
      </c>
      <c r="F22" s="23"/>
      <c r="G22" s="23"/>
      <c r="H22" s="23"/>
      <c r="I22" s="23"/>
      <c r="J22" s="23"/>
      <c r="K22" s="23"/>
      <c r="L22" s="23"/>
      <c r="M22" s="23"/>
      <c r="N22" s="25"/>
      <c r="O22" s="25"/>
    </row>
    <row r="23" ht="21" customHeight="1" spans="1:15">
      <c r="A23" s="233" t="s">
        <v>125</v>
      </c>
      <c r="B23" s="233" t="s">
        <v>126</v>
      </c>
      <c r="C23" s="25">
        <v>1591256.64</v>
      </c>
      <c r="D23" s="23">
        <v>1591256.64</v>
      </c>
      <c r="E23" s="23">
        <v>1591256.64</v>
      </c>
      <c r="F23" s="23"/>
      <c r="G23" s="23"/>
      <c r="H23" s="23"/>
      <c r="I23" s="23"/>
      <c r="J23" s="23"/>
      <c r="K23" s="23"/>
      <c r="L23" s="23"/>
      <c r="M23" s="23"/>
      <c r="N23" s="25"/>
      <c r="O23" s="25"/>
    </row>
    <row r="24" ht="21" customHeight="1" spans="1:15">
      <c r="A24" s="234" t="s">
        <v>127</v>
      </c>
      <c r="B24" s="234" t="s">
        <v>128</v>
      </c>
      <c r="C24" s="25">
        <v>1591256.64</v>
      </c>
      <c r="D24" s="23">
        <v>1591256.64</v>
      </c>
      <c r="E24" s="23">
        <v>1591256.64</v>
      </c>
      <c r="F24" s="23"/>
      <c r="G24" s="23"/>
      <c r="H24" s="23"/>
      <c r="I24" s="23"/>
      <c r="J24" s="23"/>
      <c r="K24" s="23"/>
      <c r="L24" s="23"/>
      <c r="M24" s="23"/>
      <c r="N24" s="25"/>
      <c r="O24" s="25"/>
    </row>
    <row r="25" ht="21" customHeight="1" spans="1:15">
      <c r="A25" s="82" t="s">
        <v>53</v>
      </c>
      <c r="B25" s="22"/>
      <c r="C25" s="23">
        <v>18867559.87</v>
      </c>
      <c r="D25" s="23">
        <v>18403729.09</v>
      </c>
      <c r="E25" s="23">
        <v>18403729.09</v>
      </c>
      <c r="F25" s="23"/>
      <c r="G25" s="23"/>
      <c r="H25" s="23"/>
      <c r="I25" s="23"/>
      <c r="J25" s="23">
        <v>463830.78</v>
      </c>
      <c r="K25" s="23"/>
      <c r="L25" s="23"/>
      <c r="M25" s="23"/>
      <c r="N25" s="23"/>
      <c r="O25" s="23">
        <v>463830.78</v>
      </c>
    </row>
  </sheetData>
  <mergeCells count="12">
    <mergeCell ref="A1:O1"/>
    <mergeCell ref="A2:O2"/>
    <mergeCell ref="A3:C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Zeros="0" topLeftCell="A3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73"/>
      <c r="B1" s="77"/>
      <c r="C1" s="77"/>
      <c r="D1" s="77"/>
    </row>
    <row r="2" ht="41.25" customHeight="1" spans="1:1">
      <c r="A2" s="72" t="str">
        <f>"2025"&amp;"年部门财政拨款收支预算总表"</f>
        <v>2025年部门财政拨款收支预算总表</v>
      </c>
    </row>
    <row r="3" ht="17.25" customHeight="1" spans="1:4">
      <c r="A3" s="224" t="str">
        <f>"单位名称："&amp;"昆明市晋宁区教育科学研究与教师专业发展中心"</f>
        <v>单位名称：昆明市晋宁区教育科学研究与教师专业发展中心</v>
      </c>
      <c r="B3" s="225"/>
      <c r="D3" s="77" t="s">
        <v>0</v>
      </c>
    </row>
    <row r="4" ht="17.25" customHeight="1" spans="1:4">
      <c r="A4" s="63" t="s">
        <v>1</v>
      </c>
      <c r="B4" s="226"/>
      <c r="C4" s="63" t="s">
        <v>2</v>
      </c>
      <c r="D4" s="226"/>
    </row>
    <row r="5" ht="18.75" customHeight="1" spans="1:4">
      <c r="A5" s="63" t="s">
        <v>3</v>
      </c>
      <c r="B5" s="63" t="str">
        <f t="shared" ref="B5:D5" si="0">"2025"&amp;"年预算"</f>
        <v>2025年预算</v>
      </c>
      <c r="C5" s="63" t="s">
        <v>5</v>
      </c>
      <c r="D5" s="63" t="str">
        <f t="shared" si="0"/>
        <v>2025年预算</v>
      </c>
    </row>
    <row r="6" ht="16.5" customHeight="1" spans="1:4">
      <c r="A6" s="227" t="s">
        <v>129</v>
      </c>
      <c r="B6" s="87">
        <v>18403729.09</v>
      </c>
      <c r="C6" s="227" t="s">
        <v>130</v>
      </c>
      <c r="D6" s="87">
        <v>18403729.09</v>
      </c>
    </row>
    <row r="7" ht="16.5" customHeight="1" spans="1:4">
      <c r="A7" s="227" t="s">
        <v>131</v>
      </c>
      <c r="B7" s="87">
        <v>18403729.09</v>
      </c>
      <c r="C7" s="227" t="s">
        <v>132</v>
      </c>
      <c r="D7" s="87"/>
    </row>
    <row r="8" ht="16.5" customHeight="1" spans="1:4">
      <c r="A8" s="227" t="s">
        <v>133</v>
      </c>
      <c r="B8" s="87"/>
      <c r="C8" s="227" t="s">
        <v>134</v>
      </c>
      <c r="D8" s="87"/>
    </row>
    <row r="9" ht="16.5" customHeight="1" spans="1:4">
      <c r="A9" s="227" t="s">
        <v>135</v>
      </c>
      <c r="B9" s="87"/>
      <c r="C9" s="227" t="s">
        <v>136</v>
      </c>
      <c r="D9" s="87"/>
    </row>
    <row r="10" ht="16.5" customHeight="1" spans="1:4">
      <c r="A10" s="227" t="s">
        <v>137</v>
      </c>
      <c r="B10" s="87"/>
      <c r="C10" s="227" t="s">
        <v>138</v>
      </c>
      <c r="D10" s="87"/>
    </row>
    <row r="11" ht="16.5" customHeight="1" spans="1:4">
      <c r="A11" s="227" t="s">
        <v>131</v>
      </c>
      <c r="B11" s="87"/>
      <c r="C11" s="227" t="s">
        <v>139</v>
      </c>
      <c r="D11" s="87">
        <v>12988757.54</v>
      </c>
    </row>
    <row r="12" ht="16.5" customHeight="1" spans="1:4">
      <c r="A12" s="21" t="s">
        <v>133</v>
      </c>
      <c r="B12" s="25"/>
      <c r="C12" s="189" t="s">
        <v>140</v>
      </c>
      <c r="D12" s="25"/>
    </row>
    <row r="13" ht="16.5" customHeight="1" spans="1:4">
      <c r="A13" s="21" t="s">
        <v>135</v>
      </c>
      <c r="B13" s="25"/>
      <c r="C13" s="189" t="s">
        <v>141</v>
      </c>
      <c r="D13" s="25"/>
    </row>
    <row r="14" ht="16.5" customHeight="1" spans="1:4">
      <c r="A14" s="228"/>
      <c r="B14" s="229"/>
      <c r="C14" s="189" t="s">
        <v>142</v>
      </c>
      <c r="D14" s="25">
        <v>2373491.52</v>
      </c>
    </row>
    <row r="15" ht="16.5" customHeight="1" spans="1:4">
      <c r="A15" s="228"/>
      <c r="B15" s="229"/>
      <c r="C15" s="189" t="s">
        <v>143</v>
      </c>
      <c r="D15" s="25">
        <v>1450223.39</v>
      </c>
    </row>
    <row r="16" ht="16.5" customHeight="1" spans="1:4">
      <c r="A16" s="228"/>
      <c r="B16" s="229"/>
      <c r="C16" s="189" t="s">
        <v>144</v>
      </c>
      <c r="D16" s="25"/>
    </row>
    <row r="17" ht="16.5" customHeight="1" spans="1:4">
      <c r="A17" s="228"/>
      <c r="B17" s="229"/>
      <c r="C17" s="189" t="s">
        <v>145</v>
      </c>
      <c r="D17" s="25"/>
    </row>
    <row r="18" ht="16.5" customHeight="1" spans="1:4">
      <c r="A18" s="228"/>
      <c r="B18" s="229"/>
      <c r="C18" s="189" t="s">
        <v>146</v>
      </c>
      <c r="D18" s="25"/>
    </row>
    <row r="19" ht="16.5" customHeight="1" spans="1:4">
      <c r="A19" s="228"/>
      <c r="B19" s="229"/>
      <c r="C19" s="189" t="s">
        <v>147</v>
      </c>
      <c r="D19" s="25"/>
    </row>
    <row r="20" ht="16.5" customHeight="1" spans="1:4">
      <c r="A20" s="228"/>
      <c r="B20" s="229"/>
      <c r="C20" s="189" t="s">
        <v>148</v>
      </c>
      <c r="D20" s="25"/>
    </row>
    <row r="21" ht="16.5" customHeight="1" spans="1:4">
      <c r="A21" s="228"/>
      <c r="B21" s="229"/>
      <c r="C21" s="189" t="s">
        <v>149</v>
      </c>
      <c r="D21" s="25"/>
    </row>
    <row r="22" ht="16.5" customHeight="1" spans="1:4">
      <c r="A22" s="228"/>
      <c r="B22" s="229"/>
      <c r="C22" s="189" t="s">
        <v>150</v>
      </c>
      <c r="D22" s="25"/>
    </row>
    <row r="23" ht="16.5" customHeight="1" spans="1:4">
      <c r="A23" s="228"/>
      <c r="B23" s="229"/>
      <c r="C23" s="189" t="s">
        <v>151</v>
      </c>
      <c r="D23" s="25"/>
    </row>
    <row r="24" ht="16.5" customHeight="1" spans="1:4">
      <c r="A24" s="228"/>
      <c r="B24" s="229"/>
      <c r="C24" s="189" t="s">
        <v>152</v>
      </c>
      <c r="D24" s="25"/>
    </row>
    <row r="25" ht="16.5" customHeight="1" spans="1:4">
      <c r="A25" s="228"/>
      <c r="B25" s="229"/>
      <c r="C25" s="189" t="s">
        <v>153</v>
      </c>
      <c r="D25" s="25">
        <v>1591256.64</v>
      </c>
    </row>
    <row r="26" ht="16.5" customHeight="1" spans="1:4">
      <c r="A26" s="228"/>
      <c r="B26" s="229"/>
      <c r="C26" s="189" t="s">
        <v>154</v>
      </c>
      <c r="D26" s="25"/>
    </row>
    <row r="27" ht="16.5" customHeight="1" spans="1:4">
      <c r="A27" s="228"/>
      <c r="B27" s="229"/>
      <c r="C27" s="189" t="s">
        <v>155</v>
      </c>
      <c r="D27" s="25"/>
    </row>
    <row r="28" ht="16.5" customHeight="1" spans="1:4">
      <c r="A28" s="228"/>
      <c r="B28" s="229"/>
      <c r="C28" s="189" t="s">
        <v>156</v>
      </c>
      <c r="D28" s="25"/>
    </row>
    <row r="29" ht="16.5" customHeight="1" spans="1:4">
      <c r="A29" s="228"/>
      <c r="B29" s="229"/>
      <c r="C29" s="189" t="s">
        <v>157</v>
      </c>
      <c r="D29" s="25"/>
    </row>
    <row r="30" ht="16.5" customHeight="1" spans="1:4">
      <c r="A30" s="228"/>
      <c r="B30" s="229"/>
      <c r="C30" s="189" t="s">
        <v>158</v>
      </c>
      <c r="D30" s="25"/>
    </row>
    <row r="31" ht="16.5" customHeight="1" spans="1:4">
      <c r="A31" s="228"/>
      <c r="B31" s="229"/>
      <c r="C31" s="21" t="s">
        <v>159</v>
      </c>
      <c r="D31" s="25"/>
    </row>
    <row r="32" ht="16.5" customHeight="1" spans="1:4">
      <c r="A32" s="228"/>
      <c r="B32" s="229"/>
      <c r="C32" s="21" t="s">
        <v>160</v>
      </c>
      <c r="D32" s="25"/>
    </row>
    <row r="33" ht="16.5" customHeight="1" spans="1:4">
      <c r="A33" s="228"/>
      <c r="B33" s="229"/>
      <c r="C33" s="18" t="s">
        <v>161</v>
      </c>
      <c r="D33" s="230"/>
    </row>
    <row r="34" ht="15" customHeight="1" spans="1:4">
      <c r="A34" s="231" t="s">
        <v>49</v>
      </c>
      <c r="B34" s="232">
        <v>18403729.09</v>
      </c>
      <c r="C34" s="231" t="s">
        <v>50</v>
      </c>
      <c r="D34" s="232">
        <v>18403729.09</v>
      </c>
    </row>
  </sheetData>
  <mergeCells count="4">
    <mergeCell ref="A2:D2"/>
    <mergeCell ref="A3:B3"/>
    <mergeCell ref="A4:B4"/>
    <mergeCell ref="C4:D4"/>
  </mergeCells>
  <pageMargins left="1.02361111111111" right="0.118055555555556" top="0.354166666666667" bottom="0.590277777777778" header="0.314583333333333" footer="0.5"/>
  <pageSetup paperSize="9" scale="8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25"/>
  <sheetViews>
    <sheetView showZeros="0" workbookViewId="0">
      <selection activeCell="E26" sqref="E26"/>
    </sheetView>
  </sheetViews>
  <sheetFormatPr defaultColWidth="9.14166666666667" defaultRowHeight="14.25" customHeight="1"/>
  <cols>
    <col min="1" max="1" width="20.1416666666667" customWidth="1"/>
    <col min="2" max="2" width="44" customWidth="1"/>
    <col min="3" max="7" width="24.1416666666667" customWidth="1"/>
    <col min="9" max="9" width="14.875" customWidth="1"/>
  </cols>
  <sheetData>
    <row r="1" customHeight="1" spans="4:7">
      <c r="D1" s="192"/>
      <c r="F1" s="217"/>
      <c r="G1" s="202"/>
    </row>
    <row r="2" ht="41.25" customHeight="1" spans="1:7">
      <c r="A2" s="178" t="str">
        <f>"2025"&amp;"年一般公共预算支出预算表（按功能科目分类）"</f>
        <v>2025年一般公共预算支出预算表（按功能科目分类）</v>
      </c>
      <c r="B2" s="178"/>
      <c r="C2" s="178"/>
      <c r="D2" s="178"/>
      <c r="E2" s="178"/>
      <c r="F2" s="178"/>
      <c r="G2" s="178"/>
    </row>
    <row r="3" ht="18" customHeight="1" spans="1:7">
      <c r="A3" s="43" t="str">
        <f>"单位名称："&amp;"昆明市晋宁区教育科学研究与教师专业发展中心"</f>
        <v>单位名称：昆明市晋宁区教育科学研究与教师专业发展中心</v>
      </c>
      <c r="F3" s="175"/>
      <c r="G3" s="172" t="s">
        <v>0</v>
      </c>
    </row>
    <row r="4" ht="20.25" customHeight="1" spans="1:7">
      <c r="A4" s="15" t="s">
        <v>162</v>
      </c>
      <c r="B4" s="15"/>
      <c r="C4" s="183" t="s">
        <v>53</v>
      </c>
      <c r="D4" s="183" t="s">
        <v>71</v>
      </c>
      <c r="E4" s="14"/>
      <c r="F4" s="14"/>
      <c r="G4" s="14" t="s">
        <v>72</v>
      </c>
    </row>
    <row r="5" ht="20.25" customHeight="1" spans="1:7">
      <c r="A5" s="218" t="s">
        <v>68</v>
      </c>
      <c r="B5" s="218" t="s">
        <v>69</v>
      </c>
      <c r="C5" s="14"/>
      <c r="D5" s="14" t="s">
        <v>55</v>
      </c>
      <c r="E5" s="14" t="s">
        <v>163</v>
      </c>
      <c r="F5" s="14" t="s">
        <v>164</v>
      </c>
      <c r="G5" s="14"/>
    </row>
    <row r="6" ht="15" customHeight="1" spans="1:9">
      <c r="A6" s="20" t="s">
        <v>78</v>
      </c>
      <c r="B6" s="20" t="s">
        <v>79</v>
      </c>
      <c r="C6" s="20" t="s">
        <v>80</v>
      </c>
      <c r="D6" s="20" t="s">
        <v>81</v>
      </c>
      <c r="E6" s="20" t="s">
        <v>82</v>
      </c>
      <c r="F6" s="20" t="s">
        <v>83</v>
      </c>
      <c r="G6" s="20" t="s">
        <v>84</v>
      </c>
      <c r="I6" s="223"/>
    </row>
    <row r="7" ht="18" customHeight="1" spans="1:9">
      <c r="A7" s="18" t="s">
        <v>93</v>
      </c>
      <c r="B7" s="18" t="s">
        <v>94</v>
      </c>
      <c r="C7" s="219">
        <v>12988757.54</v>
      </c>
      <c r="D7" s="220">
        <v>12988757.54</v>
      </c>
      <c r="E7" s="220">
        <v>12094105.7</v>
      </c>
      <c r="F7" s="220">
        <v>894651.84</v>
      </c>
      <c r="G7" s="220"/>
      <c r="I7" s="223"/>
    </row>
    <row r="8" ht="18" customHeight="1" spans="1:9">
      <c r="A8" s="221" t="s">
        <v>95</v>
      </c>
      <c r="B8" s="221" t="s">
        <v>96</v>
      </c>
      <c r="C8" s="219">
        <v>12988757.54</v>
      </c>
      <c r="D8" s="220">
        <v>12988757.54</v>
      </c>
      <c r="E8" s="220">
        <v>12094105.7</v>
      </c>
      <c r="F8" s="220">
        <v>894651.84</v>
      </c>
      <c r="G8" s="220"/>
      <c r="I8" s="223"/>
    </row>
    <row r="9" ht="18" customHeight="1" spans="1:9">
      <c r="A9" s="222" t="s">
        <v>97</v>
      </c>
      <c r="B9" s="222" t="s">
        <v>98</v>
      </c>
      <c r="C9" s="219">
        <v>12988757.54</v>
      </c>
      <c r="D9" s="220">
        <v>12988757.54</v>
      </c>
      <c r="E9" s="220">
        <v>12094105.7</v>
      </c>
      <c r="F9" s="220">
        <v>894651.84</v>
      </c>
      <c r="G9" s="220"/>
      <c r="I9" s="223"/>
    </row>
    <row r="10" ht="18" customHeight="1" spans="1:9">
      <c r="A10" s="18" t="s">
        <v>99</v>
      </c>
      <c r="B10" s="18" t="s">
        <v>100</v>
      </c>
      <c r="C10" s="219">
        <v>2373491.52</v>
      </c>
      <c r="D10" s="220">
        <v>2373491.52</v>
      </c>
      <c r="E10" s="220">
        <v>2340191.52</v>
      </c>
      <c r="F10" s="220">
        <v>33300</v>
      </c>
      <c r="G10" s="220"/>
      <c r="I10" s="223"/>
    </row>
    <row r="11" ht="18" customHeight="1" spans="1:9">
      <c r="A11" s="221" t="s">
        <v>101</v>
      </c>
      <c r="B11" s="221" t="s">
        <v>102</v>
      </c>
      <c r="C11" s="219">
        <v>2364671.52</v>
      </c>
      <c r="D11" s="220">
        <v>2364671.52</v>
      </c>
      <c r="E11" s="220">
        <v>2331371.52</v>
      </c>
      <c r="F11" s="220">
        <v>33300</v>
      </c>
      <c r="G11" s="220"/>
      <c r="I11" s="223"/>
    </row>
    <row r="12" ht="18" customHeight="1" spans="1:9">
      <c r="A12" s="222" t="s">
        <v>103</v>
      </c>
      <c r="B12" s="222" t="s">
        <v>104</v>
      </c>
      <c r="C12" s="219">
        <v>566100</v>
      </c>
      <c r="D12" s="220">
        <v>566100</v>
      </c>
      <c r="E12" s="220">
        <v>532800</v>
      </c>
      <c r="F12" s="220">
        <v>33300</v>
      </c>
      <c r="G12" s="220"/>
      <c r="I12" s="223"/>
    </row>
    <row r="13" ht="18" customHeight="1" spans="1:9">
      <c r="A13" s="222" t="s">
        <v>105</v>
      </c>
      <c r="B13" s="222" t="s">
        <v>106</v>
      </c>
      <c r="C13" s="219">
        <v>1738571.52</v>
      </c>
      <c r="D13" s="220">
        <v>1738571.52</v>
      </c>
      <c r="E13" s="220">
        <v>1738571.52</v>
      </c>
      <c r="F13" s="220"/>
      <c r="G13" s="220"/>
      <c r="I13" s="223"/>
    </row>
    <row r="14" ht="18" customHeight="1" spans="1:9">
      <c r="A14" s="222" t="s">
        <v>107</v>
      </c>
      <c r="B14" s="222" t="s">
        <v>108</v>
      </c>
      <c r="C14" s="219">
        <v>60000</v>
      </c>
      <c r="D14" s="220">
        <v>60000</v>
      </c>
      <c r="E14" s="220">
        <v>60000</v>
      </c>
      <c r="F14" s="220"/>
      <c r="G14" s="220"/>
      <c r="I14" s="223"/>
    </row>
    <row r="15" ht="18" customHeight="1" spans="1:7">
      <c r="A15" s="221" t="s">
        <v>109</v>
      </c>
      <c r="B15" s="221" t="s">
        <v>110</v>
      </c>
      <c r="C15" s="219">
        <v>8820</v>
      </c>
      <c r="D15" s="220">
        <v>8820</v>
      </c>
      <c r="E15" s="220">
        <v>8820</v>
      </c>
      <c r="F15" s="220"/>
      <c r="G15" s="220"/>
    </row>
    <row r="16" ht="18" customHeight="1" spans="1:7">
      <c r="A16" s="222" t="s">
        <v>111</v>
      </c>
      <c r="B16" s="222" t="s">
        <v>112</v>
      </c>
      <c r="C16" s="219">
        <v>8820</v>
      </c>
      <c r="D16" s="220">
        <v>8820</v>
      </c>
      <c r="E16" s="220">
        <v>8820</v>
      </c>
      <c r="F16" s="220"/>
      <c r="G16" s="220"/>
    </row>
    <row r="17" ht="18" customHeight="1" spans="1:7">
      <c r="A17" s="18" t="s">
        <v>113</v>
      </c>
      <c r="B17" s="18" t="s">
        <v>114</v>
      </c>
      <c r="C17" s="219">
        <v>1450223.39</v>
      </c>
      <c r="D17" s="220">
        <v>1450223.39</v>
      </c>
      <c r="E17" s="220">
        <v>1450223.39</v>
      </c>
      <c r="F17" s="220"/>
      <c r="G17" s="220"/>
    </row>
    <row r="18" ht="18" customHeight="1" spans="1:7">
      <c r="A18" s="221" t="s">
        <v>115</v>
      </c>
      <c r="B18" s="221" t="s">
        <v>116</v>
      </c>
      <c r="C18" s="219">
        <v>1450223.39</v>
      </c>
      <c r="D18" s="220">
        <v>1450223.39</v>
      </c>
      <c r="E18" s="220">
        <v>1450223.39</v>
      </c>
      <c r="F18" s="220"/>
      <c r="G18" s="220"/>
    </row>
    <row r="19" ht="18" customHeight="1" spans="1:7">
      <c r="A19" s="222" t="s">
        <v>117</v>
      </c>
      <c r="B19" s="222" t="s">
        <v>118</v>
      </c>
      <c r="C19" s="219">
        <v>734042.09</v>
      </c>
      <c r="D19" s="220">
        <v>734042.09</v>
      </c>
      <c r="E19" s="220">
        <v>734042.09</v>
      </c>
      <c r="F19" s="220"/>
      <c r="G19" s="220"/>
    </row>
    <row r="20" ht="18" customHeight="1" spans="1:7">
      <c r="A20" s="222" t="s">
        <v>119</v>
      </c>
      <c r="B20" s="222" t="s">
        <v>120</v>
      </c>
      <c r="C20" s="219">
        <v>621241.6</v>
      </c>
      <c r="D20" s="220">
        <v>621241.6</v>
      </c>
      <c r="E20" s="220">
        <v>621241.6</v>
      </c>
      <c r="F20" s="220"/>
      <c r="G20" s="220"/>
    </row>
    <row r="21" ht="18" customHeight="1" spans="1:7">
      <c r="A21" s="222" t="s">
        <v>121</v>
      </c>
      <c r="B21" s="222" t="s">
        <v>122</v>
      </c>
      <c r="C21" s="219">
        <v>94939.7</v>
      </c>
      <c r="D21" s="220">
        <v>94939.7</v>
      </c>
      <c r="E21" s="220">
        <v>94939.7</v>
      </c>
      <c r="F21" s="220"/>
      <c r="G21" s="220"/>
    </row>
    <row r="22" ht="18" customHeight="1" spans="1:7">
      <c r="A22" s="18" t="s">
        <v>123</v>
      </c>
      <c r="B22" s="18" t="s">
        <v>124</v>
      </c>
      <c r="C22" s="219">
        <v>1591256.64</v>
      </c>
      <c r="D22" s="220">
        <v>1591256.64</v>
      </c>
      <c r="E22" s="220">
        <v>1591256.64</v>
      </c>
      <c r="F22" s="220"/>
      <c r="G22" s="220"/>
    </row>
    <row r="23" ht="18" customHeight="1" spans="1:7">
      <c r="A23" s="221" t="s">
        <v>125</v>
      </c>
      <c r="B23" s="221" t="s">
        <v>126</v>
      </c>
      <c r="C23" s="219">
        <v>1591256.64</v>
      </c>
      <c r="D23" s="220">
        <v>1591256.64</v>
      </c>
      <c r="E23" s="220">
        <v>1591256.64</v>
      </c>
      <c r="F23" s="220"/>
      <c r="G23" s="220"/>
    </row>
    <row r="24" ht="18" customHeight="1" spans="1:7">
      <c r="A24" s="222" t="s">
        <v>127</v>
      </c>
      <c r="B24" s="222" t="s">
        <v>128</v>
      </c>
      <c r="C24" s="219">
        <v>1591256.64</v>
      </c>
      <c r="D24" s="220">
        <v>1591256.64</v>
      </c>
      <c r="E24" s="220">
        <v>1591256.64</v>
      </c>
      <c r="F24" s="220"/>
      <c r="G24" s="220"/>
    </row>
    <row r="25" ht="18" customHeight="1" spans="1:7">
      <c r="A25" s="55" t="s">
        <v>165</v>
      </c>
      <c r="B25" s="55" t="s">
        <v>165</v>
      </c>
      <c r="C25" s="219">
        <v>18403729.09</v>
      </c>
      <c r="D25" s="220">
        <v>18403729.09</v>
      </c>
      <c r="E25" s="219">
        <v>17475777.25</v>
      </c>
      <c r="F25" s="219">
        <v>927951.84</v>
      </c>
      <c r="G25" s="219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ageMargins left="0.75" right="0.75" top="0.904861111111111" bottom="0.708333333333333" header="0.5" footer="0.5"/>
  <pageSetup paperSize="9" scale="7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74"/>
      <c r="B1" s="74"/>
      <c r="C1" s="74"/>
      <c r="D1" s="74"/>
      <c r="E1" s="73"/>
      <c r="F1" s="74"/>
    </row>
    <row r="2" ht="41.25" customHeight="1" spans="1:6">
      <c r="A2" s="212" t="str">
        <f>"2025"&amp;"年一般公共预算“三公”经费支出预算表"</f>
        <v>2025年一般公共预算“三公”经费支出预算表</v>
      </c>
      <c r="B2" s="74"/>
      <c r="C2" s="74"/>
      <c r="D2" s="74"/>
      <c r="E2" s="73"/>
      <c r="F2" s="74"/>
    </row>
    <row r="3" customHeight="1" spans="1:6">
      <c r="A3" s="161" t="str">
        <f>"单位名称："&amp;"昆明市晋宁区教育科学研究与教师专业发展中心"</f>
        <v>单位名称：昆明市晋宁区教育科学研究与教师专业发展中心</v>
      </c>
      <c r="B3" s="213"/>
      <c r="C3" s="91"/>
      <c r="D3" s="74"/>
      <c r="E3" s="73"/>
      <c r="F3" s="214" t="s">
        <v>0</v>
      </c>
    </row>
    <row r="4" ht="27" customHeight="1" spans="1:6">
      <c r="A4" s="67" t="s">
        <v>166</v>
      </c>
      <c r="B4" s="67" t="s">
        <v>167</v>
      </c>
      <c r="C4" s="79" t="s">
        <v>168</v>
      </c>
      <c r="D4" s="67"/>
      <c r="E4" s="78"/>
      <c r="F4" s="67" t="s">
        <v>169</v>
      </c>
    </row>
    <row r="5" ht="28.5" customHeight="1" spans="1:6">
      <c r="A5" s="215"/>
      <c r="B5" s="81"/>
      <c r="C5" s="78" t="s">
        <v>55</v>
      </c>
      <c r="D5" s="78" t="s">
        <v>170</v>
      </c>
      <c r="E5" s="78" t="s">
        <v>171</v>
      </c>
      <c r="F5" s="80"/>
    </row>
    <row r="6" ht="17.25" customHeight="1" spans="1:6">
      <c r="A6" s="83" t="s">
        <v>78</v>
      </c>
      <c r="B6" s="83" t="s">
        <v>79</v>
      </c>
      <c r="C6" s="83" t="s">
        <v>80</v>
      </c>
      <c r="D6" s="83" t="s">
        <v>81</v>
      </c>
      <c r="E6" s="83" t="s">
        <v>82</v>
      </c>
      <c r="F6" s="83" t="s">
        <v>83</v>
      </c>
    </row>
    <row r="7" ht="17.25" customHeight="1" spans="1:6">
      <c r="A7" s="216">
        <v>30000</v>
      </c>
      <c r="B7" s="25"/>
      <c r="C7" s="23"/>
      <c r="D7" s="23"/>
      <c r="E7" s="23"/>
      <c r="F7" s="23">
        <v>30000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pageSetup paperSize="9" scale="7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9"/>
  <sheetViews>
    <sheetView showZeros="0" topLeftCell="A11" workbookViewId="0">
      <selection activeCell="I34" sqref="I32 I34"/>
    </sheetView>
  </sheetViews>
  <sheetFormatPr defaultColWidth="9.14166666666667" defaultRowHeight="14.25" customHeight="1"/>
  <cols>
    <col min="1" max="1" width="17.375" customWidth="1"/>
    <col min="2" max="2" width="32.85" customWidth="1"/>
    <col min="3" max="3" width="17.875" customWidth="1"/>
    <col min="4" max="4" width="31.2833333333333" customWidth="1"/>
    <col min="5" max="5" width="6.375" customWidth="1"/>
    <col min="6" max="6" width="16.625" customWidth="1"/>
    <col min="7" max="7" width="5.875" customWidth="1"/>
    <col min="8" max="8" width="21.125" customWidth="1"/>
    <col min="9" max="9" width="14.125" customWidth="1"/>
    <col min="10" max="10" width="12.875" customWidth="1"/>
    <col min="11" max="12" width="6.125" customWidth="1"/>
    <col min="13" max="13" width="13.75" customWidth="1"/>
    <col min="14" max="24" width="4.625" customWidth="1"/>
  </cols>
  <sheetData>
    <row r="1" ht="13.5" customHeight="1" spans="2:24">
      <c r="B1" s="192"/>
      <c r="C1" s="203"/>
      <c r="E1" s="204"/>
      <c r="F1" s="204"/>
      <c r="G1" s="204"/>
      <c r="H1" s="204"/>
      <c r="I1" s="128"/>
      <c r="J1" s="128"/>
      <c r="K1" s="128"/>
      <c r="L1" s="128"/>
      <c r="M1" s="128"/>
      <c r="N1" s="128"/>
      <c r="R1" s="128"/>
      <c r="V1" s="203"/>
      <c r="X1" s="170"/>
    </row>
    <row r="2" ht="45.75" customHeight="1" spans="1:24">
      <c r="A2" s="130" t="str">
        <f>"2025"&amp;"年部门基本支出预算表"</f>
        <v>2025年部门基本支出预算表</v>
      </c>
      <c r="B2" s="42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42"/>
      <c r="P2" s="42"/>
      <c r="Q2" s="42"/>
      <c r="R2" s="130"/>
      <c r="S2" s="130"/>
      <c r="T2" s="130"/>
      <c r="U2" s="130"/>
      <c r="V2" s="130"/>
      <c r="W2" s="130"/>
      <c r="X2" s="130"/>
    </row>
    <row r="3" ht="18.75" customHeight="1" spans="1:24">
      <c r="A3" s="43" t="str">
        <f>"单位名称："&amp;"昆明市晋宁区教育科学研究与教师专业发展中心"</f>
        <v>单位名称：昆明市晋宁区教育科学研究与教师专业发展中心</v>
      </c>
      <c r="B3" s="44"/>
      <c r="C3" s="205"/>
      <c r="D3" s="205"/>
      <c r="E3" s="205"/>
      <c r="F3" s="205"/>
      <c r="G3" s="205"/>
      <c r="H3" s="205"/>
      <c r="I3" s="133"/>
      <c r="J3" s="133"/>
      <c r="K3" s="133"/>
      <c r="L3" s="133"/>
      <c r="M3" s="133"/>
      <c r="N3" s="133"/>
      <c r="O3" s="45"/>
      <c r="P3" s="45"/>
      <c r="Q3" s="45"/>
      <c r="R3" s="133"/>
      <c r="V3" s="203"/>
      <c r="X3" s="170" t="s">
        <v>0</v>
      </c>
    </row>
    <row r="4" ht="18" customHeight="1" spans="1:24">
      <c r="A4" s="47" t="s">
        <v>172</v>
      </c>
      <c r="B4" s="47" t="s">
        <v>173</v>
      </c>
      <c r="C4" s="47" t="s">
        <v>174</v>
      </c>
      <c r="D4" s="47" t="s">
        <v>175</v>
      </c>
      <c r="E4" s="47" t="s">
        <v>176</v>
      </c>
      <c r="F4" s="47" t="s">
        <v>177</v>
      </c>
      <c r="G4" s="47" t="s">
        <v>178</v>
      </c>
      <c r="H4" s="47" t="s">
        <v>179</v>
      </c>
      <c r="I4" s="209" t="s">
        <v>180</v>
      </c>
      <c r="J4" s="157" t="s">
        <v>180</v>
      </c>
      <c r="K4" s="157"/>
      <c r="L4" s="157"/>
      <c r="M4" s="157"/>
      <c r="N4" s="157"/>
      <c r="O4" s="13"/>
      <c r="P4" s="13"/>
      <c r="Q4" s="13"/>
      <c r="R4" s="150" t="s">
        <v>59</v>
      </c>
      <c r="S4" s="157" t="s">
        <v>60</v>
      </c>
      <c r="T4" s="157"/>
      <c r="U4" s="157"/>
      <c r="V4" s="157"/>
      <c r="W4" s="157"/>
      <c r="X4" s="158"/>
    </row>
    <row r="5" ht="18" customHeight="1" spans="1:24">
      <c r="A5" s="49"/>
      <c r="B5" s="193"/>
      <c r="C5" s="181"/>
      <c r="D5" s="49"/>
      <c r="E5" s="49"/>
      <c r="F5" s="49"/>
      <c r="G5" s="49"/>
      <c r="H5" s="49"/>
      <c r="I5" s="179" t="s">
        <v>181</v>
      </c>
      <c r="J5" s="209" t="s">
        <v>56</v>
      </c>
      <c r="K5" s="157"/>
      <c r="L5" s="157"/>
      <c r="M5" s="157"/>
      <c r="N5" s="158"/>
      <c r="O5" s="12" t="s">
        <v>182</v>
      </c>
      <c r="P5" s="13"/>
      <c r="Q5" s="35"/>
      <c r="R5" s="47" t="s">
        <v>59</v>
      </c>
      <c r="S5" s="209" t="s">
        <v>60</v>
      </c>
      <c r="T5" s="150" t="s">
        <v>61</v>
      </c>
      <c r="U5" s="157" t="s">
        <v>60</v>
      </c>
      <c r="V5" s="150" t="s">
        <v>63</v>
      </c>
      <c r="W5" s="150" t="s">
        <v>64</v>
      </c>
      <c r="X5" s="211" t="s">
        <v>65</v>
      </c>
    </row>
    <row r="6" ht="19.5" customHeight="1" spans="1:24">
      <c r="A6" s="193"/>
      <c r="B6" s="193"/>
      <c r="C6" s="193"/>
      <c r="D6" s="193"/>
      <c r="E6" s="193"/>
      <c r="F6" s="193"/>
      <c r="G6" s="193"/>
      <c r="H6" s="193"/>
      <c r="I6" s="193"/>
      <c r="J6" s="210" t="s">
        <v>183</v>
      </c>
      <c r="K6" s="47" t="s">
        <v>184</v>
      </c>
      <c r="L6" s="47" t="s">
        <v>185</v>
      </c>
      <c r="M6" s="47" t="s">
        <v>186</v>
      </c>
      <c r="N6" s="47" t="s">
        <v>187</v>
      </c>
      <c r="O6" s="47" t="s">
        <v>56</v>
      </c>
      <c r="P6" s="47" t="s">
        <v>57</v>
      </c>
      <c r="Q6" s="47" t="s">
        <v>58</v>
      </c>
      <c r="R6" s="193"/>
      <c r="S6" s="47" t="s">
        <v>55</v>
      </c>
      <c r="T6" s="47" t="s">
        <v>61</v>
      </c>
      <c r="U6" s="47" t="s">
        <v>188</v>
      </c>
      <c r="V6" s="47" t="s">
        <v>63</v>
      </c>
      <c r="W6" s="47" t="s">
        <v>64</v>
      </c>
      <c r="X6" s="47" t="s">
        <v>65</v>
      </c>
    </row>
    <row r="7" ht="37.5" customHeight="1" spans="1:24">
      <c r="A7" s="206"/>
      <c r="B7" s="54"/>
      <c r="C7" s="206"/>
      <c r="D7" s="206"/>
      <c r="E7" s="206"/>
      <c r="F7" s="206"/>
      <c r="G7" s="206"/>
      <c r="H7" s="206"/>
      <c r="I7" s="206"/>
      <c r="J7" s="63" t="s">
        <v>55</v>
      </c>
      <c r="K7" s="52" t="s">
        <v>189</v>
      </c>
      <c r="L7" s="52" t="s">
        <v>185</v>
      </c>
      <c r="M7" s="52" t="s">
        <v>186</v>
      </c>
      <c r="N7" s="52" t="s">
        <v>187</v>
      </c>
      <c r="O7" s="52" t="s">
        <v>185</v>
      </c>
      <c r="P7" s="52" t="s">
        <v>186</v>
      </c>
      <c r="Q7" s="52" t="s">
        <v>187</v>
      </c>
      <c r="R7" s="52" t="s">
        <v>59</v>
      </c>
      <c r="S7" s="52" t="s">
        <v>55</v>
      </c>
      <c r="T7" s="52" t="s">
        <v>61</v>
      </c>
      <c r="U7" s="52" t="s">
        <v>188</v>
      </c>
      <c r="V7" s="52" t="s">
        <v>63</v>
      </c>
      <c r="W7" s="52" t="s">
        <v>64</v>
      </c>
      <c r="X7" s="52" t="s">
        <v>65</v>
      </c>
    </row>
    <row r="8" customHeight="1" spans="1:24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  <c r="X8" s="68">
        <v>24</v>
      </c>
    </row>
    <row r="9" ht="20.25" customHeight="1" spans="1:24">
      <c r="A9" s="21" t="s">
        <v>190</v>
      </c>
      <c r="B9" s="21" t="s">
        <v>67</v>
      </c>
      <c r="C9" s="21" t="s">
        <v>191</v>
      </c>
      <c r="D9" s="21" t="s">
        <v>128</v>
      </c>
      <c r="E9" s="21" t="s">
        <v>127</v>
      </c>
      <c r="F9" s="21" t="s">
        <v>128</v>
      </c>
      <c r="G9" s="21" t="s">
        <v>192</v>
      </c>
      <c r="H9" s="21" t="s">
        <v>128</v>
      </c>
      <c r="I9" s="57">
        <v>1591256.64</v>
      </c>
      <c r="J9" s="57">
        <v>1591256.64</v>
      </c>
      <c r="K9" s="57"/>
      <c r="L9" s="57"/>
      <c r="M9" s="59">
        <v>1591256.64</v>
      </c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</row>
    <row r="10" ht="20.25" customHeight="1" spans="1:24">
      <c r="A10" s="21" t="s">
        <v>190</v>
      </c>
      <c r="B10" s="21" t="s">
        <v>67</v>
      </c>
      <c r="C10" s="21" t="s">
        <v>193</v>
      </c>
      <c r="D10" s="21" t="s">
        <v>169</v>
      </c>
      <c r="E10" s="21" t="s">
        <v>97</v>
      </c>
      <c r="F10" s="21" t="s">
        <v>98</v>
      </c>
      <c r="G10" s="21" t="s">
        <v>194</v>
      </c>
      <c r="H10" s="21" t="s">
        <v>169</v>
      </c>
      <c r="I10" s="57">
        <v>30000</v>
      </c>
      <c r="J10" s="57">
        <v>30000</v>
      </c>
      <c r="K10" s="66"/>
      <c r="L10" s="66"/>
      <c r="M10" s="59">
        <v>30000</v>
      </c>
      <c r="N10" s="66"/>
      <c r="O10" s="57"/>
      <c r="P10" s="57"/>
      <c r="Q10" s="57"/>
      <c r="R10" s="57"/>
      <c r="S10" s="57"/>
      <c r="T10" s="57"/>
      <c r="U10" s="57"/>
      <c r="V10" s="57"/>
      <c r="W10" s="57"/>
      <c r="X10" s="57"/>
    </row>
    <row r="11" ht="20.25" customHeight="1" spans="1:24">
      <c r="A11" s="21" t="s">
        <v>190</v>
      </c>
      <c r="B11" s="21" t="s">
        <v>67</v>
      </c>
      <c r="C11" s="21" t="s">
        <v>195</v>
      </c>
      <c r="D11" s="21" t="s">
        <v>196</v>
      </c>
      <c r="E11" s="21" t="s">
        <v>97</v>
      </c>
      <c r="F11" s="21" t="s">
        <v>98</v>
      </c>
      <c r="G11" s="21" t="s">
        <v>197</v>
      </c>
      <c r="H11" s="21" t="s">
        <v>198</v>
      </c>
      <c r="I11" s="57">
        <v>254856</v>
      </c>
      <c r="J11" s="57">
        <v>254856</v>
      </c>
      <c r="K11" s="66"/>
      <c r="L11" s="66"/>
      <c r="M11" s="59">
        <v>254856</v>
      </c>
      <c r="N11" s="66"/>
      <c r="O11" s="57"/>
      <c r="P11" s="57"/>
      <c r="Q11" s="57"/>
      <c r="R11" s="57"/>
      <c r="S11" s="57"/>
      <c r="T11" s="57"/>
      <c r="U11" s="57"/>
      <c r="V11" s="57"/>
      <c r="W11" s="57"/>
      <c r="X11" s="57"/>
    </row>
    <row r="12" ht="20.25" customHeight="1" spans="1:24">
      <c r="A12" s="21" t="s">
        <v>190</v>
      </c>
      <c r="B12" s="21" t="s">
        <v>67</v>
      </c>
      <c r="C12" s="21" t="s">
        <v>195</v>
      </c>
      <c r="D12" s="21" t="s">
        <v>196</v>
      </c>
      <c r="E12" s="21" t="s">
        <v>97</v>
      </c>
      <c r="F12" s="21" t="s">
        <v>98</v>
      </c>
      <c r="G12" s="21" t="s">
        <v>199</v>
      </c>
      <c r="H12" s="21" t="s">
        <v>200</v>
      </c>
      <c r="I12" s="57">
        <v>164000</v>
      </c>
      <c r="J12" s="57">
        <v>164000</v>
      </c>
      <c r="K12" s="66"/>
      <c r="L12" s="66"/>
      <c r="M12" s="59">
        <v>164000</v>
      </c>
      <c r="N12" s="66"/>
      <c r="O12" s="57"/>
      <c r="P12" s="57"/>
      <c r="Q12" s="57"/>
      <c r="R12" s="57"/>
      <c r="S12" s="57"/>
      <c r="T12" s="57"/>
      <c r="U12" s="57"/>
      <c r="V12" s="57"/>
      <c r="W12" s="57"/>
      <c r="X12" s="57"/>
    </row>
    <row r="13" ht="20.25" customHeight="1" spans="1:24">
      <c r="A13" s="21" t="s">
        <v>190</v>
      </c>
      <c r="B13" s="21" t="s">
        <v>67</v>
      </c>
      <c r="C13" s="21" t="s">
        <v>195</v>
      </c>
      <c r="D13" s="21" t="s">
        <v>196</v>
      </c>
      <c r="E13" s="21" t="s">
        <v>97</v>
      </c>
      <c r="F13" s="21" t="s">
        <v>98</v>
      </c>
      <c r="G13" s="21" t="s">
        <v>201</v>
      </c>
      <c r="H13" s="21" t="s">
        <v>202</v>
      </c>
      <c r="I13" s="57">
        <v>229600</v>
      </c>
      <c r="J13" s="57">
        <v>229600</v>
      </c>
      <c r="K13" s="66"/>
      <c r="L13" s="66"/>
      <c r="M13" s="59">
        <v>229600</v>
      </c>
      <c r="N13" s="66"/>
      <c r="O13" s="57"/>
      <c r="P13" s="57"/>
      <c r="Q13" s="57"/>
      <c r="R13" s="57"/>
      <c r="S13" s="57"/>
      <c r="T13" s="57"/>
      <c r="U13" s="57"/>
      <c r="V13" s="57"/>
      <c r="W13" s="57"/>
      <c r="X13" s="57"/>
    </row>
    <row r="14" ht="20.25" customHeight="1" spans="1:24">
      <c r="A14" s="21" t="s">
        <v>190</v>
      </c>
      <c r="B14" s="21" t="s">
        <v>67</v>
      </c>
      <c r="C14" s="21" t="s">
        <v>195</v>
      </c>
      <c r="D14" s="21" t="s">
        <v>196</v>
      </c>
      <c r="E14" s="21" t="s">
        <v>103</v>
      </c>
      <c r="F14" s="21" t="s">
        <v>104</v>
      </c>
      <c r="G14" s="21" t="s">
        <v>201</v>
      </c>
      <c r="H14" s="21" t="s">
        <v>202</v>
      </c>
      <c r="I14" s="57">
        <v>33300</v>
      </c>
      <c r="J14" s="57">
        <v>33300</v>
      </c>
      <c r="K14" s="66"/>
      <c r="L14" s="66"/>
      <c r="M14" s="59">
        <v>33300</v>
      </c>
      <c r="N14" s="66"/>
      <c r="O14" s="57"/>
      <c r="P14" s="57"/>
      <c r="Q14" s="57"/>
      <c r="R14" s="57"/>
      <c r="S14" s="57"/>
      <c r="T14" s="57"/>
      <c r="U14" s="57"/>
      <c r="V14" s="57"/>
      <c r="W14" s="57"/>
      <c r="X14" s="57"/>
    </row>
    <row r="15" ht="20.25" customHeight="1" spans="1:24">
      <c r="A15" s="21" t="s">
        <v>190</v>
      </c>
      <c r="B15" s="21" t="s">
        <v>67</v>
      </c>
      <c r="C15" s="21" t="s">
        <v>203</v>
      </c>
      <c r="D15" s="21" t="s">
        <v>204</v>
      </c>
      <c r="E15" s="21" t="s">
        <v>97</v>
      </c>
      <c r="F15" s="21" t="s">
        <v>98</v>
      </c>
      <c r="G15" s="21" t="s">
        <v>205</v>
      </c>
      <c r="H15" s="21" t="s">
        <v>206</v>
      </c>
      <c r="I15" s="57">
        <v>4652064</v>
      </c>
      <c r="J15" s="57">
        <v>4652064</v>
      </c>
      <c r="K15" s="66"/>
      <c r="L15" s="66"/>
      <c r="M15" s="59">
        <v>4652064</v>
      </c>
      <c r="N15" s="66"/>
      <c r="O15" s="57"/>
      <c r="P15" s="57"/>
      <c r="Q15" s="57"/>
      <c r="R15" s="57"/>
      <c r="S15" s="57"/>
      <c r="T15" s="57"/>
      <c r="U15" s="57"/>
      <c r="V15" s="57"/>
      <c r="W15" s="57"/>
      <c r="X15" s="57"/>
    </row>
    <row r="16" ht="20.25" customHeight="1" spans="1:24">
      <c r="A16" s="21" t="s">
        <v>190</v>
      </c>
      <c r="B16" s="21" t="s">
        <v>67</v>
      </c>
      <c r="C16" s="21" t="s">
        <v>203</v>
      </c>
      <c r="D16" s="21" t="s">
        <v>204</v>
      </c>
      <c r="E16" s="21" t="s">
        <v>97</v>
      </c>
      <c r="F16" s="21" t="s">
        <v>98</v>
      </c>
      <c r="G16" s="21" t="s">
        <v>207</v>
      </c>
      <c r="H16" s="21" t="s">
        <v>208</v>
      </c>
      <c r="I16" s="57">
        <v>42000</v>
      </c>
      <c r="J16" s="57">
        <v>42000</v>
      </c>
      <c r="K16" s="66"/>
      <c r="L16" s="66"/>
      <c r="M16" s="59">
        <v>42000</v>
      </c>
      <c r="N16" s="66"/>
      <c r="O16" s="57"/>
      <c r="P16" s="57"/>
      <c r="Q16" s="57"/>
      <c r="R16" s="57"/>
      <c r="S16" s="57"/>
      <c r="T16" s="57"/>
      <c r="U16" s="57"/>
      <c r="V16" s="57"/>
      <c r="W16" s="57"/>
      <c r="X16" s="57"/>
    </row>
    <row r="17" ht="20.25" customHeight="1" spans="1:24">
      <c r="A17" s="21" t="s">
        <v>190</v>
      </c>
      <c r="B17" s="21" t="s">
        <v>67</v>
      </c>
      <c r="C17" s="21" t="s">
        <v>203</v>
      </c>
      <c r="D17" s="21" t="s">
        <v>204</v>
      </c>
      <c r="E17" s="21" t="s">
        <v>97</v>
      </c>
      <c r="F17" s="21" t="s">
        <v>98</v>
      </c>
      <c r="G17" s="21" t="s">
        <v>207</v>
      </c>
      <c r="H17" s="21" t="s">
        <v>208</v>
      </c>
      <c r="I17" s="57">
        <v>50400</v>
      </c>
      <c r="J17" s="57">
        <v>50400</v>
      </c>
      <c r="K17" s="66"/>
      <c r="L17" s="66"/>
      <c r="M17" s="59">
        <v>50400</v>
      </c>
      <c r="N17" s="66"/>
      <c r="O17" s="57"/>
      <c r="P17" s="57"/>
      <c r="Q17" s="57"/>
      <c r="R17" s="57"/>
      <c r="S17" s="57"/>
      <c r="T17" s="57"/>
      <c r="U17" s="57"/>
      <c r="V17" s="57"/>
      <c r="W17" s="57"/>
      <c r="X17" s="57"/>
    </row>
    <row r="18" ht="20.25" customHeight="1" spans="1:24">
      <c r="A18" s="21" t="s">
        <v>190</v>
      </c>
      <c r="B18" s="21" t="s">
        <v>67</v>
      </c>
      <c r="C18" s="21" t="s">
        <v>203</v>
      </c>
      <c r="D18" s="21" t="s">
        <v>204</v>
      </c>
      <c r="E18" s="21" t="s">
        <v>97</v>
      </c>
      <c r="F18" s="21" t="s">
        <v>98</v>
      </c>
      <c r="G18" s="21" t="s">
        <v>207</v>
      </c>
      <c r="H18" s="21" t="s">
        <v>208</v>
      </c>
      <c r="I18" s="57">
        <v>305676</v>
      </c>
      <c r="J18" s="57">
        <v>305676</v>
      </c>
      <c r="K18" s="66"/>
      <c r="L18" s="66"/>
      <c r="M18" s="59">
        <v>305676</v>
      </c>
      <c r="N18" s="66"/>
      <c r="O18" s="57"/>
      <c r="P18" s="57"/>
      <c r="Q18" s="57"/>
      <c r="R18" s="57"/>
      <c r="S18" s="57"/>
      <c r="T18" s="57"/>
      <c r="U18" s="57"/>
      <c r="V18" s="57"/>
      <c r="W18" s="57"/>
      <c r="X18" s="57"/>
    </row>
    <row r="19" ht="20.25" customHeight="1" spans="1:24">
      <c r="A19" s="21" t="s">
        <v>190</v>
      </c>
      <c r="B19" s="21" t="s">
        <v>67</v>
      </c>
      <c r="C19" s="21" t="s">
        <v>203</v>
      </c>
      <c r="D19" s="21" t="s">
        <v>204</v>
      </c>
      <c r="E19" s="21" t="s">
        <v>97</v>
      </c>
      <c r="F19" s="21" t="s">
        <v>98</v>
      </c>
      <c r="G19" s="21" t="s">
        <v>209</v>
      </c>
      <c r="H19" s="21" t="s">
        <v>210</v>
      </c>
      <c r="I19" s="57">
        <v>387672</v>
      </c>
      <c r="J19" s="57">
        <v>387672</v>
      </c>
      <c r="K19" s="66"/>
      <c r="L19" s="66"/>
      <c r="M19" s="59">
        <v>387672</v>
      </c>
      <c r="N19" s="66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ht="20.25" customHeight="1" spans="1:24">
      <c r="A20" s="21" t="s">
        <v>190</v>
      </c>
      <c r="B20" s="21" t="s">
        <v>67</v>
      </c>
      <c r="C20" s="21" t="s">
        <v>203</v>
      </c>
      <c r="D20" s="21" t="s">
        <v>204</v>
      </c>
      <c r="E20" s="21" t="s">
        <v>97</v>
      </c>
      <c r="F20" s="21" t="s">
        <v>98</v>
      </c>
      <c r="G20" s="21" t="s">
        <v>211</v>
      </c>
      <c r="H20" s="21" t="s">
        <v>212</v>
      </c>
      <c r="I20" s="57">
        <v>908940</v>
      </c>
      <c r="J20" s="57">
        <v>908940</v>
      </c>
      <c r="K20" s="66"/>
      <c r="L20" s="66"/>
      <c r="M20" s="59">
        <v>908940</v>
      </c>
      <c r="N20" s="66"/>
      <c r="O20" s="57"/>
      <c r="P20" s="57"/>
      <c r="Q20" s="57"/>
      <c r="R20" s="57"/>
      <c r="S20" s="57"/>
      <c r="T20" s="57"/>
      <c r="U20" s="57"/>
      <c r="V20" s="57"/>
      <c r="W20" s="57"/>
      <c r="X20" s="57"/>
    </row>
    <row r="21" ht="20.25" customHeight="1" spans="1:24">
      <c r="A21" s="21" t="s">
        <v>190</v>
      </c>
      <c r="B21" s="21" t="s">
        <v>67</v>
      </c>
      <c r="C21" s="21" t="s">
        <v>203</v>
      </c>
      <c r="D21" s="21" t="s">
        <v>204</v>
      </c>
      <c r="E21" s="21" t="s">
        <v>97</v>
      </c>
      <c r="F21" s="21" t="s">
        <v>98</v>
      </c>
      <c r="G21" s="21" t="s">
        <v>211</v>
      </c>
      <c r="H21" s="21" t="s">
        <v>212</v>
      </c>
      <c r="I21" s="57">
        <v>1749132</v>
      </c>
      <c r="J21" s="57">
        <v>1749132</v>
      </c>
      <c r="K21" s="66"/>
      <c r="L21" s="66"/>
      <c r="M21" s="59">
        <v>1749132</v>
      </c>
      <c r="N21" s="66"/>
      <c r="O21" s="57"/>
      <c r="P21" s="57"/>
      <c r="Q21" s="57"/>
      <c r="R21" s="57"/>
      <c r="S21" s="57"/>
      <c r="T21" s="57"/>
      <c r="U21" s="57"/>
      <c r="V21" s="57"/>
      <c r="W21" s="57"/>
      <c r="X21" s="57"/>
    </row>
    <row r="22" ht="20.25" customHeight="1" spans="1:24">
      <c r="A22" s="21" t="s">
        <v>190</v>
      </c>
      <c r="B22" s="21" t="s">
        <v>67</v>
      </c>
      <c r="C22" s="21" t="s">
        <v>203</v>
      </c>
      <c r="D22" s="21" t="s">
        <v>204</v>
      </c>
      <c r="E22" s="21" t="s">
        <v>97</v>
      </c>
      <c r="F22" s="21" t="s">
        <v>98</v>
      </c>
      <c r="G22" s="21" t="s">
        <v>211</v>
      </c>
      <c r="H22" s="21" t="s">
        <v>212</v>
      </c>
      <c r="I22" s="57">
        <v>1625580</v>
      </c>
      <c r="J22" s="57">
        <v>1625580</v>
      </c>
      <c r="K22" s="66"/>
      <c r="L22" s="66"/>
      <c r="M22" s="59">
        <v>1625580</v>
      </c>
      <c r="N22" s="66"/>
      <c r="O22" s="57"/>
      <c r="P22" s="57"/>
      <c r="Q22" s="57"/>
      <c r="R22" s="57"/>
      <c r="S22" s="57"/>
      <c r="T22" s="57"/>
      <c r="U22" s="57"/>
      <c r="V22" s="57"/>
      <c r="W22" s="57"/>
      <c r="X22" s="57"/>
    </row>
    <row r="23" ht="20.25" customHeight="1" spans="1:24">
      <c r="A23" s="21" t="s">
        <v>190</v>
      </c>
      <c r="B23" s="21" t="s">
        <v>67</v>
      </c>
      <c r="C23" s="21" t="s">
        <v>213</v>
      </c>
      <c r="D23" s="21" t="s">
        <v>214</v>
      </c>
      <c r="E23" s="21" t="s">
        <v>105</v>
      </c>
      <c r="F23" s="21" t="s">
        <v>106</v>
      </c>
      <c r="G23" s="21" t="s">
        <v>215</v>
      </c>
      <c r="H23" s="21" t="s">
        <v>216</v>
      </c>
      <c r="I23" s="57">
        <v>1738571.52</v>
      </c>
      <c r="J23" s="57">
        <v>1738571.52</v>
      </c>
      <c r="K23" s="66"/>
      <c r="L23" s="66"/>
      <c r="M23" s="59">
        <v>1738571.52</v>
      </c>
      <c r="N23" s="66"/>
      <c r="O23" s="57"/>
      <c r="P23" s="57"/>
      <c r="Q23" s="57"/>
      <c r="R23" s="57"/>
      <c r="S23" s="57"/>
      <c r="T23" s="57"/>
      <c r="U23" s="57"/>
      <c r="V23" s="57"/>
      <c r="W23" s="57"/>
      <c r="X23" s="57"/>
    </row>
    <row r="24" ht="20.25" customHeight="1" spans="1:24">
      <c r="A24" s="21" t="s">
        <v>190</v>
      </c>
      <c r="B24" s="21" t="s">
        <v>67</v>
      </c>
      <c r="C24" s="21" t="s">
        <v>213</v>
      </c>
      <c r="D24" s="21" t="s">
        <v>214</v>
      </c>
      <c r="E24" s="21" t="s">
        <v>107</v>
      </c>
      <c r="F24" s="21" t="s">
        <v>108</v>
      </c>
      <c r="G24" s="21" t="s">
        <v>217</v>
      </c>
      <c r="H24" s="21" t="s">
        <v>218</v>
      </c>
      <c r="I24" s="57">
        <v>60000</v>
      </c>
      <c r="J24" s="57">
        <v>60000</v>
      </c>
      <c r="K24" s="66"/>
      <c r="L24" s="66"/>
      <c r="M24" s="59">
        <v>60000</v>
      </c>
      <c r="N24" s="66"/>
      <c r="O24" s="57"/>
      <c r="P24" s="57"/>
      <c r="Q24" s="57"/>
      <c r="R24" s="57"/>
      <c r="S24" s="57"/>
      <c r="T24" s="57"/>
      <c r="U24" s="57"/>
      <c r="V24" s="57"/>
      <c r="W24" s="57"/>
      <c r="X24" s="57"/>
    </row>
    <row r="25" ht="20.25" customHeight="1" spans="1:24">
      <c r="A25" s="21" t="s">
        <v>190</v>
      </c>
      <c r="B25" s="21" t="s">
        <v>67</v>
      </c>
      <c r="C25" s="21" t="s">
        <v>213</v>
      </c>
      <c r="D25" s="21" t="s">
        <v>214</v>
      </c>
      <c r="E25" s="21" t="s">
        <v>117</v>
      </c>
      <c r="F25" s="21" t="s">
        <v>118</v>
      </c>
      <c r="G25" s="21" t="s">
        <v>219</v>
      </c>
      <c r="H25" s="21" t="s">
        <v>220</v>
      </c>
      <c r="I25" s="57">
        <v>734042.09</v>
      </c>
      <c r="J25" s="57">
        <v>734042.09</v>
      </c>
      <c r="K25" s="66"/>
      <c r="L25" s="66"/>
      <c r="M25" s="59">
        <v>734042.09</v>
      </c>
      <c r="N25" s="66"/>
      <c r="O25" s="57"/>
      <c r="P25" s="57"/>
      <c r="Q25" s="57"/>
      <c r="R25" s="57"/>
      <c r="S25" s="57"/>
      <c r="T25" s="57"/>
      <c r="U25" s="57"/>
      <c r="V25" s="57"/>
      <c r="W25" s="57"/>
      <c r="X25" s="57"/>
    </row>
    <row r="26" ht="20.25" customHeight="1" spans="1:24">
      <c r="A26" s="21" t="s">
        <v>190</v>
      </c>
      <c r="B26" s="21" t="s">
        <v>67</v>
      </c>
      <c r="C26" s="21" t="s">
        <v>213</v>
      </c>
      <c r="D26" s="21" t="s">
        <v>214</v>
      </c>
      <c r="E26" s="21" t="s">
        <v>119</v>
      </c>
      <c r="F26" s="21" t="s">
        <v>120</v>
      </c>
      <c r="G26" s="21" t="s">
        <v>221</v>
      </c>
      <c r="H26" s="21" t="s">
        <v>222</v>
      </c>
      <c r="I26" s="57">
        <v>156658</v>
      </c>
      <c r="J26" s="57">
        <v>156658</v>
      </c>
      <c r="K26" s="66"/>
      <c r="L26" s="66"/>
      <c r="M26" s="59">
        <v>156658</v>
      </c>
      <c r="N26" s="66"/>
      <c r="O26" s="57"/>
      <c r="P26" s="57"/>
      <c r="Q26" s="57"/>
      <c r="R26" s="57"/>
      <c r="S26" s="57"/>
      <c r="T26" s="57"/>
      <c r="U26" s="57"/>
      <c r="V26" s="57"/>
      <c r="W26" s="57"/>
      <c r="X26" s="57"/>
    </row>
    <row r="27" ht="20.25" customHeight="1" spans="1:24">
      <c r="A27" s="21" t="s">
        <v>190</v>
      </c>
      <c r="B27" s="21" t="s">
        <v>67</v>
      </c>
      <c r="C27" s="21" t="s">
        <v>213</v>
      </c>
      <c r="D27" s="21" t="s">
        <v>214</v>
      </c>
      <c r="E27" s="21" t="s">
        <v>119</v>
      </c>
      <c r="F27" s="21" t="s">
        <v>120</v>
      </c>
      <c r="G27" s="21" t="s">
        <v>221</v>
      </c>
      <c r="H27" s="21" t="s">
        <v>222</v>
      </c>
      <c r="I27" s="57">
        <v>464583.6</v>
      </c>
      <c r="J27" s="57">
        <v>464583.6</v>
      </c>
      <c r="K27" s="66"/>
      <c r="L27" s="66"/>
      <c r="M27" s="59">
        <v>464583.6</v>
      </c>
      <c r="N27" s="66"/>
      <c r="O27" s="57"/>
      <c r="P27" s="57"/>
      <c r="Q27" s="57"/>
      <c r="R27" s="57"/>
      <c r="S27" s="57"/>
      <c r="T27" s="57"/>
      <c r="U27" s="57"/>
      <c r="V27" s="57"/>
      <c r="W27" s="57"/>
      <c r="X27" s="57"/>
    </row>
    <row r="28" ht="20.25" customHeight="1" spans="1:24">
      <c r="A28" s="21" t="s">
        <v>190</v>
      </c>
      <c r="B28" s="21" t="s">
        <v>67</v>
      </c>
      <c r="C28" s="21" t="s">
        <v>213</v>
      </c>
      <c r="D28" s="21" t="s">
        <v>214</v>
      </c>
      <c r="E28" s="21" t="s">
        <v>97</v>
      </c>
      <c r="F28" s="21" t="s">
        <v>98</v>
      </c>
      <c r="G28" s="21" t="s">
        <v>223</v>
      </c>
      <c r="H28" s="21" t="s">
        <v>224</v>
      </c>
      <c r="I28" s="57">
        <v>65041.7</v>
      </c>
      <c r="J28" s="57">
        <v>65041.7</v>
      </c>
      <c r="K28" s="66"/>
      <c r="L28" s="66"/>
      <c r="M28" s="59">
        <v>65041.7</v>
      </c>
      <c r="N28" s="66"/>
      <c r="O28" s="57"/>
      <c r="P28" s="57"/>
      <c r="Q28" s="57"/>
      <c r="R28" s="57"/>
      <c r="S28" s="57"/>
      <c r="T28" s="57"/>
      <c r="U28" s="57"/>
      <c r="V28" s="57"/>
      <c r="W28" s="57"/>
      <c r="X28" s="57"/>
    </row>
    <row r="29" ht="20.25" customHeight="1" spans="1:24">
      <c r="A29" s="21" t="s">
        <v>190</v>
      </c>
      <c r="B29" s="21" t="s">
        <v>67</v>
      </c>
      <c r="C29" s="21" t="s">
        <v>213</v>
      </c>
      <c r="D29" s="21" t="s">
        <v>214</v>
      </c>
      <c r="E29" s="21" t="s">
        <v>121</v>
      </c>
      <c r="F29" s="21" t="s">
        <v>122</v>
      </c>
      <c r="G29" s="21" t="s">
        <v>223</v>
      </c>
      <c r="H29" s="21" t="s">
        <v>224</v>
      </c>
      <c r="I29" s="57">
        <v>19118.64</v>
      </c>
      <c r="J29" s="57">
        <v>19118.64</v>
      </c>
      <c r="K29" s="66"/>
      <c r="L29" s="66"/>
      <c r="M29" s="59">
        <v>19118.64</v>
      </c>
      <c r="N29" s="66"/>
      <c r="O29" s="57"/>
      <c r="P29" s="57"/>
      <c r="Q29" s="57"/>
      <c r="R29" s="57"/>
      <c r="S29" s="57"/>
      <c r="T29" s="57"/>
      <c r="U29" s="57"/>
      <c r="V29" s="57"/>
      <c r="W29" s="57"/>
      <c r="X29" s="57"/>
    </row>
    <row r="30" ht="20.25" customHeight="1" spans="1:24">
      <c r="A30" s="21" t="s">
        <v>190</v>
      </c>
      <c r="B30" s="21" t="s">
        <v>67</v>
      </c>
      <c r="C30" s="21" t="s">
        <v>213</v>
      </c>
      <c r="D30" s="21" t="s">
        <v>214</v>
      </c>
      <c r="E30" s="21" t="s">
        <v>121</v>
      </c>
      <c r="F30" s="21" t="s">
        <v>122</v>
      </c>
      <c r="G30" s="21" t="s">
        <v>223</v>
      </c>
      <c r="H30" s="21" t="s">
        <v>224</v>
      </c>
      <c r="I30" s="57">
        <v>33450.02</v>
      </c>
      <c r="J30" s="57">
        <v>33450.02</v>
      </c>
      <c r="K30" s="66"/>
      <c r="L30" s="66"/>
      <c r="M30" s="59">
        <v>33450.02</v>
      </c>
      <c r="N30" s="66"/>
      <c r="O30" s="57"/>
      <c r="P30" s="57"/>
      <c r="Q30" s="57"/>
      <c r="R30" s="57"/>
      <c r="S30" s="57"/>
      <c r="T30" s="57"/>
      <c r="U30" s="57"/>
      <c r="V30" s="57"/>
      <c r="W30" s="57"/>
      <c r="X30" s="57"/>
    </row>
    <row r="31" ht="20.25" customHeight="1" spans="1:24">
      <c r="A31" s="21" t="s">
        <v>190</v>
      </c>
      <c r="B31" s="21" t="s">
        <v>67</v>
      </c>
      <c r="C31" s="21" t="s">
        <v>213</v>
      </c>
      <c r="D31" s="21" t="s">
        <v>214</v>
      </c>
      <c r="E31" s="21" t="s">
        <v>121</v>
      </c>
      <c r="F31" s="21" t="s">
        <v>122</v>
      </c>
      <c r="G31" s="21" t="s">
        <v>223</v>
      </c>
      <c r="H31" s="21" t="s">
        <v>224</v>
      </c>
      <c r="I31" s="57">
        <v>42371.04</v>
      </c>
      <c r="J31" s="57">
        <v>42371.04</v>
      </c>
      <c r="K31" s="66"/>
      <c r="L31" s="66"/>
      <c r="M31" s="59">
        <v>42371.04</v>
      </c>
      <c r="N31" s="66"/>
      <c r="O31" s="57"/>
      <c r="P31" s="57"/>
      <c r="Q31" s="57"/>
      <c r="R31" s="57"/>
      <c r="S31" s="57"/>
      <c r="T31" s="57"/>
      <c r="U31" s="57"/>
      <c r="V31" s="57"/>
      <c r="W31" s="57"/>
      <c r="X31" s="57"/>
    </row>
    <row r="32" ht="20.25" customHeight="1" spans="1:24">
      <c r="A32" s="21" t="s">
        <v>190</v>
      </c>
      <c r="B32" s="21" t="s">
        <v>67</v>
      </c>
      <c r="C32" s="21" t="s">
        <v>225</v>
      </c>
      <c r="D32" s="21" t="s">
        <v>226</v>
      </c>
      <c r="E32" s="21" t="s">
        <v>111</v>
      </c>
      <c r="F32" s="21" t="s">
        <v>112</v>
      </c>
      <c r="G32" s="21" t="s">
        <v>227</v>
      </c>
      <c r="H32" s="21" t="s">
        <v>228</v>
      </c>
      <c r="I32" s="57">
        <v>8820</v>
      </c>
      <c r="J32" s="57">
        <v>8820</v>
      </c>
      <c r="K32" s="66"/>
      <c r="L32" s="66"/>
      <c r="M32" s="59">
        <v>8820</v>
      </c>
      <c r="N32" s="66"/>
      <c r="O32" s="57"/>
      <c r="P32" s="57"/>
      <c r="Q32" s="57"/>
      <c r="R32" s="57"/>
      <c r="S32" s="57"/>
      <c r="T32" s="57"/>
      <c r="U32" s="57"/>
      <c r="V32" s="57"/>
      <c r="W32" s="57"/>
      <c r="X32" s="57"/>
    </row>
    <row r="33" ht="20.25" customHeight="1" spans="1:24">
      <c r="A33" s="21" t="s">
        <v>190</v>
      </c>
      <c r="B33" s="21" t="s">
        <v>67</v>
      </c>
      <c r="C33" s="21" t="s">
        <v>229</v>
      </c>
      <c r="D33" s="21" t="s">
        <v>230</v>
      </c>
      <c r="E33" s="21" t="s">
        <v>97</v>
      </c>
      <c r="F33" s="21" t="s">
        <v>98</v>
      </c>
      <c r="G33" s="21" t="s">
        <v>231</v>
      </c>
      <c r="H33" s="21" t="s">
        <v>230</v>
      </c>
      <c r="I33" s="57">
        <v>216195.84</v>
      </c>
      <c r="J33" s="57">
        <v>216195.84</v>
      </c>
      <c r="K33" s="66"/>
      <c r="L33" s="66"/>
      <c r="M33" s="59">
        <v>216195.84</v>
      </c>
      <c r="N33" s="66"/>
      <c r="O33" s="57"/>
      <c r="P33" s="57"/>
      <c r="Q33" s="57"/>
      <c r="R33" s="57"/>
      <c r="S33" s="57"/>
      <c r="T33" s="57"/>
      <c r="U33" s="57"/>
      <c r="V33" s="57"/>
      <c r="W33" s="57"/>
      <c r="X33" s="57"/>
    </row>
    <row r="34" ht="20.25" customHeight="1" spans="1:24">
      <c r="A34" s="21" t="s">
        <v>190</v>
      </c>
      <c r="B34" s="21" t="s">
        <v>67</v>
      </c>
      <c r="C34" s="21" t="s">
        <v>232</v>
      </c>
      <c r="D34" s="21" t="s">
        <v>233</v>
      </c>
      <c r="E34" s="21" t="s">
        <v>103</v>
      </c>
      <c r="F34" s="21" t="s">
        <v>104</v>
      </c>
      <c r="G34" s="21" t="s">
        <v>227</v>
      </c>
      <c r="H34" s="21" t="s">
        <v>228</v>
      </c>
      <c r="I34" s="57">
        <v>532800</v>
      </c>
      <c r="J34" s="57">
        <v>532800</v>
      </c>
      <c r="K34" s="66"/>
      <c r="L34" s="66"/>
      <c r="M34" s="59">
        <v>532800</v>
      </c>
      <c r="N34" s="66"/>
      <c r="O34" s="57"/>
      <c r="P34" s="57"/>
      <c r="Q34" s="57"/>
      <c r="R34" s="57"/>
      <c r="S34" s="57"/>
      <c r="T34" s="57"/>
      <c r="U34" s="57"/>
      <c r="V34" s="57"/>
      <c r="W34" s="57"/>
      <c r="X34" s="57"/>
    </row>
    <row r="35" ht="20.25" customHeight="1" spans="1:24">
      <c r="A35" s="21" t="s">
        <v>190</v>
      </c>
      <c r="B35" s="21" t="s">
        <v>67</v>
      </c>
      <c r="C35" s="21" t="s">
        <v>234</v>
      </c>
      <c r="D35" s="21" t="s">
        <v>235</v>
      </c>
      <c r="E35" s="21" t="s">
        <v>97</v>
      </c>
      <c r="F35" s="21" t="s">
        <v>98</v>
      </c>
      <c r="G35" s="21" t="s">
        <v>209</v>
      </c>
      <c r="H35" s="21" t="s">
        <v>210</v>
      </c>
      <c r="I35" s="57">
        <v>738000</v>
      </c>
      <c r="J35" s="57">
        <v>738000</v>
      </c>
      <c r="K35" s="66"/>
      <c r="L35" s="66"/>
      <c r="M35" s="59">
        <v>738000</v>
      </c>
      <c r="N35" s="66"/>
      <c r="O35" s="57"/>
      <c r="P35" s="57"/>
      <c r="Q35" s="57"/>
      <c r="R35" s="57"/>
      <c r="S35" s="57"/>
      <c r="T35" s="57"/>
      <c r="U35" s="57"/>
      <c r="V35" s="57"/>
      <c r="W35" s="57"/>
      <c r="X35" s="57"/>
    </row>
    <row r="36" ht="20.25" customHeight="1" spans="1:24">
      <c r="A36" s="21" t="s">
        <v>190</v>
      </c>
      <c r="B36" s="21" t="s">
        <v>67</v>
      </c>
      <c r="C36" s="21" t="s">
        <v>234</v>
      </c>
      <c r="D36" s="21" t="s">
        <v>235</v>
      </c>
      <c r="E36" s="21" t="s">
        <v>97</v>
      </c>
      <c r="F36" s="21" t="s">
        <v>98</v>
      </c>
      <c r="G36" s="21" t="s">
        <v>211</v>
      </c>
      <c r="H36" s="21" t="s">
        <v>212</v>
      </c>
      <c r="I36" s="57">
        <v>688800</v>
      </c>
      <c r="J36" s="57">
        <v>688800</v>
      </c>
      <c r="K36" s="66"/>
      <c r="L36" s="66"/>
      <c r="M36" s="59">
        <v>688800</v>
      </c>
      <c r="N36" s="66"/>
      <c r="O36" s="57"/>
      <c r="P36" s="57"/>
      <c r="Q36" s="57"/>
      <c r="R36" s="57"/>
      <c r="S36" s="57"/>
      <c r="T36" s="57"/>
      <c r="U36" s="57"/>
      <c r="V36" s="57"/>
      <c r="W36" s="57"/>
      <c r="X36" s="57"/>
    </row>
    <row r="37" ht="20.25" customHeight="1" spans="1:24">
      <c r="A37" s="21" t="s">
        <v>190</v>
      </c>
      <c r="B37" s="21" t="s">
        <v>67</v>
      </c>
      <c r="C37" s="21" t="s">
        <v>234</v>
      </c>
      <c r="D37" s="21" t="s">
        <v>235</v>
      </c>
      <c r="E37" s="21" t="s">
        <v>97</v>
      </c>
      <c r="F37" s="21" t="s">
        <v>98</v>
      </c>
      <c r="G37" s="21" t="s">
        <v>211</v>
      </c>
      <c r="H37" s="21" t="s">
        <v>212</v>
      </c>
      <c r="I37" s="57">
        <v>787200</v>
      </c>
      <c r="J37" s="57">
        <v>787200</v>
      </c>
      <c r="K37" s="66"/>
      <c r="L37" s="66"/>
      <c r="M37" s="59">
        <v>787200</v>
      </c>
      <c r="N37" s="66"/>
      <c r="O37" s="57"/>
      <c r="P37" s="57"/>
      <c r="Q37" s="57"/>
      <c r="R37" s="57"/>
      <c r="S37" s="57"/>
      <c r="T37" s="57"/>
      <c r="U37" s="57"/>
      <c r="V37" s="57"/>
      <c r="W37" s="57"/>
      <c r="X37" s="57"/>
    </row>
    <row r="38" ht="20.25" customHeight="1" spans="1:24">
      <c r="A38" s="21" t="s">
        <v>190</v>
      </c>
      <c r="B38" s="21" t="s">
        <v>67</v>
      </c>
      <c r="C38" s="21" t="s">
        <v>236</v>
      </c>
      <c r="D38" s="21" t="s">
        <v>237</v>
      </c>
      <c r="E38" s="21" t="s">
        <v>97</v>
      </c>
      <c r="F38" s="21" t="s">
        <v>98</v>
      </c>
      <c r="G38" s="21" t="s">
        <v>238</v>
      </c>
      <c r="H38" s="21" t="s">
        <v>239</v>
      </c>
      <c r="I38" s="57">
        <v>93600</v>
      </c>
      <c r="J38" s="57">
        <v>93600</v>
      </c>
      <c r="K38" s="66"/>
      <c r="L38" s="66"/>
      <c r="M38" s="59">
        <v>93600</v>
      </c>
      <c r="N38" s="66"/>
      <c r="O38" s="57"/>
      <c r="P38" s="57"/>
      <c r="Q38" s="57"/>
      <c r="R38" s="57"/>
      <c r="S38" s="57"/>
      <c r="T38" s="57"/>
      <c r="U38" s="57"/>
      <c r="V38" s="57"/>
      <c r="W38" s="57"/>
      <c r="X38" s="57"/>
    </row>
    <row r="39" ht="17.25" customHeight="1" spans="1:24">
      <c r="A39" s="194" t="s">
        <v>165</v>
      </c>
      <c r="B39" s="195"/>
      <c r="C39" s="207"/>
      <c r="D39" s="207"/>
      <c r="E39" s="207"/>
      <c r="F39" s="207"/>
      <c r="G39" s="207"/>
      <c r="H39" s="208"/>
      <c r="I39" s="57">
        <v>18403729.09</v>
      </c>
      <c r="J39" s="57">
        <v>18403729.09</v>
      </c>
      <c r="K39" s="57"/>
      <c r="L39" s="57"/>
      <c r="M39" s="59">
        <v>18403729.09</v>
      </c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</row>
  </sheetData>
  <mergeCells count="31">
    <mergeCell ref="A2:X2"/>
    <mergeCell ref="A3:H3"/>
    <mergeCell ref="I4:X4"/>
    <mergeCell ref="J5:N5"/>
    <mergeCell ref="O5:Q5"/>
    <mergeCell ref="S5:X5"/>
    <mergeCell ref="A39:H3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432638888888889" right="0.196527777777778" top="0.472222222222222" bottom="0.432638888888889" header="0.5" footer="0.511805555555556"/>
  <pageSetup paperSize="9" scale="56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8"/>
  <sheetViews>
    <sheetView showZeros="0" workbookViewId="0">
      <selection activeCell="I16" sqref="I16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8.5" customWidth="1"/>
    <col min="6" max="6" width="17.7083333333333" customWidth="1"/>
    <col min="7" max="7" width="6.875" customWidth="1"/>
    <col min="8" max="8" width="13.25" customWidth="1"/>
    <col min="9" max="9" width="14.375" customWidth="1"/>
    <col min="10" max="17" width="5.5" customWidth="1"/>
    <col min="18" max="18" width="13.125" customWidth="1"/>
    <col min="19" max="22" width="5.5" customWidth="1"/>
    <col min="23" max="23" width="14.625" customWidth="1"/>
  </cols>
  <sheetData>
    <row r="1" ht="13.5" customHeight="1" spans="2:23">
      <c r="B1" s="192"/>
      <c r="E1" s="40"/>
      <c r="F1" s="40"/>
      <c r="G1" s="40"/>
      <c r="H1" s="40"/>
      <c r="U1" s="192"/>
      <c r="W1" s="202"/>
    </row>
    <row r="2" ht="46.5" customHeight="1" spans="1:23">
      <c r="A2" s="42" t="str">
        <f>"2025"&amp;"年部门项目支出预算表"</f>
        <v>2025年部门项目支出预算表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ht="13.5" customHeight="1" spans="1:23">
      <c r="A3" s="43" t="str">
        <f>"单位名称："&amp;"昆明市晋宁区教育科学研究与教师专业发展中心"</f>
        <v>单位名称：昆明市晋宁区教育科学研究与教师专业发展中心</v>
      </c>
      <c r="B3" s="44"/>
      <c r="C3" s="44"/>
      <c r="D3" s="44"/>
      <c r="E3" s="44"/>
      <c r="F3" s="44"/>
      <c r="G3" s="44"/>
      <c r="H3" s="44"/>
      <c r="I3" s="45"/>
      <c r="J3" s="45"/>
      <c r="K3" s="45"/>
      <c r="L3" s="45"/>
      <c r="M3" s="45"/>
      <c r="N3" s="45"/>
      <c r="O3" s="45"/>
      <c r="P3" s="45"/>
      <c r="Q3" s="45"/>
      <c r="U3" s="192"/>
      <c r="W3" s="172" t="s">
        <v>0</v>
      </c>
    </row>
    <row r="4" ht="21.75" customHeight="1" spans="1:23">
      <c r="A4" s="47" t="s">
        <v>240</v>
      </c>
      <c r="B4" s="48" t="s">
        <v>174</v>
      </c>
      <c r="C4" s="47" t="s">
        <v>175</v>
      </c>
      <c r="D4" s="47" t="s">
        <v>241</v>
      </c>
      <c r="E4" s="48" t="s">
        <v>176</v>
      </c>
      <c r="F4" s="48" t="s">
        <v>177</v>
      </c>
      <c r="G4" s="48" t="s">
        <v>242</v>
      </c>
      <c r="H4" s="48" t="s">
        <v>243</v>
      </c>
      <c r="I4" s="197" t="s">
        <v>53</v>
      </c>
      <c r="J4" s="12" t="s">
        <v>244</v>
      </c>
      <c r="K4" s="13"/>
      <c r="L4" s="13"/>
      <c r="M4" s="35"/>
      <c r="N4" s="12" t="s">
        <v>182</v>
      </c>
      <c r="O4" s="13"/>
      <c r="P4" s="35"/>
      <c r="Q4" s="48" t="s">
        <v>59</v>
      </c>
      <c r="R4" s="12" t="s">
        <v>60</v>
      </c>
      <c r="S4" s="13"/>
      <c r="T4" s="13"/>
      <c r="U4" s="13"/>
      <c r="V4" s="13"/>
      <c r="W4" s="35"/>
    </row>
    <row r="5" ht="21.75" customHeight="1" spans="1:23">
      <c r="A5" s="49"/>
      <c r="B5" s="193"/>
      <c r="C5" s="49"/>
      <c r="D5" s="49"/>
      <c r="E5" s="50"/>
      <c r="F5" s="50"/>
      <c r="G5" s="50"/>
      <c r="H5" s="50"/>
      <c r="I5" s="193"/>
      <c r="J5" s="198" t="s">
        <v>56</v>
      </c>
      <c r="K5" s="199"/>
      <c r="L5" s="48" t="s">
        <v>57</v>
      </c>
      <c r="M5" s="48" t="s">
        <v>58</v>
      </c>
      <c r="N5" s="48" t="s">
        <v>56</v>
      </c>
      <c r="O5" s="48" t="s">
        <v>57</v>
      </c>
      <c r="P5" s="48" t="s">
        <v>58</v>
      </c>
      <c r="Q5" s="50"/>
      <c r="R5" s="48" t="s">
        <v>55</v>
      </c>
      <c r="S5" s="48" t="s">
        <v>61</v>
      </c>
      <c r="T5" s="48" t="s">
        <v>188</v>
      </c>
      <c r="U5" s="48" t="s">
        <v>63</v>
      </c>
      <c r="V5" s="48" t="s">
        <v>64</v>
      </c>
      <c r="W5" s="48" t="s">
        <v>65</v>
      </c>
    </row>
    <row r="6" ht="21" customHeight="1" spans="1:23">
      <c r="A6" s="193"/>
      <c r="B6" s="193"/>
      <c r="C6" s="193"/>
      <c r="D6" s="193"/>
      <c r="E6" s="193"/>
      <c r="F6" s="193"/>
      <c r="G6" s="193"/>
      <c r="H6" s="193"/>
      <c r="I6" s="193"/>
      <c r="J6" s="200" t="s">
        <v>55</v>
      </c>
      <c r="K6" s="201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</row>
    <row r="7" ht="39.75" customHeight="1" spans="1:23">
      <c r="A7" s="52"/>
      <c r="B7" s="54"/>
      <c r="C7" s="52"/>
      <c r="D7" s="52"/>
      <c r="E7" s="53"/>
      <c r="F7" s="53"/>
      <c r="G7" s="53"/>
      <c r="H7" s="53"/>
      <c r="I7" s="54"/>
      <c r="J7" s="17" t="s">
        <v>55</v>
      </c>
      <c r="K7" s="17" t="s">
        <v>245</v>
      </c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</row>
    <row r="8" ht="15" customHeight="1" spans="1:2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55">
        <v>21</v>
      </c>
      <c r="V8" s="68">
        <v>22</v>
      </c>
      <c r="W8" s="55">
        <v>23</v>
      </c>
    </row>
    <row r="9" ht="21.75" customHeight="1" spans="1:23">
      <c r="A9" s="189" t="s">
        <v>246</v>
      </c>
      <c r="B9" s="189" t="s">
        <v>247</v>
      </c>
      <c r="C9" s="189" t="s">
        <v>248</v>
      </c>
      <c r="D9" s="189" t="s">
        <v>67</v>
      </c>
      <c r="E9" s="189" t="s">
        <v>97</v>
      </c>
      <c r="F9" s="189" t="s">
        <v>98</v>
      </c>
      <c r="G9" s="189" t="s">
        <v>249</v>
      </c>
      <c r="H9" s="189" t="s">
        <v>250</v>
      </c>
      <c r="I9" s="57">
        <v>251020</v>
      </c>
      <c r="J9" s="57"/>
      <c r="K9" s="59"/>
      <c r="L9" s="57"/>
      <c r="M9" s="57"/>
      <c r="N9" s="57"/>
      <c r="O9" s="57"/>
      <c r="P9" s="57"/>
      <c r="Q9" s="57"/>
      <c r="R9" s="57">
        <v>251020</v>
      </c>
      <c r="S9" s="57"/>
      <c r="T9" s="57"/>
      <c r="U9" s="57"/>
      <c r="V9" s="57"/>
      <c r="W9" s="57">
        <v>251020</v>
      </c>
    </row>
    <row r="10" ht="21.75" customHeight="1" spans="1:23">
      <c r="A10" s="189" t="s">
        <v>246</v>
      </c>
      <c r="B10" s="189" t="s">
        <v>251</v>
      </c>
      <c r="C10" s="189" t="s">
        <v>252</v>
      </c>
      <c r="D10" s="189" t="s">
        <v>67</v>
      </c>
      <c r="E10" s="189" t="s">
        <v>97</v>
      </c>
      <c r="F10" s="189" t="s">
        <v>98</v>
      </c>
      <c r="G10" s="189" t="s">
        <v>249</v>
      </c>
      <c r="H10" s="189" t="s">
        <v>250</v>
      </c>
      <c r="I10" s="57">
        <v>4048.1</v>
      </c>
      <c r="J10" s="57"/>
      <c r="K10" s="59"/>
      <c r="L10" s="57"/>
      <c r="M10" s="57"/>
      <c r="N10" s="57"/>
      <c r="O10" s="57"/>
      <c r="P10" s="57"/>
      <c r="Q10" s="57"/>
      <c r="R10" s="57">
        <v>4048.1</v>
      </c>
      <c r="S10" s="57"/>
      <c r="T10" s="57"/>
      <c r="U10" s="57"/>
      <c r="V10" s="57"/>
      <c r="W10" s="57">
        <v>4048.1</v>
      </c>
    </row>
    <row r="11" ht="21.75" customHeight="1" spans="1:23">
      <c r="A11" s="189" t="s">
        <v>246</v>
      </c>
      <c r="B11" s="189" t="s">
        <v>253</v>
      </c>
      <c r="C11" s="189" t="s">
        <v>254</v>
      </c>
      <c r="D11" s="189" t="s">
        <v>67</v>
      </c>
      <c r="E11" s="189" t="s">
        <v>97</v>
      </c>
      <c r="F11" s="189" t="s">
        <v>98</v>
      </c>
      <c r="G11" s="189" t="s">
        <v>197</v>
      </c>
      <c r="H11" s="189" t="s">
        <v>198</v>
      </c>
      <c r="I11" s="57">
        <v>30000</v>
      </c>
      <c r="J11" s="57"/>
      <c r="K11" s="59"/>
      <c r="L11" s="57"/>
      <c r="M11" s="57"/>
      <c r="N11" s="57"/>
      <c r="O11" s="57"/>
      <c r="P11" s="57"/>
      <c r="Q11" s="57"/>
      <c r="R11" s="57">
        <v>30000</v>
      </c>
      <c r="S11" s="57"/>
      <c r="T11" s="57"/>
      <c r="U11" s="57"/>
      <c r="V11" s="57"/>
      <c r="W11" s="57">
        <v>30000</v>
      </c>
    </row>
    <row r="12" ht="21.75" customHeight="1" spans="1:23">
      <c r="A12" s="189" t="s">
        <v>246</v>
      </c>
      <c r="B12" s="189" t="s">
        <v>253</v>
      </c>
      <c r="C12" s="189" t="s">
        <v>254</v>
      </c>
      <c r="D12" s="189" t="s">
        <v>67</v>
      </c>
      <c r="E12" s="189" t="s">
        <v>97</v>
      </c>
      <c r="F12" s="189" t="s">
        <v>98</v>
      </c>
      <c r="G12" s="189" t="s">
        <v>255</v>
      </c>
      <c r="H12" s="189" t="s">
        <v>256</v>
      </c>
      <c r="I12" s="57">
        <v>6000</v>
      </c>
      <c r="J12" s="57"/>
      <c r="K12" s="59"/>
      <c r="L12" s="57"/>
      <c r="M12" s="57"/>
      <c r="N12" s="57"/>
      <c r="O12" s="57"/>
      <c r="P12" s="57"/>
      <c r="Q12" s="57"/>
      <c r="R12" s="57">
        <v>6000</v>
      </c>
      <c r="S12" s="57"/>
      <c r="T12" s="57"/>
      <c r="U12" s="57"/>
      <c r="V12" s="57"/>
      <c r="W12" s="57">
        <v>6000</v>
      </c>
    </row>
    <row r="13" ht="21.75" customHeight="1" spans="1:23">
      <c r="A13" s="189" t="s">
        <v>246</v>
      </c>
      <c r="B13" s="189" t="s">
        <v>253</v>
      </c>
      <c r="C13" s="189" t="s">
        <v>254</v>
      </c>
      <c r="D13" s="189" t="s">
        <v>67</v>
      </c>
      <c r="E13" s="189" t="s">
        <v>97</v>
      </c>
      <c r="F13" s="189" t="s">
        <v>98</v>
      </c>
      <c r="G13" s="189" t="s">
        <v>249</v>
      </c>
      <c r="H13" s="189" t="s">
        <v>250</v>
      </c>
      <c r="I13" s="57">
        <v>144001.11</v>
      </c>
      <c r="J13" s="57"/>
      <c r="K13" s="59"/>
      <c r="L13" s="57"/>
      <c r="M13" s="57"/>
      <c r="N13" s="57"/>
      <c r="O13" s="57"/>
      <c r="P13" s="57"/>
      <c r="Q13" s="57"/>
      <c r="R13" s="57">
        <v>144001.11</v>
      </c>
      <c r="S13" s="57"/>
      <c r="T13" s="57"/>
      <c r="U13" s="57"/>
      <c r="V13" s="57"/>
      <c r="W13" s="57">
        <v>144001.11</v>
      </c>
    </row>
    <row r="14" ht="21.75" customHeight="1" spans="1:23">
      <c r="A14" s="189" t="s">
        <v>246</v>
      </c>
      <c r="B14" s="189" t="s">
        <v>257</v>
      </c>
      <c r="C14" s="189" t="s">
        <v>258</v>
      </c>
      <c r="D14" s="189" t="s">
        <v>67</v>
      </c>
      <c r="E14" s="189" t="s">
        <v>97</v>
      </c>
      <c r="F14" s="189" t="s">
        <v>98</v>
      </c>
      <c r="G14" s="189" t="s">
        <v>249</v>
      </c>
      <c r="H14" s="189" t="s">
        <v>250</v>
      </c>
      <c r="I14" s="57">
        <v>5145.08</v>
      </c>
      <c r="J14" s="57"/>
      <c r="K14" s="59"/>
      <c r="L14" s="57"/>
      <c r="M14" s="57"/>
      <c r="N14" s="57"/>
      <c r="O14" s="57"/>
      <c r="P14" s="57"/>
      <c r="Q14" s="57"/>
      <c r="R14" s="57">
        <v>5145.08</v>
      </c>
      <c r="S14" s="57"/>
      <c r="T14" s="57"/>
      <c r="U14" s="57"/>
      <c r="V14" s="57"/>
      <c r="W14" s="57">
        <v>5145.08</v>
      </c>
    </row>
    <row r="15" ht="21.75" customHeight="1" spans="1:23">
      <c r="A15" s="189" t="s">
        <v>246</v>
      </c>
      <c r="B15" s="189" t="s">
        <v>259</v>
      </c>
      <c r="C15" s="189" t="s">
        <v>260</v>
      </c>
      <c r="D15" s="189" t="s">
        <v>67</v>
      </c>
      <c r="E15" s="189" t="s">
        <v>97</v>
      </c>
      <c r="F15" s="189" t="s">
        <v>98</v>
      </c>
      <c r="G15" s="189" t="s">
        <v>249</v>
      </c>
      <c r="H15" s="189" t="s">
        <v>250</v>
      </c>
      <c r="I15" s="57">
        <v>7834.84</v>
      </c>
      <c r="J15" s="57"/>
      <c r="K15" s="59"/>
      <c r="L15" s="57"/>
      <c r="M15" s="57"/>
      <c r="N15" s="57"/>
      <c r="O15" s="57"/>
      <c r="P15" s="57"/>
      <c r="Q15" s="57"/>
      <c r="R15" s="57">
        <v>7834.84</v>
      </c>
      <c r="S15" s="57"/>
      <c r="T15" s="57"/>
      <c r="U15" s="57"/>
      <c r="V15" s="57"/>
      <c r="W15" s="57">
        <v>7834.84</v>
      </c>
    </row>
    <row r="16" ht="21.75" customHeight="1" spans="1:23">
      <c r="A16" s="189" t="s">
        <v>246</v>
      </c>
      <c r="B16" s="189" t="s">
        <v>261</v>
      </c>
      <c r="C16" s="189" t="s">
        <v>262</v>
      </c>
      <c r="D16" s="189" t="s">
        <v>67</v>
      </c>
      <c r="E16" s="189" t="s">
        <v>97</v>
      </c>
      <c r="F16" s="189" t="s">
        <v>98</v>
      </c>
      <c r="G16" s="189" t="s">
        <v>249</v>
      </c>
      <c r="H16" s="189" t="s">
        <v>250</v>
      </c>
      <c r="I16" s="57">
        <v>13781.65</v>
      </c>
      <c r="J16" s="57"/>
      <c r="K16" s="59"/>
      <c r="L16" s="57"/>
      <c r="M16" s="57"/>
      <c r="N16" s="57"/>
      <c r="O16" s="57"/>
      <c r="P16" s="57"/>
      <c r="Q16" s="57"/>
      <c r="R16" s="57">
        <v>13781.65</v>
      </c>
      <c r="S16" s="57"/>
      <c r="T16" s="57"/>
      <c r="U16" s="57"/>
      <c r="V16" s="57"/>
      <c r="W16" s="57">
        <v>13781.65</v>
      </c>
    </row>
    <row r="17" ht="21.75" customHeight="1" spans="1:23">
      <c r="A17" s="189" t="s">
        <v>246</v>
      </c>
      <c r="B17" s="189" t="s">
        <v>263</v>
      </c>
      <c r="C17" s="189" t="s">
        <v>264</v>
      </c>
      <c r="D17" s="189" t="s">
        <v>67</v>
      </c>
      <c r="E17" s="189" t="s">
        <v>97</v>
      </c>
      <c r="F17" s="189" t="s">
        <v>98</v>
      </c>
      <c r="G17" s="189" t="s">
        <v>197</v>
      </c>
      <c r="H17" s="189" t="s">
        <v>198</v>
      </c>
      <c r="I17" s="57">
        <v>2000</v>
      </c>
      <c r="J17" s="57"/>
      <c r="K17" s="59"/>
      <c r="L17" s="57"/>
      <c r="M17" s="57"/>
      <c r="N17" s="57"/>
      <c r="O17" s="57"/>
      <c r="P17" s="57"/>
      <c r="Q17" s="57"/>
      <c r="R17" s="57">
        <v>2000</v>
      </c>
      <c r="S17" s="57"/>
      <c r="T17" s="57"/>
      <c r="U17" s="57"/>
      <c r="V17" s="57"/>
      <c r="W17" s="57">
        <v>2000</v>
      </c>
    </row>
    <row r="18" ht="18.75" customHeight="1" spans="1:23">
      <c r="A18" s="194" t="s">
        <v>165</v>
      </c>
      <c r="B18" s="195"/>
      <c r="C18" s="195"/>
      <c r="D18" s="195"/>
      <c r="E18" s="195"/>
      <c r="F18" s="195"/>
      <c r="G18" s="195"/>
      <c r="H18" s="196"/>
      <c r="I18" s="57">
        <v>463830.78</v>
      </c>
      <c r="J18" s="57"/>
      <c r="K18" s="59"/>
      <c r="L18" s="57"/>
      <c r="M18" s="57"/>
      <c r="N18" s="57"/>
      <c r="O18" s="57"/>
      <c r="P18" s="57"/>
      <c r="Q18" s="57"/>
      <c r="R18" s="57">
        <v>463830.78</v>
      </c>
      <c r="S18" s="57"/>
      <c r="T18" s="57"/>
      <c r="U18" s="57"/>
      <c r="V18" s="57"/>
      <c r="W18" s="57">
        <v>463830.78</v>
      </c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.02361111111111" bottom="0.196527777777778" header="0.5" footer="0.5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7"/>
  <sheetViews>
    <sheetView showZeros="0" topLeftCell="A12" workbookViewId="0">
      <selection activeCell="F1" sqref="A$1:J$104857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6.625" customWidth="1"/>
    <col min="4" max="4" width="18.625" customWidth="1"/>
    <col min="5" max="5" width="23.575" customWidth="1"/>
    <col min="6" max="8" width="13.75" customWidth="1"/>
    <col min="9" max="9" width="14.5" customWidth="1"/>
    <col min="10" max="10" width="36.85" customWidth="1"/>
  </cols>
  <sheetData>
    <row r="1" ht="18" customHeight="1" spans="10:10">
      <c r="J1" s="170"/>
    </row>
    <row r="2" ht="39.75" customHeight="1" spans="1:10">
      <c r="A2" s="187" t="str">
        <f>"2025"&amp;"年部门项目支出绩效目标表（本级）"</f>
        <v>2025年部门项目支出绩效目标表（本级）</v>
      </c>
      <c r="B2" s="42"/>
      <c r="C2" s="42"/>
      <c r="D2" s="42"/>
      <c r="E2" s="42"/>
      <c r="F2" s="130"/>
      <c r="G2" s="42"/>
      <c r="H2" s="130"/>
      <c r="I2" s="130"/>
      <c r="J2" s="42"/>
    </row>
    <row r="3" ht="17.25" customHeight="1" spans="1:1">
      <c r="A3" s="43" t="str">
        <f>"单位名称："&amp;"昆明市晋宁区教育科学研究与教师专业发展中心"</f>
        <v>单位名称：昆明市晋宁区教育科学研究与教师专业发展中心</v>
      </c>
    </row>
    <row r="4" ht="44.25" customHeight="1" spans="1:10">
      <c r="A4" s="17" t="s">
        <v>175</v>
      </c>
      <c r="B4" s="17" t="s">
        <v>265</v>
      </c>
      <c r="C4" s="17" t="s">
        <v>266</v>
      </c>
      <c r="D4" s="17" t="s">
        <v>267</v>
      </c>
      <c r="E4" s="17" t="s">
        <v>268</v>
      </c>
      <c r="F4" s="183" t="s">
        <v>269</v>
      </c>
      <c r="G4" s="17" t="s">
        <v>270</v>
      </c>
      <c r="H4" s="183" t="s">
        <v>271</v>
      </c>
      <c r="I4" s="183" t="s">
        <v>272</v>
      </c>
      <c r="J4" s="17" t="s">
        <v>273</v>
      </c>
    </row>
    <row r="5" ht="18.75" customHeight="1" spans="1:10">
      <c r="A5" s="188">
        <v>1</v>
      </c>
      <c r="B5" s="188">
        <v>2</v>
      </c>
      <c r="C5" s="188">
        <v>3</v>
      </c>
      <c r="D5" s="188">
        <v>4</v>
      </c>
      <c r="E5" s="188">
        <v>5</v>
      </c>
      <c r="F5" s="68">
        <v>6</v>
      </c>
      <c r="G5" s="188">
        <v>7</v>
      </c>
      <c r="H5" s="68">
        <v>8</v>
      </c>
      <c r="I5" s="68">
        <v>9</v>
      </c>
      <c r="J5" s="188">
        <v>10</v>
      </c>
    </row>
    <row r="6" ht="27.75" customHeight="1" spans="1:10">
      <c r="A6" s="18" t="s">
        <v>67</v>
      </c>
      <c r="B6" s="189"/>
      <c r="C6" s="189"/>
      <c r="D6" s="189"/>
      <c r="E6" s="33"/>
      <c r="F6" s="190"/>
      <c r="G6" s="33"/>
      <c r="H6" s="190"/>
      <c r="I6" s="190"/>
      <c r="J6" s="33"/>
    </row>
    <row r="7" ht="30" customHeight="1" spans="1:10">
      <c r="A7" s="191" t="s">
        <v>262</v>
      </c>
      <c r="B7" s="66" t="s">
        <v>274</v>
      </c>
      <c r="C7" s="66" t="s">
        <v>275</v>
      </c>
      <c r="D7" s="66" t="s">
        <v>276</v>
      </c>
      <c r="E7" s="66" t="s">
        <v>277</v>
      </c>
      <c r="F7" s="66" t="s">
        <v>278</v>
      </c>
      <c r="G7" s="66" t="s">
        <v>82</v>
      </c>
      <c r="H7" s="66" t="s">
        <v>279</v>
      </c>
      <c r="I7" s="66" t="s">
        <v>280</v>
      </c>
      <c r="J7" s="66" t="s">
        <v>281</v>
      </c>
    </row>
    <row r="8" ht="30" customHeight="1" spans="1:10">
      <c r="A8" s="191" t="s">
        <v>262</v>
      </c>
      <c r="B8" s="66" t="s">
        <v>274</v>
      </c>
      <c r="C8" s="66" t="s">
        <v>282</v>
      </c>
      <c r="D8" s="66" t="s">
        <v>283</v>
      </c>
      <c r="E8" s="66" t="s">
        <v>284</v>
      </c>
      <c r="F8" s="66" t="s">
        <v>285</v>
      </c>
      <c r="G8" s="66" t="s">
        <v>286</v>
      </c>
      <c r="H8" s="66" t="s">
        <v>287</v>
      </c>
      <c r="I8" s="66" t="s">
        <v>288</v>
      </c>
      <c r="J8" s="66" t="s">
        <v>289</v>
      </c>
    </row>
    <row r="9" ht="30" customHeight="1" spans="1:10">
      <c r="A9" s="191" t="s">
        <v>262</v>
      </c>
      <c r="B9" s="66" t="s">
        <v>274</v>
      </c>
      <c r="C9" s="66" t="s">
        <v>290</v>
      </c>
      <c r="D9" s="66" t="s">
        <v>291</v>
      </c>
      <c r="E9" s="66" t="s">
        <v>292</v>
      </c>
      <c r="F9" s="66" t="s">
        <v>278</v>
      </c>
      <c r="G9" s="66" t="s">
        <v>293</v>
      </c>
      <c r="H9" s="66" t="s">
        <v>294</v>
      </c>
      <c r="I9" s="66" t="s">
        <v>280</v>
      </c>
      <c r="J9" s="66" t="s">
        <v>295</v>
      </c>
    </row>
    <row r="10" ht="30" customHeight="1" spans="1:10">
      <c r="A10" s="191" t="s">
        <v>248</v>
      </c>
      <c r="B10" s="66" t="s">
        <v>296</v>
      </c>
      <c r="C10" s="66" t="s">
        <v>275</v>
      </c>
      <c r="D10" s="66" t="s">
        <v>276</v>
      </c>
      <c r="E10" s="66" t="s">
        <v>297</v>
      </c>
      <c r="F10" s="66" t="s">
        <v>278</v>
      </c>
      <c r="G10" s="66" t="s">
        <v>80</v>
      </c>
      <c r="H10" s="66" t="s">
        <v>279</v>
      </c>
      <c r="I10" s="66" t="s">
        <v>280</v>
      </c>
      <c r="J10" s="66" t="s">
        <v>298</v>
      </c>
    </row>
    <row r="11" ht="30" customHeight="1" spans="1:10">
      <c r="A11" s="191" t="s">
        <v>248</v>
      </c>
      <c r="B11" s="66" t="s">
        <v>296</v>
      </c>
      <c r="C11" s="66" t="s">
        <v>282</v>
      </c>
      <c r="D11" s="66" t="s">
        <v>283</v>
      </c>
      <c r="E11" s="66" t="s">
        <v>299</v>
      </c>
      <c r="F11" s="66" t="s">
        <v>285</v>
      </c>
      <c r="G11" s="66" t="s">
        <v>286</v>
      </c>
      <c r="H11" s="66" t="s">
        <v>287</v>
      </c>
      <c r="I11" s="66" t="s">
        <v>288</v>
      </c>
      <c r="J11" s="66" t="s">
        <v>300</v>
      </c>
    </row>
    <row r="12" ht="30" customHeight="1" spans="1:10">
      <c r="A12" s="191" t="s">
        <v>248</v>
      </c>
      <c r="B12" s="66" t="s">
        <v>296</v>
      </c>
      <c r="C12" s="66" t="s">
        <v>290</v>
      </c>
      <c r="D12" s="66" t="s">
        <v>291</v>
      </c>
      <c r="E12" s="66" t="s">
        <v>292</v>
      </c>
      <c r="F12" s="66" t="s">
        <v>278</v>
      </c>
      <c r="G12" s="66" t="s">
        <v>293</v>
      </c>
      <c r="H12" s="66" t="s">
        <v>294</v>
      </c>
      <c r="I12" s="66" t="s">
        <v>280</v>
      </c>
      <c r="J12" s="66" t="s">
        <v>301</v>
      </c>
    </row>
    <row r="13" ht="30" customHeight="1" spans="1:10">
      <c r="A13" s="191" t="s">
        <v>254</v>
      </c>
      <c r="B13" s="66" t="s">
        <v>302</v>
      </c>
      <c r="C13" s="66" t="s">
        <v>275</v>
      </c>
      <c r="D13" s="66" t="s">
        <v>276</v>
      </c>
      <c r="E13" s="66" t="s">
        <v>297</v>
      </c>
      <c r="F13" s="66" t="s">
        <v>278</v>
      </c>
      <c r="G13" s="66" t="s">
        <v>82</v>
      </c>
      <c r="H13" s="66" t="s">
        <v>279</v>
      </c>
      <c r="I13" s="66" t="s">
        <v>280</v>
      </c>
      <c r="J13" s="66" t="s">
        <v>298</v>
      </c>
    </row>
    <row r="14" ht="30" customHeight="1" spans="1:10">
      <c r="A14" s="191" t="s">
        <v>254</v>
      </c>
      <c r="B14" s="66" t="s">
        <v>302</v>
      </c>
      <c r="C14" s="66" t="s">
        <v>282</v>
      </c>
      <c r="D14" s="66" t="s">
        <v>283</v>
      </c>
      <c r="E14" s="66" t="s">
        <v>303</v>
      </c>
      <c r="F14" s="66" t="s">
        <v>285</v>
      </c>
      <c r="G14" s="66" t="s">
        <v>286</v>
      </c>
      <c r="H14" s="66" t="s">
        <v>287</v>
      </c>
      <c r="I14" s="66" t="s">
        <v>288</v>
      </c>
      <c r="J14" s="66" t="s">
        <v>304</v>
      </c>
    </row>
    <row r="15" ht="30" customHeight="1" spans="1:10">
      <c r="A15" s="191" t="s">
        <v>254</v>
      </c>
      <c r="B15" s="66" t="s">
        <v>302</v>
      </c>
      <c r="C15" s="66" t="s">
        <v>290</v>
      </c>
      <c r="D15" s="66" t="s">
        <v>291</v>
      </c>
      <c r="E15" s="66" t="s">
        <v>292</v>
      </c>
      <c r="F15" s="66" t="s">
        <v>278</v>
      </c>
      <c r="G15" s="66" t="s">
        <v>293</v>
      </c>
      <c r="H15" s="66" t="s">
        <v>294</v>
      </c>
      <c r="I15" s="66" t="s">
        <v>280</v>
      </c>
      <c r="J15" s="66" t="s">
        <v>301</v>
      </c>
    </row>
    <row r="16" ht="30" customHeight="1" spans="1:10">
      <c r="A16" s="191" t="s">
        <v>264</v>
      </c>
      <c r="B16" s="66" t="s">
        <v>305</v>
      </c>
      <c r="C16" s="66" t="s">
        <v>275</v>
      </c>
      <c r="D16" s="66" t="s">
        <v>276</v>
      </c>
      <c r="E16" s="66" t="s">
        <v>306</v>
      </c>
      <c r="F16" s="66" t="s">
        <v>285</v>
      </c>
      <c r="G16" s="66" t="s">
        <v>81</v>
      </c>
      <c r="H16" s="66" t="s">
        <v>307</v>
      </c>
      <c r="I16" s="66" t="s">
        <v>280</v>
      </c>
      <c r="J16" s="66" t="s">
        <v>308</v>
      </c>
    </row>
    <row r="17" ht="30" customHeight="1" spans="1:10">
      <c r="A17" s="191" t="s">
        <v>264</v>
      </c>
      <c r="B17" s="66" t="s">
        <v>305</v>
      </c>
      <c r="C17" s="66" t="s">
        <v>282</v>
      </c>
      <c r="D17" s="66" t="s">
        <v>309</v>
      </c>
      <c r="E17" s="66" t="s">
        <v>310</v>
      </c>
      <c r="F17" s="66" t="s">
        <v>285</v>
      </c>
      <c r="G17" s="66" t="s">
        <v>311</v>
      </c>
      <c r="H17" s="66" t="s">
        <v>294</v>
      </c>
      <c r="I17" s="66" t="s">
        <v>280</v>
      </c>
      <c r="J17" s="66" t="s">
        <v>308</v>
      </c>
    </row>
    <row r="18" ht="30" customHeight="1" spans="1:10">
      <c r="A18" s="191" t="s">
        <v>264</v>
      </c>
      <c r="B18" s="66" t="s">
        <v>305</v>
      </c>
      <c r="C18" s="66" t="s">
        <v>290</v>
      </c>
      <c r="D18" s="66" t="s">
        <v>291</v>
      </c>
      <c r="E18" s="66" t="s">
        <v>312</v>
      </c>
      <c r="F18" s="66" t="s">
        <v>278</v>
      </c>
      <c r="G18" s="66" t="s">
        <v>313</v>
      </c>
      <c r="H18" s="66" t="s">
        <v>294</v>
      </c>
      <c r="I18" s="66" t="s">
        <v>280</v>
      </c>
      <c r="J18" s="66" t="s">
        <v>308</v>
      </c>
    </row>
    <row r="19" ht="30" customHeight="1" spans="1:10">
      <c r="A19" s="191" t="s">
        <v>258</v>
      </c>
      <c r="B19" s="66" t="s">
        <v>274</v>
      </c>
      <c r="C19" s="66" t="s">
        <v>275</v>
      </c>
      <c r="D19" s="66" t="s">
        <v>276</v>
      </c>
      <c r="E19" s="66" t="s">
        <v>277</v>
      </c>
      <c r="F19" s="66" t="s">
        <v>278</v>
      </c>
      <c r="G19" s="66" t="s">
        <v>82</v>
      </c>
      <c r="H19" s="66" t="s">
        <v>279</v>
      </c>
      <c r="I19" s="66" t="s">
        <v>280</v>
      </c>
      <c r="J19" s="66" t="s">
        <v>314</v>
      </c>
    </row>
    <row r="20" ht="30" customHeight="1" spans="1:10">
      <c r="A20" s="191" t="s">
        <v>258</v>
      </c>
      <c r="B20" s="66" t="s">
        <v>274</v>
      </c>
      <c r="C20" s="66" t="s">
        <v>282</v>
      </c>
      <c r="D20" s="66" t="s">
        <v>283</v>
      </c>
      <c r="E20" s="66" t="s">
        <v>315</v>
      </c>
      <c r="F20" s="66" t="s">
        <v>285</v>
      </c>
      <c r="G20" s="66" t="s">
        <v>286</v>
      </c>
      <c r="H20" s="66" t="s">
        <v>287</v>
      </c>
      <c r="I20" s="66" t="s">
        <v>288</v>
      </c>
      <c r="J20" s="66" t="s">
        <v>316</v>
      </c>
    </row>
    <row r="21" ht="30" customHeight="1" spans="1:10">
      <c r="A21" s="191" t="s">
        <v>258</v>
      </c>
      <c r="B21" s="66" t="s">
        <v>274</v>
      </c>
      <c r="C21" s="66" t="s">
        <v>290</v>
      </c>
      <c r="D21" s="66" t="s">
        <v>291</v>
      </c>
      <c r="E21" s="66" t="s">
        <v>292</v>
      </c>
      <c r="F21" s="66" t="s">
        <v>278</v>
      </c>
      <c r="G21" s="66" t="s">
        <v>293</v>
      </c>
      <c r="H21" s="66" t="s">
        <v>294</v>
      </c>
      <c r="I21" s="66" t="s">
        <v>280</v>
      </c>
      <c r="J21" s="66" t="s">
        <v>317</v>
      </c>
    </row>
    <row r="22" ht="30" customHeight="1" spans="1:10">
      <c r="A22" s="191" t="s">
        <v>260</v>
      </c>
      <c r="B22" s="66" t="s">
        <v>318</v>
      </c>
      <c r="C22" s="66" t="s">
        <v>275</v>
      </c>
      <c r="D22" s="66" t="s">
        <v>276</v>
      </c>
      <c r="E22" s="66" t="s">
        <v>277</v>
      </c>
      <c r="F22" s="66" t="s">
        <v>278</v>
      </c>
      <c r="G22" s="66" t="s">
        <v>82</v>
      </c>
      <c r="H22" s="66" t="s">
        <v>279</v>
      </c>
      <c r="I22" s="66" t="s">
        <v>280</v>
      </c>
      <c r="J22" s="66" t="s">
        <v>319</v>
      </c>
    </row>
    <row r="23" ht="30" customHeight="1" spans="1:10">
      <c r="A23" s="191" t="s">
        <v>260</v>
      </c>
      <c r="B23" s="66" t="s">
        <v>318</v>
      </c>
      <c r="C23" s="66" t="s">
        <v>282</v>
      </c>
      <c r="D23" s="66" t="s">
        <v>283</v>
      </c>
      <c r="E23" s="66" t="s">
        <v>320</v>
      </c>
      <c r="F23" s="66" t="s">
        <v>285</v>
      </c>
      <c r="G23" s="66" t="s">
        <v>286</v>
      </c>
      <c r="H23" s="66" t="s">
        <v>287</v>
      </c>
      <c r="I23" s="66" t="s">
        <v>288</v>
      </c>
      <c r="J23" s="66" t="s">
        <v>321</v>
      </c>
    </row>
    <row r="24" ht="30" customHeight="1" spans="1:10">
      <c r="A24" s="191" t="s">
        <v>260</v>
      </c>
      <c r="B24" s="66" t="s">
        <v>318</v>
      </c>
      <c r="C24" s="66" t="s">
        <v>290</v>
      </c>
      <c r="D24" s="66" t="s">
        <v>291</v>
      </c>
      <c r="E24" s="66" t="s">
        <v>292</v>
      </c>
      <c r="F24" s="66" t="s">
        <v>278</v>
      </c>
      <c r="G24" s="66" t="s">
        <v>293</v>
      </c>
      <c r="H24" s="66" t="s">
        <v>294</v>
      </c>
      <c r="I24" s="66" t="s">
        <v>280</v>
      </c>
      <c r="J24" s="66" t="s">
        <v>322</v>
      </c>
    </row>
    <row r="25" ht="30" customHeight="1" spans="1:10">
      <c r="A25" s="191" t="s">
        <v>252</v>
      </c>
      <c r="B25" s="66" t="s">
        <v>274</v>
      </c>
      <c r="C25" s="66" t="s">
        <v>275</v>
      </c>
      <c r="D25" s="66" t="s">
        <v>276</v>
      </c>
      <c r="E25" s="66" t="s">
        <v>277</v>
      </c>
      <c r="F25" s="66" t="s">
        <v>278</v>
      </c>
      <c r="G25" s="66" t="s">
        <v>82</v>
      </c>
      <c r="H25" s="66" t="s">
        <v>279</v>
      </c>
      <c r="I25" s="66" t="s">
        <v>280</v>
      </c>
      <c r="J25" s="66" t="s">
        <v>323</v>
      </c>
    </row>
    <row r="26" ht="30" customHeight="1" spans="1:10">
      <c r="A26" s="191" t="s">
        <v>252</v>
      </c>
      <c r="B26" s="66" t="s">
        <v>274</v>
      </c>
      <c r="C26" s="66" t="s">
        <v>282</v>
      </c>
      <c r="D26" s="66" t="s">
        <v>283</v>
      </c>
      <c r="E26" s="66" t="s">
        <v>324</v>
      </c>
      <c r="F26" s="66" t="s">
        <v>285</v>
      </c>
      <c r="G26" s="66" t="s">
        <v>286</v>
      </c>
      <c r="H26" s="66" t="s">
        <v>287</v>
      </c>
      <c r="I26" s="66" t="s">
        <v>288</v>
      </c>
      <c r="J26" s="66" t="s">
        <v>325</v>
      </c>
    </row>
    <row r="27" ht="30" customHeight="1" spans="1:10">
      <c r="A27" s="191" t="s">
        <v>252</v>
      </c>
      <c r="B27" s="66" t="s">
        <v>274</v>
      </c>
      <c r="C27" s="66" t="s">
        <v>290</v>
      </c>
      <c r="D27" s="66" t="s">
        <v>291</v>
      </c>
      <c r="E27" s="66" t="s">
        <v>292</v>
      </c>
      <c r="F27" s="66" t="s">
        <v>278</v>
      </c>
      <c r="G27" s="66" t="s">
        <v>293</v>
      </c>
      <c r="H27" s="66" t="s">
        <v>294</v>
      </c>
      <c r="I27" s="66" t="s">
        <v>280</v>
      </c>
      <c r="J27" s="66" t="s">
        <v>295</v>
      </c>
    </row>
  </sheetData>
  <mergeCells count="16">
    <mergeCell ref="A2:J2"/>
    <mergeCell ref="A3:H3"/>
    <mergeCell ref="A7:A9"/>
    <mergeCell ref="A10:A12"/>
    <mergeCell ref="A13:A15"/>
    <mergeCell ref="A16:A18"/>
    <mergeCell ref="A19:A21"/>
    <mergeCell ref="A22:A24"/>
    <mergeCell ref="A25:A27"/>
    <mergeCell ref="B7:B9"/>
    <mergeCell ref="B10:B12"/>
    <mergeCell ref="B13:B15"/>
    <mergeCell ref="B16:B18"/>
    <mergeCell ref="B19:B21"/>
    <mergeCell ref="B22:B24"/>
    <mergeCell ref="B25:B27"/>
  </mergeCells>
  <pageMargins left="0.75" right="0.75" top="0.432638888888889" bottom="0.747916666666667" header="0.5" footer="0.5"/>
  <pageSetup paperSize="9" scale="61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D20" sqref="D2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73">
        <v>1</v>
      </c>
      <c r="B1" s="174">
        <v>0</v>
      </c>
      <c r="C1" s="173">
        <v>1</v>
      </c>
      <c r="D1" s="175"/>
      <c r="E1" s="175"/>
      <c r="F1" s="172"/>
    </row>
    <row r="2" ht="42" customHeight="1" spans="1:6">
      <c r="A2" s="176" t="str">
        <f>"2025"&amp;"年部门政府性基金预算支出预算表"</f>
        <v>2025年部门政府性基金预算支出预算表</v>
      </c>
      <c r="B2" s="176" t="s">
        <v>326</v>
      </c>
      <c r="C2" s="177"/>
      <c r="D2" s="178"/>
      <c r="E2" s="178"/>
      <c r="F2" s="178"/>
    </row>
    <row r="3" ht="13.5" customHeight="1" spans="1:6">
      <c r="A3" s="43" t="str">
        <f>"单位名称："&amp;"昆明市晋宁区教育科学研究与教师专业发展中心"</f>
        <v>单位名称：昆明市晋宁区教育科学研究与教师专业发展中心</v>
      </c>
      <c r="B3" s="43" t="s">
        <v>327</v>
      </c>
      <c r="C3" s="173"/>
      <c r="D3" s="175"/>
      <c r="E3" s="175"/>
      <c r="F3" s="172" t="s">
        <v>0</v>
      </c>
    </row>
    <row r="4" ht="19.5" customHeight="1" spans="1:6">
      <c r="A4" s="179" t="s">
        <v>173</v>
      </c>
      <c r="B4" s="180" t="s">
        <v>68</v>
      </c>
      <c r="C4" s="179" t="s">
        <v>69</v>
      </c>
      <c r="D4" s="12" t="s">
        <v>328</v>
      </c>
      <c r="E4" s="13"/>
      <c r="F4" s="35"/>
    </row>
    <row r="5" ht="18.75" customHeight="1" spans="1:6">
      <c r="A5" s="181"/>
      <c r="B5" s="182"/>
      <c r="C5" s="181"/>
      <c r="D5" s="51" t="s">
        <v>53</v>
      </c>
      <c r="E5" s="12" t="s">
        <v>71</v>
      </c>
      <c r="F5" s="51" t="s">
        <v>72</v>
      </c>
    </row>
    <row r="6" ht="18.75" customHeight="1" spans="1:6">
      <c r="A6" s="183">
        <v>1</v>
      </c>
      <c r="B6" s="184" t="s">
        <v>79</v>
      </c>
      <c r="C6" s="183">
        <v>3</v>
      </c>
      <c r="D6" s="14">
        <v>4</v>
      </c>
      <c r="E6" s="14">
        <v>5</v>
      </c>
      <c r="F6" s="14">
        <v>6</v>
      </c>
    </row>
    <row r="7" ht="21" customHeight="1" spans="1:6">
      <c r="A7" s="32"/>
      <c r="B7" s="32"/>
      <c r="C7" s="32"/>
      <c r="D7" s="57"/>
      <c r="E7" s="57"/>
      <c r="F7" s="57"/>
    </row>
    <row r="8" ht="21" customHeight="1" spans="1:6">
      <c r="A8" s="32"/>
      <c r="B8" s="32"/>
      <c r="C8" s="32"/>
      <c r="D8" s="57"/>
      <c r="E8" s="57"/>
      <c r="F8" s="57"/>
    </row>
    <row r="9" ht="18.75" customHeight="1" spans="1:6">
      <c r="A9" s="185" t="s">
        <v>165</v>
      </c>
      <c r="B9" s="185" t="s">
        <v>165</v>
      </c>
      <c r="C9" s="186" t="s">
        <v>165</v>
      </c>
      <c r="D9" s="57"/>
      <c r="E9" s="57"/>
      <c r="F9" s="57"/>
    </row>
    <row r="10" customHeight="1" spans="1:1">
      <c r="A10" t="s">
        <v>329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scale="71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C18" sqref="C18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28"/>
      <c r="C1" s="128"/>
      <c r="R1" s="170"/>
      <c r="S1" s="170"/>
    </row>
    <row r="2" ht="41.25" customHeight="1" spans="1:19">
      <c r="A2" s="129" t="str">
        <f>"2025"&amp;"年部门政府采购预算表"</f>
        <v>2025年部门政府采购预算表</v>
      </c>
      <c r="B2" s="130"/>
      <c r="C2" s="130"/>
      <c r="D2" s="42"/>
      <c r="E2" s="42"/>
      <c r="F2" s="42"/>
      <c r="G2" s="42"/>
      <c r="H2" s="42"/>
      <c r="I2" s="42"/>
      <c r="J2" s="42"/>
      <c r="K2" s="42"/>
      <c r="L2" s="42"/>
      <c r="M2" s="130"/>
      <c r="N2" s="42"/>
      <c r="O2" s="42"/>
      <c r="P2" s="130"/>
      <c r="Q2" s="42"/>
      <c r="R2" s="130"/>
      <c r="S2" s="130"/>
    </row>
    <row r="3" ht="18.75" customHeight="1" spans="1:19">
      <c r="A3" s="161" t="str">
        <f>"单位名称："&amp;"昆明市晋宁区教育科学研究与教师专业发展中心"</f>
        <v>单位名称：昆明市晋宁区教育科学研究与教师专业发展中心</v>
      </c>
      <c r="B3" s="133"/>
      <c r="C3" s="133"/>
      <c r="D3" s="45"/>
      <c r="E3" s="45"/>
      <c r="F3" s="45"/>
      <c r="G3" s="45"/>
      <c r="H3" s="45"/>
      <c r="I3" s="45"/>
      <c r="J3" s="45"/>
      <c r="K3" s="45"/>
      <c r="L3" s="45"/>
      <c r="R3" s="171"/>
      <c r="S3" s="172" t="s">
        <v>0</v>
      </c>
    </row>
    <row r="4" ht="15.75" customHeight="1" spans="1:19">
      <c r="A4" s="48" t="s">
        <v>172</v>
      </c>
      <c r="B4" s="135" t="s">
        <v>173</v>
      </c>
      <c r="C4" s="135" t="s">
        <v>330</v>
      </c>
      <c r="D4" s="136" t="s">
        <v>331</v>
      </c>
      <c r="E4" s="136" t="s">
        <v>332</v>
      </c>
      <c r="F4" s="136" t="s">
        <v>333</v>
      </c>
      <c r="G4" s="136" t="s">
        <v>334</v>
      </c>
      <c r="H4" s="136" t="s">
        <v>335</v>
      </c>
      <c r="I4" s="149" t="s">
        <v>180</v>
      </c>
      <c r="J4" s="149"/>
      <c r="K4" s="149"/>
      <c r="L4" s="149"/>
      <c r="M4" s="150"/>
      <c r="N4" s="149"/>
      <c r="O4" s="149"/>
      <c r="P4" s="157"/>
      <c r="Q4" s="149"/>
      <c r="R4" s="150"/>
      <c r="S4" s="158"/>
    </row>
    <row r="5" ht="17.25" customHeight="1" spans="1:19">
      <c r="A5" s="50"/>
      <c r="B5" s="137"/>
      <c r="C5" s="137"/>
      <c r="D5" s="138"/>
      <c r="E5" s="138"/>
      <c r="F5" s="138"/>
      <c r="G5" s="138"/>
      <c r="H5" s="138"/>
      <c r="I5" s="138" t="s">
        <v>53</v>
      </c>
      <c r="J5" s="138" t="s">
        <v>56</v>
      </c>
      <c r="K5" s="138" t="s">
        <v>336</v>
      </c>
      <c r="L5" s="138" t="s">
        <v>337</v>
      </c>
      <c r="M5" s="151" t="s">
        <v>338</v>
      </c>
      <c r="N5" s="152" t="s">
        <v>339</v>
      </c>
      <c r="O5" s="152"/>
      <c r="P5" s="159"/>
      <c r="Q5" s="152"/>
      <c r="R5" s="160"/>
      <c r="S5" s="139"/>
    </row>
    <row r="6" ht="54" customHeight="1" spans="1:19">
      <c r="A6" s="53"/>
      <c r="B6" s="139"/>
      <c r="C6" s="139"/>
      <c r="D6" s="140"/>
      <c r="E6" s="140"/>
      <c r="F6" s="140"/>
      <c r="G6" s="140"/>
      <c r="H6" s="140"/>
      <c r="I6" s="140"/>
      <c r="J6" s="140" t="s">
        <v>55</v>
      </c>
      <c r="K6" s="140"/>
      <c r="L6" s="140"/>
      <c r="M6" s="153"/>
      <c r="N6" s="140" t="s">
        <v>55</v>
      </c>
      <c r="O6" s="140" t="s">
        <v>61</v>
      </c>
      <c r="P6" s="139" t="s">
        <v>62</v>
      </c>
      <c r="Q6" s="140" t="s">
        <v>63</v>
      </c>
      <c r="R6" s="153" t="s">
        <v>64</v>
      </c>
      <c r="S6" s="139" t="s">
        <v>65</v>
      </c>
    </row>
    <row r="7" ht="18" customHeight="1" spans="1:19">
      <c r="A7" s="162">
        <v>1</v>
      </c>
      <c r="B7" s="162" t="s">
        <v>79</v>
      </c>
      <c r="C7" s="163">
        <v>3</v>
      </c>
      <c r="D7" s="163">
        <v>4</v>
      </c>
      <c r="E7" s="162">
        <v>5</v>
      </c>
      <c r="F7" s="162">
        <v>6</v>
      </c>
      <c r="G7" s="162">
        <v>7</v>
      </c>
      <c r="H7" s="162">
        <v>8</v>
      </c>
      <c r="I7" s="162">
        <v>9</v>
      </c>
      <c r="J7" s="162">
        <v>10</v>
      </c>
      <c r="K7" s="162">
        <v>11</v>
      </c>
      <c r="L7" s="162">
        <v>12</v>
      </c>
      <c r="M7" s="162">
        <v>13</v>
      </c>
      <c r="N7" s="162">
        <v>14</v>
      </c>
      <c r="O7" s="162">
        <v>15</v>
      </c>
      <c r="P7" s="162">
        <v>16</v>
      </c>
      <c r="Q7" s="162">
        <v>17</v>
      </c>
      <c r="R7" s="162">
        <v>18</v>
      </c>
      <c r="S7" s="162">
        <v>19</v>
      </c>
    </row>
    <row r="8" ht="21" customHeight="1" spans="1:19">
      <c r="A8" s="141"/>
      <c r="B8" s="142"/>
      <c r="C8" s="142"/>
      <c r="D8" s="143"/>
      <c r="E8" s="143"/>
      <c r="F8" s="143"/>
      <c r="G8" s="164"/>
      <c r="H8" s="57"/>
      <c r="I8" s="57"/>
      <c r="J8" s="57"/>
      <c r="K8" s="57"/>
      <c r="L8" s="57"/>
      <c r="M8" s="57"/>
      <c r="N8" s="57"/>
      <c r="O8" s="57"/>
      <c r="P8" s="59"/>
      <c r="Q8" s="59"/>
      <c r="R8" s="57"/>
      <c r="S8" s="57"/>
    </row>
    <row r="9" ht="21" customHeight="1" spans="1:19">
      <c r="A9" s="144" t="s">
        <v>165</v>
      </c>
      <c r="B9" s="145"/>
      <c r="C9" s="145"/>
      <c r="D9" s="146"/>
      <c r="E9" s="146"/>
      <c r="F9" s="146"/>
      <c r="G9" s="165"/>
      <c r="H9" s="57"/>
      <c r="I9" s="57"/>
      <c r="J9" s="57"/>
      <c r="K9" s="57"/>
      <c r="L9" s="57"/>
      <c r="M9" s="57"/>
      <c r="N9" s="57"/>
      <c r="O9" s="57"/>
      <c r="P9" s="59"/>
      <c r="Q9" s="59"/>
      <c r="R9" s="57"/>
      <c r="S9" s="57"/>
    </row>
    <row r="10" ht="21" customHeight="1" spans="1:19">
      <c r="A10" s="166" t="s">
        <v>340</v>
      </c>
      <c r="B10" s="167"/>
      <c r="C10" s="167"/>
      <c r="D10" s="166"/>
      <c r="E10" s="166"/>
      <c r="F10" s="166"/>
      <c r="G10" s="168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pageSetup paperSize="9" scale="31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0" sqref="A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127"/>
      <c r="B1" s="128"/>
      <c r="C1" s="128"/>
      <c r="D1" s="128"/>
      <c r="E1" s="128"/>
      <c r="F1" s="128"/>
      <c r="G1" s="128"/>
      <c r="H1" s="127"/>
      <c r="I1" s="127"/>
      <c r="J1" s="127"/>
      <c r="K1" s="127"/>
      <c r="L1" s="127"/>
      <c r="M1" s="127"/>
      <c r="N1" s="147"/>
      <c r="O1" s="127"/>
      <c r="P1" s="127"/>
      <c r="Q1" s="128"/>
      <c r="R1" s="127"/>
      <c r="S1" s="155"/>
      <c r="T1" s="155"/>
    </row>
    <row r="2" ht="41.25" customHeight="1" spans="1:20">
      <c r="A2" s="129" t="str">
        <f>"2025"&amp;"年部门政府购买服务预算表"</f>
        <v>2025年部门政府购买服务预算表</v>
      </c>
      <c r="B2" s="130"/>
      <c r="C2" s="130"/>
      <c r="D2" s="130"/>
      <c r="E2" s="130"/>
      <c r="F2" s="130"/>
      <c r="G2" s="130"/>
      <c r="H2" s="131"/>
      <c r="I2" s="131"/>
      <c r="J2" s="131"/>
      <c r="K2" s="131"/>
      <c r="L2" s="131"/>
      <c r="M2" s="131"/>
      <c r="N2" s="148"/>
      <c r="O2" s="131"/>
      <c r="P2" s="131"/>
      <c r="Q2" s="130"/>
      <c r="R2" s="131"/>
      <c r="S2" s="148"/>
      <c r="T2" s="130"/>
    </row>
    <row r="3" ht="22.5" customHeight="1" spans="1:20">
      <c r="A3" s="132" t="str">
        <f>"单位名称："&amp;"昆明市晋宁区教育科学研究与教师专业发展中心"</f>
        <v>单位名称：昆明市晋宁区教育科学研究与教师专业发展中心</v>
      </c>
      <c r="B3" s="133"/>
      <c r="C3" s="133"/>
      <c r="D3" s="133"/>
      <c r="E3" s="133"/>
      <c r="F3" s="133"/>
      <c r="G3" s="133"/>
      <c r="H3" s="134"/>
      <c r="I3" s="134"/>
      <c r="J3" s="134"/>
      <c r="K3" s="134"/>
      <c r="L3" s="134"/>
      <c r="M3" s="134"/>
      <c r="N3" s="147"/>
      <c r="O3" s="127"/>
      <c r="P3" s="127"/>
      <c r="Q3" s="128"/>
      <c r="R3" s="127"/>
      <c r="S3" s="156"/>
      <c r="T3" s="155" t="s">
        <v>0</v>
      </c>
    </row>
    <row r="4" ht="24" customHeight="1" spans="1:20">
      <c r="A4" s="48" t="s">
        <v>172</v>
      </c>
      <c r="B4" s="135" t="s">
        <v>173</v>
      </c>
      <c r="C4" s="135" t="s">
        <v>330</v>
      </c>
      <c r="D4" s="135" t="s">
        <v>341</v>
      </c>
      <c r="E4" s="135" t="s">
        <v>342</v>
      </c>
      <c r="F4" s="135" t="s">
        <v>343</v>
      </c>
      <c r="G4" s="135" t="s">
        <v>344</v>
      </c>
      <c r="H4" s="136" t="s">
        <v>345</v>
      </c>
      <c r="I4" s="136" t="s">
        <v>346</v>
      </c>
      <c r="J4" s="149" t="s">
        <v>180</v>
      </c>
      <c r="K4" s="149"/>
      <c r="L4" s="149"/>
      <c r="M4" s="149"/>
      <c r="N4" s="150"/>
      <c r="O4" s="149"/>
      <c r="P4" s="149"/>
      <c r="Q4" s="157"/>
      <c r="R4" s="149"/>
      <c r="S4" s="150"/>
      <c r="T4" s="158"/>
    </row>
    <row r="5" ht="24" customHeight="1" spans="1:20">
      <c r="A5" s="50"/>
      <c r="B5" s="137"/>
      <c r="C5" s="137"/>
      <c r="D5" s="137"/>
      <c r="E5" s="137"/>
      <c r="F5" s="137"/>
      <c r="G5" s="137"/>
      <c r="H5" s="138"/>
      <c r="I5" s="138"/>
      <c r="J5" s="138" t="s">
        <v>53</v>
      </c>
      <c r="K5" s="138" t="s">
        <v>56</v>
      </c>
      <c r="L5" s="138" t="s">
        <v>336</v>
      </c>
      <c r="M5" s="138" t="s">
        <v>337</v>
      </c>
      <c r="N5" s="151" t="s">
        <v>338</v>
      </c>
      <c r="O5" s="152" t="s">
        <v>339</v>
      </c>
      <c r="P5" s="152"/>
      <c r="Q5" s="159"/>
      <c r="R5" s="152"/>
      <c r="S5" s="160"/>
      <c r="T5" s="139"/>
    </row>
    <row r="6" ht="54" customHeight="1" spans="1:20">
      <c r="A6" s="53"/>
      <c r="B6" s="139"/>
      <c r="C6" s="139"/>
      <c r="D6" s="139"/>
      <c r="E6" s="139"/>
      <c r="F6" s="139"/>
      <c r="G6" s="139"/>
      <c r="H6" s="140"/>
      <c r="I6" s="140"/>
      <c r="J6" s="140"/>
      <c r="K6" s="140" t="s">
        <v>55</v>
      </c>
      <c r="L6" s="140"/>
      <c r="M6" s="140"/>
      <c r="N6" s="153"/>
      <c r="O6" s="140" t="s">
        <v>55</v>
      </c>
      <c r="P6" s="140" t="s">
        <v>61</v>
      </c>
      <c r="Q6" s="139" t="s">
        <v>62</v>
      </c>
      <c r="R6" s="140" t="s">
        <v>63</v>
      </c>
      <c r="S6" s="153" t="s">
        <v>64</v>
      </c>
      <c r="T6" s="139" t="s">
        <v>65</v>
      </c>
    </row>
    <row r="7" ht="17.25" customHeight="1" spans="1:20">
      <c r="A7" s="54">
        <v>1</v>
      </c>
      <c r="B7" s="139">
        <v>2</v>
      </c>
      <c r="C7" s="54">
        <v>3</v>
      </c>
      <c r="D7" s="54">
        <v>4</v>
      </c>
      <c r="E7" s="139">
        <v>5</v>
      </c>
      <c r="F7" s="54">
        <v>6</v>
      </c>
      <c r="G7" s="54">
        <v>7</v>
      </c>
      <c r="H7" s="139">
        <v>8</v>
      </c>
      <c r="I7" s="54">
        <v>9</v>
      </c>
      <c r="J7" s="54">
        <v>10</v>
      </c>
      <c r="K7" s="139">
        <v>11</v>
      </c>
      <c r="L7" s="54">
        <v>12</v>
      </c>
      <c r="M7" s="54">
        <v>13</v>
      </c>
      <c r="N7" s="139">
        <v>14</v>
      </c>
      <c r="O7" s="54">
        <v>15</v>
      </c>
      <c r="P7" s="54">
        <v>16</v>
      </c>
      <c r="Q7" s="139">
        <v>17</v>
      </c>
      <c r="R7" s="54">
        <v>18</v>
      </c>
      <c r="S7" s="54">
        <v>19</v>
      </c>
      <c r="T7" s="54">
        <v>20</v>
      </c>
    </row>
    <row r="8" ht="21" customHeight="1" spans="1:20">
      <c r="A8" s="141"/>
      <c r="B8" s="142"/>
      <c r="C8" s="142"/>
      <c r="D8" s="142"/>
      <c r="E8" s="142"/>
      <c r="F8" s="142"/>
      <c r="G8" s="142"/>
      <c r="H8" s="143"/>
      <c r="I8" s="143"/>
      <c r="J8" s="57"/>
      <c r="K8" s="57"/>
      <c r="L8" s="57"/>
      <c r="M8" s="57"/>
      <c r="N8" s="57"/>
      <c r="O8" s="57"/>
      <c r="P8" s="57"/>
      <c r="Q8" s="59"/>
      <c r="R8" s="59"/>
      <c r="S8" s="57"/>
      <c r="T8" s="57"/>
    </row>
    <row r="9" ht="21" customHeight="1" spans="1:20">
      <c r="A9" s="144" t="s">
        <v>165</v>
      </c>
      <c r="B9" s="145"/>
      <c r="C9" s="145"/>
      <c r="D9" s="145"/>
      <c r="E9" s="145"/>
      <c r="F9" s="145"/>
      <c r="G9" s="145"/>
      <c r="H9" s="146"/>
      <c r="I9" s="154"/>
      <c r="J9" s="57"/>
      <c r="K9" s="57"/>
      <c r="L9" s="57"/>
      <c r="M9" s="57"/>
      <c r="N9" s="57"/>
      <c r="O9" s="57"/>
      <c r="P9" s="57"/>
      <c r="Q9" s="59"/>
      <c r="R9" s="59"/>
      <c r="S9" s="57"/>
      <c r="T9" s="57"/>
    </row>
    <row r="10" customHeight="1" spans="1:1">
      <c r="A10" t="s">
        <v>347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24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D28" sqref="D28"/>
    </sheetView>
  </sheetViews>
  <sheetFormatPr defaultColWidth="7.775" defaultRowHeight="14.25" customHeight="1" outlineLevelCol="4"/>
  <cols>
    <col min="1" max="1" width="42.5" style="109" customWidth="1"/>
    <col min="2" max="3" width="16.25" style="109" customWidth="1"/>
    <col min="4" max="4" width="16.125" style="109" customWidth="1"/>
    <col min="5" max="5" width="24.5" style="109" customWidth="1"/>
    <col min="6" max="6" width="7.99166666666667" style="92" customWidth="1"/>
    <col min="7" max="239" width="7.99166666666667" style="92"/>
    <col min="240" max="16384" width="7.775" style="92"/>
  </cols>
  <sheetData>
    <row r="1" s="92" customFormat="1" ht="13.5" customHeight="1" spans="1:5">
      <c r="A1" s="110"/>
      <c r="B1" s="110"/>
      <c r="C1" s="110"/>
      <c r="D1" s="111"/>
      <c r="E1" s="107" t="s">
        <v>348</v>
      </c>
    </row>
    <row r="2" s="92" customFormat="1" ht="27.75" customHeight="1" spans="1:5">
      <c r="A2" s="112" t="s">
        <v>349</v>
      </c>
      <c r="B2" s="112"/>
      <c r="C2" s="112"/>
      <c r="D2" s="112"/>
      <c r="E2" s="112"/>
    </row>
    <row r="3" s="92" customFormat="1" ht="18" customHeight="1" spans="1:5">
      <c r="A3" s="113" t="s">
        <v>350</v>
      </c>
      <c r="B3" s="113"/>
      <c r="C3" s="113"/>
      <c r="D3" s="113"/>
      <c r="E3" s="108" t="s">
        <v>0</v>
      </c>
    </row>
    <row r="4" s="92" customFormat="1" ht="36" customHeight="1" spans="1:5">
      <c r="A4" s="114" t="s">
        <v>351</v>
      </c>
      <c r="B4" s="115" t="s">
        <v>180</v>
      </c>
      <c r="C4" s="116"/>
      <c r="D4" s="116"/>
      <c r="E4" s="117" t="s">
        <v>352</v>
      </c>
    </row>
    <row r="5" s="92" customFormat="1" ht="40.5" customHeight="1" spans="1:5">
      <c r="A5" s="118"/>
      <c r="B5" s="119" t="s">
        <v>53</v>
      </c>
      <c r="C5" s="120" t="s">
        <v>56</v>
      </c>
      <c r="D5" s="121" t="s">
        <v>336</v>
      </c>
      <c r="E5" s="118" t="s">
        <v>353</v>
      </c>
    </row>
    <row r="6" s="92" customFormat="1" ht="19.5" customHeight="1" spans="1:5">
      <c r="A6" s="122">
        <v>1</v>
      </c>
      <c r="B6" s="122">
        <v>2</v>
      </c>
      <c r="C6" s="122">
        <v>3</v>
      </c>
      <c r="D6" s="123">
        <v>4</v>
      </c>
      <c r="E6" s="122">
        <v>5</v>
      </c>
    </row>
    <row r="7" s="92" customFormat="1" ht="19.5" customHeight="1" spans="1:5">
      <c r="A7" s="122"/>
      <c r="B7" s="122"/>
      <c r="C7" s="122"/>
      <c r="D7" s="123"/>
      <c r="E7" s="122"/>
    </row>
    <row r="8" s="92" customFormat="1" ht="19.5" customHeight="1" spans="1:5">
      <c r="A8" s="122"/>
      <c r="B8" s="122"/>
      <c r="C8" s="122"/>
      <c r="D8" s="123"/>
      <c r="E8" s="122"/>
    </row>
    <row r="9" s="92" customFormat="1" ht="19.5" customHeight="1" spans="1:5">
      <c r="A9" s="122"/>
      <c r="B9" s="122"/>
      <c r="C9" s="122"/>
      <c r="D9" s="123"/>
      <c r="E9" s="122"/>
    </row>
    <row r="10" s="92" customFormat="1" ht="19.5" customHeight="1" spans="1:5">
      <c r="A10" s="122"/>
      <c r="B10" s="122"/>
      <c r="C10" s="122"/>
      <c r="D10" s="123"/>
      <c r="E10" s="122"/>
    </row>
    <row r="11" s="92" customFormat="1" ht="19.5" customHeight="1" spans="1:5">
      <c r="A11" s="122"/>
      <c r="B11" s="122"/>
      <c r="C11" s="122"/>
      <c r="D11" s="123"/>
      <c r="E11" s="122"/>
    </row>
    <row r="12" s="92" customFormat="1" ht="19.5" customHeight="1" spans="1:5">
      <c r="A12" s="101" t="s">
        <v>354</v>
      </c>
      <c r="B12" s="124" t="s">
        <v>354</v>
      </c>
      <c r="C12" s="124" t="s">
        <v>354</v>
      </c>
      <c r="D12" s="125" t="s">
        <v>354</v>
      </c>
      <c r="E12" s="124" t="s">
        <v>354</v>
      </c>
    </row>
    <row r="13" s="92" customFormat="1" ht="19.5" customHeight="1" spans="1:5">
      <c r="A13" s="102" t="s">
        <v>354</v>
      </c>
      <c r="B13" s="124" t="s">
        <v>354</v>
      </c>
      <c r="C13" s="124" t="s">
        <v>354</v>
      </c>
      <c r="D13" s="125" t="s">
        <v>354</v>
      </c>
      <c r="E13" s="124" t="s">
        <v>354</v>
      </c>
    </row>
    <row r="14" s="92" customFormat="1" ht="11.25" spans="1:5">
      <c r="A14" s="126" t="s">
        <v>355</v>
      </c>
      <c r="B14" s="126"/>
      <c r="C14" s="126"/>
      <c r="D14" s="126"/>
      <c r="E14" s="126"/>
    </row>
  </sheetData>
  <mergeCells count="3">
    <mergeCell ref="A2:E2"/>
    <mergeCell ref="B4:D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G30" sqref="G30"/>
    </sheetView>
  </sheetViews>
  <sheetFormatPr defaultColWidth="7.775" defaultRowHeight="12" outlineLevelRow="7"/>
  <cols>
    <col min="1" max="1" width="30" style="93" customWidth="1"/>
    <col min="2" max="2" width="25.375" style="93" customWidth="1"/>
    <col min="3" max="5" width="20.625" style="93" customWidth="1"/>
    <col min="6" max="6" width="9.875" style="92" customWidth="1"/>
    <col min="7" max="7" width="21.9916666666667" style="93" customWidth="1"/>
    <col min="8" max="8" width="13.625" style="92" customWidth="1"/>
    <col min="9" max="9" width="11.75" style="92" customWidth="1"/>
    <col min="10" max="10" width="16.4916666666667" style="93" customWidth="1"/>
    <col min="11" max="11" width="7.99166666666667" style="92" customWidth="1"/>
    <col min="12" max="256" width="7.99166666666667" style="92"/>
    <col min="257" max="16384" width="7.775" style="92"/>
  </cols>
  <sheetData>
    <row r="1" s="92" customFormat="1" customHeight="1" spans="1:10">
      <c r="A1" s="93"/>
      <c r="B1" s="93"/>
      <c r="C1" s="93"/>
      <c r="D1" s="93"/>
      <c r="E1" s="93"/>
      <c r="G1" s="93"/>
      <c r="J1" s="107" t="s">
        <v>356</v>
      </c>
    </row>
    <row r="2" s="92" customFormat="1" ht="28.5" customHeight="1" spans="1:10">
      <c r="A2" s="94" t="s">
        <v>357</v>
      </c>
      <c r="B2" s="95"/>
      <c r="C2" s="95"/>
      <c r="D2" s="95"/>
      <c r="E2" s="96"/>
      <c r="F2" s="97"/>
      <c r="G2" s="96"/>
      <c r="H2" s="97"/>
      <c r="I2" s="97"/>
      <c r="J2" s="96"/>
    </row>
    <row r="3" s="92" customFormat="1" ht="17.25" customHeight="1" spans="1:10">
      <c r="A3" s="98" t="s">
        <v>350</v>
      </c>
      <c r="B3" s="93"/>
      <c r="C3" s="93"/>
      <c r="D3" s="93"/>
      <c r="E3" s="93"/>
      <c r="G3" s="93"/>
      <c r="J3" s="108" t="s">
        <v>0</v>
      </c>
    </row>
    <row r="4" s="92" customFormat="1" ht="44.25" customHeight="1" spans="1:10">
      <c r="A4" s="99" t="s">
        <v>358</v>
      </c>
      <c r="B4" s="99" t="s">
        <v>265</v>
      </c>
      <c r="C4" s="99" t="s">
        <v>266</v>
      </c>
      <c r="D4" s="99" t="s">
        <v>267</v>
      </c>
      <c r="E4" s="99" t="s">
        <v>268</v>
      </c>
      <c r="F4" s="100" t="s">
        <v>269</v>
      </c>
      <c r="G4" s="99" t="s">
        <v>270</v>
      </c>
      <c r="H4" s="100" t="s">
        <v>271</v>
      </c>
      <c r="I4" s="100" t="s">
        <v>272</v>
      </c>
      <c r="J4" s="99" t="s">
        <v>273</v>
      </c>
    </row>
    <row r="5" s="92" customFormat="1" ht="14.25" customHeight="1" spans="1:10">
      <c r="A5" s="99">
        <v>1</v>
      </c>
      <c r="B5" s="99">
        <v>2</v>
      </c>
      <c r="C5" s="99">
        <v>3</v>
      </c>
      <c r="D5" s="99">
        <v>4</v>
      </c>
      <c r="E5" s="99">
        <v>5</v>
      </c>
      <c r="F5" s="100">
        <v>6</v>
      </c>
      <c r="G5" s="99">
        <v>7</v>
      </c>
      <c r="H5" s="100">
        <v>8</v>
      </c>
      <c r="I5" s="100">
        <v>9</v>
      </c>
      <c r="J5" s="99">
        <v>10</v>
      </c>
    </row>
    <row r="6" s="92" customFormat="1" ht="42" customHeight="1" spans="1:10">
      <c r="A6" s="101" t="s">
        <v>354</v>
      </c>
      <c r="B6" s="102"/>
      <c r="C6" s="102"/>
      <c r="D6" s="102"/>
      <c r="E6" s="103"/>
      <c r="F6" s="104"/>
      <c r="G6" s="103"/>
      <c r="H6" s="104"/>
      <c r="I6" s="104"/>
      <c r="J6" s="103"/>
    </row>
    <row r="7" s="92" customFormat="1" ht="42.75" customHeight="1" spans="1:10">
      <c r="A7" s="105" t="s">
        <v>354</v>
      </c>
      <c r="B7" s="105" t="s">
        <v>354</v>
      </c>
      <c r="C7" s="105" t="s">
        <v>354</v>
      </c>
      <c r="D7" s="105" t="s">
        <v>354</v>
      </c>
      <c r="E7" s="101" t="s">
        <v>354</v>
      </c>
      <c r="F7" s="105" t="s">
        <v>354</v>
      </c>
      <c r="G7" s="101" t="s">
        <v>354</v>
      </c>
      <c r="H7" s="105" t="s">
        <v>354</v>
      </c>
      <c r="I7" s="105" t="s">
        <v>354</v>
      </c>
      <c r="J7" s="101" t="s">
        <v>354</v>
      </c>
    </row>
    <row r="8" s="92" customFormat="1" ht="38" customHeight="1" spans="1:10">
      <c r="A8" s="106" t="s">
        <v>355</v>
      </c>
      <c r="B8" s="106"/>
      <c r="C8" s="106"/>
      <c r="D8" s="106"/>
      <c r="E8" s="106"/>
      <c r="F8" s="106"/>
      <c r="G8" s="106"/>
      <c r="H8" s="106"/>
      <c r="I8" s="106"/>
      <c r="J8" s="106"/>
    </row>
  </sheetData>
  <mergeCells count="3">
    <mergeCell ref="A2:J2"/>
    <mergeCell ref="A3:H3"/>
    <mergeCell ref="A8:J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:H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69"/>
      <c r="B1" s="70"/>
      <c r="C1" s="70"/>
      <c r="D1" s="71"/>
      <c r="E1" s="71"/>
      <c r="F1" s="71"/>
      <c r="G1" s="70"/>
      <c r="H1" s="70"/>
      <c r="I1" s="71"/>
    </row>
    <row r="2" ht="41.25" customHeight="1" spans="1:9">
      <c r="A2" s="72" t="str">
        <f>"2025"&amp;"年新增资产配置预算表"</f>
        <v>2025年新增资产配置预算表</v>
      </c>
      <c r="B2" s="73"/>
      <c r="C2" s="73"/>
      <c r="D2" s="74"/>
      <c r="E2" s="74"/>
      <c r="F2" s="74"/>
      <c r="G2" s="73"/>
      <c r="H2" s="73"/>
      <c r="I2" s="74"/>
    </row>
    <row r="3" customHeight="1" spans="1:9">
      <c r="A3" s="75" t="str">
        <f>"单位名称："&amp;"昆明市晋宁区教育科学研究与教师专业发展中心"</f>
        <v>单位名称：昆明市晋宁区教育科学研究与教师专业发展中心</v>
      </c>
      <c r="B3" s="76"/>
      <c r="C3" s="76"/>
      <c r="D3" s="77"/>
      <c r="F3" s="74"/>
      <c r="G3" s="73"/>
      <c r="H3" s="73"/>
      <c r="I3" s="91" t="s">
        <v>0</v>
      </c>
    </row>
    <row r="4" ht="28.5" customHeight="1" spans="1:9">
      <c r="A4" s="67" t="s">
        <v>172</v>
      </c>
      <c r="B4" s="78" t="s">
        <v>173</v>
      </c>
      <c r="C4" s="79" t="s">
        <v>359</v>
      </c>
      <c r="D4" s="67" t="s">
        <v>360</v>
      </c>
      <c r="E4" s="67" t="s">
        <v>361</v>
      </c>
      <c r="F4" s="67" t="s">
        <v>362</v>
      </c>
      <c r="G4" s="78" t="s">
        <v>363</v>
      </c>
      <c r="H4" s="68"/>
      <c r="I4" s="67"/>
    </row>
    <row r="5" ht="21" customHeight="1" spans="1:9">
      <c r="A5" s="79"/>
      <c r="B5" s="80"/>
      <c r="C5" s="80"/>
      <c r="D5" s="81"/>
      <c r="E5" s="80"/>
      <c r="F5" s="80"/>
      <c r="G5" s="78" t="s">
        <v>334</v>
      </c>
      <c r="H5" s="78" t="s">
        <v>364</v>
      </c>
      <c r="I5" s="78" t="s">
        <v>365</v>
      </c>
    </row>
    <row r="6" ht="17.25" customHeight="1" spans="1:9">
      <c r="A6" s="82" t="s">
        <v>78</v>
      </c>
      <c r="B6" s="31" t="s">
        <v>79</v>
      </c>
      <c r="C6" s="82" t="s">
        <v>80</v>
      </c>
      <c r="D6" s="33" t="s">
        <v>81</v>
      </c>
      <c r="E6" s="82" t="s">
        <v>82</v>
      </c>
      <c r="F6" s="31" t="s">
        <v>83</v>
      </c>
      <c r="G6" s="83" t="s">
        <v>84</v>
      </c>
      <c r="H6" s="33" t="s">
        <v>85</v>
      </c>
      <c r="I6" s="33">
        <v>9</v>
      </c>
    </row>
    <row r="7" ht="19.5" customHeight="1" spans="1:9">
      <c r="A7" s="84"/>
      <c r="B7" s="85"/>
      <c r="C7" s="85"/>
      <c r="D7" s="18"/>
      <c r="E7" s="32"/>
      <c r="F7" s="83"/>
      <c r="G7" s="86"/>
      <c r="H7" s="87"/>
      <c r="I7" s="87"/>
    </row>
    <row r="8" ht="19.5" customHeight="1" spans="1:9">
      <c r="A8" s="20" t="s">
        <v>53</v>
      </c>
      <c r="B8" s="88"/>
      <c r="C8" s="88"/>
      <c r="D8" s="89"/>
      <c r="E8" s="90"/>
      <c r="F8" s="90"/>
      <c r="G8" s="86"/>
      <c r="H8" s="87"/>
      <c r="I8" s="87"/>
    </row>
    <row r="9" customHeight="1" spans="1:1">
      <c r="A9" t="s">
        <v>366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pageSetup paperSize="9" scale="48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D16" sqref="D16"/>
    </sheetView>
  </sheetViews>
  <sheetFormatPr defaultColWidth="9.14166666666667" defaultRowHeight="14.25" customHeight="1"/>
  <cols>
    <col min="1" max="1" width="10.2833333333333" customWidth="1"/>
    <col min="2" max="2" width="30.425" customWidth="1"/>
    <col min="3" max="3" width="23.85" customWidth="1"/>
    <col min="4" max="4" width="11.1416666666667" customWidth="1"/>
    <col min="5" max="5" width="32.7083333333333" customWidth="1"/>
    <col min="6" max="6" width="9.85" customWidth="1"/>
    <col min="7" max="7" width="17.7083333333333" customWidth="1"/>
    <col min="8" max="11" width="23.1416666666667" customWidth="1"/>
  </cols>
  <sheetData>
    <row r="1" ht="13.5" customHeight="1" spans="4:11">
      <c r="D1" s="40"/>
      <c r="E1" s="40"/>
      <c r="F1" s="40"/>
      <c r="G1" s="40"/>
      <c r="K1" s="41"/>
    </row>
    <row r="2" ht="41.25" customHeight="1" spans="1:11">
      <c r="A2" s="42" t="str">
        <f>"2025"&amp;"年上级转移支付补助项目支出预算表"</f>
        <v>2025年上级转移支付补助项目支出预算表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13.5" customHeight="1" spans="1:11">
      <c r="A3" s="43" t="str">
        <f>"单位名称："&amp;"昆明市晋宁区教育科学研究与教师专业发展中心"</f>
        <v>单位名称：昆明市晋宁区教育科学研究与教师专业发展中心</v>
      </c>
      <c r="B3" s="44"/>
      <c r="C3" s="44"/>
      <c r="D3" s="44"/>
      <c r="E3" s="44"/>
      <c r="F3" s="44"/>
      <c r="G3" s="44"/>
      <c r="H3" s="45"/>
      <c r="I3" s="45"/>
      <c r="J3" s="45"/>
      <c r="K3" s="46" t="s">
        <v>0</v>
      </c>
    </row>
    <row r="4" ht="21.75" customHeight="1" spans="1:11">
      <c r="A4" s="63" t="s">
        <v>240</v>
      </c>
      <c r="B4" s="63" t="s">
        <v>175</v>
      </c>
      <c r="C4" s="63" t="s">
        <v>241</v>
      </c>
      <c r="D4" s="17" t="s">
        <v>176</v>
      </c>
      <c r="E4" s="17" t="s">
        <v>177</v>
      </c>
      <c r="F4" s="17" t="s">
        <v>242</v>
      </c>
      <c r="G4" s="17" t="s">
        <v>243</v>
      </c>
      <c r="H4" s="36" t="s">
        <v>53</v>
      </c>
      <c r="I4" s="14" t="s">
        <v>367</v>
      </c>
      <c r="J4" s="14"/>
      <c r="K4" s="14"/>
    </row>
    <row r="5" ht="21.75" customHeight="1" spans="1:11">
      <c r="A5" s="63"/>
      <c r="B5" s="63"/>
      <c r="C5" s="63"/>
      <c r="D5" s="17"/>
      <c r="E5" s="17"/>
      <c r="F5" s="17"/>
      <c r="G5" s="17"/>
      <c r="H5" s="14"/>
      <c r="I5" s="17" t="s">
        <v>56</v>
      </c>
      <c r="J5" s="17" t="s">
        <v>57</v>
      </c>
      <c r="K5" s="17" t="s">
        <v>58</v>
      </c>
    </row>
    <row r="6" ht="40.5" customHeight="1" spans="1:11">
      <c r="A6" s="64"/>
      <c r="B6" s="64"/>
      <c r="C6" s="64"/>
      <c r="D6" s="17"/>
      <c r="E6" s="17"/>
      <c r="F6" s="17"/>
      <c r="G6" s="17"/>
      <c r="H6" s="14"/>
      <c r="I6" s="17" t="s">
        <v>55</v>
      </c>
      <c r="J6" s="17"/>
      <c r="K6" s="17"/>
    </row>
    <row r="7" ht="20.25" customHeight="1" spans="1:11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68">
        <v>10</v>
      </c>
      <c r="K7" s="68">
        <v>11</v>
      </c>
    </row>
    <row r="8" ht="18" customHeight="1" spans="1:11">
      <c r="A8" s="65"/>
      <c r="B8" s="66"/>
      <c r="C8" s="65"/>
      <c r="D8" s="65"/>
      <c r="E8" s="65"/>
      <c r="F8" s="65"/>
      <c r="G8" s="65"/>
      <c r="H8" s="57"/>
      <c r="I8" s="57"/>
      <c r="J8" s="57"/>
      <c r="K8" s="57"/>
    </row>
    <row r="9" ht="24" customHeight="1" spans="1:11">
      <c r="A9" s="18"/>
      <c r="B9" s="32"/>
      <c r="C9" s="18"/>
      <c r="D9" s="18"/>
      <c r="E9" s="18"/>
      <c r="F9" s="18"/>
      <c r="G9" s="18"/>
      <c r="H9" s="57"/>
      <c r="I9" s="57"/>
      <c r="J9" s="57"/>
      <c r="K9" s="57"/>
    </row>
    <row r="10" ht="18.75" customHeight="1" spans="1:11">
      <c r="A10" s="67" t="s">
        <v>165</v>
      </c>
      <c r="B10" s="22"/>
      <c r="C10" s="22"/>
      <c r="D10" s="22"/>
      <c r="E10" s="22"/>
      <c r="F10" s="22"/>
      <c r="G10" s="22"/>
      <c r="H10" s="57"/>
      <c r="I10" s="57"/>
      <c r="J10" s="57"/>
      <c r="K10" s="57"/>
    </row>
    <row r="11" customHeight="1" spans="1:1">
      <c r="A11" t="s">
        <v>368</v>
      </c>
    </row>
  </sheetData>
  <mergeCells count="16">
    <mergeCell ref="A2:K2"/>
    <mergeCell ref="A3:G3"/>
    <mergeCell ref="H3:J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A11" sqref="A1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0"/>
      <c r="G1" s="41"/>
    </row>
    <row r="2" ht="41.25" customHeight="1" spans="1:7">
      <c r="A2" s="42" t="str">
        <f>"2025"&amp;"年部门项目中期规划预算表"</f>
        <v>2025年部门项目中期规划预算表</v>
      </c>
      <c r="B2" s="42"/>
      <c r="C2" s="42"/>
      <c r="D2" s="42"/>
      <c r="E2" s="42"/>
      <c r="F2" s="42"/>
      <c r="G2" s="42"/>
    </row>
    <row r="3" ht="13.5" customHeight="1" spans="1:7">
      <c r="A3" s="43" t="str">
        <f>"单位名称："&amp;"昆明市晋宁区教育科学研究与教师专业发展中心"</f>
        <v>单位名称：昆明市晋宁区教育科学研究与教师专业发展中心</v>
      </c>
      <c r="B3" s="44"/>
      <c r="C3" s="44"/>
      <c r="D3" s="44"/>
      <c r="E3" s="45"/>
      <c r="F3" s="45"/>
      <c r="G3" s="46" t="s">
        <v>0</v>
      </c>
    </row>
    <row r="4" ht="21.75" customHeight="1" spans="1:7">
      <c r="A4" s="47" t="s">
        <v>241</v>
      </c>
      <c r="B4" s="47" t="s">
        <v>240</v>
      </c>
      <c r="C4" s="47" t="s">
        <v>175</v>
      </c>
      <c r="D4" s="48" t="s">
        <v>369</v>
      </c>
      <c r="E4" s="12" t="s">
        <v>56</v>
      </c>
      <c r="F4" s="13"/>
      <c r="G4" s="35"/>
    </row>
    <row r="5" ht="21.75" customHeight="1" spans="1:7">
      <c r="A5" s="49"/>
      <c r="B5" s="49"/>
      <c r="C5" s="49"/>
      <c r="D5" s="50"/>
      <c r="E5" s="51" t="str">
        <f>"2025"&amp;"年"</f>
        <v>2025年</v>
      </c>
      <c r="F5" s="51" t="str">
        <f>("2025"+1)&amp;"年"</f>
        <v>2026年</v>
      </c>
      <c r="G5" s="51" t="str">
        <f>("2025"+2)&amp;"年"</f>
        <v>2027年</v>
      </c>
    </row>
    <row r="6" ht="40.5" customHeight="1" spans="1:7">
      <c r="A6" s="52"/>
      <c r="B6" s="52"/>
      <c r="C6" s="52"/>
      <c r="D6" s="53"/>
      <c r="E6" s="54"/>
      <c r="F6" s="54"/>
      <c r="G6" s="54"/>
    </row>
    <row r="7" ht="15" customHeight="1" spans="1:7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</row>
    <row r="8" customHeight="1" spans="1:7">
      <c r="A8" s="56"/>
      <c r="B8" s="57"/>
      <c r="C8" s="57"/>
      <c r="D8" s="57"/>
      <c r="E8" s="57"/>
      <c r="F8" s="57"/>
      <c r="G8" s="57"/>
    </row>
    <row r="9" ht="17.25" customHeight="1" spans="1:7">
      <c r="A9" s="32"/>
      <c r="B9" s="58"/>
      <c r="C9" s="58"/>
      <c r="D9" s="32"/>
      <c r="E9" s="59"/>
      <c r="F9" s="59"/>
      <c r="G9" s="59"/>
    </row>
    <row r="10" ht="18.75" customHeight="1" spans="1:7">
      <c r="A10" s="60" t="s">
        <v>53</v>
      </c>
      <c r="B10" s="61" t="s">
        <v>354</v>
      </c>
      <c r="C10" s="61"/>
      <c r="D10" s="62"/>
      <c r="E10" s="59"/>
      <c r="F10" s="59"/>
      <c r="G10" s="59"/>
    </row>
    <row r="11" customHeight="1" spans="1:1">
      <c r="A11" t="s">
        <v>370</v>
      </c>
    </row>
  </sheetData>
  <mergeCells count="11">
    <mergeCell ref="A2:G2"/>
    <mergeCell ref="A3:F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6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topLeftCell="C1" workbookViewId="0">
      <selection activeCell="A14" sqref="A14:J14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34"/>
    </row>
    <row r="2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"单位名称："&amp;"昆明市晋宁区教育科学研究与教师专业发展中心"</f>
        <v>单位名称：昆明市晋宁区教育科学研究与教师专业发展中心</v>
      </c>
      <c r="B3" s="3"/>
      <c r="C3" s="4"/>
      <c r="D3" s="5"/>
      <c r="E3" s="5"/>
      <c r="F3" s="5"/>
      <c r="G3" s="5"/>
      <c r="H3" s="5"/>
      <c r="I3" s="5"/>
      <c r="J3" s="249" t="s">
        <v>0</v>
      </c>
    </row>
    <row r="4" ht="30" customHeight="1" spans="1:10">
      <c r="A4" s="6" t="s">
        <v>371</v>
      </c>
      <c r="B4" s="7"/>
      <c r="C4" s="8"/>
      <c r="D4" s="8"/>
      <c r="E4" s="9"/>
      <c r="F4" s="10" t="s">
        <v>372</v>
      </c>
      <c r="G4" s="9"/>
      <c r="H4" s="11"/>
      <c r="I4" s="8"/>
      <c r="J4" s="9"/>
    </row>
    <row r="5" ht="32.25" customHeight="1" spans="1:10">
      <c r="A5" s="12" t="s">
        <v>373</v>
      </c>
      <c r="B5" s="13"/>
      <c r="C5" s="13"/>
      <c r="D5" s="13"/>
      <c r="E5" s="13"/>
      <c r="F5" s="13"/>
      <c r="G5" s="13"/>
      <c r="H5" s="13"/>
      <c r="I5" s="35"/>
      <c r="J5" s="36" t="s">
        <v>374</v>
      </c>
    </row>
    <row r="6" ht="99.75" customHeight="1" spans="1:10">
      <c r="A6" s="14" t="s">
        <v>375</v>
      </c>
      <c r="B6" s="15" t="s">
        <v>376</v>
      </c>
      <c r="C6" s="16"/>
      <c r="D6" s="16"/>
      <c r="E6" s="16"/>
      <c r="F6" s="16"/>
      <c r="G6" s="16"/>
      <c r="H6" s="16"/>
      <c r="I6" s="16"/>
      <c r="J6" s="37" t="s">
        <v>377</v>
      </c>
    </row>
    <row r="7" ht="99.75" customHeight="1" spans="1:10">
      <c r="A7" s="14"/>
      <c r="B7" s="15" t="str">
        <f>"总体绩效目标（"&amp;"2025"&amp;"-"&amp;("2025"+2)&amp;"年期间）"</f>
        <v>总体绩效目标（2025-2027年期间）</v>
      </c>
      <c r="C7" s="16"/>
      <c r="D7" s="16"/>
      <c r="E7" s="16"/>
      <c r="F7" s="16"/>
      <c r="G7" s="16"/>
      <c r="H7" s="16"/>
      <c r="I7" s="16"/>
      <c r="J7" s="37" t="s">
        <v>378</v>
      </c>
    </row>
    <row r="8" ht="75" customHeight="1" spans="1:10">
      <c r="A8" s="15" t="s">
        <v>379</v>
      </c>
      <c r="B8" s="17" t="str">
        <f>"预算年度（"&amp;"2025"&amp;"年）绩效目标"</f>
        <v>预算年度（2025年）绩效目标</v>
      </c>
      <c r="C8" s="18"/>
      <c r="D8" s="18"/>
      <c r="E8" s="18"/>
      <c r="F8" s="18"/>
      <c r="G8" s="18"/>
      <c r="H8" s="18"/>
      <c r="I8" s="18"/>
      <c r="J8" s="38" t="s">
        <v>380</v>
      </c>
    </row>
    <row r="9" ht="32.25" customHeight="1" spans="1:10">
      <c r="A9" s="19" t="s">
        <v>381</v>
      </c>
      <c r="B9" s="19"/>
      <c r="C9" s="19"/>
      <c r="D9" s="19"/>
      <c r="E9" s="19"/>
      <c r="F9" s="19"/>
      <c r="G9" s="19"/>
      <c r="H9" s="19"/>
      <c r="I9" s="19"/>
      <c r="J9" s="19"/>
    </row>
    <row r="10" ht="32.25" customHeight="1" spans="1:10">
      <c r="A10" s="15" t="s">
        <v>382</v>
      </c>
      <c r="B10" s="15"/>
      <c r="C10" s="14" t="s">
        <v>383</v>
      </c>
      <c r="D10" s="14"/>
      <c r="E10" s="14"/>
      <c r="F10" s="14" t="s">
        <v>384</v>
      </c>
      <c r="G10" s="14"/>
      <c r="H10" s="14" t="s">
        <v>385</v>
      </c>
      <c r="I10" s="14"/>
      <c r="J10" s="14"/>
    </row>
    <row r="11" ht="32.25" customHeight="1" spans="1:10">
      <c r="A11" s="15"/>
      <c r="B11" s="15"/>
      <c r="C11" s="14"/>
      <c r="D11" s="14"/>
      <c r="E11" s="14"/>
      <c r="F11" s="14"/>
      <c r="G11" s="14"/>
      <c r="H11" s="15" t="s">
        <v>386</v>
      </c>
      <c r="I11" s="15" t="s">
        <v>387</v>
      </c>
      <c r="J11" s="15" t="s">
        <v>388</v>
      </c>
    </row>
    <row r="12" ht="24" customHeight="1" spans="1:10">
      <c r="A12" s="20" t="s">
        <v>53</v>
      </c>
      <c r="B12" s="21"/>
      <c r="C12" s="21"/>
      <c r="D12" s="21"/>
      <c r="E12" s="21"/>
      <c r="F12" s="21"/>
      <c r="G12" s="22"/>
      <c r="H12" s="23"/>
      <c r="I12" s="23"/>
      <c r="J12" s="23"/>
    </row>
    <row r="13" ht="34.5" customHeight="1" spans="1:10">
      <c r="A13" s="16"/>
      <c r="B13" s="24"/>
      <c r="C13" s="16"/>
      <c r="D13" s="24"/>
      <c r="E13" s="24"/>
      <c r="F13" s="24"/>
      <c r="G13" s="24"/>
      <c r="H13" s="25"/>
      <c r="I13" s="25"/>
      <c r="J13" s="25"/>
    </row>
    <row r="14" ht="32.25" customHeight="1" spans="1:10">
      <c r="A14" s="19" t="s">
        <v>389</v>
      </c>
      <c r="B14" s="19"/>
      <c r="C14" s="19"/>
      <c r="D14" s="19"/>
      <c r="E14" s="19"/>
      <c r="F14" s="19"/>
      <c r="G14" s="19"/>
      <c r="H14" s="19"/>
      <c r="I14" s="19"/>
      <c r="J14" s="19"/>
    </row>
    <row r="15" ht="32.25" customHeight="1" spans="1:10">
      <c r="A15" s="26" t="s">
        <v>390</v>
      </c>
      <c r="B15" s="26"/>
      <c r="C15" s="26"/>
      <c r="D15" s="26"/>
      <c r="E15" s="26"/>
      <c r="F15" s="26"/>
      <c r="G15" s="26"/>
      <c r="H15" s="27" t="s">
        <v>391</v>
      </c>
      <c r="I15" s="39" t="s">
        <v>273</v>
      </c>
      <c r="J15" s="27" t="s">
        <v>392</v>
      </c>
    </row>
    <row r="16" ht="36" customHeight="1" spans="1:10">
      <c r="A16" s="28" t="s">
        <v>266</v>
      </c>
      <c r="B16" s="28" t="s">
        <v>393</v>
      </c>
      <c r="C16" s="29" t="s">
        <v>268</v>
      </c>
      <c r="D16" s="29" t="s">
        <v>269</v>
      </c>
      <c r="E16" s="29" t="s">
        <v>270</v>
      </c>
      <c r="F16" s="29" t="s">
        <v>271</v>
      </c>
      <c r="G16" s="29" t="s">
        <v>272</v>
      </c>
      <c r="H16" s="30"/>
      <c r="I16" s="30"/>
      <c r="J16" s="30"/>
    </row>
    <row r="17" ht="32.25" customHeight="1" spans="1:10">
      <c r="A17" s="31"/>
      <c r="B17" s="31"/>
      <c r="C17" s="32"/>
      <c r="D17" s="31"/>
      <c r="E17" s="31"/>
      <c r="F17" s="31"/>
      <c r="G17" s="31"/>
      <c r="H17" s="33"/>
      <c r="I17" s="18"/>
      <c r="J17" s="33"/>
    </row>
    <row r="18" customHeight="1" spans="3:3">
      <c r="C18" t="s">
        <v>394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75" right="0.75" top="1" bottom="1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</vt:lpstr>
      <vt:lpstr>部门收入预算表</vt:lpstr>
      <vt:lpstr>部门支出预算表</vt:lpstr>
      <vt:lpstr>部门财政拨款收支预算总表</vt:lpstr>
      <vt:lpstr>一般公共预算支出预算表（按功能科目分类）</vt:lpstr>
      <vt:lpstr>一般公共预算“三公”经费支出预算表</vt:lpstr>
      <vt:lpstr>部门基本支出预算表</vt:lpstr>
      <vt:lpstr>部门项目支出预算表</vt:lpstr>
      <vt:lpstr>部门项目支出绩效目标表</vt:lpstr>
      <vt:lpstr>部门政府性基金预算支出预算表</vt:lpstr>
      <vt:lpstr>部门政府采购预算表</vt:lpstr>
      <vt:lpstr>部门政府购买服务预算表</vt:lpstr>
      <vt:lpstr>对下转移支付预算表</vt:lpstr>
      <vt:lpstr>对下转移支付绩效目标表</vt:lpstr>
      <vt:lpstr>新增资产配置表</vt:lpstr>
      <vt:lpstr>上级转移支付补助项目支出预算表</vt:lpstr>
      <vt:lpstr>部门项目中期规划预算表</vt:lpstr>
      <vt:lpstr>部门整体支出绩效目标表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1元硬币</cp:lastModifiedBy>
  <dcterms:created xsi:type="dcterms:W3CDTF">2025-02-27T06:02:00Z</dcterms:created>
  <dcterms:modified xsi:type="dcterms:W3CDTF">2025-03-13T02:57:12Z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E791EE6AC63C4D00B5750150B21758F4_13</vt:lpwstr>
  </property>
</Properties>
</file>