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94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<sst xmlns="http://schemas.openxmlformats.org/spreadsheetml/2006/main" count="921" uniqueCount="384">
  <si>
    <t>预算01-1表</t>
  </si>
  <si>
    <t>单位名称：昆明市晋宁区安居家园幼儿园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</si>
  <si>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</si>
  <si>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</si>
  <si>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</si>
  <si>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</si>
  <si>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</si>
  <si>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</si>
  <si>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</si>
  <si>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</si>
  <si>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</si>
  <si>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</si>
  <si>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</si>
  <si>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</si>
  <si>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</si>
  <si>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</si>
  <si>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</si>
  <si>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</si>
  <si>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</si>
  <si>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</si>
  <si>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</si>
  <si>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</si>
  <si>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</si>
  <si>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</si>
  <si>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</si>
  <si>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</si>
  <si>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</si>
  <si>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</si>
  <si>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</si>
  <si>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</si>
  <si>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</si>
  <si>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</si>
  <si>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</si>
  <si>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</si>
  <si>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</si>
  <si>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</si>
  <si>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</si>
  <si>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</si>
  <si>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</si>
  <si>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</si>
  <si>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</si>
  <si>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</si>
  <si>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</si>
  <si>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</si>
  <si>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</si>
  <si>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</si>
  <si>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</si>
  <si>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</si>
  <si>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</si>
  <si>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</si>
  <si>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</si>
  <si>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</si>
  <si>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</si>
  <si>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</si>
  <si>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</si>
  <si>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</si>
  <si>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</si>
  <si>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</si>
  <si>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</si>
  <si>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</si>
  <si>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</si>
  <si>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</si>
  <si>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</si>
  <si>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</si>
  <si>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</si>
  <si>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</si>
  <si>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</si>
  <si>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</si>
  <si>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</si>
  <si>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</si>
  <si>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105047</t>
  </si>
  <si>
    <t>昆明市晋宁区安居家园幼儿园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</si>
  <si>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</si>
  <si>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</si>
  <si>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</si>
  <si>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</si>
  <si>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</si>
  <si>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</si>
  <si>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</si>
  <si>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</si>
  <si>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</si>
  <si>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</si>
  <si>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</si>
  <si>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</si>
  <si>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</si>
  <si>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</si>
  <si>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</si>
  <si>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</si>
  <si>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</si>
  <si>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</si>
  <si>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</si>
  <si>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</si>
  <si>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</si>
  <si>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</si>
  <si>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</si>
  <si>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</si>
  <si>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</si>
  <si>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</si>
  <si>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</si>
  <si>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</si>
  <si>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</si>
  <si>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</si>
  <si>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</si>
  <si>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</si>
  <si>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</si>
  <si>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</si>
  <si>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</si>
  <si>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</si>
  <si>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</si>
  <si>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</si>
  <si>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</si>
  <si>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</si>
  <si>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</si>
  <si>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</si>
  <si>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</si>
  <si>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</si>
  <si>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</si>
  <si>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</si>
  <si>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</si>
  <si>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</si>
  <si>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</si>
  <si>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</si>
  <si>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</si>
  <si>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</si>
  <si>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</si>
  <si>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</si>
  <si>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</si>
  <si>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</si>
  <si>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</si>
  <si>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</si>
  <si>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</si>
  <si>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</si>
  <si>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</si>
  <si>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</si>
  <si>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</si>
  <si>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</si>
  <si>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</si>
  <si>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</si>
  <si>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</si>
  <si>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</si>
  <si>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</si>
  <si>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</si>
  <si>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</si>
  <si>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</si>
  <si>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</si>
  <si>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</si>
  <si>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</si>
  <si>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</si>
  <si>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</si>
  <si>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</si>
  <si>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</si>
  <si>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</si>
  <si>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</si>
  <si>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</si>
  <si>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</si>
  <si>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</si>
  <si>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</si>
  <si>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</si>
  <si>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</si>
  <si>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</si>
  <si>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</si>
  <si>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</si>
  <si>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</si>
  <si>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</si>
  <si>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</si>
  <si>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</si>
  <si>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</si>
  <si>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</si>
  <si>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</si>
  <si>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</si>
  <si>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</si>
  <si>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</si>
  <si>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</si>
  <si>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</si>
  <si>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</si>
  <si>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</si>
  <si>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</si>
  <si>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</si>
  <si>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</si>
  <si>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</si>
  <si>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</si>
  <si>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</si>
  <si>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</si>
  <si>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</si>
  <si>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</si>
  <si>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</si>
  <si>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</si>
  <si>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</si>
  <si>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</si>
  <si>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</si>
  <si>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</si>
  <si>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</si>
  <si>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</si>
  <si>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</si>
  <si>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</si>
  <si>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</si>
  <si>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530122210000000002898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</si>
  <si>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</si>
  <si>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</si>
  <si>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</si>
  <si>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</si>
  <si>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</si>
  <si>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</si>
  <si>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</si>
  <si>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</si>
  <si>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</si>
  <si>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530122210000000002899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</si>
  <si>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</si>
  <si>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</si>
  <si>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</si>
  <si>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</si>
  <si>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</si>
  <si>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</si>
  <si>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</si>
  <si>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</si>
  <si>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</si>
  <si>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</si>
  <si>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</si>
  <si>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530122210000000002902</t>
  </si>
  <si>
    <t>30217</t>
  </si>
  <si>
    <t>530122210000000002904</t>
  </si>
  <si>
    <t>工会经费</t>
  </si>
  <si>
    <t>30228</t>
  </si>
  <si>
    <t>530122210000000002905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</si>
  <si>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</si>
  <si>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</si>
  <si>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</si>
  <si>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</si>
  <si>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</si>
  <si>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</si>
  <si>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</si>
  <si>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530122210000000003308</t>
  </si>
  <si>
    <t>30113</t>
  </si>
  <si>
    <t>530122231100001204307</t>
  </si>
  <si>
    <t>离退休人员支出</t>
  </si>
  <si>
    <t>30305</t>
  </si>
  <si>
    <t>生活补助</t>
  </si>
  <si>
    <t>530122231100001490874</t>
  </si>
  <si>
    <t>其他事业人员支出工资</t>
  </si>
  <si>
    <t>530122231100001490875</t>
  </si>
  <si>
    <t>事业人员绩效奖励</t>
  </si>
  <si>
    <t>530122241100002217018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</si>
  <si>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</si>
  <si>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</si>
  <si>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</si>
  <si>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</si>
  <si>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</si>
  <si>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</si>
  <si>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</si>
  <si>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</si>
  <si>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</si>
  <si>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</si>
  <si>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</si>
  <si>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530122211100000581452</t>
  </si>
  <si>
    <t>（专户）幼儿园提升改造项目补助资金</t>
  </si>
  <si>
    <t>31005</t>
  </si>
  <si>
    <t>基础设施建设</t>
  </si>
  <si>
    <t>事业发展类</t>
  </si>
  <si>
    <t>530122251100003620994</t>
  </si>
  <si>
    <t>学前教育发展资金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</si>
  <si>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</si>
  <si>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</si>
  <si>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</si>
  <si>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</si>
  <si>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</si>
  <si>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</si>
  <si>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</si>
  <si>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</si>
  <si>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</si>
  <si>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</si>
  <si>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</si>
  <si>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</si>
  <si>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</si>
  <si>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</si>
  <si>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</si>
  <si>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</si>
  <si>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</si>
  <si>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</si>
  <si>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根据《晋宁区教育体育局局务会记录表（编号2021:243号）》，补助安居家园幼儿园提升改造项目进度款。</t>
  </si>
  <si>
    <t>产出指标</t>
  </si>
  <si>
    <t>质量指标</t>
  </si>
  <si>
    <t>项目一次性验收合格率</t>
  </si>
  <si>
    <t>=</t>
  </si>
  <si>
    <t>100</t>
  </si>
  <si>
    <t>%</t>
  </si>
  <si>
    <t>定量指标</t>
  </si>
  <si>
    <t>效益指标</t>
  </si>
  <si>
    <t>可持续影响</t>
  </si>
  <si>
    <t>教育发展可持续性</t>
  </si>
  <si>
    <t>满意度指标</t>
  </si>
  <si>
    <t>服务对象满意度</t>
  </si>
  <si>
    <t>幼儿及家长的满意度</t>
  </si>
  <si>
    <t>&gt;=</t>
  </si>
  <si>
    <t>90</t>
  </si>
  <si>
    <t>根据昆明市教育体育局、昆明市发展和改革委员会、昆明市市场监督管理总局、昆发改收费【2014】489号和昆发改收费【2014】550号收取幼儿保教费380元/生.月、400元/生.月、，昆明市晋宁区安居家园幼儿园2025年保教费预算申报。</t>
  </si>
  <si>
    <t>数量指标</t>
  </si>
  <si>
    <t>保教费收费标准</t>
  </si>
  <si>
    <t>380元或400元</t>
  </si>
  <si>
    <t>元</t>
  </si>
  <si>
    <t>按标准收取幼儿保教费</t>
  </si>
  <si>
    <t>经济效益</t>
  </si>
  <si>
    <t>保障幼儿园正常机构运转</t>
  </si>
  <si>
    <t>保障幼儿园机构正常运转</t>
  </si>
  <si>
    <t>教职工满意度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</si>
  <si>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</si>
  <si>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</si>
  <si>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</si>
  <si>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</si>
  <si>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</si>
  <si>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</si>
  <si>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</si>
  <si>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</si>
  <si>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</si>
  <si>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</si>
  <si>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</si>
  <si>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</si>
  <si>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</si>
  <si>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</si>
  <si>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</si>
  <si>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</si>
  <si>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</si>
  <si>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</si>
  <si>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班级背景墙柜</t>
  </si>
  <si>
    <t>其他柜类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</si>
  <si>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</si>
  <si>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</si>
  <si>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</si>
  <si>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</si>
  <si>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</si>
  <si>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</si>
  <si>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</si>
  <si>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</si>
  <si>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</si>
  <si>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</si>
  <si>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</si>
  <si>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</si>
  <si>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</si>
  <si>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</si>
  <si>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</si>
  <si>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</si>
  <si>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</si>
  <si>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</si>
  <si>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</si>
  <si>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</si>
  <si>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</si>
  <si>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</si>
  <si>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</si>
  <si>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</si>
  <si>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A05010599 其他柜类</t>
  </si>
  <si>
    <t>套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</si>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</sst>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7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7" fillId="6" borderId="29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16">
      <alignment horizontal="right" vertical="center"/>
    </xf>
    <xf numFmtId="177" fontId="45" fillId="0" borderId="16">
      <alignment horizontal="right" vertical="center"/>
    </xf>
    <xf numFmtId="10" fontId="45" fillId="0" borderId="16">
      <alignment horizontal="right" vertical="center"/>
    </xf>
    <xf numFmtId="178" fontId="45" fillId="0" borderId="16">
      <alignment horizontal="right" vertical="center"/>
    </xf>
    <xf numFmtId="49" fontId="45" fillId="0" borderId="16">
      <alignment horizontal="left" vertical="center" wrapText="1"/>
    </xf>
    <xf numFmtId="178" fontId="45" fillId="0" borderId="16">
      <alignment horizontal="right" vertical="center"/>
    </xf>
    <xf numFmtId="179" fontId="45" fillId="0" borderId="16">
      <alignment horizontal="right" vertical="center"/>
    </xf>
    <xf numFmtId="180" fontId="45" fillId="0" borderId="16">
      <alignment horizontal="right" vertical="center"/>
    </xf>
    <xf numFmtId="0" fontId="46" fillId="0" borderId="0"/>
    <xf numFmtId="0" fontId="45" fillId="0" borderId="0">
      <alignment vertical="top"/>
      <protection locked="0"/>
    </xf>
  </cellStyleXfs>
  <cellXfs count="30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Fill="1" applyBorder="1" applyAlignment="1" applyProtection="1">
      <alignment vertical="top" wrapText="1" readingOrder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5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3" xfId="0" applyFont="1" applyFill="1" applyBorder="1" applyAlignment="1" applyProtection="1">
      <alignment vertical="top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 readingOrder="1"/>
      <protection locked="0"/>
    </xf>
    <xf numFmtId="0" fontId="5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vertical="top" wrapText="1" readingOrder="1"/>
      <protection locked="0"/>
    </xf>
    <xf numFmtId="181" fontId="5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3" xfId="0" applyFont="1" applyFill="1" applyBorder="1" applyAlignment="1" applyProtection="1">
      <alignment horizontal="left" vertical="center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3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 applyProtection="1">
      <alignment vertical="center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2" fillId="0" borderId="0" xfId="0" applyFont="1" applyFill="1" applyBorder="1" applyAlignment="1" applyProtection="1">
      <alignment horizontal="right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8" fontId="15" fillId="0" borderId="16" xfId="54" applyFont="1" applyAlignment="1">
      <alignment horizontal="left" vertical="center"/>
    </xf>
    <xf numFmtId="178" fontId="15" fillId="0" borderId="16" xfId="54" applyFont="1">
      <alignment horizontal="right" vertical="center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178" fontId="15" fillId="0" borderId="16" xfId="0" applyNumberFormat="1" applyFont="1" applyBorder="1" applyAlignment="1">
      <alignment horizontal="right" vertic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4" fontId="12" fillId="0" borderId="16" xfId="0" applyNumberFormat="1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4" fontId="15" fillId="0" borderId="16" xfId="54" applyNumberFormat="1" applyFont="1" applyFill="1" applyBorder="1">
      <alignment horizontal="right" vertical="center"/>
    </xf>
    <xf numFmtId="0" fontId="12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right" vertical="center"/>
      <protection locked="0"/>
    </xf>
    <xf numFmtId="0" fontId="11" fillId="0" borderId="16" xfId="0" applyFont="1" applyFill="1" applyBorder="1" applyAlignment="1" applyProtection="1">
      <alignment horizontal="right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 wrapText="1"/>
      <protection locked="0"/>
    </xf>
    <xf numFmtId="0" fontId="12" fillId="0" borderId="16" xfId="0" applyFont="1" applyFill="1" applyBorder="1" applyAlignment="1">
      <alignment horizontal="center" wrapText="1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>
      <alignment horizontal="left" vertic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3" fontId="12" fillId="2" borderId="16" xfId="0" applyNumberFormat="1" applyFont="1" applyFill="1" applyBorder="1" applyAlignment="1" applyProtection="1">
      <alignment horizontal="right" vertical="center"/>
      <protection locked="0"/>
    </xf>
    <xf numFmtId="4" fontId="12" fillId="0" borderId="16" xfId="0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6" xfId="0" applyFont="1" applyBorder="1" applyAlignment="1">
      <alignment horizontal="left"/>
    </xf>
    <xf numFmtId="0" fontId="12" fillId="2" borderId="16" xfId="0" applyFont="1" applyFill="1" applyBorder="1" applyAlignment="1">
      <alignment horizontal="right" vertical="center"/>
    </xf>
    <xf numFmtId="0" fontId="19" fillId="0" borderId="0" xfId="57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178" fontId="15" fillId="0" borderId="16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2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80" fontId="15" fillId="0" borderId="16" xfId="56" applyNumberFormat="1" applyFont="1" applyBorder="1" applyAlignment="1">
      <alignment horizontal="center" vertical="center"/>
    </xf>
    <xf numFmtId="180" fontId="15" fillId="0" borderId="16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19" fillId="0" borderId="0" xfId="58" applyFont="1" applyFill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49" fontId="19" fillId="0" borderId="0" xfId="58" applyNumberFormat="1" applyFont="1" applyFill="1" applyAlignment="1" applyProtection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49" fontId="15" fillId="0" borderId="16" xfId="53" applyFont="1" applyAlignment="1">
      <alignment horizontal="left" vertical="center" wrapText="1" indent="1"/>
    </xf>
    <xf numFmtId="49" fontId="15" fillId="0" borderId="16" xfId="53" applyFont="1">
      <alignment horizontal="left" vertical="center" wrapText="1"/>
    </xf>
    <xf numFmtId="0" fontId="11" fillId="0" borderId="0" xfId="0" applyFont="1" applyFill="1" applyBorder="1" applyAlignment="1">
      <alignment vertical="top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Fill="1" applyBorder="1" applyAlignment="1" applyProtection="1">
      <alignment vertical="top" wrapText="1"/>
      <protection locked="0"/>
    </xf>
    <xf numFmtId="4" fontId="12" fillId="2" borderId="16" xfId="0" applyNumberFormat="1" applyFont="1" applyFill="1" applyBorder="1" applyAlignment="1">
      <alignment horizontal="right" vertical="top"/>
    </xf>
    <xf numFmtId="4" fontId="12" fillId="0" borderId="16" xfId="0" applyNumberFormat="1" applyFont="1" applyBorder="1" applyAlignment="1">
      <alignment horizontal="right" vertical="center"/>
    </xf>
    <xf numFmtId="4" fontId="12" fillId="2" borderId="16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" fontId="12" fillId="0" borderId="16" xfId="0" applyNumberFormat="1" applyFont="1" applyBorder="1" applyAlignment="1" applyProtection="1">
      <alignment horizontal="right" vertical="center" wrapText="1"/>
      <protection locked="0"/>
    </xf>
    <xf numFmtId="4" fontId="12" fillId="0" borderId="1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2"/>
    </xf>
    <xf numFmtId="0" fontId="11" fillId="0" borderId="16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4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Fill="1" applyBorder="1" applyAlignment="1" applyProtection="1">
      <alignment vertical="top" wrapText="1"/>
      <protection locked="0"/>
    </xf>
    <xf numFmtId="0" fontId="12" fillId="0" borderId="16" xfId="0" applyFont="1" applyFill="1" applyBorder="1" applyAlignment="1" applyProtection="1">
      <alignment vertical="center" wrapText="1"/>
      <protection locked="0"/>
    </xf>
    <xf numFmtId="0" fontId="12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4" fontId="25" fillId="0" borderId="16" xfId="0" applyNumberFormat="1" applyFont="1" applyBorder="1" applyAlignment="1" applyProtection="1">
      <alignment horizontal="right" vertical="center"/>
      <protection locked="0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left" vertical="center" wrapText="1" indent="1"/>
    </xf>
    <xf numFmtId="0" fontId="12" fillId="2" borderId="16" xfId="0" applyFont="1" applyFill="1" applyBorder="1" applyAlignment="1">
      <alignment horizontal="left" vertical="center" wrapText="1" indent="2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left" vertical="center" wrapText="1" inden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4" sqref="B14"/>
    </sheetView>
  </sheetViews>
  <sheetFormatPr defaultColWidth="8.57272727272727" defaultRowHeight="12.75" customHeight="1" outlineLevelCol="3"/>
  <cols>
    <col min="1" max="4" width="41" style="49" customWidth="1"/>
    <col min="5" max="16384" width="8.57272727272727" style="49"/>
  </cols>
  <sheetData>
    <row r="1" customHeight="1" spans="1:4">
      <c r="A1" s="50"/>
      <c r="B1" s="50"/>
      <c r="C1" s="50"/>
      <c r="D1" s="50"/>
    </row>
    <row r="2" ht="15" customHeight="1" spans="1:4">
      <c r="A2" s="97"/>
      <c r="B2" s="97"/>
      <c r="C2" s="97"/>
      <c r="D2" s="117" t="s">
        <v>0</v>
      </c>
    </row>
    <row r="3" ht="41.25" customHeight="1" spans="1:1">
      <c r="A3" s="92" t="str">
        <f>"2025"&amp;"年部门财务收支预算总表"</f>
        <v>2025年部门财务收支预算总表</v>
      </c>
    </row>
    <row r="4" ht="17.25" customHeight="1" spans="1:4">
      <c r="A4" s="95" t="s">
        <v>1</v>
      </c>
      <c r="B4" s="268"/>
      <c r="D4" s="220" t="s">
        <v>2</v>
      </c>
    </row>
    <row r="5" ht="23.25" customHeight="1" spans="1:4">
      <c r="A5" s="269" t="s">
        <v>3</v>
      </c>
      <c r="B5" s="270"/>
      <c r="C5" s="269" t="s">
        <v>4</v>
      </c>
      <c r="D5" s="270"/>
    </row>
    <row r="6" ht="24" customHeight="1" spans="1:4">
      <c r="A6" s="269" t="s">
        <v>5</v>
      </c>
      <c r="B6" s="269" t="s">
        <v>6</v>
      </c>
      <c r="C6" s="269" t="s">
        <v>7</v>
      </c>
      <c r="D6" s="269" t="s">
        <v>6</v>
      </c>
    </row>
    <row r="7" ht="17.25" customHeight="1" spans="1:4">
      <c r="A7" s="271" t="s">
        <v>8</v>
      </c>
      <c r="B7" s="71">
        <v>6493379.85</v>
      </c>
      <c r="C7" s="271" t="s">
        <v>9</v>
      </c>
      <c r="D7" s="71"/>
    </row>
    <row r="8" ht="17.25" customHeight="1" spans="1:4">
      <c r="A8" s="271" t="s">
        <v>10</v>
      </c>
      <c r="B8" s="71"/>
      <c r="C8" s="271" t="s">
        <v>11</v>
      </c>
      <c r="D8" s="71"/>
    </row>
    <row r="9" ht="17.25" customHeight="1" spans="1:4">
      <c r="A9" s="271" t="s">
        <v>12</v>
      </c>
      <c r="B9" s="71"/>
      <c r="C9" s="307" t="s">
        <v>13</v>
      </c>
      <c r="D9" s="71"/>
    </row>
    <row r="10" ht="17.25" customHeight="1" spans="1:4">
      <c r="A10" s="271" t="s">
        <v>14</v>
      </c>
      <c r="B10" s="71"/>
      <c r="C10" s="307" t="s">
        <v>15</v>
      </c>
      <c r="D10" s="71"/>
    </row>
    <row r="11" ht="17.25" customHeight="1" spans="1:4">
      <c r="A11" s="271" t="s">
        <v>16</v>
      </c>
      <c r="B11" s="71">
        <v>476456.45</v>
      </c>
      <c r="C11" s="307" t="s">
        <v>17</v>
      </c>
      <c r="D11" s="71">
        <v>6048728.33</v>
      </c>
    </row>
    <row r="12" ht="17.25" customHeight="1" spans="1:4">
      <c r="A12" s="271" t="s">
        <v>18</v>
      </c>
      <c r="B12" s="71"/>
      <c r="C12" s="307" t="s">
        <v>19</v>
      </c>
      <c r="D12" s="71"/>
    </row>
    <row r="13" ht="17.25" customHeight="1" spans="1:4">
      <c r="A13" s="271" t="s">
        <v>20</v>
      </c>
      <c r="B13" s="71"/>
      <c r="C13" s="80" t="s">
        <v>21</v>
      </c>
      <c r="D13" s="71"/>
    </row>
    <row r="14" ht="17.25" customHeight="1" spans="1:4">
      <c r="A14" s="271" t="s">
        <v>22</v>
      </c>
      <c r="B14" s="71"/>
      <c r="C14" s="80" t="s">
        <v>23</v>
      </c>
      <c r="D14" s="71">
        <v>387224.37</v>
      </c>
    </row>
    <row r="15" ht="17.25" customHeight="1" spans="1:4">
      <c r="A15" s="271" t="s">
        <v>24</v>
      </c>
      <c r="B15" s="71"/>
      <c r="C15" s="80" t="s">
        <v>25</v>
      </c>
      <c r="D15" s="71">
        <v>234856.56</v>
      </c>
    </row>
    <row r="16" ht="17.25" customHeight="1" spans="1:4">
      <c r="A16" s="271" t="s">
        <v>26</v>
      </c>
      <c r="B16" s="74">
        <v>476456.45</v>
      </c>
      <c r="C16" s="80" t="s">
        <v>27</v>
      </c>
      <c r="D16" s="71"/>
    </row>
    <row r="17" ht="17.25" customHeight="1" spans="1:4">
      <c r="A17" s="272"/>
      <c r="B17" s="71"/>
      <c r="C17" s="80" t="s">
        <v>28</v>
      </c>
      <c r="D17" s="71"/>
    </row>
    <row r="18" ht="17.25" customHeight="1" spans="1:4">
      <c r="A18" s="273"/>
      <c r="B18" s="71"/>
      <c r="C18" s="80" t="s">
        <v>29</v>
      </c>
      <c r="D18" s="71"/>
    </row>
    <row r="19" ht="17.25" customHeight="1" spans="1:4">
      <c r="A19" s="273"/>
      <c r="B19" s="71"/>
      <c r="C19" s="80" t="s">
        <v>30</v>
      </c>
      <c r="D19" s="71"/>
    </row>
    <row r="20" ht="17.25" customHeight="1" spans="1:4">
      <c r="A20" s="273"/>
      <c r="B20" s="71"/>
      <c r="C20" s="80" t="s">
        <v>31</v>
      </c>
      <c r="D20" s="71"/>
    </row>
    <row r="21" ht="17.25" customHeight="1" spans="1:4">
      <c r="A21" s="273"/>
      <c r="B21" s="71"/>
      <c r="C21" s="80" t="s">
        <v>32</v>
      </c>
      <c r="D21" s="71"/>
    </row>
    <row r="22" ht="17.25" customHeight="1" spans="1:4">
      <c r="A22" s="273"/>
      <c r="B22" s="71"/>
      <c r="C22" s="80" t="s">
        <v>33</v>
      </c>
      <c r="D22" s="71"/>
    </row>
    <row r="23" ht="17.25" customHeight="1" spans="1:4">
      <c r="A23" s="273"/>
      <c r="B23" s="71"/>
      <c r="C23" s="80" t="s">
        <v>34</v>
      </c>
      <c r="D23" s="71"/>
    </row>
    <row r="24" ht="17.25" customHeight="1" spans="1:4">
      <c r="A24" s="273"/>
      <c r="B24" s="71"/>
      <c r="C24" s="80" t="s">
        <v>35</v>
      </c>
      <c r="D24" s="71"/>
    </row>
    <row r="25" ht="17.25" customHeight="1" spans="1:4">
      <c r="A25" s="273"/>
      <c r="B25" s="71"/>
      <c r="C25" s="80" t="s">
        <v>36</v>
      </c>
      <c r="D25" s="71">
        <v>299027.04</v>
      </c>
    </row>
    <row r="26" ht="17.25" customHeight="1" spans="1:4">
      <c r="A26" s="273"/>
      <c r="B26" s="71"/>
      <c r="C26" s="80" t="s">
        <v>37</v>
      </c>
      <c r="D26" s="71"/>
    </row>
    <row r="27" ht="17.25" customHeight="1" spans="1:4">
      <c r="A27" s="273"/>
      <c r="B27" s="71"/>
      <c r="C27" s="272" t="s">
        <v>38</v>
      </c>
      <c r="D27" s="71"/>
    </row>
    <row r="28" ht="17.25" customHeight="1" spans="1:4">
      <c r="A28" s="273"/>
      <c r="B28" s="71"/>
      <c r="C28" s="80" t="s">
        <v>39</v>
      </c>
      <c r="D28" s="71"/>
    </row>
    <row r="29" ht="16.5" customHeight="1" spans="1:4">
      <c r="A29" s="273"/>
      <c r="B29" s="71"/>
      <c r="C29" s="80" t="s">
        <v>40</v>
      </c>
      <c r="D29" s="71"/>
    </row>
    <row r="30" ht="16.5" customHeight="1" spans="1:4">
      <c r="A30" s="273"/>
      <c r="B30" s="71"/>
      <c r="C30" s="272" t="s">
        <v>41</v>
      </c>
      <c r="D30" s="71"/>
    </row>
    <row r="31" ht="17.25" customHeight="1" spans="1:4">
      <c r="A31" s="273"/>
      <c r="B31" s="71"/>
      <c r="C31" s="272" t="s">
        <v>42</v>
      </c>
      <c r="D31" s="71"/>
    </row>
    <row r="32" ht="17.25" customHeight="1" spans="1:4">
      <c r="A32" s="273"/>
      <c r="B32" s="71"/>
      <c r="C32" s="80" t="s">
        <v>43</v>
      </c>
      <c r="D32" s="71"/>
    </row>
    <row r="33" ht="16.5" customHeight="1" spans="1:4">
      <c r="A33" s="273" t="s">
        <v>44</v>
      </c>
      <c r="B33" s="71">
        <v>6969836.3</v>
      </c>
      <c r="C33" s="273" t="s">
        <v>45</v>
      </c>
      <c r="D33" s="71">
        <v>6969836.3</v>
      </c>
    </row>
    <row r="34" ht="16.5" customHeight="1" spans="1:4">
      <c r="A34" s="272" t="s">
        <v>46</v>
      </c>
      <c r="B34" s="71"/>
      <c r="C34" s="272" t="s">
        <v>47</v>
      </c>
      <c r="D34" s="71"/>
    </row>
    <row r="35" ht="16.5" customHeight="1" spans="1:4">
      <c r="A35" s="80" t="s">
        <v>48</v>
      </c>
      <c r="B35" s="74"/>
      <c r="C35" s="80" t="s">
        <v>48</v>
      </c>
      <c r="D35" s="74"/>
    </row>
    <row r="36" ht="16.5" customHeight="1" spans="1:4">
      <c r="A36" s="80" t="s">
        <v>49</v>
      </c>
      <c r="B36" s="74"/>
      <c r="C36" s="80" t="s">
        <v>50</v>
      </c>
      <c r="D36" s="74"/>
    </row>
    <row r="37" ht="16.5" customHeight="1" spans="1:4">
      <c r="A37" s="276" t="s">
        <v>51</v>
      </c>
      <c r="B37" s="71">
        <v>6969836.3</v>
      </c>
      <c r="C37" s="276" t="s">
        <v>52</v>
      </c>
      <c r="D37" s="71">
        <v>6969836.3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GridLines="0" showZeros="0" workbookViewId="0">
      <pane ySplit="1" topLeftCell="A2" activePane="bottomLeft" state="frozen"/>
      <selection/>
      <selection pane="bottomLeft" activeCell="E13" sqref="E13"/>
    </sheetView>
  </sheetViews>
  <sheetFormatPr defaultColWidth="8.57272727272727" defaultRowHeight="12.75" customHeight="1"/>
  <cols>
    <col min="1" max="1" width="15.8909090909091" style="49" customWidth="1"/>
    <col min="2" max="2" width="35" style="49" customWidth="1"/>
    <col min="3" max="19" width="22" style="49" customWidth="1"/>
    <col min="20" max="16384" width="8.57272727272727" style="49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7.25" customHeight="1" spans="1:1">
      <c r="A2" s="117" t="s">
        <v>53</v>
      </c>
    </row>
    <row r="3" ht="41.25" customHeight="1" spans="1:1">
      <c r="A3" s="92" t="str">
        <f>"2025"&amp;"年部门收入预算表"</f>
        <v>2025年部门收入预算表</v>
      </c>
    </row>
    <row r="4" ht="17.25" customHeight="1" spans="1:19">
      <c r="A4" s="95" t="s">
        <v>1</v>
      </c>
      <c r="S4" s="97" t="s">
        <v>2</v>
      </c>
    </row>
    <row r="5" ht="21.75" customHeight="1" spans="1:19">
      <c r="A5" s="292" t="s">
        <v>54</v>
      </c>
      <c r="B5" s="293" t="s">
        <v>55</v>
      </c>
      <c r="C5" s="293" t="s">
        <v>56</v>
      </c>
      <c r="D5" s="294" t="s">
        <v>57</v>
      </c>
      <c r="E5" s="294"/>
      <c r="F5" s="294"/>
      <c r="G5" s="294"/>
      <c r="H5" s="294"/>
      <c r="I5" s="203"/>
      <c r="J5" s="294"/>
      <c r="K5" s="294"/>
      <c r="L5" s="294"/>
      <c r="M5" s="294"/>
      <c r="N5" s="302"/>
      <c r="O5" s="294" t="s">
        <v>46</v>
      </c>
      <c r="P5" s="294"/>
      <c r="Q5" s="294"/>
      <c r="R5" s="294"/>
      <c r="S5" s="302"/>
    </row>
    <row r="6" ht="27" customHeight="1" spans="1:19">
      <c r="A6" s="295"/>
      <c r="B6" s="296"/>
      <c r="C6" s="296"/>
      <c r="D6" s="296" t="s">
        <v>58</v>
      </c>
      <c r="E6" s="296" t="s">
        <v>59</v>
      </c>
      <c r="F6" s="296" t="s">
        <v>60</v>
      </c>
      <c r="G6" s="296" t="s">
        <v>61</v>
      </c>
      <c r="H6" s="296" t="s">
        <v>62</v>
      </c>
      <c r="I6" s="303" t="s">
        <v>63</v>
      </c>
      <c r="J6" s="304"/>
      <c r="K6" s="304"/>
      <c r="L6" s="304"/>
      <c r="M6" s="304"/>
      <c r="N6" s="305"/>
      <c r="O6" s="296" t="s">
        <v>58</v>
      </c>
      <c r="P6" s="296" t="s">
        <v>59</v>
      </c>
      <c r="Q6" s="296" t="s">
        <v>60</v>
      </c>
      <c r="R6" s="296" t="s">
        <v>61</v>
      </c>
      <c r="S6" s="296" t="s">
        <v>64</v>
      </c>
    </row>
    <row r="7" ht="30" customHeight="1" spans="1:19">
      <c r="A7" s="297"/>
      <c r="B7" s="298"/>
      <c r="C7" s="299"/>
      <c r="D7" s="299"/>
      <c r="E7" s="299"/>
      <c r="F7" s="299"/>
      <c r="G7" s="299"/>
      <c r="H7" s="299"/>
      <c r="I7" s="123" t="s">
        <v>58</v>
      </c>
      <c r="J7" s="305" t="s">
        <v>65</v>
      </c>
      <c r="K7" s="305" t="s">
        <v>66</v>
      </c>
      <c r="L7" s="305" t="s">
        <v>67</v>
      </c>
      <c r="M7" s="305" t="s">
        <v>68</v>
      </c>
      <c r="N7" s="305" t="s">
        <v>69</v>
      </c>
      <c r="O7" s="306"/>
      <c r="P7" s="306"/>
      <c r="Q7" s="306"/>
      <c r="R7" s="306"/>
      <c r="S7" s="299"/>
    </row>
    <row r="8" ht="15" customHeight="1" spans="1:19">
      <c r="A8" s="300">
        <v>1</v>
      </c>
      <c r="B8" s="300">
        <v>2</v>
      </c>
      <c r="C8" s="300">
        <v>3</v>
      </c>
      <c r="D8" s="300">
        <v>4</v>
      </c>
      <c r="E8" s="300">
        <v>5</v>
      </c>
      <c r="F8" s="300">
        <v>6</v>
      </c>
      <c r="G8" s="300">
        <v>7</v>
      </c>
      <c r="H8" s="300">
        <v>8</v>
      </c>
      <c r="I8" s="123">
        <v>9</v>
      </c>
      <c r="J8" s="300">
        <v>10</v>
      </c>
      <c r="K8" s="300">
        <v>11</v>
      </c>
      <c r="L8" s="300">
        <v>12</v>
      </c>
      <c r="M8" s="300">
        <v>13</v>
      </c>
      <c r="N8" s="300">
        <v>14</v>
      </c>
      <c r="O8" s="300">
        <v>15</v>
      </c>
      <c r="P8" s="300">
        <v>16</v>
      </c>
      <c r="Q8" s="300">
        <v>17</v>
      </c>
      <c r="R8" s="300">
        <v>18</v>
      </c>
      <c r="S8" s="300">
        <v>19</v>
      </c>
    </row>
    <row r="9" s="177" customFormat="1" ht="25" customHeight="1" spans="1:20">
      <c r="A9" s="72" t="s">
        <v>70</v>
      </c>
      <c r="B9" s="72" t="s">
        <v>71</v>
      </c>
      <c r="C9" s="252">
        <v>6969836.3</v>
      </c>
      <c r="D9" s="252">
        <v>6969836.3</v>
      </c>
      <c r="E9" s="252">
        <v>6493379.85</v>
      </c>
      <c r="F9" s="252"/>
      <c r="G9" s="252"/>
      <c r="H9" s="252"/>
      <c r="I9" s="252">
        <v>476456.45</v>
      </c>
      <c r="J9" s="252"/>
      <c r="K9" s="252"/>
      <c r="L9" s="252"/>
      <c r="M9" s="252"/>
      <c r="N9" s="252">
        <v>476456.45</v>
      </c>
      <c r="O9" s="252"/>
      <c r="P9" s="252"/>
      <c r="Q9" s="252"/>
      <c r="R9" s="252"/>
      <c r="S9" s="252"/>
      <c r="T9" s="252"/>
    </row>
    <row r="10" ht="18" customHeight="1" spans="1:19">
      <c r="A10" s="301"/>
      <c r="B10" s="301"/>
      <c r="C10" s="252">
        <v>6969836.3</v>
      </c>
      <c r="D10" s="252">
        <v>6969836.3</v>
      </c>
      <c r="E10" s="252">
        <v>6493379.85</v>
      </c>
      <c r="F10" s="252"/>
      <c r="G10" s="252"/>
      <c r="H10" s="252"/>
      <c r="I10" s="252">
        <v>476456.45</v>
      </c>
      <c r="J10" s="252"/>
      <c r="K10" s="252"/>
      <c r="L10" s="252"/>
      <c r="M10" s="252"/>
      <c r="N10" s="252">
        <v>476456.45</v>
      </c>
      <c r="O10" s="135"/>
      <c r="P10" s="135"/>
      <c r="Q10" s="135"/>
      <c r="R10" s="135"/>
      <c r="S10" s="135"/>
    </row>
    <row r="11" ht="18" customHeight="1" spans="1:19">
      <c r="A11" s="301"/>
      <c r="B11" s="301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ht="18" customHeight="1" spans="1:19">
      <c r="A12" s="301"/>
      <c r="B12" s="301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  <row r="13" ht="18" customHeight="1" spans="1:19">
      <c r="A13" s="98" t="s">
        <v>56</v>
      </c>
      <c r="B13" s="249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272727272727" defaultRowHeight="12.75" customHeight="1"/>
  <cols>
    <col min="1" max="1" width="14.2818181818182" style="49" customWidth="1"/>
    <col min="2" max="2" width="37.5727272727273" style="49" customWidth="1"/>
    <col min="3" max="8" width="24.5727272727273" style="49" customWidth="1"/>
    <col min="9" max="9" width="26.7090909090909" style="49" customWidth="1"/>
    <col min="10" max="11" width="24.4272727272727" style="49" customWidth="1"/>
    <col min="12" max="15" width="24.5727272727273" style="49" customWidth="1"/>
    <col min="16" max="16384" width="8.57272727272727" style="49"/>
  </cols>
  <sheetData>
    <row r="1" customHeight="1" spans="1: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17.25" customHeight="1" spans="1:1">
      <c r="A2" s="97" t="s">
        <v>72</v>
      </c>
    </row>
    <row r="3" ht="41.25" customHeight="1" spans="1:1">
      <c r="A3" s="92" t="str">
        <f>"2025"&amp;"年部门支出预算表"</f>
        <v>2025年部门支出预算表</v>
      </c>
    </row>
    <row r="4" ht="17.25" customHeight="1" spans="1:15">
      <c r="A4" s="95" t="s">
        <v>1</v>
      </c>
      <c r="O4" s="97" t="s">
        <v>2</v>
      </c>
    </row>
    <row r="5" ht="27" customHeight="1" spans="1:15">
      <c r="A5" s="278" t="s">
        <v>73</v>
      </c>
      <c r="B5" s="278" t="s">
        <v>74</v>
      </c>
      <c r="C5" s="278" t="s">
        <v>56</v>
      </c>
      <c r="D5" s="279" t="s">
        <v>59</v>
      </c>
      <c r="E5" s="280"/>
      <c r="F5" s="281"/>
      <c r="G5" s="282" t="s">
        <v>60</v>
      </c>
      <c r="H5" s="282" t="s">
        <v>61</v>
      </c>
      <c r="I5" s="282" t="s">
        <v>75</v>
      </c>
      <c r="J5" s="279" t="s">
        <v>63</v>
      </c>
      <c r="K5" s="280"/>
      <c r="L5" s="280"/>
      <c r="M5" s="280"/>
      <c r="N5" s="290"/>
      <c r="O5" s="291"/>
    </row>
    <row r="6" ht="42" customHeight="1" spans="1:15">
      <c r="A6" s="283"/>
      <c r="B6" s="283"/>
      <c r="C6" s="284"/>
      <c r="D6" s="285" t="s">
        <v>58</v>
      </c>
      <c r="E6" s="285" t="s">
        <v>76</v>
      </c>
      <c r="F6" s="285" t="s">
        <v>77</v>
      </c>
      <c r="G6" s="284"/>
      <c r="H6" s="284"/>
      <c r="I6" s="283"/>
      <c r="J6" s="285" t="s">
        <v>58</v>
      </c>
      <c r="K6" s="269" t="s">
        <v>78</v>
      </c>
      <c r="L6" s="269" t="s">
        <v>79</v>
      </c>
      <c r="M6" s="269" t="s">
        <v>80</v>
      </c>
      <c r="N6" s="269" t="s">
        <v>81</v>
      </c>
      <c r="O6" s="269" t="s">
        <v>82</v>
      </c>
    </row>
    <row r="7" ht="18" customHeight="1" spans="1:15">
      <c r="A7" s="101" t="s">
        <v>83</v>
      </c>
      <c r="B7" s="101" t="s">
        <v>84</v>
      </c>
      <c r="C7" s="101" t="s">
        <v>85</v>
      </c>
      <c r="D7" s="105" t="s">
        <v>86</v>
      </c>
      <c r="E7" s="105" t="s">
        <v>87</v>
      </c>
      <c r="F7" s="105" t="s">
        <v>88</v>
      </c>
      <c r="G7" s="105" t="s">
        <v>89</v>
      </c>
      <c r="H7" s="105" t="s">
        <v>90</v>
      </c>
      <c r="I7" s="105" t="s">
        <v>91</v>
      </c>
      <c r="J7" s="105" t="s">
        <v>92</v>
      </c>
      <c r="K7" s="105" t="s">
        <v>93</v>
      </c>
      <c r="L7" s="105" t="s">
        <v>94</v>
      </c>
      <c r="M7" s="105" t="s">
        <v>95</v>
      </c>
      <c r="N7" s="101" t="s">
        <v>96</v>
      </c>
      <c r="O7" s="105" t="s">
        <v>97</v>
      </c>
    </row>
    <row r="8" s="177" customFormat="1" ht="21" customHeight="1" spans="1:15">
      <c r="A8" s="106" t="s">
        <v>98</v>
      </c>
      <c r="B8" s="106" t="s">
        <v>99</v>
      </c>
      <c r="C8" s="251">
        <v>6048728.33</v>
      </c>
      <c r="D8" s="252">
        <v>5572271.88</v>
      </c>
      <c r="E8" s="252">
        <v>4251935.88</v>
      </c>
      <c r="F8" s="252">
        <v>1320336</v>
      </c>
      <c r="G8" s="252"/>
      <c r="H8" s="252"/>
      <c r="I8" s="252"/>
      <c r="J8" s="252">
        <v>476456.45</v>
      </c>
      <c r="K8" s="252"/>
      <c r="L8" s="252"/>
      <c r="M8" s="252"/>
      <c r="N8" s="251"/>
      <c r="O8" s="251">
        <v>476456.45</v>
      </c>
    </row>
    <row r="9" s="177" customFormat="1" ht="21" customHeight="1" spans="1:15">
      <c r="A9" s="286" t="s">
        <v>100</v>
      </c>
      <c r="B9" s="286" t="s">
        <v>101</v>
      </c>
      <c r="C9" s="251">
        <v>6048728.33</v>
      </c>
      <c r="D9" s="252">
        <v>5572271.88</v>
      </c>
      <c r="E9" s="252">
        <v>4251935.88</v>
      </c>
      <c r="F9" s="252">
        <v>1320336</v>
      </c>
      <c r="G9" s="252"/>
      <c r="H9" s="252"/>
      <c r="I9" s="252"/>
      <c r="J9" s="252">
        <v>476456.45</v>
      </c>
      <c r="K9" s="252"/>
      <c r="L9" s="252"/>
      <c r="M9" s="252"/>
      <c r="N9" s="251"/>
      <c r="O9" s="251">
        <v>476456.45</v>
      </c>
    </row>
    <row r="10" s="177" customFormat="1" ht="21" customHeight="1" spans="1:15">
      <c r="A10" s="287" t="s">
        <v>102</v>
      </c>
      <c r="B10" s="287" t="s">
        <v>103</v>
      </c>
      <c r="C10" s="251">
        <v>6048728.33</v>
      </c>
      <c r="D10" s="252">
        <v>5572271.88</v>
      </c>
      <c r="E10" s="252">
        <v>4251935.88</v>
      </c>
      <c r="F10" s="252">
        <v>1320336</v>
      </c>
      <c r="G10" s="252"/>
      <c r="H10" s="252"/>
      <c r="I10" s="252"/>
      <c r="J10" s="252">
        <v>476456.45</v>
      </c>
      <c r="K10" s="252"/>
      <c r="L10" s="252"/>
      <c r="M10" s="252"/>
      <c r="N10" s="251"/>
      <c r="O10" s="251">
        <v>476456.45</v>
      </c>
    </row>
    <row r="11" s="177" customFormat="1" ht="21" customHeight="1" spans="1:15">
      <c r="A11" s="106" t="s">
        <v>104</v>
      </c>
      <c r="B11" s="106" t="s">
        <v>105</v>
      </c>
      <c r="C11" s="251">
        <v>387224.37</v>
      </c>
      <c r="D11" s="252">
        <v>387224.37</v>
      </c>
      <c r="E11" s="252">
        <v>387224.37</v>
      </c>
      <c r="F11" s="252"/>
      <c r="G11" s="252"/>
      <c r="H11" s="252"/>
      <c r="I11" s="252"/>
      <c r="J11" s="252"/>
      <c r="K11" s="252"/>
      <c r="L11" s="252"/>
      <c r="M11" s="252"/>
      <c r="N11" s="251"/>
      <c r="O11" s="251"/>
    </row>
    <row r="12" s="177" customFormat="1" ht="21" customHeight="1" spans="1:15">
      <c r="A12" s="286" t="s">
        <v>106</v>
      </c>
      <c r="B12" s="286" t="s">
        <v>107</v>
      </c>
      <c r="C12" s="251">
        <v>387224.37</v>
      </c>
      <c r="D12" s="252">
        <v>387224.37</v>
      </c>
      <c r="E12" s="252">
        <v>387224.37</v>
      </c>
      <c r="F12" s="252"/>
      <c r="G12" s="252"/>
      <c r="H12" s="252"/>
      <c r="I12" s="252"/>
      <c r="J12" s="252"/>
      <c r="K12" s="252"/>
      <c r="L12" s="252"/>
      <c r="M12" s="252"/>
      <c r="N12" s="251"/>
      <c r="O12" s="251"/>
    </row>
    <row r="13" s="177" customFormat="1" ht="21" customHeight="1" spans="1:15">
      <c r="A13" s="287" t="s">
        <v>108</v>
      </c>
      <c r="B13" s="287" t="s">
        <v>109</v>
      </c>
      <c r="C13" s="251">
        <v>15300</v>
      </c>
      <c r="D13" s="252">
        <v>15300</v>
      </c>
      <c r="E13" s="252">
        <v>15300</v>
      </c>
      <c r="F13" s="252"/>
      <c r="G13" s="252"/>
      <c r="H13" s="252"/>
      <c r="I13" s="252"/>
      <c r="J13" s="252"/>
      <c r="K13" s="252"/>
      <c r="L13" s="252"/>
      <c r="M13" s="252"/>
      <c r="N13" s="251"/>
      <c r="O13" s="251"/>
    </row>
    <row r="14" s="177" customFormat="1" ht="21" customHeight="1" spans="1:15">
      <c r="A14" s="287" t="s">
        <v>110</v>
      </c>
      <c r="B14" s="287" t="s">
        <v>111</v>
      </c>
      <c r="C14" s="251">
        <v>319278.72</v>
      </c>
      <c r="D14" s="252">
        <v>319278.72</v>
      </c>
      <c r="E14" s="252">
        <v>319278.72</v>
      </c>
      <c r="F14" s="252"/>
      <c r="G14" s="252"/>
      <c r="H14" s="252"/>
      <c r="I14" s="252"/>
      <c r="J14" s="252"/>
      <c r="K14" s="252"/>
      <c r="L14" s="252"/>
      <c r="M14" s="252"/>
      <c r="N14" s="251"/>
      <c r="O14" s="251"/>
    </row>
    <row r="15" s="177" customFormat="1" ht="21" customHeight="1" spans="1:15">
      <c r="A15" s="287" t="s">
        <v>112</v>
      </c>
      <c r="B15" s="287" t="s">
        <v>113</v>
      </c>
      <c r="C15" s="251">
        <v>52645.65</v>
      </c>
      <c r="D15" s="252">
        <v>52645.65</v>
      </c>
      <c r="E15" s="252">
        <v>52645.65</v>
      </c>
      <c r="F15" s="252"/>
      <c r="G15" s="252"/>
      <c r="H15" s="252"/>
      <c r="I15" s="252"/>
      <c r="J15" s="252"/>
      <c r="K15" s="252"/>
      <c r="L15" s="252"/>
      <c r="M15" s="252"/>
      <c r="N15" s="251"/>
      <c r="O15" s="251"/>
    </row>
    <row r="16" s="177" customFormat="1" ht="21" customHeight="1" spans="1:15">
      <c r="A16" s="106" t="s">
        <v>114</v>
      </c>
      <c r="B16" s="106" t="s">
        <v>115</v>
      </c>
      <c r="C16" s="251">
        <v>234856.56</v>
      </c>
      <c r="D16" s="252">
        <v>234856.56</v>
      </c>
      <c r="E16" s="252">
        <v>234856.56</v>
      </c>
      <c r="F16" s="252"/>
      <c r="G16" s="252"/>
      <c r="H16" s="252"/>
      <c r="I16" s="252"/>
      <c r="J16" s="252"/>
      <c r="K16" s="252"/>
      <c r="L16" s="252"/>
      <c r="M16" s="252"/>
      <c r="N16" s="251"/>
      <c r="O16" s="251"/>
    </row>
    <row r="17" s="177" customFormat="1" ht="21" customHeight="1" spans="1:15">
      <c r="A17" s="286" t="s">
        <v>116</v>
      </c>
      <c r="B17" s="286" t="s">
        <v>117</v>
      </c>
      <c r="C17" s="251">
        <v>234856.56</v>
      </c>
      <c r="D17" s="252">
        <v>234856.56</v>
      </c>
      <c r="E17" s="252">
        <v>234856.56</v>
      </c>
      <c r="F17" s="252"/>
      <c r="G17" s="252"/>
      <c r="H17" s="252"/>
      <c r="I17" s="252"/>
      <c r="J17" s="252"/>
      <c r="K17" s="252"/>
      <c r="L17" s="252"/>
      <c r="M17" s="252"/>
      <c r="N17" s="251"/>
      <c r="O17" s="251"/>
    </row>
    <row r="18" s="177" customFormat="1" ht="21" customHeight="1" spans="1:15">
      <c r="A18" s="287" t="s">
        <v>118</v>
      </c>
      <c r="B18" s="287" t="s">
        <v>119</v>
      </c>
      <c r="C18" s="251">
        <v>131858.27</v>
      </c>
      <c r="D18" s="252">
        <v>131858.27</v>
      </c>
      <c r="E18" s="252">
        <v>131858.27</v>
      </c>
      <c r="F18" s="252"/>
      <c r="G18" s="252"/>
      <c r="H18" s="252"/>
      <c r="I18" s="252"/>
      <c r="J18" s="252"/>
      <c r="K18" s="252"/>
      <c r="L18" s="252"/>
      <c r="M18" s="252"/>
      <c r="N18" s="251"/>
      <c r="O18" s="251"/>
    </row>
    <row r="19" s="177" customFormat="1" ht="21" customHeight="1" spans="1:15">
      <c r="A19" s="287" t="s">
        <v>120</v>
      </c>
      <c r="B19" s="287" t="s">
        <v>121</v>
      </c>
      <c r="C19" s="251">
        <v>87688.6</v>
      </c>
      <c r="D19" s="252">
        <v>87688.6</v>
      </c>
      <c r="E19" s="252">
        <v>87688.6</v>
      </c>
      <c r="F19" s="252"/>
      <c r="G19" s="252"/>
      <c r="H19" s="252"/>
      <c r="I19" s="252"/>
      <c r="J19" s="252"/>
      <c r="K19" s="252"/>
      <c r="L19" s="252"/>
      <c r="M19" s="252"/>
      <c r="N19" s="251"/>
      <c r="O19" s="251"/>
    </row>
    <row r="20" s="177" customFormat="1" ht="21" customHeight="1" spans="1:15">
      <c r="A20" s="287" t="s">
        <v>122</v>
      </c>
      <c r="B20" s="287" t="s">
        <v>123</v>
      </c>
      <c r="C20" s="251">
        <v>15309.69</v>
      </c>
      <c r="D20" s="252">
        <v>15309.69</v>
      </c>
      <c r="E20" s="252">
        <v>15309.69</v>
      </c>
      <c r="F20" s="252"/>
      <c r="G20" s="252"/>
      <c r="H20" s="252"/>
      <c r="I20" s="252"/>
      <c r="J20" s="252"/>
      <c r="K20" s="252"/>
      <c r="L20" s="252"/>
      <c r="M20" s="252"/>
      <c r="N20" s="251"/>
      <c r="O20" s="251"/>
    </row>
    <row r="21" s="177" customFormat="1" ht="21" customHeight="1" spans="1:15">
      <c r="A21" s="106" t="s">
        <v>124</v>
      </c>
      <c r="B21" s="106" t="s">
        <v>125</v>
      </c>
      <c r="C21" s="251">
        <v>299027.04</v>
      </c>
      <c r="D21" s="252">
        <v>299027.04</v>
      </c>
      <c r="E21" s="252">
        <v>299027.04</v>
      </c>
      <c r="F21" s="252"/>
      <c r="G21" s="252"/>
      <c r="H21" s="252"/>
      <c r="I21" s="252"/>
      <c r="J21" s="252"/>
      <c r="K21" s="252"/>
      <c r="L21" s="252"/>
      <c r="M21" s="252"/>
      <c r="N21" s="251"/>
      <c r="O21" s="251"/>
    </row>
    <row r="22" s="177" customFormat="1" ht="21" customHeight="1" spans="1:15">
      <c r="A22" s="286" t="s">
        <v>126</v>
      </c>
      <c r="B22" s="286" t="s">
        <v>127</v>
      </c>
      <c r="C22" s="251">
        <v>299027.04</v>
      </c>
      <c r="D22" s="252">
        <v>299027.04</v>
      </c>
      <c r="E22" s="252">
        <v>299027.04</v>
      </c>
      <c r="F22" s="252"/>
      <c r="G22" s="252"/>
      <c r="H22" s="252"/>
      <c r="I22" s="252"/>
      <c r="J22" s="252"/>
      <c r="K22" s="252"/>
      <c r="L22" s="252"/>
      <c r="M22" s="252"/>
      <c r="N22" s="251"/>
      <c r="O22" s="251"/>
    </row>
    <row r="23" s="177" customFormat="1" ht="21" customHeight="1" spans="1:15">
      <c r="A23" s="287" t="s">
        <v>128</v>
      </c>
      <c r="B23" s="287" t="s">
        <v>129</v>
      </c>
      <c r="C23" s="251">
        <v>299027.04</v>
      </c>
      <c r="D23" s="252">
        <v>299027.04</v>
      </c>
      <c r="E23" s="252">
        <v>299027.04</v>
      </c>
      <c r="F23" s="252"/>
      <c r="G23" s="252"/>
      <c r="H23" s="252"/>
      <c r="I23" s="252"/>
      <c r="J23" s="252"/>
      <c r="K23" s="252"/>
      <c r="L23" s="252"/>
      <c r="M23" s="252"/>
      <c r="N23" s="251"/>
      <c r="O23" s="251"/>
    </row>
    <row r="24" s="177" customFormat="1" ht="21" customHeight="1" spans="1:15">
      <c r="A24" s="288" t="s">
        <v>56</v>
      </c>
      <c r="B24" s="289"/>
      <c r="C24" s="252">
        <v>6969836.3</v>
      </c>
      <c r="D24" s="252">
        <v>6493379.85</v>
      </c>
      <c r="E24" s="252">
        <v>5173043.85</v>
      </c>
      <c r="F24" s="252">
        <v>1320336</v>
      </c>
      <c r="G24" s="252"/>
      <c r="H24" s="252"/>
      <c r="I24" s="252"/>
      <c r="J24" s="252">
        <v>476456.45</v>
      </c>
      <c r="K24" s="252"/>
      <c r="L24" s="252"/>
      <c r="M24" s="252"/>
      <c r="N24" s="252"/>
      <c r="O24" s="252">
        <v>476456.45</v>
      </c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A4" sqref="A4:B4"/>
    </sheetView>
  </sheetViews>
  <sheetFormatPr defaultColWidth="8.57272727272727" defaultRowHeight="12.75" customHeight="1" outlineLevelCol="3"/>
  <cols>
    <col min="1" max="4" width="35.5727272727273" style="49" customWidth="1"/>
    <col min="5" max="16384" width="8.57272727272727" style="49"/>
  </cols>
  <sheetData>
    <row r="1" customHeight="1" spans="1:4">
      <c r="A1" s="50"/>
      <c r="B1" s="50"/>
      <c r="C1" s="50"/>
      <c r="D1" s="50"/>
    </row>
    <row r="2" ht="15" customHeight="1" spans="1:4">
      <c r="A2" s="93"/>
      <c r="B2" s="97"/>
      <c r="C2" s="97"/>
      <c r="D2" s="97" t="s">
        <v>130</v>
      </c>
    </row>
    <row r="3" ht="41.25" customHeight="1" spans="1:1">
      <c r="A3" s="92" t="str">
        <f>"2025"&amp;"年部门财政拨款收支预算总表"</f>
        <v>2025年部门财政拨款收支预算总表</v>
      </c>
    </row>
    <row r="4" ht="17.25" customHeight="1" spans="1:4">
      <c r="A4" s="95" t="s">
        <v>1</v>
      </c>
      <c r="B4" s="268"/>
      <c r="D4" s="97" t="s">
        <v>2</v>
      </c>
    </row>
    <row r="5" ht="17.25" customHeight="1" spans="1:4">
      <c r="A5" s="269" t="s">
        <v>3</v>
      </c>
      <c r="B5" s="270"/>
      <c r="C5" s="269" t="s">
        <v>4</v>
      </c>
      <c r="D5" s="270"/>
    </row>
    <row r="6" ht="18.75" customHeight="1" spans="1:4">
      <c r="A6" s="269" t="s">
        <v>5</v>
      </c>
      <c r="B6" s="269" t="s">
        <v>6</v>
      </c>
      <c r="C6" s="269" t="s">
        <v>7</v>
      </c>
      <c r="D6" s="269" t="s">
        <v>6</v>
      </c>
    </row>
    <row r="7" ht="16.5" customHeight="1" spans="1:4">
      <c r="A7" s="271" t="s">
        <v>131</v>
      </c>
      <c r="B7" s="111">
        <v>6493379.85</v>
      </c>
      <c r="C7" s="271" t="s">
        <v>132</v>
      </c>
      <c r="D7" s="111">
        <v>6493379.85</v>
      </c>
    </row>
    <row r="8" ht="16.5" customHeight="1" spans="1:4">
      <c r="A8" s="271" t="s">
        <v>133</v>
      </c>
      <c r="B8" s="111">
        <v>6493379.85</v>
      </c>
      <c r="C8" s="271" t="s">
        <v>134</v>
      </c>
      <c r="D8" s="111"/>
    </row>
    <row r="9" ht="16.5" customHeight="1" spans="1:4">
      <c r="A9" s="271" t="s">
        <v>135</v>
      </c>
      <c r="B9" s="111"/>
      <c r="C9" s="271" t="s">
        <v>136</v>
      </c>
      <c r="D9" s="111"/>
    </row>
    <row r="10" ht="16.5" customHeight="1" spans="1:4">
      <c r="A10" s="271" t="s">
        <v>137</v>
      </c>
      <c r="B10" s="111"/>
      <c r="C10" s="271" t="s">
        <v>138</v>
      </c>
      <c r="D10" s="111"/>
    </row>
    <row r="11" ht="16.5" customHeight="1" spans="1:4">
      <c r="A11" s="271" t="s">
        <v>139</v>
      </c>
      <c r="B11" s="111"/>
      <c r="C11" s="271" t="s">
        <v>140</v>
      </c>
      <c r="D11" s="111"/>
    </row>
    <row r="12" ht="16.5" customHeight="1" spans="1:4">
      <c r="A12" s="271" t="s">
        <v>133</v>
      </c>
      <c r="B12" s="111"/>
      <c r="C12" s="271" t="s">
        <v>141</v>
      </c>
      <c r="D12" s="111">
        <v>5572271.88</v>
      </c>
    </row>
    <row r="13" ht="16.5" customHeight="1" spans="1:4">
      <c r="A13" s="272" t="s">
        <v>135</v>
      </c>
      <c r="B13" s="251"/>
      <c r="C13" s="122" t="s">
        <v>142</v>
      </c>
      <c r="D13" s="251"/>
    </row>
    <row r="14" ht="16.5" customHeight="1" spans="1:4">
      <c r="A14" s="272" t="s">
        <v>137</v>
      </c>
      <c r="B14" s="251"/>
      <c r="C14" s="122" t="s">
        <v>143</v>
      </c>
      <c r="D14" s="251"/>
    </row>
    <row r="15" ht="16.5" customHeight="1" spans="1:4">
      <c r="A15" s="273"/>
      <c r="B15" s="274"/>
      <c r="C15" s="122" t="s">
        <v>144</v>
      </c>
      <c r="D15" s="251">
        <v>387224.37</v>
      </c>
    </row>
    <row r="16" ht="16.5" customHeight="1" spans="1:4">
      <c r="A16" s="273"/>
      <c r="B16" s="274"/>
      <c r="C16" s="122" t="s">
        <v>145</v>
      </c>
      <c r="D16" s="251">
        <v>234856.56</v>
      </c>
    </row>
    <row r="17" ht="16.5" customHeight="1" spans="1:4">
      <c r="A17" s="273"/>
      <c r="B17" s="274"/>
      <c r="C17" s="122" t="s">
        <v>146</v>
      </c>
      <c r="D17" s="251"/>
    </row>
    <row r="18" ht="16.5" customHeight="1" spans="1:4">
      <c r="A18" s="273"/>
      <c r="B18" s="274"/>
      <c r="C18" s="122" t="s">
        <v>147</v>
      </c>
      <c r="D18" s="251"/>
    </row>
    <row r="19" ht="16.5" customHeight="1" spans="1:4">
      <c r="A19" s="273"/>
      <c r="B19" s="274"/>
      <c r="C19" s="122" t="s">
        <v>148</v>
      </c>
      <c r="D19" s="251"/>
    </row>
    <row r="20" ht="16.5" customHeight="1" spans="1:4">
      <c r="A20" s="273"/>
      <c r="B20" s="274"/>
      <c r="C20" s="122" t="s">
        <v>149</v>
      </c>
      <c r="D20" s="251"/>
    </row>
    <row r="21" ht="16.5" customHeight="1" spans="1:4">
      <c r="A21" s="273"/>
      <c r="B21" s="274"/>
      <c r="C21" s="122" t="s">
        <v>150</v>
      </c>
      <c r="D21" s="251"/>
    </row>
    <row r="22" ht="16.5" customHeight="1" spans="1:4">
      <c r="A22" s="273"/>
      <c r="B22" s="274"/>
      <c r="C22" s="122" t="s">
        <v>151</v>
      </c>
      <c r="D22" s="251"/>
    </row>
    <row r="23" ht="16.5" customHeight="1" spans="1:4">
      <c r="A23" s="273"/>
      <c r="B23" s="274"/>
      <c r="C23" s="122" t="s">
        <v>152</v>
      </c>
      <c r="D23" s="251"/>
    </row>
    <row r="24" ht="16.5" customHeight="1" spans="1:4">
      <c r="A24" s="273"/>
      <c r="B24" s="274"/>
      <c r="C24" s="122" t="s">
        <v>153</v>
      </c>
      <c r="D24" s="251"/>
    </row>
    <row r="25" ht="16.5" customHeight="1" spans="1:4">
      <c r="A25" s="273"/>
      <c r="B25" s="274"/>
      <c r="C25" s="122" t="s">
        <v>154</v>
      </c>
      <c r="D25" s="251"/>
    </row>
    <row r="26" ht="16.5" customHeight="1" spans="1:4">
      <c r="A26" s="273"/>
      <c r="B26" s="274"/>
      <c r="C26" s="122" t="s">
        <v>155</v>
      </c>
      <c r="D26" s="251">
        <v>299027.04</v>
      </c>
    </row>
    <row r="27" ht="16.5" customHeight="1" spans="1:4">
      <c r="A27" s="273"/>
      <c r="B27" s="274"/>
      <c r="C27" s="122" t="s">
        <v>156</v>
      </c>
      <c r="D27" s="251"/>
    </row>
    <row r="28" ht="16.5" customHeight="1" spans="1:4">
      <c r="A28" s="273"/>
      <c r="B28" s="274"/>
      <c r="C28" s="122" t="s">
        <v>157</v>
      </c>
      <c r="D28" s="251"/>
    </row>
    <row r="29" ht="16.5" customHeight="1" spans="1:4">
      <c r="A29" s="273"/>
      <c r="B29" s="274"/>
      <c r="C29" s="122" t="s">
        <v>158</v>
      </c>
      <c r="D29" s="251"/>
    </row>
    <row r="30" ht="16.5" customHeight="1" spans="1:4">
      <c r="A30" s="273"/>
      <c r="B30" s="274"/>
      <c r="C30" s="122" t="s">
        <v>159</v>
      </c>
      <c r="D30" s="251"/>
    </row>
    <row r="31" ht="16.5" customHeight="1" spans="1:4">
      <c r="A31" s="273"/>
      <c r="B31" s="274"/>
      <c r="C31" s="122" t="s">
        <v>160</v>
      </c>
      <c r="D31" s="251"/>
    </row>
    <row r="32" ht="16.5" customHeight="1" spans="1:4">
      <c r="A32" s="273"/>
      <c r="B32" s="274"/>
      <c r="C32" s="272" t="s">
        <v>161</v>
      </c>
      <c r="D32" s="251"/>
    </row>
    <row r="33" ht="16.5" customHeight="1" spans="1:4">
      <c r="A33" s="273"/>
      <c r="B33" s="274"/>
      <c r="C33" s="272" t="s">
        <v>162</v>
      </c>
      <c r="D33" s="251"/>
    </row>
    <row r="34" ht="16.5" customHeight="1" spans="1:4">
      <c r="A34" s="273"/>
      <c r="B34" s="274"/>
      <c r="C34" s="79" t="s">
        <v>163</v>
      </c>
      <c r="D34" s="275"/>
    </row>
    <row r="35" ht="15" customHeight="1" spans="1:4">
      <c r="A35" s="276" t="s">
        <v>51</v>
      </c>
      <c r="B35" s="277">
        <v>6493379.85</v>
      </c>
      <c r="C35" s="276" t="s">
        <v>52</v>
      </c>
      <c r="D35" s="277">
        <v>6493379.85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1:7">
      <c r="A1" s="137"/>
      <c r="B1" s="137"/>
      <c r="C1" s="137"/>
      <c r="D1" s="137"/>
      <c r="E1" s="137"/>
      <c r="F1" s="137"/>
      <c r="G1" s="137"/>
    </row>
    <row r="2" customHeight="1" spans="4:7">
      <c r="D2" s="221"/>
      <c r="F2" s="253"/>
      <c r="G2" s="254" t="s">
        <v>164</v>
      </c>
    </row>
    <row r="3" ht="41.25" customHeight="1" spans="1:7">
      <c r="A3" s="255" t="str">
        <f>"2025"&amp;"年一般公共预算支出预算表（按功能科目分类）"</f>
        <v>2025年一般公共预算支出预算表（按功能科目分类）</v>
      </c>
      <c r="B3" s="255"/>
      <c r="C3" s="255"/>
      <c r="D3" s="255"/>
      <c r="E3" s="255"/>
      <c r="F3" s="255"/>
      <c r="G3" s="255"/>
    </row>
    <row r="4" ht="18" customHeight="1" spans="1:7">
      <c r="A4" s="224" t="s">
        <v>1</v>
      </c>
      <c r="F4" s="256"/>
      <c r="G4" s="254" t="s">
        <v>2</v>
      </c>
    </row>
    <row r="5" ht="20.25" customHeight="1" spans="1:7">
      <c r="A5" s="257" t="s">
        <v>165</v>
      </c>
      <c r="B5" s="258"/>
      <c r="C5" s="238" t="s">
        <v>56</v>
      </c>
      <c r="D5" s="236" t="s">
        <v>76</v>
      </c>
      <c r="E5" s="237"/>
      <c r="F5" s="243"/>
      <c r="G5" s="259" t="s">
        <v>77</v>
      </c>
    </row>
    <row r="6" ht="20.25" customHeight="1" spans="1:7">
      <c r="A6" s="260" t="s">
        <v>73</v>
      </c>
      <c r="B6" s="260" t="s">
        <v>74</v>
      </c>
      <c r="C6" s="154"/>
      <c r="D6" s="261" t="s">
        <v>58</v>
      </c>
      <c r="E6" s="261" t="s">
        <v>166</v>
      </c>
      <c r="F6" s="261" t="s">
        <v>167</v>
      </c>
      <c r="G6" s="262"/>
    </row>
    <row r="7" ht="15" customHeight="1" spans="1:7">
      <c r="A7" s="112" t="s">
        <v>83</v>
      </c>
      <c r="B7" s="112" t="s">
        <v>84</v>
      </c>
      <c r="C7" s="112" t="s">
        <v>85</v>
      </c>
      <c r="D7" s="112" t="s">
        <v>86</v>
      </c>
      <c r="E7" s="112" t="s">
        <v>87</v>
      </c>
      <c r="F7" s="112" t="s">
        <v>88</v>
      </c>
      <c r="G7" s="112" t="s">
        <v>89</v>
      </c>
    </row>
    <row r="8" ht="18" customHeight="1" spans="1:7">
      <c r="A8" s="108" t="s">
        <v>98</v>
      </c>
      <c r="B8" s="108" t="s">
        <v>99</v>
      </c>
      <c r="C8" s="263">
        <v>5572271.88</v>
      </c>
      <c r="D8" s="264">
        <v>4251935.88</v>
      </c>
      <c r="E8" s="264">
        <v>3878391.64</v>
      </c>
      <c r="F8" s="264">
        <v>373544.24</v>
      </c>
      <c r="G8" s="264">
        <v>1320336</v>
      </c>
    </row>
    <row r="9" ht="18" customHeight="1" spans="1:7">
      <c r="A9" s="265" t="s">
        <v>100</v>
      </c>
      <c r="B9" s="265" t="s">
        <v>101</v>
      </c>
      <c r="C9" s="263">
        <v>5572271.88</v>
      </c>
      <c r="D9" s="264">
        <v>4251935.88</v>
      </c>
      <c r="E9" s="264">
        <v>3878391.64</v>
      </c>
      <c r="F9" s="264">
        <v>373544.24</v>
      </c>
      <c r="G9" s="264">
        <v>1320336</v>
      </c>
    </row>
    <row r="10" customHeight="1" spans="1:7">
      <c r="A10" s="266" t="s">
        <v>102</v>
      </c>
      <c r="B10" s="266" t="s">
        <v>103</v>
      </c>
      <c r="C10" s="263">
        <v>5572271.88</v>
      </c>
      <c r="D10" s="264">
        <v>4251935.88</v>
      </c>
      <c r="E10" s="264">
        <v>3878391.64</v>
      </c>
      <c r="F10" s="264">
        <v>373544.24</v>
      </c>
      <c r="G10" s="264">
        <v>1320336</v>
      </c>
    </row>
    <row r="11" customHeight="1" spans="1:7">
      <c r="A11" s="108" t="s">
        <v>104</v>
      </c>
      <c r="B11" s="108" t="s">
        <v>105</v>
      </c>
      <c r="C11" s="263">
        <v>387224.37</v>
      </c>
      <c r="D11" s="264">
        <v>387224.37</v>
      </c>
      <c r="E11" s="264">
        <v>386324.37</v>
      </c>
      <c r="F11" s="264">
        <v>900</v>
      </c>
      <c r="G11" s="264"/>
    </row>
    <row r="12" customHeight="1" spans="1:7">
      <c r="A12" s="265" t="s">
        <v>106</v>
      </c>
      <c r="B12" s="265" t="s">
        <v>107</v>
      </c>
      <c r="C12" s="263">
        <v>387224.37</v>
      </c>
      <c r="D12" s="264">
        <v>387224.37</v>
      </c>
      <c r="E12" s="264">
        <v>386324.37</v>
      </c>
      <c r="F12" s="264">
        <v>900</v>
      </c>
      <c r="G12" s="264"/>
    </row>
    <row r="13" customHeight="1" spans="1:7">
      <c r="A13" s="266" t="s">
        <v>108</v>
      </c>
      <c r="B13" s="266" t="s">
        <v>109</v>
      </c>
      <c r="C13" s="263">
        <v>15300</v>
      </c>
      <c r="D13" s="264">
        <v>15300</v>
      </c>
      <c r="E13" s="264">
        <v>14400</v>
      </c>
      <c r="F13" s="264">
        <v>900</v>
      </c>
      <c r="G13" s="264"/>
    </row>
    <row r="14" customHeight="1" spans="1:7">
      <c r="A14" s="266" t="s">
        <v>110</v>
      </c>
      <c r="B14" s="266" t="s">
        <v>111</v>
      </c>
      <c r="C14" s="263">
        <v>319278.72</v>
      </c>
      <c r="D14" s="264">
        <v>319278.72</v>
      </c>
      <c r="E14" s="264">
        <v>319278.72</v>
      </c>
      <c r="F14" s="264"/>
      <c r="G14" s="264"/>
    </row>
    <row r="15" customHeight="1" spans="1:7">
      <c r="A15" s="266" t="s">
        <v>112</v>
      </c>
      <c r="B15" s="266" t="s">
        <v>113</v>
      </c>
      <c r="C15" s="263">
        <v>52645.65</v>
      </c>
      <c r="D15" s="264">
        <v>52645.65</v>
      </c>
      <c r="E15" s="264">
        <v>52645.65</v>
      </c>
      <c r="F15" s="264"/>
      <c r="G15" s="264"/>
    </row>
    <row r="16" customHeight="1" spans="1:7">
      <c r="A16" s="108" t="s">
        <v>114</v>
      </c>
      <c r="B16" s="108" t="s">
        <v>115</v>
      </c>
      <c r="C16" s="263">
        <v>234856.56</v>
      </c>
      <c r="D16" s="264">
        <v>234856.56</v>
      </c>
      <c r="E16" s="264">
        <v>234856.56</v>
      </c>
      <c r="F16" s="264"/>
      <c r="G16" s="264"/>
    </row>
    <row r="17" customHeight="1" spans="1:7">
      <c r="A17" s="265" t="s">
        <v>116</v>
      </c>
      <c r="B17" s="265" t="s">
        <v>117</v>
      </c>
      <c r="C17" s="263">
        <v>234856.56</v>
      </c>
      <c r="D17" s="264">
        <v>234856.56</v>
      </c>
      <c r="E17" s="264">
        <v>234856.56</v>
      </c>
      <c r="F17" s="264"/>
      <c r="G17" s="264"/>
    </row>
    <row r="18" customHeight="1" spans="1:7">
      <c r="A18" s="266" t="s">
        <v>118</v>
      </c>
      <c r="B18" s="266" t="s">
        <v>119</v>
      </c>
      <c r="C18" s="263">
        <v>131858.27</v>
      </c>
      <c r="D18" s="264">
        <v>131858.27</v>
      </c>
      <c r="E18" s="264">
        <v>131858.27</v>
      </c>
      <c r="F18" s="264"/>
      <c r="G18" s="264"/>
    </row>
    <row r="19" customHeight="1" spans="1:7">
      <c r="A19" s="266" t="s">
        <v>120</v>
      </c>
      <c r="B19" s="266" t="s">
        <v>121</v>
      </c>
      <c r="C19" s="263">
        <v>87688.6</v>
      </c>
      <c r="D19" s="264">
        <v>87688.6</v>
      </c>
      <c r="E19" s="264">
        <v>87688.6</v>
      </c>
      <c r="F19" s="264"/>
      <c r="G19" s="264"/>
    </row>
    <row r="20" customHeight="1" spans="1:7">
      <c r="A20" s="266" t="s">
        <v>122</v>
      </c>
      <c r="B20" s="266" t="s">
        <v>123</v>
      </c>
      <c r="C20" s="263">
        <v>15309.69</v>
      </c>
      <c r="D20" s="264">
        <v>15309.69</v>
      </c>
      <c r="E20" s="264">
        <v>15309.69</v>
      </c>
      <c r="F20" s="264"/>
      <c r="G20" s="264"/>
    </row>
    <row r="21" customHeight="1" spans="1:7">
      <c r="A21" s="108" t="s">
        <v>124</v>
      </c>
      <c r="B21" s="108" t="s">
        <v>125</v>
      </c>
      <c r="C21" s="263">
        <v>299027.04</v>
      </c>
      <c r="D21" s="264">
        <v>299027.04</v>
      </c>
      <c r="E21" s="264">
        <v>299027.04</v>
      </c>
      <c r="F21" s="264"/>
      <c r="G21" s="264"/>
    </row>
    <row r="22" customHeight="1" spans="1:7">
      <c r="A22" s="265" t="s">
        <v>126</v>
      </c>
      <c r="B22" s="265" t="s">
        <v>127</v>
      </c>
      <c r="C22" s="263">
        <v>299027.04</v>
      </c>
      <c r="D22" s="264">
        <v>299027.04</v>
      </c>
      <c r="E22" s="264">
        <v>299027.04</v>
      </c>
      <c r="F22" s="264"/>
      <c r="G22" s="264"/>
    </row>
    <row r="23" customHeight="1" spans="1:7">
      <c r="A23" s="266" t="s">
        <v>128</v>
      </c>
      <c r="B23" s="266" t="s">
        <v>129</v>
      </c>
      <c r="C23" s="263">
        <v>299027.04</v>
      </c>
      <c r="D23" s="264">
        <v>299027.04</v>
      </c>
      <c r="E23" s="264">
        <v>299027.04</v>
      </c>
      <c r="F23" s="264"/>
      <c r="G23" s="264"/>
    </row>
    <row r="24" customHeight="1" spans="1:7">
      <c r="A24" s="267" t="s">
        <v>168</v>
      </c>
      <c r="B24" s="267" t="s">
        <v>168</v>
      </c>
      <c r="C24" s="263">
        <v>6493379.85</v>
      </c>
      <c r="D24" s="264">
        <v>5173043.85</v>
      </c>
      <c r="E24" s="263">
        <v>4798599.61</v>
      </c>
      <c r="F24" s="263">
        <v>374444.24</v>
      </c>
      <c r="G24" s="263">
        <v>1320336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72727272727" defaultRowHeight="14.25" customHeight="1" outlineLevelRow="7" outlineLevelCol="5"/>
  <cols>
    <col min="1" max="6" width="28.1454545454545" style="49" customWidth="1"/>
    <col min="7" max="16384" width="10.4272727272727" style="49"/>
  </cols>
  <sheetData>
    <row r="1" customHeight="1" spans="1:6">
      <c r="A1" s="50"/>
      <c r="B1" s="50"/>
      <c r="C1" s="50"/>
      <c r="D1" s="50"/>
      <c r="E1" s="50"/>
      <c r="F1" s="50"/>
    </row>
    <row r="2" customHeight="1" spans="1:6">
      <c r="A2" s="94"/>
      <c r="B2" s="94"/>
      <c r="C2" s="94"/>
      <c r="D2" s="94"/>
      <c r="E2" s="93"/>
      <c r="F2" s="245" t="s">
        <v>169</v>
      </c>
    </row>
    <row r="3" ht="41.25" customHeight="1" spans="1:6">
      <c r="A3" s="246" t="str">
        <f>"2025"&amp;"年一般公共预算“三公”经费支出预算表"</f>
        <v>2025年一般公共预算“三公”经费支出预算表</v>
      </c>
      <c r="B3" s="94"/>
      <c r="C3" s="94"/>
      <c r="D3" s="94"/>
      <c r="E3" s="93"/>
      <c r="F3" s="94"/>
    </row>
    <row r="4" customHeight="1" spans="1:6">
      <c r="A4" s="247" t="s">
        <v>1</v>
      </c>
      <c r="B4" s="248"/>
      <c r="D4" s="94"/>
      <c r="E4" s="93"/>
      <c r="F4" s="117" t="s">
        <v>2</v>
      </c>
    </row>
    <row r="5" ht="27" customHeight="1" spans="1:6">
      <c r="A5" s="98" t="s">
        <v>170</v>
      </c>
      <c r="B5" s="98" t="s">
        <v>171</v>
      </c>
      <c r="C5" s="98" t="s">
        <v>172</v>
      </c>
      <c r="D5" s="98"/>
      <c r="E5" s="87"/>
      <c r="F5" s="98" t="s">
        <v>173</v>
      </c>
    </row>
    <row r="6" ht="28.5" customHeight="1" spans="1:6">
      <c r="A6" s="249"/>
      <c r="B6" s="100"/>
      <c r="C6" s="87" t="s">
        <v>58</v>
      </c>
      <c r="D6" s="87" t="s">
        <v>174</v>
      </c>
      <c r="E6" s="87" t="s">
        <v>175</v>
      </c>
      <c r="F6" s="99"/>
    </row>
    <row r="7" ht="17.25" customHeight="1" spans="1:6">
      <c r="A7" s="105" t="s">
        <v>83</v>
      </c>
      <c r="B7" s="105" t="s">
        <v>84</v>
      </c>
      <c r="C7" s="105" t="s">
        <v>85</v>
      </c>
      <c r="D7" s="105" t="s">
        <v>86</v>
      </c>
      <c r="E7" s="105" t="s">
        <v>87</v>
      </c>
      <c r="F7" s="105" t="s">
        <v>88</v>
      </c>
    </row>
    <row r="8" s="177" customFormat="1" ht="17.25" customHeight="1" spans="1:6">
      <c r="A8" s="250">
        <v>5000</v>
      </c>
      <c r="B8" s="251"/>
      <c r="C8" s="252"/>
      <c r="D8" s="252"/>
      <c r="E8" s="252"/>
      <c r="F8" s="252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ht="13.5" customHeight="1" spans="2:24">
      <c r="B2" s="221"/>
      <c r="C2" s="222"/>
      <c r="E2" s="223"/>
      <c r="F2" s="223"/>
      <c r="G2" s="223"/>
      <c r="H2" s="223"/>
      <c r="I2" s="139"/>
      <c r="J2" s="139"/>
      <c r="K2" s="139"/>
      <c r="L2" s="139"/>
      <c r="M2" s="139"/>
      <c r="N2" s="139"/>
      <c r="R2" s="139"/>
      <c r="V2" s="222"/>
      <c r="X2" s="187" t="s">
        <v>176</v>
      </c>
    </row>
    <row r="3" ht="45.75" customHeight="1" spans="1:24">
      <c r="A3" s="141" t="str">
        <f>"2025"&amp;"年部门基本支出预算表"</f>
        <v>2025年部门基本支出预算表</v>
      </c>
      <c r="B3" s="178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78"/>
      <c r="P3" s="178"/>
      <c r="Q3" s="178"/>
      <c r="R3" s="141"/>
      <c r="S3" s="141"/>
      <c r="T3" s="141"/>
      <c r="U3" s="141"/>
      <c r="V3" s="141"/>
      <c r="W3" s="141"/>
      <c r="X3" s="141"/>
    </row>
    <row r="4" ht="18.75" customHeight="1" spans="1:24">
      <c r="A4" s="224" t="s">
        <v>1</v>
      </c>
      <c r="B4" s="225"/>
      <c r="C4" s="226"/>
      <c r="D4" s="226"/>
      <c r="E4" s="226"/>
      <c r="F4" s="226"/>
      <c r="G4" s="226"/>
      <c r="H4" s="226"/>
      <c r="I4" s="180"/>
      <c r="J4" s="180"/>
      <c r="K4" s="180"/>
      <c r="L4" s="180"/>
      <c r="M4" s="180"/>
      <c r="N4" s="180"/>
      <c r="O4" s="181"/>
      <c r="P4" s="181"/>
      <c r="Q4" s="181"/>
      <c r="R4" s="180"/>
      <c r="V4" s="222"/>
      <c r="X4" s="187" t="s">
        <v>2</v>
      </c>
    </row>
    <row r="5" ht="18" customHeight="1" spans="1:24">
      <c r="A5" s="227" t="s">
        <v>177</v>
      </c>
      <c r="B5" s="227" t="s">
        <v>178</v>
      </c>
      <c r="C5" s="227" t="s">
        <v>179</v>
      </c>
      <c r="D5" s="227" t="s">
        <v>180</v>
      </c>
      <c r="E5" s="227" t="s">
        <v>181</v>
      </c>
      <c r="F5" s="227" t="s">
        <v>182</v>
      </c>
      <c r="G5" s="227" t="s">
        <v>183</v>
      </c>
      <c r="H5" s="227" t="s">
        <v>184</v>
      </c>
      <c r="I5" s="236" t="s">
        <v>185</v>
      </c>
      <c r="J5" s="173" t="s">
        <v>185</v>
      </c>
      <c r="K5" s="173"/>
      <c r="L5" s="173"/>
      <c r="M5" s="173"/>
      <c r="N5" s="173"/>
      <c r="O5" s="237"/>
      <c r="P5" s="237"/>
      <c r="Q5" s="237"/>
      <c r="R5" s="166" t="s">
        <v>62</v>
      </c>
      <c r="S5" s="173" t="s">
        <v>63</v>
      </c>
      <c r="T5" s="173"/>
      <c r="U5" s="173"/>
      <c r="V5" s="173"/>
      <c r="W5" s="173"/>
      <c r="X5" s="174"/>
    </row>
    <row r="6" ht="18" customHeight="1" spans="1:24">
      <c r="A6" s="228"/>
      <c r="B6" s="229"/>
      <c r="C6" s="230"/>
      <c r="D6" s="228"/>
      <c r="E6" s="228"/>
      <c r="F6" s="228"/>
      <c r="G6" s="228"/>
      <c r="H6" s="228"/>
      <c r="I6" s="238" t="s">
        <v>186</v>
      </c>
      <c r="J6" s="236" t="s">
        <v>59</v>
      </c>
      <c r="K6" s="173"/>
      <c r="L6" s="173"/>
      <c r="M6" s="173"/>
      <c r="N6" s="174"/>
      <c r="O6" s="239" t="s">
        <v>187</v>
      </c>
      <c r="P6" s="237"/>
      <c r="Q6" s="243"/>
      <c r="R6" s="227" t="s">
        <v>62</v>
      </c>
      <c r="S6" s="236" t="s">
        <v>63</v>
      </c>
      <c r="T6" s="166" t="s">
        <v>65</v>
      </c>
      <c r="U6" s="173" t="s">
        <v>63</v>
      </c>
      <c r="V6" s="166" t="s">
        <v>67</v>
      </c>
      <c r="W6" s="166" t="s">
        <v>68</v>
      </c>
      <c r="X6" s="244" t="s">
        <v>69</v>
      </c>
    </row>
    <row r="7" ht="19.5" customHeight="1" spans="1:24">
      <c r="A7" s="229"/>
      <c r="B7" s="229"/>
      <c r="C7" s="229"/>
      <c r="D7" s="229"/>
      <c r="E7" s="229"/>
      <c r="F7" s="229"/>
      <c r="G7" s="229"/>
      <c r="H7" s="229"/>
      <c r="I7" s="229"/>
      <c r="J7" s="240" t="s">
        <v>188</v>
      </c>
      <c r="K7" s="227" t="s">
        <v>189</v>
      </c>
      <c r="L7" s="227" t="s">
        <v>190</v>
      </c>
      <c r="M7" s="227" t="s">
        <v>191</v>
      </c>
      <c r="N7" s="227" t="s">
        <v>192</v>
      </c>
      <c r="O7" s="227" t="s">
        <v>59</v>
      </c>
      <c r="P7" s="227" t="s">
        <v>60</v>
      </c>
      <c r="Q7" s="227" t="s">
        <v>61</v>
      </c>
      <c r="R7" s="229"/>
      <c r="S7" s="227" t="s">
        <v>58</v>
      </c>
      <c r="T7" s="227" t="s">
        <v>65</v>
      </c>
      <c r="U7" s="227" t="s">
        <v>193</v>
      </c>
      <c r="V7" s="227" t="s">
        <v>67</v>
      </c>
      <c r="W7" s="227" t="s">
        <v>68</v>
      </c>
      <c r="X7" s="227" t="s">
        <v>69</v>
      </c>
    </row>
    <row r="8" ht="37.5" customHeight="1" spans="1:24">
      <c r="A8" s="231"/>
      <c r="B8" s="154"/>
      <c r="C8" s="231"/>
      <c r="D8" s="231"/>
      <c r="E8" s="231"/>
      <c r="F8" s="231"/>
      <c r="G8" s="231"/>
      <c r="H8" s="231"/>
      <c r="I8" s="231"/>
      <c r="J8" s="241" t="s">
        <v>58</v>
      </c>
      <c r="K8" s="242" t="s">
        <v>194</v>
      </c>
      <c r="L8" s="242" t="s">
        <v>190</v>
      </c>
      <c r="M8" s="242" t="s">
        <v>191</v>
      </c>
      <c r="N8" s="242" t="s">
        <v>192</v>
      </c>
      <c r="O8" s="242" t="s">
        <v>190</v>
      </c>
      <c r="P8" s="242" t="s">
        <v>191</v>
      </c>
      <c r="Q8" s="242" t="s">
        <v>192</v>
      </c>
      <c r="R8" s="242" t="s">
        <v>62</v>
      </c>
      <c r="S8" s="242" t="s">
        <v>58</v>
      </c>
      <c r="T8" s="242" t="s">
        <v>65</v>
      </c>
      <c r="U8" s="242" t="s">
        <v>193</v>
      </c>
      <c r="V8" s="242" t="s">
        <v>67</v>
      </c>
      <c r="W8" s="242" t="s">
        <v>68</v>
      </c>
      <c r="X8" s="242" t="s">
        <v>69</v>
      </c>
    </row>
    <row r="9" customHeight="1" spans="1:24">
      <c r="A9" s="232">
        <v>1</v>
      </c>
      <c r="B9" s="232">
        <v>2</v>
      </c>
      <c r="C9" s="232">
        <v>3</v>
      </c>
      <c r="D9" s="232">
        <v>4</v>
      </c>
      <c r="E9" s="232">
        <v>5</v>
      </c>
      <c r="F9" s="232">
        <v>6</v>
      </c>
      <c r="G9" s="232">
        <v>7</v>
      </c>
      <c r="H9" s="232">
        <v>8</v>
      </c>
      <c r="I9" s="232">
        <v>9</v>
      </c>
      <c r="J9" s="232">
        <v>10</v>
      </c>
      <c r="K9" s="232">
        <v>11</v>
      </c>
      <c r="L9" s="232">
        <v>12</v>
      </c>
      <c r="M9" s="232">
        <v>13</v>
      </c>
      <c r="N9" s="232">
        <v>14</v>
      </c>
      <c r="O9" s="232">
        <v>15</v>
      </c>
      <c r="P9" s="232">
        <v>16</v>
      </c>
      <c r="Q9" s="232">
        <v>17</v>
      </c>
      <c r="R9" s="232">
        <v>18</v>
      </c>
      <c r="S9" s="232">
        <v>19</v>
      </c>
      <c r="T9" s="232">
        <v>20</v>
      </c>
      <c r="U9" s="232">
        <v>21</v>
      </c>
      <c r="V9" s="232">
        <v>22</v>
      </c>
      <c r="W9" s="232">
        <v>23</v>
      </c>
      <c r="X9" s="232">
        <v>24</v>
      </c>
    </row>
    <row r="10" s="177" customFormat="1" ht="20.25" customHeight="1" spans="1:24">
      <c r="A10" s="233" t="s">
        <v>195</v>
      </c>
      <c r="B10" s="233" t="s">
        <v>71</v>
      </c>
      <c r="C10" s="233" t="s">
        <v>196</v>
      </c>
      <c r="D10" s="233" t="s">
        <v>197</v>
      </c>
      <c r="E10" s="233" t="s">
        <v>102</v>
      </c>
      <c r="F10" s="233" t="s">
        <v>103</v>
      </c>
      <c r="G10" s="233" t="s">
        <v>198</v>
      </c>
      <c r="H10" s="233" t="s">
        <v>199</v>
      </c>
      <c r="I10" s="71">
        <v>778752</v>
      </c>
      <c r="J10" s="71">
        <v>778752</v>
      </c>
      <c r="K10" s="71"/>
      <c r="L10" s="71"/>
      <c r="M10" s="74">
        <v>778752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="177" customFormat="1" ht="20.25" customHeight="1" spans="1:24">
      <c r="A11" s="233" t="s">
        <v>195</v>
      </c>
      <c r="B11" s="233" t="s">
        <v>71</v>
      </c>
      <c r="C11" s="233" t="s">
        <v>196</v>
      </c>
      <c r="D11" s="233" t="s">
        <v>197</v>
      </c>
      <c r="E11" s="233" t="s">
        <v>102</v>
      </c>
      <c r="F11" s="233" t="s">
        <v>103</v>
      </c>
      <c r="G11" s="233" t="s">
        <v>200</v>
      </c>
      <c r="H11" s="233" t="s">
        <v>201</v>
      </c>
      <c r="I11" s="71">
        <v>54516</v>
      </c>
      <c r="J11" s="71">
        <v>54516</v>
      </c>
      <c r="K11" s="211"/>
      <c r="L11" s="211"/>
      <c r="M11" s="74">
        <v>54516</v>
      </c>
      <c r="N11" s="21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="177" customFormat="1" ht="20.25" customHeight="1" spans="1:24">
      <c r="A12" s="233" t="s">
        <v>195</v>
      </c>
      <c r="B12" s="233" t="s">
        <v>71</v>
      </c>
      <c r="C12" s="233" t="s">
        <v>196</v>
      </c>
      <c r="D12" s="233" t="s">
        <v>197</v>
      </c>
      <c r="E12" s="233" t="s">
        <v>102</v>
      </c>
      <c r="F12" s="233" t="s">
        <v>103</v>
      </c>
      <c r="G12" s="233" t="s">
        <v>200</v>
      </c>
      <c r="H12" s="233" t="s">
        <v>201</v>
      </c>
      <c r="I12" s="71">
        <v>24000</v>
      </c>
      <c r="J12" s="71">
        <v>24000</v>
      </c>
      <c r="K12" s="211"/>
      <c r="L12" s="211"/>
      <c r="M12" s="74">
        <v>24000</v>
      </c>
      <c r="N12" s="211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="177" customFormat="1" ht="20.25" customHeight="1" spans="1:24">
      <c r="A13" s="233" t="s">
        <v>195</v>
      </c>
      <c r="B13" s="233" t="s">
        <v>71</v>
      </c>
      <c r="C13" s="233" t="s">
        <v>196</v>
      </c>
      <c r="D13" s="233" t="s">
        <v>197</v>
      </c>
      <c r="E13" s="233" t="s">
        <v>102</v>
      </c>
      <c r="F13" s="233" t="s">
        <v>103</v>
      </c>
      <c r="G13" s="233" t="s">
        <v>200</v>
      </c>
      <c r="H13" s="233" t="s">
        <v>201</v>
      </c>
      <c r="I13" s="71">
        <v>102000</v>
      </c>
      <c r="J13" s="71">
        <v>102000</v>
      </c>
      <c r="K13" s="211"/>
      <c r="L13" s="211"/>
      <c r="M13" s="74">
        <v>102000</v>
      </c>
      <c r="N13" s="21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="177" customFormat="1" ht="20.25" customHeight="1" spans="1:24">
      <c r="A14" s="233" t="s">
        <v>195</v>
      </c>
      <c r="B14" s="233" t="s">
        <v>71</v>
      </c>
      <c r="C14" s="233" t="s">
        <v>196</v>
      </c>
      <c r="D14" s="233" t="s">
        <v>197</v>
      </c>
      <c r="E14" s="233" t="s">
        <v>102</v>
      </c>
      <c r="F14" s="233" t="s">
        <v>103</v>
      </c>
      <c r="G14" s="233" t="s">
        <v>202</v>
      </c>
      <c r="H14" s="233" t="s">
        <v>203</v>
      </c>
      <c r="I14" s="71">
        <v>64896</v>
      </c>
      <c r="J14" s="71">
        <v>64896</v>
      </c>
      <c r="K14" s="211"/>
      <c r="L14" s="211"/>
      <c r="M14" s="74">
        <v>64896</v>
      </c>
      <c r="N14" s="21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="177" customFormat="1" ht="20.25" customHeight="1" spans="1:24">
      <c r="A15" s="233" t="s">
        <v>195</v>
      </c>
      <c r="B15" s="233" t="s">
        <v>71</v>
      </c>
      <c r="C15" s="233" t="s">
        <v>196</v>
      </c>
      <c r="D15" s="233" t="s">
        <v>197</v>
      </c>
      <c r="E15" s="233" t="s">
        <v>102</v>
      </c>
      <c r="F15" s="233" t="s">
        <v>103</v>
      </c>
      <c r="G15" s="233" t="s">
        <v>204</v>
      </c>
      <c r="H15" s="233" t="s">
        <v>205</v>
      </c>
      <c r="I15" s="71">
        <v>312900</v>
      </c>
      <c r="J15" s="71">
        <v>312900</v>
      </c>
      <c r="K15" s="211"/>
      <c r="L15" s="211"/>
      <c r="M15" s="74">
        <v>312900</v>
      </c>
      <c r="N15" s="211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="177" customFormat="1" ht="20.25" customHeight="1" spans="1:24">
      <c r="A16" s="233" t="s">
        <v>195</v>
      </c>
      <c r="B16" s="233" t="s">
        <v>71</v>
      </c>
      <c r="C16" s="233" t="s">
        <v>196</v>
      </c>
      <c r="D16" s="233" t="s">
        <v>197</v>
      </c>
      <c r="E16" s="233" t="s">
        <v>102</v>
      </c>
      <c r="F16" s="233" t="s">
        <v>103</v>
      </c>
      <c r="G16" s="233" t="s">
        <v>204</v>
      </c>
      <c r="H16" s="233" t="s">
        <v>205</v>
      </c>
      <c r="I16" s="71">
        <v>328164</v>
      </c>
      <c r="J16" s="71">
        <v>328164</v>
      </c>
      <c r="K16" s="211"/>
      <c r="L16" s="211"/>
      <c r="M16" s="74">
        <v>328164</v>
      </c>
      <c r="N16" s="211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="177" customFormat="1" ht="20.25" customHeight="1" spans="1:24">
      <c r="A17" s="233" t="s">
        <v>195</v>
      </c>
      <c r="B17" s="233" t="s">
        <v>71</v>
      </c>
      <c r="C17" s="233" t="s">
        <v>196</v>
      </c>
      <c r="D17" s="233" t="s">
        <v>197</v>
      </c>
      <c r="E17" s="233" t="s">
        <v>102</v>
      </c>
      <c r="F17" s="233" t="s">
        <v>103</v>
      </c>
      <c r="G17" s="233" t="s">
        <v>204</v>
      </c>
      <c r="H17" s="233" t="s">
        <v>205</v>
      </c>
      <c r="I17" s="71">
        <v>170880</v>
      </c>
      <c r="J17" s="71">
        <v>170880</v>
      </c>
      <c r="K17" s="211"/>
      <c r="L17" s="211"/>
      <c r="M17" s="74">
        <v>170880</v>
      </c>
      <c r="N17" s="21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="177" customFormat="1" ht="20.25" customHeight="1" spans="1:24">
      <c r="A18" s="233" t="s">
        <v>195</v>
      </c>
      <c r="B18" s="233" t="s">
        <v>71</v>
      </c>
      <c r="C18" s="233" t="s">
        <v>206</v>
      </c>
      <c r="D18" s="233" t="s">
        <v>207</v>
      </c>
      <c r="E18" s="233" t="s">
        <v>110</v>
      </c>
      <c r="F18" s="233" t="s">
        <v>111</v>
      </c>
      <c r="G18" s="233" t="s">
        <v>208</v>
      </c>
      <c r="H18" s="233" t="s">
        <v>209</v>
      </c>
      <c r="I18" s="71">
        <v>319278.72</v>
      </c>
      <c r="J18" s="71">
        <v>319278.72</v>
      </c>
      <c r="K18" s="211"/>
      <c r="L18" s="211"/>
      <c r="M18" s="74">
        <v>319278.72</v>
      </c>
      <c r="N18" s="21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="177" customFormat="1" ht="20.25" customHeight="1" spans="1:24">
      <c r="A19" s="233" t="s">
        <v>195</v>
      </c>
      <c r="B19" s="233" t="s">
        <v>71</v>
      </c>
      <c r="C19" s="233" t="s">
        <v>206</v>
      </c>
      <c r="D19" s="233" t="s">
        <v>207</v>
      </c>
      <c r="E19" s="233" t="s">
        <v>112</v>
      </c>
      <c r="F19" s="233" t="s">
        <v>113</v>
      </c>
      <c r="G19" s="233" t="s">
        <v>210</v>
      </c>
      <c r="H19" s="233" t="s">
        <v>211</v>
      </c>
      <c r="I19" s="71">
        <v>52645.65</v>
      </c>
      <c r="J19" s="71">
        <v>52645.65</v>
      </c>
      <c r="K19" s="211"/>
      <c r="L19" s="211"/>
      <c r="M19" s="74">
        <v>52645.65</v>
      </c>
      <c r="N19" s="21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="177" customFormat="1" ht="20.25" customHeight="1" spans="1:24">
      <c r="A20" s="233" t="s">
        <v>195</v>
      </c>
      <c r="B20" s="233" t="s">
        <v>71</v>
      </c>
      <c r="C20" s="233" t="s">
        <v>206</v>
      </c>
      <c r="D20" s="233" t="s">
        <v>207</v>
      </c>
      <c r="E20" s="233" t="s">
        <v>118</v>
      </c>
      <c r="F20" s="233" t="s">
        <v>119</v>
      </c>
      <c r="G20" s="233" t="s">
        <v>212</v>
      </c>
      <c r="H20" s="233" t="s">
        <v>213</v>
      </c>
      <c r="I20" s="71">
        <v>131858.27</v>
      </c>
      <c r="J20" s="71">
        <v>131858.27</v>
      </c>
      <c r="K20" s="211"/>
      <c r="L20" s="211"/>
      <c r="M20" s="74">
        <v>131858.27</v>
      </c>
      <c r="N20" s="21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="177" customFormat="1" ht="20.25" customHeight="1" spans="1:24">
      <c r="A21" s="233" t="s">
        <v>195</v>
      </c>
      <c r="B21" s="233" t="s">
        <v>71</v>
      </c>
      <c r="C21" s="233" t="s">
        <v>206</v>
      </c>
      <c r="D21" s="233" t="s">
        <v>207</v>
      </c>
      <c r="E21" s="233" t="s">
        <v>120</v>
      </c>
      <c r="F21" s="233" t="s">
        <v>121</v>
      </c>
      <c r="G21" s="233" t="s">
        <v>214</v>
      </c>
      <c r="H21" s="233" t="s">
        <v>215</v>
      </c>
      <c r="I21" s="71">
        <v>4234</v>
      </c>
      <c r="J21" s="71">
        <v>4234</v>
      </c>
      <c r="K21" s="211"/>
      <c r="L21" s="211"/>
      <c r="M21" s="74">
        <v>4234</v>
      </c>
      <c r="N21" s="21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="177" customFormat="1" ht="20.25" customHeight="1" spans="1:24">
      <c r="A22" s="233" t="s">
        <v>195</v>
      </c>
      <c r="B22" s="233" t="s">
        <v>71</v>
      </c>
      <c r="C22" s="233" t="s">
        <v>206</v>
      </c>
      <c r="D22" s="233" t="s">
        <v>207</v>
      </c>
      <c r="E22" s="233" t="s">
        <v>120</v>
      </c>
      <c r="F22" s="233" t="s">
        <v>121</v>
      </c>
      <c r="G22" s="233" t="s">
        <v>214</v>
      </c>
      <c r="H22" s="233" t="s">
        <v>215</v>
      </c>
      <c r="I22" s="71">
        <v>83454.6</v>
      </c>
      <c r="J22" s="71">
        <v>83454.6</v>
      </c>
      <c r="K22" s="211"/>
      <c r="L22" s="211"/>
      <c r="M22" s="74">
        <v>83454.6</v>
      </c>
      <c r="N22" s="21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="177" customFormat="1" ht="20.25" customHeight="1" spans="1:24">
      <c r="A23" s="233" t="s">
        <v>195</v>
      </c>
      <c r="B23" s="233" t="s">
        <v>71</v>
      </c>
      <c r="C23" s="233" t="s">
        <v>206</v>
      </c>
      <c r="D23" s="233" t="s">
        <v>207</v>
      </c>
      <c r="E23" s="233" t="s">
        <v>102</v>
      </c>
      <c r="F23" s="233" t="s">
        <v>103</v>
      </c>
      <c r="G23" s="233" t="s">
        <v>216</v>
      </c>
      <c r="H23" s="233" t="s">
        <v>217</v>
      </c>
      <c r="I23" s="71">
        <v>11683.64</v>
      </c>
      <c r="J23" s="71">
        <v>11683.64</v>
      </c>
      <c r="K23" s="211"/>
      <c r="L23" s="211"/>
      <c r="M23" s="74">
        <v>11683.64</v>
      </c>
      <c r="N23" s="21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="177" customFormat="1" ht="20.25" customHeight="1" spans="1:24">
      <c r="A24" s="233" t="s">
        <v>195</v>
      </c>
      <c r="B24" s="233" t="s">
        <v>71</v>
      </c>
      <c r="C24" s="233" t="s">
        <v>206</v>
      </c>
      <c r="D24" s="233" t="s">
        <v>207</v>
      </c>
      <c r="E24" s="233" t="s">
        <v>122</v>
      </c>
      <c r="F24" s="233" t="s">
        <v>123</v>
      </c>
      <c r="G24" s="233" t="s">
        <v>216</v>
      </c>
      <c r="H24" s="233" t="s">
        <v>217</v>
      </c>
      <c r="I24" s="71">
        <v>6008.73</v>
      </c>
      <c r="J24" s="71">
        <v>6008.73</v>
      </c>
      <c r="K24" s="211"/>
      <c r="L24" s="211"/>
      <c r="M24" s="74">
        <v>6008.73</v>
      </c>
      <c r="N24" s="21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="177" customFormat="1" ht="20.25" customHeight="1" spans="1:24">
      <c r="A25" s="233" t="s">
        <v>195</v>
      </c>
      <c r="B25" s="233" t="s">
        <v>71</v>
      </c>
      <c r="C25" s="233" t="s">
        <v>206</v>
      </c>
      <c r="D25" s="233" t="s">
        <v>207</v>
      </c>
      <c r="E25" s="233" t="s">
        <v>122</v>
      </c>
      <c r="F25" s="233" t="s">
        <v>123</v>
      </c>
      <c r="G25" s="233" t="s">
        <v>216</v>
      </c>
      <c r="H25" s="233" t="s">
        <v>217</v>
      </c>
      <c r="I25" s="71">
        <v>516.72</v>
      </c>
      <c r="J25" s="71">
        <v>516.72</v>
      </c>
      <c r="K25" s="211"/>
      <c r="L25" s="211"/>
      <c r="M25" s="74">
        <v>516.72</v>
      </c>
      <c r="N25" s="21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="177" customFormat="1" ht="20.25" customHeight="1" spans="1:24">
      <c r="A26" s="233" t="s">
        <v>195</v>
      </c>
      <c r="B26" s="233" t="s">
        <v>71</v>
      </c>
      <c r="C26" s="233" t="s">
        <v>206</v>
      </c>
      <c r="D26" s="233" t="s">
        <v>207</v>
      </c>
      <c r="E26" s="233" t="s">
        <v>122</v>
      </c>
      <c r="F26" s="233" t="s">
        <v>123</v>
      </c>
      <c r="G26" s="233" t="s">
        <v>216</v>
      </c>
      <c r="H26" s="233" t="s">
        <v>217</v>
      </c>
      <c r="I26" s="71">
        <v>8784.24</v>
      </c>
      <c r="J26" s="71">
        <v>8784.24</v>
      </c>
      <c r="K26" s="211"/>
      <c r="L26" s="211"/>
      <c r="M26" s="74">
        <v>8784.24</v>
      </c>
      <c r="N26" s="21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="177" customFormat="1" ht="20.25" customHeight="1" spans="1:24">
      <c r="A27" s="233" t="s">
        <v>195</v>
      </c>
      <c r="B27" s="233" t="s">
        <v>71</v>
      </c>
      <c r="C27" s="233" t="s">
        <v>218</v>
      </c>
      <c r="D27" s="233" t="s">
        <v>173</v>
      </c>
      <c r="E27" s="233" t="s">
        <v>102</v>
      </c>
      <c r="F27" s="233" t="s">
        <v>103</v>
      </c>
      <c r="G27" s="233" t="s">
        <v>219</v>
      </c>
      <c r="H27" s="233" t="s">
        <v>173</v>
      </c>
      <c r="I27" s="71">
        <v>5000</v>
      </c>
      <c r="J27" s="71">
        <v>5000</v>
      </c>
      <c r="K27" s="211"/>
      <c r="L27" s="211"/>
      <c r="M27" s="74">
        <v>5000</v>
      </c>
      <c r="N27" s="21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="177" customFormat="1" ht="20.25" customHeight="1" spans="1:24">
      <c r="A28" s="233" t="s">
        <v>195</v>
      </c>
      <c r="B28" s="233" t="s">
        <v>71</v>
      </c>
      <c r="C28" s="233" t="s">
        <v>220</v>
      </c>
      <c r="D28" s="233" t="s">
        <v>221</v>
      </c>
      <c r="E28" s="233" t="s">
        <v>102</v>
      </c>
      <c r="F28" s="233" t="s">
        <v>103</v>
      </c>
      <c r="G28" s="233" t="s">
        <v>222</v>
      </c>
      <c r="H28" s="233" t="s">
        <v>221</v>
      </c>
      <c r="I28" s="71">
        <v>41544.24</v>
      </c>
      <c r="J28" s="71">
        <v>41544.24</v>
      </c>
      <c r="K28" s="211"/>
      <c r="L28" s="211"/>
      <c r="M28" s="74">
        <v>41544.24</v>
      </c>
      <c r="N28" s="21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="177" customFormat="1" ht="20.25" customHeight="1" spans="1:24">
      <c r="A29" s="233" t="s">
        <v>195</v>
      </c>
      <c r="B29" s="233" t="s">
        <v>71</v>
      </c>
      <c r="C29" s="233" t="s">
        <v>223</v>
      </c>
      <c r="D29" s="233" t="s">
        <v>224</v>
      </c>
      <c r="E29" s="233" t="s">
        <v>102</v>
      </c>
      <c r="F29" s="233" t="s">
        <v>103</v>
      </c>
      <c r="G29" s="233" t="s">
        <v>225</v>
      </c>
      <c r="H29" s="233" t="s">
        <v>226</v>
      </c>
      <c r="I29" s="71">
        <v>276000</v>
      </c>
      <c r="J29" s="71">
        <v>276000</v>
      </c>
      <c r="K29" s="211"/>
      <c r="L29" s="211"/>
      <c r="M29" s="74">
        <v>276000</v>
      </c>
      <c r="N29" s="21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="177" customFormat="1" ht="20.25" customHeight="1" spans="1:24">
      <c r="A30" s="233" t="s">
        <v>195</v>
      </c>
      <c r="B30" s="233" t="s">
        <v>71</v>
      </c>
      <c r="C30" s="233" t="s">
        <v>223</v>
      </c>
      <c r="D30" s="233" t="s">
        <v>224</v>
      </c>
      <c r="E30" s="233" t="s">
        <v>102</v>
      </c>
      <c r="F30" s="233" t="s">
        <v>103</v>
      </c>
      <c r="G30" s="233" t="s">
        <v>227</v>
      </c>
      <c r="H30" s="233" t="s">
        <v>228</v>
      </c>
      <c r="I30" s="71">
        <v>3400</v>
      </c>
      <c r="J30" s="71">
        <v>3400</v>
      </c>
      <c r="K30" s="211"/>
      <c r="L30" s="211"/>
      <c r="M30" s="74">
        <v>3400</v>
      </c>
      <c r="N30" s="21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="177" customFormat="1" ht="20.25" customHeight="1" spans="1:24">
      <c r="A31" s="233" t="s">
        <v>195</v>
      </c>
      <c r="B31" s="233" t="s">
        <v>71</v>
      </c>
      <c r="C31" s="233" t="s">
        <v>223</v>
      </c>
      <c r="D31" s="233" t="s">
        <v>224</v>
      </c>
      <c r="E31" s="233" t="s">
        <v>102</v>
      </c>
      <c r="F31" s="233" t="s">
        <v>103</v>
      </c>
      <c r="G31" s="233" t="s">
        <v>229</v>
      </c>
      <c r="H31" s="233" t="s">
        <v>230</v>
      </c>
      <c r="I31" s="71">
        <v>47600</v>
      </c>
      <c r="J31" s="71">
        <v>47600</v>
      </c>
      <c r="K31" s="211"/>
      <c r="L31" s="211"/>
      <c r="M31" s="74">
        <v>47600</v>
      </c>
      <c r="N31" s="21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="177" customFormat="1" ht="20.25" customHeight="1" spans="1:24">
      <c r="A32" s="233" t="s">
        <v>195</v>
      </c>
      <c r="B32" s="233" t="s">
        <v>71</v>
      </c>
      <c r="C32" s="233" t="s">
        <v>223</v>
      </c>
      <c r="D32" s="233" t="s">
        <v>224</v>
      </c>
      <c r="E32" s="233" t="s">
        <v>108</v>
      </c>
      <c r="F32" s="233" t="s">
        <v>109</v>
      </c>
      <c r="G32" s="233" t="s">
        <v>229</v>
      </c>
      <c r="H32" s="233" t="s">
        <v>230</v>
      </c>
      <c r="I32" s="71">
        <v>900</v>
      </c>
      <c r="J32" s="71">
        <v>900</v>
      </c>
      <c r="K32" s="211"/>
      <c r="L32" s="211"/>
      <c r="M32" s="74">
        <v>900</v>
      </c>
      <c r="N32" s="21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="177" customFormat="1" ht="20.25" customHeight="1" spans="1:24">
      <c r="A33" s="233" t="s">
        <v>195</v>
      </c>
      <c r="B33" s="233" t="s">
        <v>71</v>
      </c>
      <c r="C33" s="233" t="s">
        <v>231</v>
      </c>
      <c r="D33" s="233" t="s">
        <v>129</v>
      </c>
      <c r="E33" s="233" t="s">
        <v>128</v>
      </c>
      <c r="F33" s="233" t="s">
        <v>129</v>
      </c>
      <c r="G33" s="233" t="s">
        <v>232</v>
      </c>
      <c r="H33" s="233" t="s">
        <v>129</v>
      </c>
      <c r="I33" s="71">
        <v>299027.04</v>
      </c>
      <c r="J33" s="71">
        <v>299027.04</v>
      </c>
      <c r="K33" s="211"/>
      <c r="L33" s="211"/>
      <c r="M33" s="74">
        <v>299027.04</v>
      </c>
      <c r="N33" s="21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="177" customFormat="1" ht="20.25" customHeight="1" spans="1:24">
      <c r="A34" s="233" t="s">
        <v>195</v>
      </c>
      <c r="B34" s="233" t="s">
        <v>71</v>
      </c>
      <c r="C34" s="233" t="s">
        <v>233</v>
      </c>
      <c r="D34" s="233" t="s">
        <v>234</v>
      </c>
      <c r="E34" s="233" t="s">
        <v>108</v>
      </c>
      <c r="F34" s="233" t="s">
        <v>109</v>
      </c>
      <c r="G34" s="233" t="s">
        <v>235</v>
      </c>
      <c r="H34" s="233" t="s">
        <v>236</v>
      </c>
      <c r="I34" s="71">
        <v>14400</v>
      </c>
      <c r="J34" s="71">
        <v>14400</v>
      </c>
      <c r="K34" s="211"/>
      <c r="L34" s="211"/>
      <c r="M34" s="74">
        <v>14400</v>
      </c>
      <c r="N34" s="21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="177" customFormat="1" ht="20.25" customHeight="1" spans="1:24">
      <c r="A35" s="233" t="s">
        <v>195</v>
      </c>
      <c r="B35" s="233" t="s">
        <v>71</v>
      </c>
      <c r="C35" s="233" t="s">
        <v>237</v>
      </c>
      <c r="D35" s="233" t="s">
        <v>238</v>
      </c>
      <c r="E35" s="233" t="s">
        <v>102</v>
      </c>
      <c r="F35" s="233" t="s">
        <v>103</v>
      </c>
      <c r="G35" s="233" t="s">
        <v>200</v>
      </c>
      <c r="H35" s="233" t="s">
        <v>201</v>
      </c>
      <c r="I35" s="71">
        <v>26000</v>
      </c>
      <c r="J35" s="71">
        <v>26000</v>
      </c>
      <c r="K35" s="211"/>
      <c r="L35" s="211"/>
      <c r="M35" s="74">
        <v>26000</v>
      </c>
      <c r="N35" s="21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="177" customFormat="1" ht="20.25" customHeight="1" spans="1:24">
      <c r="A36" s="233" t="s">
        <v>195</v>
      </c>
      <c r="B36" s="233" t="s">
        <v>71</v>
      </c>
      <c r="C36" s="233" t="s">
        <v>239</v>
      </c>
      <c r="D36" s="233" t="s">
        <v>240</v>
      </c>
      <c r="E36" s="233" t="s">
        <v>102</v>
      </c>
      <c r="F36" s="233" t="s">
        <v>103</v>
      </c>
      <c r="G36" s="233" t="s">
        <v>202</v>
      </c>
      <c r="H36" s="233" t="s">
        <v>203</v>
      </c>
      <c r="I36" s="71">
        <v>153000</v>
      </c>
      <c r="J36" s="71">
        <v>153000</v>
      </c>
      <c r="K36" s="211"/>
      <c r="L36" s="211"/>
      <c r="M36" s="74">
        <v>153000</v>
      </c>
      <c r="N36" s="21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="177" customFormat="1" ht="20.25" customHeight="1" spans="1:24">
      <c r="A37" s="233" t="s">
        <v>195</v>
      </c>
      <c r="B37" s="233" t="s">
        <v>71</v>
      </c>
      <c r="C37" s="233" t="s">
        <v>239</v>
      </c>
      <c r="D37" s="233" t="s">
        <v>240</v>
      </c>
      <c r="E37" s="233" t="s">
        <v>102</v>
      </c>
      <c r="F37" s="233" t="s">
        <v>103</v>
      </c>
      <c r="G37" s="233" t="s">
        <v>204</v>
      </c>
      <c r="H37" s="233" t="s">
        <v>205</v>
      </c>
      <c r="I37" s="71">
        <v>163200</v>
      </c>
      <c r="J37" s="71">
        <v>163200</v>
      </c>
      <c r="K37" s="211"/>
      <c r="L37" s="211"/>
      <c r="M37" s="74">
        <v>163200</v>
      </c>
      <c r="N37" s="21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="177" customFormat="1" ht="20.25" customHeight="1" spans="1:24">
      <c r="A38" s="233" t="s">
        <v>195</v>
      </c>
      <c r="B38" s="233" t="s">
        <v>71</v>
      </c>
      <c r="C38" s="233" t="s">
        <v>239</v>
      </c>
      <c r="D38" s="233" t="s">
        <v>240</v>
      </c>
      <c r="E38" s="233" t="s">
        <v>102</v>
      </c>
      <c r="F38" s="233" t="s">
        <v>103</v>
      </c>
      <c r="G38" s="233" t="s">
        <v>204</v>
      </c>
      <c r="H38" s="233" t="s">
        <v>205</v>
      </c>
      <c r="I38" s="71">
        <v>142800</v>
      </c>
      <c r="J38" s="71">
        <v>142800</v>
      </c>
      <c r="K38" s="211"/>
      <c r="L38" s="211"/>
      <c r="M38" s="74">
        <v>142800</v>
      </c>
      <c r="N38" s="21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="177" customFormat="1" ht="20.25" customHeight="1" spans="1:24">
      <c r="A39" s="233" t="s">
        <v>195</v>
      </c>
      <c r="B39" s="233" t="s">
        <v>71</v>
      </c>
      <c r="C39" s="233" t="s">
        <v>241</v>
      </c>
      <c r="D39" s="233" t="s">
        <v>242</v>
      </c>
      <c r="E39" s="233" t="s">
        <v>102</v>
      </c>
      <c r="F39" s="233" t="s">
        <v>103</v>
      </c>
      <c r="G39" s="233" t="s">
        <v>243</v>
      </c>
      <c r="H39" s="233" t="s">
        <v>244</v>
      </c>
      <c r="I39" s="71">
        <v>1545600</v>
      </c>
      <c r="J39" s="71">
        <v>1545600</v>
      </c>
      <c r="K39" s="211"/>
      <c r="L39" s="211"/>
      <c r="M39" s="74">
        <v>1545600</v>
      </c>
      <c r="N39" s="21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="177" customFormat="1" ht="17.25" customHeight="1" spans="1:24">
      <c r="A40" s="213" t="s">
        <v>168</v>
      </c>
      <c r="B40" s="214"/>
      <c r="C40" s="234"/>
      <c r="D40" s="234"/>
      <c r="E40" s="234"/>
      <c r="F40" s="234"/>
      <c r="G40" s="234"/>
      <c r="H40" s="235"/>
      <c r="I40" s="71">
        <v>5173043.85</v>
      </c>
      <c r="J40" s="71">
        <v>5173043.85</v>
      </c>
      <c r="K40" s="71"/>
      <c r="L40" s="71"/>
      <c r="M40" s="74">
        <v>5173043.85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3" activePane="bottomLeft" state="frozen"/>
      <selection/>
      <selection pane="bottomLeft" activeCell="C10" sqref="C10"/>
    </sheetView>
  </sheetViews>
  <sheetFormatPr defaultColWidth="9.14545454545454" defaultRowHeight="14.25" customHeight="1"/>
  <cols>
    <col min="1" max="1" width="10.2818181818182" style="49" customWidth="1"/>
    <col min="2" max="2" width="13.4272727272727" style="49" customWidth="1"/>
    <col min="3" max="3" width="32.8454545454545" style="49" customWidth="1"/>
    <col min="4" max="4" width="23.8545454545455" style="49" customWidth="1"/>
    <col min="5" max="5" width="11.1454545454545" style="49" customWidth="1"/>
    <col min="6" max="6" width="17.7090909090909" style="49" customWidth="1"/>
    <col min="7" max="7" width="9.85454545454546" style="49" customWidth="1"/>
    <col min="8" max="8" width="17.7090909090909" style="49" customWidth="1"/>
    <col min="9" max="13" width="20" style="49" customWidth="1"/>
    <col min="14" max="14" width="12.2818181818182" style="49" customWidth="1"/>
    <col min="15" max="15" width="12.7090909090909" style="49" customWidth="1"/>
    <col min="16" max="16" width="11.1454545454545" style="49" customWidth="1"/>
    <col min="17" max="21" width="19.8545454545455" style="49" customWidth="1"/>
    <col min="22" max="22" width="20" style="49" customWidth="1"/>
    <col min="23" max="23" width="19.8545454545455" style="49" customWidth="1"/>
    <col min="24" max="16384" width="9.14545454545454" style="49"/>
  </cols>
  <sheetData>
    <row r="1" customHeight="1" spans="1:2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13.5" customHeight="1" spans="2:23">
      <c r="B2" s="212"/>
      <c r="E2" s="51"/>
      <c r="F2" s="51"/>
      <c r="G2" s="51"/>
      <c r="H2" s="51"/>
      <c r="U2" s="212"/>
      <c r="W2" s="220" t="s">
        <v>245</v>
      </c>
    </row>
    <row r="3" ht="46.5" customHeight="1" spans="1:23">
      <c r="A3" s="53" t="str">
        <f>"2025"&amp;"年部门项目支出预算表"</f>
        <v>2025年部门项目支出预算表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3.5" customHeight="1" spans="1:23">
      <c r="A4" s="54" t="s">
        <v>1</v>
      </c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U4" s="212"/>
      <c r="W4" s="193" t="s">
        <v>2</v>
      </c>
    </row>
    <row r="5" ht="21.75" customHeight="1" spans="1:23">
      <c r="A5" s="58" t="s">
        <v>246</v>
      </c>
      <c r="B5" s="59" t="s">
        <v>179</v>
      </c>
      <c r="C5" s="58" t="s">
        <v>180</v>
      </c>
      <c r="D5" s="58" t="s">
        <v>247</v>
      </c>
      <c r="E5" s="59" t="s">
        <v>181</v>
      </c>
      <c r="F5" s="59" t="s">
        <v>182</v>
      </c>
      <c r="G5" s="59" t="s">
        <v>248</v>
      </c>
      <c r="H5" s="59" t="s">
        <v>249</v>
      </c>
      <c r="I5" s="65" t="s">
        <v>56</v>
      </c>
      <c r="J5" s="60" t="s">
        <v>250</v>
      </c>
      <c r="K5" s="61"/>
      <c r="L5" s="61"/>
      <c r="M5" s="62"/>
      <c r="N5" s="60" t="s">
        <v>187</v>
      </c>
      <c r="O5" s="61"/>
      <c r="P5" s="62"/>
      <c r="Q5" s="59" t="s">
        <v>62</v>
      </c>
      <c r="R5" s="60" t="s">
        <v>63</v>
      </c>
      <c r="S5" s="61"/>
      <c r="T5" s="61"/>
      <c r="U5" s="61"/>
      <c r="V5" s="61"/>
      <c r="W5" s="62"/>
    </row>
    <row r="6" ht="21.75" customHeight="1" spans="1:23">
      <c r="A6" s="63"/>
      <c r="B6" s="78"/>
      <c r="C6" s="63"/>
      <c r="D6" s="63"/>
      <c r="E6" s="64"/>
      <c r="F6" s="64"/>
      <c r="G6" s="64"/>
      <c r="H6" s="64"/>
      <c r="I6" s="78"/>
      <c r="J6" s="216" t="s">
        <v>59</v>
      </c>
      <c r="K6" s="217"/>
      <c r="L6" s="59" t="s">
        <v>60</v>
      </c>
      <c r="M6" s="59" t="s">
        <v>61</v>
      </c>
      <c r="N6" s="59" t="s">
        <v>59</v>
      </c>
      <c r="O6" s="59" t="s">
        <v>60</v>
      </c>
      <c r="P6" s="59" t="s">
        <v>61</v>
      </c>
      <c r="Q6" s="64"/>
      <c r="R6" s="59" t="s">
        <v>58</v>
      </c>
      <c r="S6" s="59" t="s">
        <v>65</v>
      </c>
      <c r="T6" s="59" t="s">
        <v>193</v>
      </c>
      <c r="U6" s="59" t="s">
        <v>67</v>
      </c>
      <c r="V6" s="59" t="s">
        <v>68</v>
      </c>
      <c r="W6" s="59" t="s">
        <v>69</v>
      </c>
    </row>
    <row r="7" ht="21" customHeight="1" spans="1:23">
      <c r="A7" s="78"/>
      <c r="B7" s="78"/>
      <c r="C7" s="78"/>
      <c r="D7" s="78"/>
      <c r="E7" s="78"/>
      <c r="F7" s="78"/>
      <c r="G7" s="78"/>
      <c r="H7" s="78"/>
      <c r="I7" s="78"/>
      <c r="J7" s="218" t="s">
        <v>58</v>
      </c>
      <c r="K7" s="219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ht="39.75" customHeight="1" spans="1:23">
      <c r="A8" s="66"/>
      <c r="B8" s="68"/>
      <c r="C8" s="66"/>
      <c r="D8" s="66"/>
      <c r="E8" s="67"/>
      <c r="F8" s="67"/>
      <c r="G8" s="67"/>
      <c r="H8" s="67"/>
      <c r="I8" s="68"/>
      <c r="J8" s="120" t="s">
        <v>58</v>
      </c>
      <c r="K8" s="120" t="s">
        <v>251</v>
      </c>
      <c r="L8" s="67"/>
      <c r="M8" s="67"/>
      <c r="N8" s="67"/>
      <c r="O8" s="67"/>
      <c r="P8" s="67"/>
      <c r="Q8" s="67"/>
      <c r="R8" s="67"/>
      <c r="S8" s="67"/>
      <c r="T8" s="67"/>
      <c r="U8" s="68"/>
      <c r="V8" s="67"/>
      <c r="W8" s="67"/>
    </row>
    <row r="9" ht="15" customHeight="1" spans="1:23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87">
        <v>12</v>
      </c>
      <c r="M9" s="87">
        <v>13</v>
      </c>
      <c r="N9" s="87">
        <v>14</v>
      </c>
      <c r="O9" s="87">
        <v>15</v>
      </c>
      <c r="P9" s="87">
        <v>16</v>
      </c>
      <c r="Q9" s="87">
        <v>17</v>
      </c>
      <c r="R9" s="87">
        <v>18</v>
      </c>
      <c r="S9" s="87">
        <v>19</v>
      </c>
      <c r="T9" s="87">
        <v>20</v>
      </c>
      <c r="U9" s="69">
        <v>21</v>
      </c>
      <c r="V9" s="87">
        <v>22</v>
      </c>
      <c r="W9" s="69">
        <v>23</v>
      </c>
    </row>
    <row r="10" ht="21.75" customHeight="1" spans="1:23">
      <c r="A10" s="207" t="s">
        <v>252</v>
      </c>
      <c r="B10" s="207" t="s">
        <v>253</v>
      </c>
      <c r="C10" s="207" t="s">
        <v>254</v>
      </c>
      <c r="D10" s="207" t="s">
        <v>71</v>
      </c>
      <c r="E10" s="207" t="s">
        <v>102</v>
      </c>
      <c r="F10" s="207" t="s">
        <v>103</v>
      </c>
      <c r="G10" s="207" t="s">
        <v>255</v>
      </c>
      <c r="H10" s="207" t="s">
        <v>256</v>
      </c>
      <c r="I10" s="71">
        <v>476456.45</v>
      </c>
      <c r="J10" s="71"/>
      <c r="K10" s="74"/>
      <c r="L10" s="71"/>
      <c r="M10" s="71"/>
      <c r="N10" s="71"/>
      <c r="O10" s="71"/>
      <c r="P10" s="71"/>
      <c r="Q10" s="71"/>
      <c r="R10" s="71">
        <v>476456.45</v>
      </c>
      <c r="S10" s="71"/>
      <c r="T10" s="71"/>
      <c r="U10" s="71"/>
      <c r="V10" s="71"/>
      <c r="W10" s="71">
        <v>476456.45</v>
      </c>
    </row>
    <row r="11" ht="18.75" customHeight="1" spans="1:23">
      <c r="A11" s="207" t="s">
        <v>257</v>
      </c>
      <c r="B11" s="207" t="s">
        <v>258</v>
      </c>
      <c r="C11" s="207" t="s">
        <v>259</v>
      </c>
      <c r="D11" s="207" t="s">
        <v>71</v>
      </c>
      <c r="E11" s="207" t="s">
        <v>102</v>
      </c>
      <c r="F11" s="207" t="s">
        <v>103</v>
      </c>
      <c r="G11" s="207" t="s">
        <v>225</v>
      </c>
      <c r="H11" s="207" t="s">
        <v>226</v>
      </c>
      <c r="I11" s="71">
        <v>550336</v>
      </c>
      <c r="J11" s="71">
        <v>550336</v>
      </c>
      <c r="K11" s="74">
        <v>550336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customHeight="1" spans="1:23">
      <c r="A12" s="207" t="s">
        <v>257</v>
      </c>
      <c r="B12" s="207" t="s">
        <v>258</v>
      </c>
      <c r="C12" s="207" t="s">
        <v>259</v>
      </c>
      <c r="D12" s="207" t="s">
        <v>71</v>
      </c>
      <c r="E12" s="207" t="s">
        <v>102</v>
      </c>
      <c r="F12" s="207" t="s">
        <v>103</v>
      </c>
      <c r="G12" s="207" t="s">
        <v>260</v>
      </c>
      <c r="H12" s="207" t="s">
        <v>261</v>
      </c>
      <c r="I12" s="71">
        <v>20000</v>
      </c>
      <c r="J12" s="71">
        <v>20000</v>
      </c>
      <c r="K12" s="74">
        <v>20000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customHeight="1" spans="1:23">
      <c r="A13" s="207" t="s">
        <v>257</v>
      </c>
      <c r="B13" s="207" t="s">
        <v>258</v>
      </c>
      <c r="C13" s="207" t="s">
        <v>259</v>
      </c>
      <c r="D13" s="207" t="s">
        <v>71</v>
      </c>
      <c r="E13" s="207" t="s">
        <v>102</v>
      </c>
      <c r="F13" s="207" t="s">
        <v>103</v>
      </c>
      <c r="G13" s="207" t="s">
        <v>262</v>
      </c>
      <c r="H13" s="207" t="s">
        <v>263</v>
      </c>
      <c r="I13" s="71">
        <v>45000</v>
      </c>
      <c r="J13" s="71">
        <v>45000</v>
      </c>
      <c r="K13" s="74">
        <v>45000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customHeight="1" spans="1:23">
      <c r="A14" s="207" t="s">
        <v>257</v>
      </c>
      <c r="B14" s="207" t="s">
        <v>258</v>
      </c>
      <c r="C14" s="207" t="s">
        <v>259</v>
      </c>
      <c r="D14" s="207" t="s">
        <v>71</v>
      </c>
      <c r="E14" s="207" t="s">
        <v>102</v>
      </c>
      <c r="F14" s="207" t="s">
        <v>103</v>
      </c>
      <c r="G14" s="207" t="s">
        <v>264</v>
      </c>
      <c r="H14" s="207" t="s">
        <v>265</v>
      </c>
      <c r="I14" s="71">
        <v>5000</v>
      </c>
      <c r="J14" s="71">
        <v>5000</v>
      </c>
      <c r="K14" s="74">
        <v>5000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customHeight="1" spans="1:23">
      <c r="A15" s="207" t="s">
        <v>257</v>
      </c>
      <c r="B15" s="207" t="s">
        <v>258</v>
      </c>
      <c r="C15" s="207" t="s">
        <v>259</v>
      </c>
      <c r="D15" s="207" t="s">
        <v>71</v>
      </c>
      <c r="E15" s="207" t="s">
        <v>102</v>
      </c>
      <c r="F15" s="207" t="s">
        <v>103</v>
      </c>
      <c r="G15" s="207" t="s">
        <v>266</v>
      </c>
      <c r="H15" s="207" t="s">
        <v>267</v>
      </c>
      <c r="I15" s="71">
        <v>700000</v>
      </c>
      <c r="J15" s="71">
        <v>700000</v>
      </c>
      <c r="K15" s="74">
        <v>700000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customHeight="1" spans="1:23">
      <c r="A16" s="213" t="s">
        <v>168</v>
      </c>
      <c r="B16" s="214"/>
      <c r="C16" s="214"/>
      <c r="D16" s="214"/>
      <c r="E16" s="214"/>
      <c r="F16" s="214"/>
      <c r="G16" s="214"/>
      <c r="H16" s="215"/>
      <c r="I16" s="71">
        <v>1796792.45</v>
      </c>
      <c r="J16" s="71">
        <v>1320336</v>
      </c>
      <c r="K16" s="74">
        <v>1320336</v>
      </c>
      <c r="L16" s="71"/>
      <c r="M16" s="71"/>
      <c r="N16" s="71"/>
      <c r="O16" s="71"/>
      <c r="P16" s="71"/>
      <c r="Q16" s="71"/>
      <c r="R16" s="71">
        <v>476456.45</v>
      </c>
      <c r="S16" s="71"/>
      <c r="T16" s="71"/>
      <c r="U16" s="71"/>
      <c r="V16" s="71"/>
      <c r="W16" s="71">
        <v>476456.45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545454545454" defaultRowHeight="12" customHeight="1"/>
  <cols>
    <col min="1" max="1" width="34.2818181818182" style="49" customWidth="1"/>
    <col min="2" max="2" width="29" style="49" customWidth="1"/>
    <col min="3" max="5" width="23.5727272727273" style="49" customWidth="1"/>
    <col min="6" max="6" width="11.2818181818182" style="49" customWidth="1"/>
    <col min="7" max="7" width="25.1454545454545" style="49" customWidth="1"/>
    <col min="8" max="8" width="15.5727272727273" style="49" customWidth="1"/>
    <col min="9" max="9" width="13.4272727272727" style="49" customWidth="1"/>
    <col min="10" max="10" width="18.8545454545455" style="49" customWidth="1"/>
    <col min="11" max="16384" width="9.14545454545454" style="49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8" customHeight="1" spans="10:10">
      <c r="J2" s="52" t="s">
        <v>268</v>
      </c>
    </row>
    <row r="3" ht="39.75" customHeight="1" spans="1:10">
      <c r="A3" s="118" t="str">
        <f>"2025"&amp;"年部门项目支出绩效目标表"</f>
        <v>2025年部门项目支出绩效目标表</v>
      </c>
      <c r="B3" s="53"/>
      <c r="C3" s="53"/>
      <c r="D3" s="53"/>
      <c r="E3" s="53"/>
      <c r="F3" s="119"/>
      <c r="G3" s="53"/>
      <c r="H3" s="119"/>
      <c r="I3" s="119"/>
      <c r="J3" s="53"/>
    </row>
    <row r="4" ht="17.25" customHeight="1" spans="1:1">
      <c r="A4" s="54" t="s">
        <v>1</v>
      </c>
    </row>
    <row r="5" ht="44.25" customHeight="1" spans="1:10">
      <c r="A5" s="120" t="s">
        <v>180</v>
      </c>
      <c r="B5" s="120" t="s">
        <v>269</v>
      </c>
      <c r="C5" s="120" t="s">
        <v>270</v>
      </c>
      <c r="D5" s="120" t="s">
        <v>271</v>
      </c>
      <c r="E5" s="120" t="s">
        <v>272</v>
      </c>
      <c r="F5" s="121" t="s">
        <v>273</v>
      </c>
      <c r="G5" s="120" t="s">
        <v>274</v>
      </c>
      <c r="H5" s="121" t="s">
        <v>275</v>
      </c>
      <c r="I5" s="121" t="s">
        <v>276</v>
      </c>
      <c r="J5" s="120" t="s">
        <v>277</v>
      </c>
    </row>
    <row r="6" ht="18.75" customHeight="1" spans="1:10">
      <c r="A6" s="206">
        <v>1</v>
      </c>
      <c r="B6" s="206">
        <v>2</v>
      </c>
      <c r="C6" s="206">
        <v>3</v>
      </c>
      <c r="D6" s="206">
        <v>4</v>
      </c>
      <c r="E6" s="206">
        <v>5</v>
      </c>
      <c r="F6" s="87">
        <v>6</v>
      </c>
      <c r="G6" s="206">
        <v>7</v>
      </c>
      <c r="H6" s="87">
        <v>8</v>
      </c>
      <c r="I6" s="87">
        <v>9</v>
      </c>
      <c r="J6" s="206">
        <v>10</v>
      </c>
    </row>
    <row r="7" ht="42" customHeight="1" spans="1:10">
      <c r="A7" s="108" t="s">
        <v>71</v>
      </c>
      <c r="B7" s="207"/>
      <c r="C7" s="207"/>
      <c r="D7" s="207"/>
      <c r="E7" s="208"/>
      <c r="F7" s="209"/>
      <c r="G7" s="208"/>
      <c r="H7" s="209"/>
      <c r="I7" s="209"/>
      <c r="J7" s="208"/>
    </row>
    <row r="8" ht="50" customHeight="1" spans="1:10">
      <c r="A8" s="210" t="s">
        <v>254</v>
      </c>
      <c r="B8" s="211" t="s">
        <v>278</v>
      </c>
      <c r="C8" s="211" t="s">
        <v>279</v>
      </c>
      <c r="D8" s="211" t="s">
        <v>280</v>
      </c>
      <c r="E8" s="211" t="s">
        <v>281</v>
      </c>
      <c r="F8" s="211" t="s">
        <v>282</v>
      </c>
      <c r="G8" s="211" t="s">
        <v>283</v>
      </c>
      <c r="H8" s="211" t="s">
        <v>284</v>
      </c>
      <c r="I8" s="211" t="s">
        <v>285</v>
      </c>
      <c r="J8" s="211" t="s">
        <v>281</v>
      </c>
    </row>
    <row r="9" ht="22" customHeight="1" spans="1:10">
      <c r="A9" s="210" t="s">
        <v>254</v>
      </c>
      <c r="B9" s="211" t="s">
        <v>278</v>
      </c>
      <c r="C9" s="211" t="s">
        <v>286</v>
      </c>
      <c r="D9" s="211" t="s">
        <v>287</v>
      </c>
      <c r="E9" s="211" t="s">
        <v>288</v>
      </c>
      <c r="F9" s="211" t="s">
        <v>282</v>
      </c>
      <c r="G9" s="211" t="s">
        <v>283</v>
      </c>
      <c r="H9" s="211" t="s">
        <v>284</v>
      </c>
      <c r="I9" s="211" t="s">
        <v>285</v>
      </c>
      <c r="J9" s="211" t="s">
        <v>288</v>
      </c>
    </row>
    <row r="10" ht="22" customHeight="1" spans="1:10">
      <c r="A10" s="210" t="s">
        <v>254</v>
      </c>
      <c r="B10" s="211" t="s">
        <v>278</v>
      </c>
      <c r="C10" s="211" t="s">
        <v>289</v>
      </c>
      <c r="D10" s="211" t="s">
        <v>290</v>
      </c>
      <c r="E10" s="211" t="s">
        <v>291</v>
      </c>
      <c r="F10" s="211" t="s">
        <v>292</v>
      </c>
      <c r="G10" s="211" t="s">
        <v>293</v>
      </c>
      <c r="H10" s="211" t="s">
        <v>284</v>
      </c>
      <c r="I10" s="211" t="s">
        <v>285</v>
      </c>
      <c r="J10" s="211" t="s">
        <v>291</v>
      </c>
    </row>
    <row r="11" ht="32" customHeight="1" spans="1:10">
      <c r="A11" s="210" t="s">
        <v>259</v>
      </c>
      <c r="B11" s="211" t="s">
        <v>294</v>
      </c>
      <c r="C11" s="211" t="s">
        <v>279</v>
      </c>
      <c r="D11" s="211" t="s">
        <v>295</v>
      </c>
      <c r="E11" s="211" t="s">
        <v>296</v>
      </c>
      <c r="F11" s="211" t="s">
        <v>282</v>
      </c>
      <c r="G11" s="211" t="s">
        <v>297</v>
      </c>
      <c r="H11" s="211" t="s">
        <v>298</v>
      </c>
      <c r="I11" s="211" t="s">
        <v>285</v>
      </c>
      <c r="J11" s="211" t="s">
        <v>299</v>
      </c>
    </row>
    <row r="12" ht="28" customHeight="1" spans="1:10">
      <c r="A12" s="210" t="s">
        <v>259</v>
      </c>
      <c r="B12" s="211" t="s">
        <v>294</v>
      </c>
      <c r="C12" s="211" t="s">
        <v>286</v>
      </c>
      <c r="D12" s="211" t="s">
        <v>300</v>
      </c>
      <c r="E12" s="211" t="s">
        <v>301</v>
      </c>
      <c r="F12" s="211" t="s">
        <v>282</v>
      </c>
      <c r="G12" s="211" t="s">
        <v>283</v>
      </c>
      <c r="H12" s="211" t="s">
        <v>284</v>
      </c>
      <c r="I12" s="211" t="s">
        <v>285</v>
      </c>
      <c r="J12" s="211" t="s">
        <v>302</v>
      </c>
    </row>
    <row r="13" ht="56" customHeight="1" spans="1:10">
      <c r="A13" s="210" t="s">
        <v>259</v>
      </c>
      <c r="B13" s="211" t="s">
        <v>294</v>
      </c>
      <c r="C13" s="211" t="s">
        <v>289</v>
      </c>
      <c r="D13" s="211" t="s">
        <v>290</v>
      </c>
      <c r="E13" s="211" t="s">
        <v>303</v>
      </c>
      <c r="F13" s="211" t="s">
        <v>282</v>
      </c>
      <c r="G13" s="211" t="s">
        <v>283</v>
      </c>
      <c r="H13" s="211" t="s">
        <v>284</v>
      </c>
      <c r="I13" s="211" t="s">
        <v>285</v>
      </c>
      <c r="J13" s="211" t="s">
        <v>303</v>
      </c>
    </row>
  </sheetData>
  <mergeCells count="6">
    <mergeCell ref="A3:J3"/>
    <mergeCell ref="A4:H4"/>
    <mergeCell ref="A8:A10"/>
    <mergeCell ref="A11:A13"/>
    <mergeCell ref="B8:B10"/>
    <mergeCell ref="B11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545454545454" defaultRowHeight="14.25" customHeight="1" outlineLevelCol="5"/>
  <cols>
    <col min="1" max="1" width="32.1454545454545" style="49" customWidth="1"/>
    <col min="2" max="2" width="20.7090909090909" style="49" customWidth="1"/>
    <col min="3" max="3" width="32.1454545454545" style="49" customWidth="1"/>
    <col min="4" max="4" width="27.7090909090909" style="49" customWidth="1"/>
    <col min="5" max="6" width="36.7090909090909" style="49" customWidth="1"/>
    <col min="7" max="16384" width="9.14545454545454" style="49"/>
  </cols>
  <sheetData>
    <row r="1" customHeight="1" spans="1:6">
      <c r="A1" s="50"/>
      <c r="B1" s="50"/>
      <c r="C1" s="50"/>
      <c r="D1" s="50"/>
      <c r="E1" s="50"/>
      <c r="F1" s="50"/>
    </row>
    <row r="2" ht="12" customHeight="1" spans="1:6">
      <c r="A2" s="190">
        <v>1</v>
      </c>
      <c r="B2" s="191">
        <v>0</v>
      </c>
      <c r="C2" s="190">
        <v>1</v>
      </c>
      <c r="D2" s="192"/>
      <c r="E2" s="192"/>
      <c r="F2" s="193" t="s">
        <v>304</v>
      </c>
    </row>
    <row r="3" ht="42" customHeight="1" spans="1:6">
      <c r="A3" s="194" t="str">
        <f>"2025"&amp;"年部门政府性基金预算支出预算表"</f>
        <v>2025年部门政府性基金预算支出预算表</v>
      </c>
      <c r="B3" s="194" t="s">
        <v>305</v>
      </c>
      <c r="C3" s="195"/>
      <c r="D3" s="196"/>
      <c r="E3" s="196"/>
      <c r="F3" s="196"/>
    </row>
    <row r="4" ht="13.5" customHeight="1" spans="1:6">
      <c r="A4" s="54" t="s">
        <v>1</v>
      </c>
      <c r="B4" s="54" t="s">
        <v>306</v>
      </c>
      <c r="C4" s="190"/>
      <c r="D4" s="192"/>
      <c r="E4" s="192"/>
      <c r="F4" s="193" t="s">
        <v>2</v>
      </c>
    </row>
    <row r="5" ht="19.5" customHeight="1" spans="1:6">
      <c r="A5" s="197" t="s">
        <v>178</v>
      </c>
      <c r="B5" s="198" t="s">
        <v>73</v>
      </c>
      <c r="C5" s="197" t="s">
        <v>74</v>
      </c>
      <c r="D5" s="60" t="s">
        <v>307</v>
      </c>
      <c r="E5" s="61"/>
      <c r="F5" s="62"/>
    </row>
    <row r="6" ht="18.75" customHeight="1" spans="1:6">
      <c r="A6" s="199"/>
      <c r="B6" s="200"/>
      <c r="C6" s="199"/>
      <c r="D6" s="65" t="s">
        <v>56</v>
      </c>
      <c r="E6" s="60" t="s">
        <v>76</v>
      </c>
      <c r="F6" s="65" t="s">
        <v>77</v>
      </c>
    </row>
    <row r="7" ht="18.75" customHeight="1" spans="1:6">
      <c r="A7" s="121">
        <v>1</v>
      </c>
      <c r="B7" s="201" t="s">
        <v>84</v>
      </c>
      <c r="C7" s="121">
        <v>3</v>
      </c>
      <c r="D7" s="202">
        <v>4</v>
      </c>
      <c r="E7" s="202">
        <v>5</v>
      </c>
      <c r="F7" s="202">
        <v>6</v>
      </c>
    </row>
    <row r="8" ht="21" customHeight="1" spans="1:6">
      <c r="A8" s="80"/>
      <c r="B8" s="80"/>
      <c r="C8" s="80"/>
      <c r="D8" s="135"/>
      <c r="E8" s="135"/>
      <c r="F8" s="135"/>
    </row>
    <row r="9" ht="21" customHeight="1" spans="1:6">
      <c r="A9" s="80"/>
      <c r="B9" s="80"/>
      <c r="C9" s="80"/>
      <c r="D9" s="135"/>
      <c r="E9" s="135"/>
      <c r="F9" s="135"/>
    </row>
    <row r="10" ht="18.75" customHeight="1" spans="1:6">
      <c r="A10" s="203" t="s">
        <v>168</v>
      </c>
      <c r="B10" s="203" t="s">
        <v>168</v>
      </c>
      <c r="C10" s="204" t="s">
        <v>168</v>
      </c>
      <c r="D10" s="135"/>
      <c r="E10" s="135"/>
      <c r="F10" s="135"/>
    </row>
    <row r="11" ht="31" customHeight="1" spans="1:6">
      <c r="A11" s="205" t="s">
        <v>308</v>
      </c>
      <c r="B11" s="205"/>
      <c r="C11" s="205"/>
      <c r="D11" s="205"/>
      <c r="E11" s="205"/>
      <c r="F11" s="205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ht="15.75" customHeight="1" spans="2:19">
      <c r="B2" s="139"/>
      <c r="C2" s="139"/>
      <c r="R2" s="187"/>
      <c r="S2" s="187" t="s">
        <v>309</v>
      </c>
    </row>
    <row r="3" ht="41.25" customHeight="1" spans="1:19">
      <c r="A3" s="140" t="str">
        <f>"2025"&amp;"年部门政府采购预算表"</f>
        <v>2025年部门政府采购预算表</v>
      </c>
      <c r="B3" s="141"/>
      <c r="C3" s="141"/>
      <c r="D3" s="178"/>
      <c r="E3" s="178"/>
      <c r="F3" s="178"/>
      <c r="G3" s="178"/>
      <c r="H3" s="178"/>
      <c r="I3" s="178"/>
      <c r="J3" s="178"/>
      <c r="K3" s="178"/>
      <c r="L3" s="178"/>
      <c r="M3" s="141"/>
      <c r="N3" s="178"/>
      <c r="O3" s="178"/>
      <c r="P3" s="141"/>
      <c r="Q3" s="178"/>
      <c r="R3" s="141"/>
      <c r="S3" s="141"/>
    </row>
    <row r="4" ht="18.75" customHeight="1" spans="1:19">
      <c r="A4" s="179" t="s">
        <v>1</v>
      </c>
      <c r="B4" s="180"/>
      <c r="C4" s="180"/>
      <c r="D4" s="181"/>
      <c r="E4" s="181"/>
      <c r="F4" s="181"/>
      <c r="G4" s="181"/>
      <c r="H4" s="181"/>
      <c r="I4" s="181"/>
      <c r="J4" s="181"/>
      <c r="K4" s="181"/>
      <c r="L4" s="181"/>
      <c r="R4" s="188"/>
      <c r="S4" s="189" t="s">
        <v>2</v>
      </c>
    </row>
    <row r="5" ht="15.75" customHeight="1" spans="1:19">
      <c r="A5" s="145" t="s">
        <v>177</v>
      </c>
      <c r="B5" s="146" t="s">
        <v>178</v>
      </c>
      <c r="C5" s="146" t="s">
        <v>310</v>
      </c>
      <c r="D5" s="147" t="s">
        <v>311</v>
      </c>
      <c r="E5" s="147" t="s">
        <v>312</v>
      </c>
      <c r="F5" s="147" t="s">
        <v>313</v>
      </c>
      <c r="G5" s="147" t="s">
        <v>314</v>
      </c>
      <c r="H5" s="147" t="s">
        <v>315</v>
      </c>
      <c r="I5" s="165" t="s">
        <v>185</v>
      </c>
      <c r="J5" s="165"/>
      <c r="K5" s="165"/>
      <c r="L5" s="165"/>
      <c r="M5" s="166"/>
      <c r="N5" s="165"/>
      <c r="O5" s="165"/>
      <c r="P5" s="173"/>
      <c r="Q5" s="165"/>
      <c r="R5" s="166"/>
      <c r="S5" s="174"/>
    </row>
    <row r="6" ht="17.25" customHeight="1" spans="1:19">
      <c r="A6" s="148"/>
      <c r="B6" s="149"/>
      <c r="C6" s="149"/>
      <c r="D6" s="150"/>
      <c r="E6" s="150"/>
      <c r="F6" s="150"/>
      <c r="G6" s="150"/>
      <c r="H6" s="150"/>
      <c r="I6" s="150" t="s">
        <v>56</v>
      </c>
      <c r="J6" s="150" t="s">
        <v>59</v>
      </c>
      <c r="K6" s="150" t="s">
        <v>316</v>
      </c>
      <c r="L6" s="150" t="s">
        <v>317</v>
      </c>
      <c r="M6" s="167" t="s">
        <v>318</v>
      </c>
      <c r="N6" s="168" t="s">
        <v>319</v>
      </c>
      <c r="O6" s="168"/>
      <c r="P6" s="175"/>
      <c r="Q6" s="168"/>
      <c r="R6" s="176"/>
      <c r="S6" s="152"/>
    </row>
    <row r="7" ht="54" customHeight="1" spans="1:19">
      <c r="A7" s="151"/>
      <c r="B7" s="152"/>
      <c r="C7" s="152"/>
      <c r="D7" s="153"/>
      <c r="E7" s="153"/>
      <c r="F7" s="153"/>
      <c r="G7" s="153"/>
      <c r="H7" s="153"/>
      <c r="I7" s="153"/>
      <c r="J7" s="153" t="s">
        <v>58</v>
      </c>
      <c r="K7" s="153"/>
      <c r="L7" s="153"/>
      <c r="M7" s="169"/>
      <c r="N7" s="153" t="s">
        <v>58</v>
      </c>
      <c r="O7" s="153" t="s">
        <v>65</v>
      </c>
      <c r="P7" s="152" t="s">
        <v>66</v>
      </c>
      <c r="Q7" s="153" t="s">
        <v>67</v>
      </c>
      <c r="R7" s="169" t="s">
        <v>68</v>
      </c>
      <c r="S7" s="152" t="s">
        <v>69</v>
      </c>
    </row>
    <row r="8" ht="18" customHeight="1" spans="1:19">
      <c r="A8" s="182">
        <v>1</v>
      </c>
      <c r="B8" s="182" t="s">
        <v>84</v>
      </c>
      <c r="C8" s="183">
        <v>3</v>
      </c>
      <c r="D8" s="183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</row>
    <row r="9" s="177" customFormat="1" ht="21" customHeight="1" spans="1:19">
      <c r="A9" s="155" t="s">
        <v>195</v>
      </c>
      <c r="B9" s="156" t="s">
        <v>71</v>
      </c>
      <c r="C9" s="156" t="s">
        <v>259</v>
      </c>
      <c r="D9" s="157" t="s">
        <v>320</v>
      </c>
      <c r="E9" s="157" t="s">
        <v>320</v>
      </c>
      <c r="F9" s="157" t="s">
        <v>321</v>
      </c>
      <c r="G9" s="184">
        <v>50</v>
      </c>
      <c r="H9" s="71">
        <v>8500</v>
      </c>
      <c r="I9" s="71">
        <v>8500</v>
      </c>
      <c r="J9" s="71">
        <v>8500</v>
      </c>
      <c r="K9" s="71"/>
      <c r="L9" s="71"/>
      <c r="M9" s="71"/>
      <c r="N9" s="71"/>
      <c r="O9" s="71"/>
      <c r="P9" s="74"/>
      <c r="Q9" s="74"/>
      <c r="R9" s="71"/>
      <c r="S9" s="71"/>
    </row>
    <row r="10" s="177" customFormat="1" ht="21" customHeight="1" spans="1:19">
      <c r="A10" s="155" t="s">
        <v>195</v>
      </c>
      <c r="B10" s="156" t="s">
        <v>71</v>
      </c>
      <c r="C10" s="156" t="s">
        <v>259</v>
      </c>
      <c r="D10" s="157" t="s">
        <v>322</v>
      </c>
      <c r="E10" s="157" t="s">
        <v>323</v>
      </c>
      <c r="F10" s="157" t="s">
        <v>321</v>
      </c>
      <c r="G10" s="184">
        <v>8</v>
      </c>
      <c r="H10" s="71">
        <v>67600</v>
      </c>
      <c r="I10" s="71">
        <v>67600</v>
      </c>
      <c r="J10" s="71">
        <v>67600</v>
      </c>
      <c r="K10" s="71"/>
      <c r="L10" s="71"/>
      <c r="M10" s="71"/>
      <c r="N10" s="71"/>
      <c r="O10" s="71"/>
      <c r="P10" s="74"/>
      <c r="Q10" s="74"/>
      <c r="R10" s="71"/>
      <c r="S10" s="71"/>
    </row>
    <row r="11" s="177" customFormat="1" ht="20" customHeight="1" spans="1:19">
      <c r="A11" s="158" t="s">
        <v>168</v>
      </c>
      <c r="B11" s="159"/>
      <c r="C11" s="159"/>
      <c r="D11" s="160"/>
      <c r="E11" s="160"/>
      <c r="F11" s="160"/>
      <c r="G11" s="185"/>
      <c r="H11" s="71">
        <v>76100</v>
      </c>
      <c r="I11" s="71">
        <v>76100</v>
      </c>
      <c r="J11" s="71">
        <v>76100</v>
      </c>
      <c r="K11" s="71"/>
      <c r="L11" s="71"/>
      <c r="M11" s="71"/>
      <c r="N11" s="71"/>
      <c r="O11" s="71"/>
      <c r="P11" s="74"/>
      <c r="Q11" s="74"/>
      <c r="R11" s="71"/>
      <c r="S11" s="71"/>
    </row>
    <row r="12" customHeight="1" spans="1:17">
      <c r="A12" s="186" t="s">
        <v>324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</sheetData>
  <mergeCells count="19">
    <mergeCell ref="A3:S3"/>
    <mergeCell ref="A4:H4"/>
    <mergeCell ref="I5:S5"/>
    <mergeCell ref="N6:S6"/>
    <mergeCell ref="A11:G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ht="16.5" customHeight="1" spans="1:20">
      <c r="A2" s="138"/>
      <c r="B2" s="139"/>
      <c r="C2" s="139"/>
      <c r="D2" s="139"/>
      <c r="E2" s="139"/>
      <c r="F2" s="139"/>
      <c r="G2" s="139"/>
      <c r="H2" s="138"/>
      <c r="I2" s="138"/>
      <c r="J2" s="138"/>
      <c r="K2" s="138"/>
      <c r="L2" s="138"/>
      <c r="M2" s="138"/>
      <c r="N2" s="162"/>
      <c r="O2" s="138"/>
      <c r="P2" s="138"/>
      <c r="Q2" s="139"/>
      <c r="R2" s="138"/>
      <c r="S2" s="171"/>
      <c r="T2" s="171" t="s">
        <v>325</v>
      </c>
    </row>
    <row r="3" ht="41.25" customHeight="1" spans="1:20">
      <c r="A3" s="140" t="str">
        <f>"2025"&amp;"年部门政府购买服务预算表"</f>
        <v>2025年部门政府购买服务预算表</v>
      </c>
      <c r="B3" s="141"/>
      <c r="C3" s="141"/>
      <c r="D3" s="141"/>
      <c r="E3" s="141"/>
      <c r="F3" s="141"/>
      <c r="G3" s="141"/>
      <c r="H3" s="142"/>
      <c r="I3" s="142"/>
      <c r="J3" s="142"/>
      <c r="K3" s="142"/>
      <c r="L3" s="142"/>
      <c r="M3" s="142"/>
      <c r="N3" s="163"/>
      <c r="O3" s="142"/>
      <c r="P3" s="142"/>
      <c r="Q3" s="141"/>
      <c r="R3" s="142"/>
      <c r="S3" s="163"/>
      <c r="T3" s="141"/>
    </row>
    <row r="4" ht="22.5" customHeight="1" spans="1:20">
      <c r="A4" s="143" t="s">
        <v>1</v>
      </c>
      <c r="B4" s="144"/>
      <c r="C4" s="144"/>
      <c r="D4" s="144"/>
      <c r="E4" s="144"/>
      <c r="F4" s="144"/>
      <c r="G4" s="144"/>
      <c r="H4" s="143"/>
      <c r="I4" s="143"/>
      <c r="J4" s="164"/>
      <c r="K4" s="164"/>
      <c r="L4" s="164"/>
      <c r="M4" s="164"/>
      <c r="N4" s="162"/>
      <c r="O4" s="138"/>
      <c r="P4" s="138"/>
      <c r="Q4" s="139"/>
      <c r="R4" s="138"/>
      <c r="S4" s="172"/>
      <c r="T4" s="171" t="s">
        <v>2</v>
      </c>
    </row>
    <row r="5" ht="24" customHeight="1" spans="1:20">
      <c r="A5" s="145" t="s">
        <v>177</v>
      </c>
      <c r="B5" s="146" t="s">
        <v>178</v>
      </c>
      <c r="C5" s="146" t="s">
        <v>310</v>
      </c>
      <c r="D5" s="146" t="s">
        <v>326</v>
      </c>
      <c r="E5" s="146" t="s">
        <v>327</v>
      </c>
      <c r="F5" s="146" t="s">
        <v>328</v>
      </c>
      <c r="G5" s="146" t="s">
        <v>329</v>
      </c>
      <c r="H5" s="147" t="s">
        <v>330</v>
      </c>
      <c r="I5" s="147" t="s">
        <v>331</v>
      </c>
      <c r="J5" s="165" t="s">
        <v>185</v>
      </c>
      <c r="K5" s="165"/>
      <c r="L5" s="165"/>
      <c r="M5" s="165"/>
      <c r="N5" s="166"/>
      <c r="O5" s="165"/>
      <c r="P5" s="165"/>
      <c r="Q5" s="173"/>
      <c r="R5" s="165"/>
      <c r="S5" s="166"/>
      <c r="T5" s="174"/>
    </row>
    <row r="6" ht="24" customHeight="1" spans="1:20">
      <c r="A6" s="148"/>
      <c r="B6" s="149"/>
      <c r="C6" s="149"/>
      <c r="D6" s="149"/>
      <c r="E6" s="149"/>
      <c r="F6" s="149"/>
      <c r="G6" s="149"/>
      <c r="H6" s="150"/>
      <c r="I6" s="150"/>
      <c r="J6" s="150" t="s">
        <v>56</v>
      </c>
      <c r="K6" s="150" t="s">
        <v>59</v>
      </c>
      <c r="L6" s="150" t="s">
        <v>316</v>
      </c>
      <c r="M6" s="150" t="s">
        <v>317</v>
      </c>
      <c r="N6" s="167" t="s">
        <v>318</v>
      </c>
      <c r="O6" s="168" t="s">
        <v>319</v>
      </c>
      <c r="P6" s="168"/>
      <c r="Q6" s="175"/>
      <c r="R6" s="168"/>
      <c r="S6" s="176"/>
      <c r="T6" s="152"/>
    </row>
    <row r="7" ht="54" customHeight="1" spans="1:20">
      <c r="A7" s="151"/>
      <c r="B7" s="152"/>
      <c r="C7" s="152"/>
      <c r="D7" s="152"/>
      <c r="E7" s="152"/>
      <c r="F7" s="152"/>
      <c r="G7" s="152"/>
      <c r="H7" s="153"/>
      <c r="I7" s="153"/>
      <c r="J7" s="153"/>
      <c r="K7" s="153" t="s">
        <v>58</v>
      </c>
      <c r="L7" s="153"/>
      <c r="M7" s="153"/>
      <c r="N7" s="169"/>
      <c r="O7" s="153" t="s">
        <v>58</v>
      </c>
      <c r="P7" s="153" t="s">
        <v>65</v>
      </c>
      <c r="Q7" s="152" t="s">
        <v>66</v>
      </c>
      <c r="R7" s="153" t="s">
        <v>67</v>
      </c>
      <c r="S7" s="169" t="s">
        <v>68</v>
      </c>
      <c r="T7" s="152" t="s">
        <v>69</v>
      </c>
    </row>
    <row r="8" ht="17.25" customHeight="1" spans="1:20">
      <c r="A8" s="154">
        <v>1</v>
      </c>
      <c r="B8" s="152">
        <v>2</v>
      </c>
      <c r="C8" s="154">
        <v>3</v>
      </c>
      <c r="D8" s="154">
        <v>4</v>
      </c>
      <c r="E8" s="152">
        <v>5</v>
      </c>
      <c r="F8" s="154">
        <v>6</v>
      </c>
      <c r="G8" s="154">
        <v>7</v>
      </c>
      <c r="H8" s="152">
        <v>8</v>
      </c>
      <c r="I8" s="154">
        <v>9</v>
      </c>
      <c r="J8" s="154">
        <v>10</v>
      </c>
      <c r="K8" s="152">
        <v>11</v>
      </c>
      <c r="L8" s="154">
        <v>12</v>
      </c>
      <c r="M8" s="154">
        <v>13</v>
      </c>
      <c r="N8" s="152">
        <v>14</v>
      </c>
      <c r="O8" s="154">
        <v>15</v>
      </c>
      <c r="P8" s="154">
        <v>16</v>
      </c>
      <c r="Q8" s="152">
        <v>17</v>
      </c>
      <c r="R8" s="154">
        <v>18</v>
      </c>
      <c r="S8" s="154">
        <v>19</v>
      </c>
      <c r="T8" s="154">
        <v>20</v>
      </c>
    </row>
    <row r="9" ht="21" customHeight="1" spans="1:20">
      <c r="A9" s="155"/>
      <c r="B9" s="156"/>
      <c r="C9" s="156"/>
      <c r="D9" s="156"/>
      <c r="E9" s="156"/>
      <c r="F9" s="156"/>
      <c r="G9" s="156"/>
      <c r="H9" s="157"/>
      <c r="I9" s="157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21" customHeight="1" spans="1:20">
      <c r="A10" s="158" t="s">
        <v>168</v>
      </c>
      <c r="B10" s="159"/>
      <c r="C10" s="159"/>
      <c r="D10" s="159"/>
      <c r="E10" s="159"/>
      <c r="F10" s="159"/>
      <c r="G10" s="159"/>
      <c r="H10" s="160"/>
      <c r="I10" s="170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ht="26" customHeight="1" spans="1:24">
      <c r="A11" t="s">
        <v>332</v>
      </c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545454545454" defaultRowHeight="14.25" customHeight="1" outlineLevelCol="4"/>
  <cols>
    <col min="1" max="1" width="44.2545454545455" style="49" customWidth="1"/>
    <col min="2" max="5" width="20" style="49" customWidth="1"/>
    <col min="6" max="16384" width="9.14545454545454" style="49"/>
  </cols>
  <sheetData>
    <row r="1" s="49" customFormat="1" customHeight="1" spans="1:5">
      <c r="A1" s="50"/>
      <c r="B1" s="50"/>
      <c r="C1" s="50"/>
      <c r="D1" s="50"/>
      <c r="E1" s="50"/>
    </row>
    <row r="2" s="49" customFormat="1" ht="17.25" customHeight="1" spans="4:5">
      <c r="D2" s="126"/>
      <c r="E2" s="52" t="s">
        <v>333</v>
      </c>
    </row>
    <row r="3" s="49" customFormat="1" ht="41.25" customHeight="1" spans="1:5">
      <c r="A3" s="127" t="str">
        <f>"2025"&amp;"年对下转移支付预算表"</f>
        <v>2025年对下转移支付预算表</v>
      </c>
      <c r="B3" s="53"/>
      <c r="C3" s="53"/>
      <c r="D3" s="53"/>
      <c r="E3" s="119"/>
    </row>
    <row r="4" s="49" customFormat="1" ht="18" customHeight="1" spans="1:5">
      <c r="A4" s="128" t="s">
        <v>1</v>
      </c>
      <c r="B4" s="129"/>
      <c r="C4" s="129"/>
      <c r="D4" s="130"/>
      <c r="E4" s="57" t="s">
        <v>2</v>
      </c>
    </row>
    <row r="5" s="49" customFormat="1" ht="19.5" customHeight="1" spans="1:5">
      <c r="A5" s="65" t="s">
        <v>334</v>
      </c>
      <c r="B5" s="60" t="s">
        <v>185</v>
      </c>
      <c r="C5" s="61"/>
      <c r="D5" s="61"/>
      <c r="E5" s="131" t="s">
        <v>335</v>
      </c>
    </row>
    <row r="6" s="49" customFormat="1" ht="40.5" customHeight="1" spans="1:5">
      <c r="A6" s="68"/>
      <c r="B6" s="78" t="s">
        <v>56</v>
      </c>
      <c r="C6" s="59" t="s">
        <v>59</v>
      </c>
      <c r="D6" s="132" t="s">
        <v>316</v>
      </c>
      <c r="E6" s="131"/>
    </row>
    <row r="7" s="49" customFormat="1" ht="19.5" customHeight="1" spans="1:5">
      <c r="A7" s="69">
        <v>1</v>
      </c>
      <c r="B7" s="69">
        <v>2</v>
      </c>
      <c r="C7" s="69">
        <v>3</v>
      </c>
      <c r="D7" s="133">
        <v>4</v>
      </c>
      <c r="E7" s="134">
        <v>24</v>
      </c>
    </row>
    <row r="8" s="49" customFormat="1" ht="19.5" customHeight="1" spans="1:5">
      <c r="A8" s="79"/>
      <c r="B8" s="135"/>
      <c r="C8" s="135"/>
      <c r="D8" s="135"/>
      <c r="E8" s="135"/>
    </row>
    <row r="9" s="49" customFormat="1" ht="19.5" customHeight="1" spans="1:5">
      <c r="A9" s="122"/>
      <c r="B9" s="135"/>
      <c r="C9" s="135"/>
      <c r="D9" s="135"/>
      <c r="E9" s="135"/>
    </row>
    <row r="10" s="49" customFormat="1" ht="34" customHeight="1" spans="1:1">
      <c r="A10" s="136" t="s">
        <v>336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545454545454" defaultRowHeight="12" customHeight="1"/>
  <cols>
    <col min="1" max="1" width="55.3727272727273" style="49" customWidth="1"/>
    <col min="2" max="2" width="29" style="49" customWidth="1"/>
    <col min="3" max="5" width="23.5727272727273" style="49" customWidth="1"/>
    <col min="6" max="6" width="11.2818181818182" style="49" customWidth="1"/>
    <col min="7" max="7" width="25.1454545454545" style="49" customWidth="1"/>
    <col min="8" max="8" width="15.5727272727273" style="49" customWidth="1"/>
    <col min="9" max="9" width="13.4272727272727" style="49" customWidth="1"/>
    <col min="10" max="10" width="18.8545454545455" style="49" customWidth="1"/>
    <col min="11" max="16384" width="9.14545454545454" style="49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6.5" customHeight="1" spans="10:10">
      <c r="J2" s="52" t="s">
        <v>337</v>
      </c>
    </row>
    <row r="3" ht="41.25" customHeight="1" spans="1:10">
      <c r="A3" s="118" t="str">
        <f>"2025"&amp;"年对下转移支付绩效目标表"</f>
        <v>2025年对下转移支付绩效目标表</v>
      </c>
      <c r="B3" s="53"/>
      <c r="C3" s="53"/>
      <c r="D3" s="53"/>
      <c r="E3" s="53"/>
      <c r="F3" s="119"/>
      <c r="G3" s="53"/>
      <c r="H3" s="119"/>
      <c r="I3" s="119"/>
      <c r="J3" s="53"/>
    </row>
    <row r="4" ht="17.25" customHeight="1" spans="1:1">
      <c r="A4" s="54" t="s">
        <v>1</v>
      </c>
    </row>
    <row r="5" ht="44.25" customHeight="1" spans="1:10">
      <c r="A5" s="120" t="s">
        <v>334</v>
      </c>
      <c r="B5" s="120" t="s">
        <v>269</v>
      </c>
      <c r="C5" s="120" t="s">
        <v>270</v>
      </c>
      <c r="D5" s="120" t="s">
        <v>271</v>
      </c>
      <c r="E5" s="120" t="s">
        <v>272</v>
      </c>
      <c r="F5" s="121" t="s">
        <v>273</v>
      </c>
      <c r="G5" s="120" t="s">
        <v>274</v>
      </c>
      <c r="H5" s="121" t="s">
        <v>275</v>
      </c>
      <c r="I5" s="121" t="s">
        <v>276</v>
      </c>
      <c r="J5" s="120" t="s">
        <v>277</v>
      </c>
    </row>
    <row r="6" ht="14.2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1">
        <v>6</v>
      </c>
      <c r="G6" s="120">
        <v>7</v>
      </c>
      <c r="H6" s="121">
        <v>8</v>
      </c>
      <c r="I6" s="121">
        <v>9</v>
      </c>
      <c r="J6" s="120">
        <v>10</v>
      </c>
    </row>
    <row r="7" ht="42" customHeight="1" spans="1:10">
      <c r="A7" s="79"/>
      <c r="B7" s="122"/>
      <c r="C7" s="122"/>
      <c r="D7" s="122"/>
      <c r="E7" s="101"/>
      <c r="F7" s="123"/>
      <c r="G7" s="101"/>
      <c r="H7" s="123"/>
      <c r="I7" s="123"/>
      <c r="J7" s="101"/>
    </row>
    <row r="8" ht="42" customHeight="1" spans="1:10">
      <c r="A8" s="79"/>
      <c r="B8" s="80"/>
      <c r="C8" s="80"/>
      <c r="D8" s="80"/>
      <c r="E8" s="79"/>
      <c r="F8" s="80"/>
      <c r="G8" s="79"/>
      <c r="H8" s="80"/>
      <c r="I8" s="80"/>
      <c r="J8" s="79"/>
    </row>
    <row r="9" ht="45" customHeight="1" spans="1:3">
      <c r="A9" s="124" t="s">
        <v>338</v>
      </c>
      <c r="B9" s="125"/>
      <c r="C9" s="12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72727272727" defaultRowHeight="14.25" customHeight="1"/>
  <cols>
    <col min="1" max="3" width="33.7090909090909" style="49" customWidth="1"/>
    <col min="4" max="4" width="45.5727272727273" style="49" customWidth="1"/>
    <col min="5" max="5" width="27.5727272727273" style="49" customWidth="1"/>
    <col min="6" max="6" width="21.7090909090909" style="49" customWidth="1"/>
    <col min="7" max="9" width="26.2818181818182" style="49" customWidth="1"/>
    <col min="10" max="16384" width="10.4272727272727" style="49"/>
  </cols>
  <sheetData>
    <row r="1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customHeight="1" spans="1:9">
      <c r="A2" s="89" t="s">
        <v>339</v>
      </c>
      <c r="B2" s="90"/>
      <c r="C2" s="90"/>
      <c r="D2" s="91"/>
      <c r="E2" s="91"/>
      <c r="F2" s="91"/>
      <c r="G2" s="90"/>
      <c r="H2" s="90"/>
      <c r="I2" s="91"/>
    </row>
    <row r="3" ht="41.25" customHeight="1" spans="1:9">
      <c r="A3" s="92" t="str">
        <f>"2025"&amp;"年新增资产配置预算表"</f>
        <v>2025年新增资产配置预算表</v>
      </c>
      <c r="B3" s="93"/>
      <c r="C3" s="93"/>
      <c r="D3" s="94"/>
      <c r="E3" s="94"/>
      <c r="F3" s="94"/>
      <c r="G3" s="93"/>
      <c r="H3" s="93"/>
      <c r="I3" s="94"/>
    </row>
    <row r="4" customHeight="1" spans="1:9">
      <c r="A4" s="95" t="s">
        <v>1</v>
      </c>
      <c r="B4" s="96"/>
      <c r="C4" s="96"/>
      <c r="D4" s="97"/>
      <c r="F4" s="94"/>
      <c r="G4" s="93"/>
      <c r="H4" s="93"/>
      <c r="I4" s="117" t="s">
        <v>2</v>
      </c>
    </row>
    <row r="5" ht="28.5" customHeight="1" spans="1:9">
      <c r="A5" s="98" t="s">
        <v>177</v>
      </c>
      <c r="B5" s="87" t="s">
        <v>178</v>
      </c>
      <c r="C5" s="98" t="s">
        <v>340</v>
      </c>
      <c r="D5" s="98" t="s">
        <v>341</v>
      </c>
      <c r="E5" s="98" t="s">
        <v>342</v>
      </c>
      <c r="F5" s="98" t="s">
        <v>343</v>
      </c>
      <c r="G5" s="87" t="s">
        <v>344</v>
      </c>
      <c r="H5" s="87"/>
      <c r="I5" s="98"/>
    </row>
    <row r="6" ht="21" customHeight="1" spans="1:9">
      <c r="A6" s="98"/>
      <c r="B6" s="99"/>
      <c r="C6" s="99"/>
      <c r="D6" s="100"/>
      <c r="E6" s="99"/>
      <c r="F6" s="99"/>
      <c r="G6" s="87" t="s">
        <v>314</v>
      </c>
      <c r="H6" s="87" t="s">
        <v>345</v>
      </c>
      <c r="I6" s="87" t="s">
        <v>346</v>
      </c>
    </row>
    <row r="7" ht="17.25" customHeight="1" spans="1:9">
      <c r="A7" s="101" t="s">
        <v>83</v>
      </c>
      <c r="B7" s="102"/>
      <c r="C7" s="103" t="s">
        <v>84</v>
      </c>
      <c r="D7" s="101" t="s">
        <v>85</v>
      </c>
      <c r="E7" s="104" t="s">
        <v>86</v>
      </c>
      <c r="F7" s="101" t="s">
        <v>87</v>
      </c>
      <c r="G7" s="103" t="s">
        <v>88</v>
      </c>
      <c r="H7" s="105" t="s">
        <v>89</v>
      </c>
      <c r="I7" s="104" t="s">
        <v>90</v>
      </c>
    </row>
    <row r="8" ht="19.5" customHeight="1" spans="1:9">
      <c r="A8" s="106" t="s">
        <v>195</v>
      </c>
      <c r="B8" s="107" t="s">
        <v>71</v>
      </c>
      <c r="C8" s="107" t="s">
        <v>347</v>
      </c>
      <c r="D8" s="108" t="s">
        <v>348</v>
      </c>
      <c r="E8" s="72" t="s">
        <v>322</v>
      </c>
      <c r="F8" s="109" t="s">
        <v>349</v>
      </c>
      <c r="G8" s="110">
        <v>8</v>
      </c>
      <c r="H8" s="111">
        <v>8450</v>
      </c>
      <c r="I8" s="111">
        <v>67600</v>
      </c>
    </row>
    <row r="9" ht="19.5" customHeight="1" spans="1:9">
      <c r="A9" s="112" t="s">
        <v>56</v>
      </c>
      <c r="B9" s="113"/>
      <c r="C9" s="113"/>
      <c r="D9" s="114"/>
      <c r="E9" s="115"/>
      <c r="F9" s="115"/>
      <c r="G9" s="110">
        <v>8</v>
      </c>
      <c r="H9" s="111">
        <v>8450</v>
      </c>
      <c r="I9" s="111">
        <v>67600</v>
      </c>
    </row>
    <row r="10" customHeight="1" spans="1:8">
      <c r="A10" s="116"/>
      <c r="B10" s="116"/>
      <c r="C10" s="116"/>
      <c r="D10" s="116"/>
      <c r="E10" s="116"/>
      <c r="F10" s="116"/>
      <c r="G10" s="116"/>
      <c r="H10" s="116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9.14545454545454" defaultRowHeight="14.25" customHeight="1"/>
  <cols>
    <col min="1" max="1" width="19.2818181818182" style="49" customWidth="1"/>
    <col min="2" max="2" width="33.8454545454545" style="49" customWidth="1"/>
    <col min="3" max="3" width="23.8545454545455" style="49" customWidth="1"/>
    <col min="4" max="4" width="11.1454545454545" style="49" customWidth="1"/>
    <col min="5" max="5" width="17.7090909090909" style="49" customWidth="1"/>
    <col min="6" max="6" width="9.85454545454546" style="49" customWidth="1"/>
    <col min="7" max="7" width="17.7090909090909" style="49" customWidth="1"/>
    <col min="8" max="11" width="23.1454545454545" style="49" customWidth="1"/>
    <col min="12" max="16384" width="9.14545454545454" style="49"/>
  </cols>
  <sheetData>
    <row r="1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customHeight="1" spans="4:11">
      <c r="D2" s="51"/>
      <c r="E2" s="51"/>
      <c r="F2" s="51"/>
      <c r="G2" s="51"/>
      <c r="K2" s="52" t="s">
        <v>350</v>
      </c>
    </row>
    <row r="3" ht="41.25" customHeight="1" spans="1:11">
      <c r="A3" s="53" t="str">
        <f>"2025"&amp;"年上级转移支付补助项目支出预算表"</f>
        <v>2025年上级转移支付补助项目支出预算表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3.5" customHeight="1" spans="1:11">
      <c r="A4" s="54" t="s">
        <v>1</v>
      </c>
      <c r="B4" s="55"/>
      <c r="C4" s="55"/>
      <c r="D4" s="55"/>
      <c r="E4" s="55"/>
      <c r="F4" s="55"/>
      <c r="G4" s="55"/>
      <c r="H4" s="56"/>
      <c r="I4" s="56"/>
      <c r="J4" s="56"/>
      <c r="K4" s="57" t="s">
        <v>2</v>
      </c>
    </row>
    <row r="5" ht="21.75" customHeight="1" spans="1:11">
      <c r="A5" s="58" t="s">
        <v>246</v>
      </c>
      <c r="B5" s="58" t="s">
        <v>180</v>
      </c>
      <c r="C5" s="58" t="s">
        <v>247</v>
      </c>
      <c r="D5" s="59" t="s">
        <v>181</v>
      </c>
      <c r="E5" s="59" t="s">
        <v>182</v>
      </c>
      <c r="F5" s="59" t="s">
        <v>248</v>
      </c>
      <c r="G5" s="59" t="s">
        <v>249</v>
      </c>
      <c r="H5" s="65" t="s">
        <v>56</v>
      </c>
      <c r="I5" s="60" t="s">
        <v>351</v>
      </c>
      <c r="J5" s="61"/>
      <c r="K5" s="62"/>
    </row>
    <row r="6" ht="21.75" customHeight="1" spans="1:11">
      <c r="A6" s="63"/>
      <c r="B6" s="63"/>
      <c r="C6" s="63"/>
      <c r="D6" s="64"/>
      <c r="E6" s="64"/>
      <c r="F6" s="64"/>
      <c r="G6" s="64"/>
      <c r="H6" s="78"/>
      <c r="I6" s="59" t="s">
        <v>59</v>
      </c>
      <c r="J6" s="59" t="s">
        <v>60</v>
      </c>
      <c r="K6" s="59" t="s">
        <v>61</v>
      </c>
    </row>
    <row r="7" ht="40.5" customHeight="1" spans="1:11">
      <c r="A7" s="66"/>
      <c r="B7" s="66"/>
      <c r="C7" s="66"/>
      <c r="D7" s="67"/>
      <c r="E7" s="67"/>
      <c r="F7" s="67"/>
      <c r="G7" s="67"/>
      <c r="H7" s="68"/>
      <c r="I7" s="67" t="s">
        <v>58</v>
      </c>
      <c r="J7" s="67"/>
      <c r="K7" s="67"/>
    </row>
    <row r="8" ht="15" customHeight="1" spans="1:1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87">
        <v>10</v>
      </c>
      <c r="K8" s="87">
        <v>11</v>
      </c>
    </row>
    <row r="9" ht="18.75" customHeight="1" spans="1:11">
      <c r="A9" s="79"/>
      <c r="B9" s="80"/>
      <c r="C9" s="79"/>
      <c r="D9" s="79"/>
      <c r="E9" s="79"/>
      <c r="F9" s="79"/>
      <c r="G9" s="79"/>
      <c r="H9" s="81"/>
      <c r="I9" s="88"/>
      <c r="J9" s="88"/>
      <c r="K9" s="81"/>
    </row>
    <row r="10" ht="18.75" customHeight="1" spans="1:11">
      <c r="A10" s="80"/>
      <c r="B10" s="80"/>
      <c r="C10" s="80"/>
      <c r="D10" s="80"/>
      <c r="E10" s="80"/>
      <c r="F10" s="80"/>
      <c r="G10" s="80"/>
      <c r="H10" s="82"/>
      <c r="I10" s="82"/>
      <c r="J10" s="82"/>
      <c r="K10" s="81"/>
    </row>
    <row r="11" ht="18.75" customHeight="1" spans="1:11">
      <c r="A11" s="83" t="s">
        <v>168</v>
      </c>
      <c r="B11" s="84"/>
      <c r="C11" s="84"/>
      <c r="D11" s="84"/>
      <c r="E11" s="84"/>
      <c r="F11" s="84"/>
      <c r="G11" s="85"/>
      <c r="H11" s="82"/>
      <c r="I11" s="82"/>
      <c r="J11" s="82"/>
      <c r="K11" s="81"/>
    </row>
    <row r="12" customHeight="1" spans="1:7">
      <c r="A12" s="86" t="s">
        <v>352</v>
      </c>
      <c r="B12" s="86"/>
      <c r="C12" s="86"/>
      <c r="D12" s="86"/>
      <c r="E12" s="86"/>
      <c r="F12" s="86"/>
      <c r="G12" s="86"/>
    </row>
  </sheetData>
  <mergeCells count="16">
    <mergeCell ref="A3:K3"/>
    <mergeCell ref="A4:G4"/>
    <mergeCell ref="I5:K5"/>
    <mergeCell ref="A11:G11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545454545454" defaultRowHeight="14.25" customHeight="1" outlineLevelCol="6"/>
  <cols>
    <col min="1" max="1" width="35.2818181818182" style="49" customWidth="1"/>
    <col min="2" max="4" width="28" style="49" customWidth="1"/>
    <col min="5" max="7" width="23.8545454545455" style="49" customWidth="1"/>
    <col min="8" max="16384" width="9.14545454545454" style="49"/>
  </cols>
  <sheetData>
    <row r="1" customHeight="1" spans="1:7">
      <c r="A1" s="50"/>
      <c r="B1" s="50"/>
      <c r="C1" s="50"/>
      <c r="D1" s="50"/>
      <c r="E1" s="50"/>
      <c r="F1" s="50"/>
      <c r="G1" s="50"/>
    </row>
    <row r="2" ht="13.5" customHeight="1" spans="4:7">
      <c r="D2" s="51"/>
      <c r="G2" s="52" t="s">
        <v>353</v>
      </c>
    </row>
    <row r="3" ht="41.25" customHeight="1" spans="1:7">
      <c r="A3" s="53" t="str">
        <f>"2025"&amp;"年部门项目中期规划预算表"</f>
        <v>2025年部门项目中期规划预算表</v>
      </c>
      <c r="B3" s="53"/>
      <c r="C3" s="53"/>
      <c r="D3" s="53"/>
      <c r="E3" s="53"/>
      <c r="F3" s="53"/>
      <c r="G3" s="53"/>
    </row>
    <row r="4" ht="13.5" customHeight="1" spans="1:7">
      <c r="A4" s="54" t="s">
        <v>1</v>
      </c>
      <c r="B4" s="55"/>
      <c r="C4" s="55"/>
      <c r="D4" s="55"/>
      <c r="E4" s="56"/>
      <c r="F4" s="56"/>
      <c r="G4" s="57" t="s">
        <v>2</v>
      </c>
    </row>
    <row r="5" ht="21.75" customHeight="1" spans="1:7">
      <c r="A5" s="58" t="s">
        <v>247</v>
      </c>
      <c r="B5" s="58" t="s">
        <v>246</v>
      </c>
      <c r="C5" s="58" t="s">
        <v>180</v>
      </c>
      <c r="D5" s="59" t="s">
        <v>354</v>
      </c>
      <c r="E5" s="60" t="s">
        <v>59</v>
      </c>
      <c r="F5" s="61"/>
      <c r="G5" s="62"/>
    </row>
    <row r="6" ht="21.75" customHeight="1" spans="1:7">
      <c r="A6" s="63"/>
      <c r="B6" s="63"/>
      <c r="C6" s="63"/>
      <c r="D6" s="64"/>
      <c r="E6" s="65" t="str">
        <f>"2025"&amp;"年"</f>
        <v>2025年</v>
      </c>
      <c r="F6" s="59" t="str">
        <f>("2025"+1)&amp;"年"</f>
        <v>2026年</v>
      </c>
      <c r="G6" s="59" t="str">
        <f>("2025"+2)&amp;"年"</f>
        <v>2027年</v>
      </c>
    </row>
    <row r="7" ht="40.5" customHeight="1" spans="1:7">
      <c r="A7" s="66"/>
      <c r="B7" s="66"/>
      <c r="C7" s="66"/>
      <c r="D7" s="67"/>
      <c r="E7" s="68"/>
      <c r="F7" s="67" t="s">
        <v>58</v>
      </c>
      <c r="G7" s="67"/>
    </row>
    <row r="8" ht="15" customHeight="1" spans="1:7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</row>
    <row r="9" ht="17.25" customHeight="1" spans="1:7">
      <c r="A9" s="70" t="s">
        <v>71</v>
      </c>
      <c r="B9" s="71"/>
      <c r="C9" s="71"/>
      <c r="D9" s="71"/>
      <c r="E9" s="71">
        <v>1320336</v>
      </c>
      <c r="F9" s="71"/>
      <c r="G9" s="71"/>
    </row>
    <row r="10" ht="18.75" customHeight="1" spans="1:7">
      <c r="A10" s="72"/>
      <c r="B10" s="73" t="s">
        <v>355</v>
      </c>
      <c r="C10" s="73" t="s">
        <v>259</v>
      </c>
      <c r="D10" s="72" t="s">
        <v>356</v>
      </c>
      <c r="E10" s="74">
        <v>1320336</v>
      </c>
      <c r="F10" s="74"/>
      <c r="G10" s="74"/>
    </row>
    <row r="11" ht="18.75" customHeight="1" spans="1:7">
      <c r="A11" s="75" t="s">
        <v>56</v>
      </c>
      <c r="B11" s="76" t="s">
        <v>357</v>
      </c>
      <c r="C11" s="76"/>
      <c r="D11" s="77"/>
      <c r="E11" s="74">
        <v>1320336</v>
      </c>
      <c r="F11" s="74"/>
      <c r="G11" s="7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20" workbookViewId="0">
      <selection activeCell="C6" sqref="C6:H6"/>
    </sheetView>
  </sheetViews>
  <sheetFormatPr defaultColWidth="9" defaultRowHeight="12.5"/>
  <cols>
    <col min="1" max="1" width="16.6272727272727" style="4" customWidth="1"/>
    <col min="2" max="2" width="20" style="4" customWidth="1"/>
    <col min="3" max="8" width="13.1272727272727" style="4" customWidth="1"/>
    <col min="9" max="9" width="21.6272727272727" style="4" customWidth="1"/>
    <col min="10" max="10" width="8" style="4" hidden="1" customWidth="1"/>
    <col min="11" max="16384" width="9" style="1"/>
  </cols>
  <sheetData>
    <row r="1" s="1" customFormat="1" ht="13" spans="1:10">
      <c r="A1" s="4"/>
      <c r="B1" s="4"/>
      <c r="C1" s="4"/>
      <c r="D1" s="4"/>
      <c r="E1" s="4"/>
      <c r="F1" s="4"/>
      <c r="G1" s="4"/>
      <c r="H1" s="4"/>
      <c r="I1" s="42" t="s">
        <v>358</v>
      </c>
      <c r="J1" s="4"/>
    </row>
    <row r="2" s="2" customFormat="1" ht="47.1" customHeight="1" spans="1:10">
      <c r="A2" s="5" t="s">
        <v>359</v>
      </c>
      <c r="B2" s="5"/>
      <c r="C2" s="5"/>
      <c r="D2" s="5"/>
      <c r="E2" s="5"/>
      <c r="F2" s="5"/>
      <c r="G2" s="5"/>
      <c r="H2" s="5"/>
      <c r="I2" s="5"/>
      <c r="J2" s="43"/>
    </row>
    <row r="3" s="3" customFormat="1" ht="13" spans="1:10">
      <c r="A3" s="6" t="s">
        <v>1</v>
      </c>
      <c r="B3" s="6"/>
      <c r="C3" s="6"/>
      <c r="D3" s="6"/>
      <c r="E3" s="6"/>
      <c r="F3" s="6"/>
      <c r="G3" s="7"/>
      <c r="H3" s="7"/>
      <c r="I3" s="7" t="s">
        <v>2</v>
      </c>
      <c r="J3" s="44"/>
    </row>
    <row r="4" s="1" customFormat="1" ht="15" customHeight="1" spans="1:10">
      <c r="A4" s="8" t="s">
        <v>360</v>
      </c>
      <c r="B4" s="9"/>
      <c r="C4" s="10"/>
      <c r="D4" s="10"/>
      <c r="E4" s="10"/>
      <c r="F4" s="11" t="s">
        <v>361</v>
      </c>
      <c r="G4" s="9"/>
      <c r="H4" s="10"/>
      <c r="I4" s="10"/>
      <c r="J4" s="4"/>
    </row>
    <row r="5" s="1" customFormat="1" ht="17.25" customHeight="1" spans="1:10">
      <c r="A5" s="12"/>
      <c r="B5" s="13" t="s">
        <v>362</v>
      </c>
      <c r="C5" s="14"/>
      <c r="D5" s="14"/>
      <c r="E5" s="14"/>
      <c r="F5" s="14"/>
      <c r="G5" s="14"/>
      <c r="H5" s="14"/>
      <c r="I5" s="45" t="s">
        <v>363</v>
      </c>
      <c r="J5" s="4"/>
    </row>
    <row r="6" s="1" customFormat="1" ht="67.15" customHeight="1" spans="1:10">
      <c r="A6" s="15" t="s">
        <v>364</v>
      </c>
      <c r="B6" s="15" t="s">
        <v>365</v>
      </c>
      <c r="C6" s="16"/>
      <c r="D6" s="17"/>
      <c r="E6" s="17"/>
      <c r="F6" s="17"/>
      <c r="G6" s="17"/>
      <c r="H6" s="18"/>
      <c r="I6" s="46" t="s">
        <v>366</v>
      </c>
      <c r="J6" s="4"/>
    </row>
    <row r="7" s="1" customFormat="1" ht="70.5" customHeight="1" spans="1:10">
      <c r="A7" s="19"/>
      <c r="B7" s="15" t="s">
        <v>367</v>
      </c>
      <c r="C7" s="16"/>
      <c r="D7" s="17"/>
      <c r="E7" s="17"/>
      <c r="F7" s="17"/>
      <c r="G7" s="17"/>
      <c r="H7" s="18"/>
      <c r="I7" s="47" t="s">
        <v>368</v>
      </c>
      <c r="J7" s="4"/>
    </row>
    <row r="8" s="1" customFormat="1" ht="70.7" customHeight="1" spans="1:10">
      <c r="A8" s="15" t="s">
        <v>369</v>
      </c>
      <c r="B8" s="15" t="s">
        <v>370</v>
      </c>
      <c r="C8" s="16"/>
      <c r="D8" s="17"/>
      <c r="E8" s="17"/>
      <c r="F8" s="17"/>
      <c r="G8" s="17"/>
      <c r="H8" s="18"/>
      <c r="I8" s="48" t="s">
        <v>371</v>
      </c>
      <c r="J8" s="4"/>
    </row>
    <row r="9" s="1" customFormat="1" ht="17.85" customHeight="1" spans="1:10">
      <c r="A9" s="20"/>
      <c r="B9" s="21" t="s">
        <v>372</v>
      </c>
      <c r="C9" s="22"/>
      <c r="D9" s="22" t="s">
        <v>373</v>
      </c>
      <c r="E9" s="23"/>
      <c r="F9" s="22" t="s">
        <v>374</v>
      </c>
      <c r="G9" s="22"/>
      <c r="H9" s="22"/>
      <c r="I9" s="33" t="s">
        <v>363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5" t="s">
        <v>375</v>
      </c>
      <c r="G10" s="15" t="s">
        <v>376</v>
      </c>
      <c r="H10" s="15" t="s">
        <v>377</v>
      </c>
      <c r="I10" s="25"/>
      <c r="J10" s="4"/>
    </row>
    <row r="11" s="1" customFormat="1" ht="23.85" customHeight="1" spans="1:10">
      <c r="A11" s="26" t="s">
        <v>378</v>
      </c>
      <c r="B11" s="15" t="s">
        <v>56</v>
      </c>
      <c r="C11" s="27"/>
      <c r="D11" s="17"/>
      <c r="E11" s="18"/>
      <c r="F11" s="28"/>
      <c r="G11" s="28"/>
      <c r="H11" s="28"/>
      <c r="I11" s="16"/>
      <c r="J11" s="4"/>
    </row>
    <row r="12" s="1" customFormat="1" ht="39" spans="1:10">
      <c r="A12" s="25"/>
      <c r="B12" s="29"/>
      <c r="C12" s="29"/>
      <c r="D12" s="17"/>
      <c r="E12" s="18"/>
      <c r="F12" s="28"/>
      <c r="G12" s="28"/>
      <c r="H12" s="28"/>
      <c r="I12" s="29" t="s">
        <v>379</v>
      </c>
      <c r="J12" s="4"/>
    </row>
    <row r="13" s="1" customFormat="1" ht="39" spans="1:10">
      <c r="A13" s="25"/>
      <c r="B13" s="29"/>
      <c r="C13" s="29"/>
      <c r="D13" s="17"/>
      <c r="E13" s="18"/>
      <c r="F13" s="28"/>
      <c r="G13" s="28"/>
      <c r="H13" s="28"/>
      <c r="I13" s="29" t="s">
        <v>379</v>
      </c>
      <c r="J13" s="4"/>
    </row>
    <row r="14" s="1" customFormat="1" ht="39" spans="1:10">
      <c r="A14" s="25"/>
      <c r="B14" s="29"/>
      <c r="C14" s="29"/>
      <c r="D14" s="17"/>
      <c r="E14" s="18"/>
      <c r="F14" s="28"/>
      <c r="G14" s="28"/>
      <c r="H14" s="28"/>
      <c r="I14" s="29" t="s">
        <v>379</v>
      </c>
      <c r="J14" s="4"/>
    </row>
    <row r="15" s="1" customFormat="1" ht="39" spans="1:10">
      <c r="A15" s="19"/>
      <c r="B15" s="29"/>
      <c r="C15" s="29"/>
      <c r="D15" s="17"/>
      <c r="E15" s="18"/>
      <c r="F15" s="28"/>
      <c r="G15" s="28"/>
      <c r="H15" s="28"/>
      <c r="I15" s="29" t="s">
        <v>379</v>
      </c>
      <c r="J15" s="4"/>
    </row>
    <row r="16" s="1" customFormat="1" ht="409.5" hidden="1" customHeight="1" spans="1:10">
      <c r="A16" s="30" t="s">
        <v>380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270</v>
      </c>
      <c r="C18" s="37" t="s">
        <v>271</v>
      </c>
      <c r="D18" s="37" t="s">
        <v>272</v>
      </c>
      <c r="E18" s="37" t="s">
        <v>274</v>
      </c>
      <c r="F18" s="38" t="s">
        <v>381</v>
      </c>
      <c r="G18" s="38"/>
      <c r="H18" s="38"/>
      <c r="I18" s="37" t="s">
        <v>382</v>
      </c>
      <c r="J18" s="4"/>
    </row>
    <row r="19" s="1" customFormat="1" ht="13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ht="13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ht="13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ht="13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ht="13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ht="13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ht="13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ht="13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ht="13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ht="13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ht="13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ht="13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ht="13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25" customHeight="1" spans="1:5">
      <c r="A33" s="40" t="s">
        <v>383</v>
      </c>
      <c r="B33" s="41"/>
      <c r="C33" s="41"/>
      <c r="D33" s="41"/>
      <c r="E33" s="41"/>
    </row>
  </sheetData>
  <mergeCells count="43">
    <mergeCell ref="A2:I2"/>
    <mergeCell ref="A3:F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2025-02-06T07:09:00Z</dcterms:created>
  <dcterms:modified xsi:type="dcterms:W3CDTF">2025-03-13T08:49:45Z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