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64" firstSheet="14"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44525"/>
</workbook>
</file>

<file path=xl/sharedStrings.xml><?xml version="1.0" encoding="utf-8"?>
<sst xmlns="http://schemas.openxmlformats.org/spreadsheetml/2006/main" count="2783" uniqueCount="776">
  <si>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</si>
  <si>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</si>
  <si>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</si>
  <si>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</si>
  <si>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</si>
  <si>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</si>
  <si>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</si>
  <si>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</si>
  <si>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</si>
  <si>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</si>
  <si>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</si>
  <si>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</si>
  <si>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</si>
  <si>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</si>
  <si>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</si>
  <si>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</si>
  <si>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</si>
  <si>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</si>
  <si>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</si>
  <si>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</si>
  <si>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</si>
  <si>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</si>
  <si>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</si>
  <si>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</si>
  <si>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</si>
  <si>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</si>
  <si>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</si>
  <si>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</si>
  <si>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</si>
  <si>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</si>
  <si>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</si>
  <si>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</si>
  <si>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</si>
  <si>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</si>
  <si>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</si>
  <si>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</si>
  <si>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</si>
  <si>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</si>
  <si>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</si>
  <si>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</si>
  <si>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</si>
  <si>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</si>
  <si>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</si>
  <si>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</si>
  <si>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</si>
  <si>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</si>
  <si>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</si>
  <si>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</si>
  <si>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</si>
  <si>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</si>
  <si>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</si>
  <si>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</si>
  <si>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</si>
  <si>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</si>
  <si>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</si>
  <si>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</si>
  <si>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</si>
  <si>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</si>
  <si>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</si>
  <si>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</si>
  <si>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</si>
  <si>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</si>
  <si>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</si>
  <si>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</si>
  <si>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</si>
  <si>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</si>
  <si>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</si>
  <si>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</si>
  <si>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</si>
  <si>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340</t>
  </si>
  <si>
    <t>昆明市晋宁区综合行政执法局</t>
  </si>
  <si>
    <t>340001</t>
  </si>
  <si>
    <t>340004</t>
  </si>
  <si>
    <t>昆明市晋宁区综合行政执法局执法一大队</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</si>
  <si>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</si>
  <si>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</si>
  <si>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</si>
  <si>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</si>
  <si>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</si>
  <si>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</si>
  <si>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</si>
  <si>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</si>
  <si>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</si>
  <si>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</si>
  <si>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</si>
  <si>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</si>
  <si>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</si>
  <si>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</si>
  <si>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</si>
  <si>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</si>
  <si>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</si>
  <si>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</si>
  <si>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</si>
  <si>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</si>
  <si>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</si>
  <si>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</si>
  <si>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</si>
  <si>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</si>
  <si>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</si>
  <si>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</si>
  <si>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</si>
  <si>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</si>
  <si>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</si>
  <si>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</si>
  <si>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</si>
  <si>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</si>
  <si>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</si>
  <si>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</si>
  <si>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</si>
  <si>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</si>
  <si>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</si>
  <si>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</si>
  <si>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</si>
  <si>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</si>
  <si>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</si>
  <si>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</si>
  <si>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</si>
  <si>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</si>
  <si>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</si>
  <si>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</si>
  <si>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</si>
  <si>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</si>
  <si>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</si>
  <si>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</si>
  <si>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</si>
  <si>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</si>
  <si>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</si>
  <si>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</si>
  <si>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</si>
  <si>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</si>
  <si>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2120104</t>
  </si>
  <si>
    <t>城管执法</t>
  </si>
  <si>
    <t>21202</t>
  </si>
  <si>
    <t>城乡社区规划与管理</t>
  </si>
  <si>
    <t>2120201</t>
  </si>
  <si>
    <t>21203</t>
  </si>
  <si>
    <t>城乡社区公共设施</t>
  </si>
  <si>
    <t>2120399</t>
  </si>
  <si>
    <t>其他城乡社区公共设施支出</t>
  </si>
  <si>
    <t>21205</t>
  </si>
  <si>
    <t>城乡社区环境卫生</t>
  </si>
  <si>
    <t>2120501</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</si>
  <si>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</si>
  <si>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</si>
  <si>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</si>
  <si>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</si>
  <si>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</si>
  <si>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</si>
  <si>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</si>
  <si>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</si>
  <si>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</si>
  <si>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</si>
  <si>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</si>
  <si>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</si>
  <si>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</si>
  <si>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</si>
  <si>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</si>
  <si>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</si>
  <si>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</si>
  <si>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</si>
  <si>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</si>
  <si>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</si>
  <si>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</si>
  <si>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</si>
  <si>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</si>
  <si>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</si>
  <si>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</si>
  <si>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</si>
  <si>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</si>
  <si>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</si>
  <si>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</si>
  <si>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</si>
  <si>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</si>
  <si>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</si>
  <si>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</si>
  <si>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</si>
  <si>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</si>
  <si>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</si>
  <si>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</si>
  <si>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</si>
  <si>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</si>
  <si>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</si>
  <si>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</si>
  <si>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</si>
  <si>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</si>
  <si>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</si>
  <si>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</si>
  <si>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</si>
  <si>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</si>
  <si>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</si>
  <si>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</si>
  <si>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</si>
  <si>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</si>
  <si>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</si>
  <si>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</si>
  <si>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</si>
  <si>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</si>
  <si>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</si>
  <si>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</si>
  <si>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</si>
  <si>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</si>
  <si>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</si>
  <si>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</si>
  <si>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</si>
  <si>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</si>
  <si>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</si>
  <si>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</si>
  <si>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</si>
  <si>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</si>
  <si>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</si>
  <si>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</si>
  <si>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</si>
  <si>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</si>
  <si>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530122210000000004100</t>
  </si>
  <si>
    <t>行政人员支出工资</t>
  </si>
  <si>
    <t>30101</t>
  </si>
  <si>
    <t>基本工资</t>
  </si>
  <si>
    <t>30102</t>
  </si>
  <si>
    <t>津贴补贴</t>
  </si>
  <si>
    <t>30103</t>
  </si>
  <si>
    <t>奖金</t>
  </si>
  <si>
    <t>530122210000000004102</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</si>
  <si>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</si>
  <si>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</si>
  <si>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</si>
  <si>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</si>
  <si>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</si>
  <si>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</si>
  <si>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</si>
  <si>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</si>
  <si>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</si>
  <si>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</si>
  <si>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</si>
  <si>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530122210000000004104</t>
  </si>
  <si>
    <t>公车购置及运维费</t>
  </si>
  <si>
    <t>30231</t>
  </si>
  <si>
    <t>公务用车运行维护费</t>
  </si>
  <si>
    <t>530122210000000004105</t>
  </si>
  <si>
    <t>30217</t>
  </si>
  <si>
    <t>530122210000000004106</t>
  </si>
  <si>
    <t>公务交通补贴</t>
  </si>
  <si>
    <t>30239</t>
  </si>
  <si>
    <t>其他交通费用</t>
  </si>
  <si>
    <t>530122210000000004107</t>
  </si>
  <si>
    <t>工会经费</t>
  </si>
  <si>
    <t>30228</t>
  </si>
  <si>
    <t>530122210000000004108</t>
  </si>
  <si>
    <t>一般公用经费</t>
  </si>
  <si>
    <t>30201</t>
  </si>
  <si>
    <t>办公费</t>
  </si>
  <si>
    <t>30211</t>
  </si>
  <si>
    <t>差旅费</t>
  </si>
  <si>
    <t>30227</t>
  </si>
  <si>
    <t>委托业务费</t>
  </si>
  <si>
    <t>30229</t>
  </si>
  <si>
    <t>福利费</t>
  </si>
  <si>
    <t>530122210000000004478</t>
  </si>
  <si>
    <t>30113</t>
  </si>
  <si>
    <t>530122210000000004571</t>
  </si>
  <si>
    <t>事业人员支出工资</t>
  </si>
  <si>
    <t>30107</t>
  </si>
  <si>
    <t>绩效工资</t>
  </si>
  <si>
    <t>530122231100001244307</t>
  </si>
  <si>
    <t>离退休人员支出</t>
  </si>
  <si>
    <t>30305</t>
  </si>
  <si>
    <t>生活补助</t>
  </si>
  <si>
    <t>530122231100001438543</t>
  </si>
  <si>
    <t>事业人员绩效奖励</t>
  </si>
  <si>
    <t>530122231100001438557</t>
  </si>
  <si>
    <t>行政人员绩效奖励</t>
  </si>
  <si>
    <t>530122210000000004091</t>
  </si>
  <si>
    <t>530122210000000004092</t>
  </si>
  <si>
    <t>530122210000000004095</t>
  </si>
  <si>
    <t>530122210000000004096</t>
  </si>
  <si>
    <t>530122210000000004098</t>
  </si>
  <si>
    <t>530122210000000004099</t>
  </si>
  <si>
    <t>530122221100000402282</t>
  </si>
  <si>
    <t>530122231100001207972</t>
  </si>
  <si>
    <t>530122241100002247402</t>
  </si>
  <si>
    <t>530122241100002247403</t>
  </si>
  <si>
    <t>530122241100002247405</t>
  </si>
  <si>
    <t>其他人员支出</t>
  </si>
  <si>
    <t>30199</t>
  </si>
  <si>
    <t>其他工资福利支出</t>
  </si>
  <si>
    <t>预算05-1表</t>
  </si>
  <si>
    <t>项目分类</t>
  </si>
  <si>
    <t>项目单位</t>
  </si>
  <si>
    <t>经济科目编码</t>
  </si>
  <si>
    <t>经济科目名称</t>
  </si>
  <si>
    <t>本年拨款</t>
  </si>
  <si>
    <t>其中：本次下达</t>
  </si>
  <si>
    <t>民生类</t>
  </si>
  <si>
    <t>530122210000000001926</t>
  </si>
  <si>
    <t>城市绿化维护专项资金</t>
  </si>
  <si>
    <t>530122210000000002093</t>
  </si>
  <si>
    <t>城区及环湖南路市政基础设施维护专项经费</t>
  </si>
  <si>
    <t>530122241100002233713</t>
  </si>
  <si>
    <t>环境卫生管理经费</t>
  </si>
  <si>
    <t>30226</t>
  </si>
  <si>
    <t>劳务费</t>
  </si>
  <si>
    <t>530122241100002233716</t>
  </si>
  <si>
    <t>晋宁区生活垃圾填埋场运行经费</t>
  </si>
  <si>
    <t>30207</t>
  </si>
  <si>
    <t>邮电费</t>
  </si>
  <si>
    <t>530122241100002233735</t>
  </si>
  <si>
    <t>晋宁区环卫垃圾分类经费</t>
  </si>
  <si>
    <t>530122241100002490728</t>
  </si>
  <si>
    <t>洗手设施水费支出资金</t>
  </si>
  <si>
    <t>30205</t>
  </si>
  <si>
    <t>水费</t>
  </si>
  <si>
    <t>530122251100003571750</t>
  </si>
  <si>
    <t>晋宁区垃圾处置经费</t>
  </si>
  <si>
    <t>530122251100003636637</t>
  </si>
  <si>
    <t>路灯电费经费</t>
  </si>
  <si>
    <t>30206</t>
  </si>
  <si>
    <t>电费</t>
  </si>
  <si>
    <t>530122251100003636729</t>
  </si>
  <si>
    <t>公厕水费经费</t>
  </si>
  <si>
    <t>530122251100004075369</t>
  </si>
  <si>
    <t>2024年环卫工人生活补助专项资金</t>
  </si>
  <si>
    <t>事业发展类</t>
  </si>
  <si>
    <t>530122210000000001986</t>
  </si>
  <si>
    <t>城管通信技术服务经费</t>
  </si>
  <si>
    <t>530122210000000002599</t>
  </si>
  <si>
    <t>执法装备购置及工作经费</t>
  </si>
  <si>
    <t>530122231100001970703</t>
  </si>
  <si>
    <t>2023年度晋宁区花卉主题小游园建设项目经费</t>
  </si>
  <si>
    <t>530122251100003980997</t>
  </si>
  <si>
    <t>城市管理领域部分管护经费</t>
  </si>
  <si>
    <t>530122210000000001519</t>
  </si>
  <si>
    <t>环卫车辆运行经费</t>
  </si>
  <si>
    <t>530122210000000001715</t>
  </si>
  <si>
    <t>电瓶车运行维护保障经费</t>
  </si>
  <si>
    <t>530122210000000002423</t>
  </si>
  <si>
    <t>530122231100001626758</t>
  </si>
  <si>
    <t>城乡违法违规建筑清理整治经费</t>
  </si>
  <si>
    <t>530122241100002217559</t>
  </si>
  <si>
    <t>开展渣土运输处置二级监管平台建设经费</t>
  </si>
  <si>
    <t>30213</t>
  </si>
  <si>
    <t>维修（护）费</t>
  </si>
  <si>
    <t>530122251100003611770</t>
  </si>
  <si>
    <t>昆明市建筑垃圾污染环境防治工作规划经费</t>
  </si>
  <si>
    <t>530122251100003615318</t>
  </si>
  <si>
    <t>户外广告和招牌设施专项整治工作经费</t>
  </si>
  <si>
    <t>预算05-2表</t>
  </si>
  <si>
    <t>项目年度绩效目标</t>
  </si>
  <si>
    <t>一级指标</t>
  </si>
  <si>
    <t>二级指标</t>
  </si>
  <si>
    <t>三级指标</t>
  </si>
  <si>
    <t>指标性质</t>
  </si>
  <si>
    <t>指标值</t>
  </si>
  <si>
    <t>度量单位</t>
  </si>
  <si>
    <t>指标属性</t>
  </si>
  <si>
    <t>指标内容</t>
  </si>
  <si>
    <t xml:space="preserve">     对建成区及环湖南路（晋宁段）路灯设施进行维护管理，及时维修更换破损、损坏的路灯、线缆、控制箱、变压器等路灯设施，确保路灯设施正常运行，路灯亮灯率达到标准要求，为市民的出行安全提供保障，提升区域环境卫生质量，优化营商环境质量。</t>
  </si>
  <si>
    <t>产出指标</t>
  </si>
  <si>
    <t>数量指标</t>
  </si>
  <si>
    <t>2025年城区及环湖南路路灯电费及管理维护数量</t>
  </si>
  <si>
    <t>&gt;=</t>
  </si>
  <si>
    <t>13108</t>
  </si>
  <si>
    <t>盏</t>
  </si>
  <si>
    <t>定量指标</t>
  </si>
  <si>
    <t>路灯设施完好、亮灯率达标。</t>
  </si>
  <si>
    <t>质量指标</t>
  </si>
  <si>
    <t>路灯设施完好率</t>
  </si>
  <si>
    <t>=</t>
  </si>
  <si>
    <t>95</t>
  </si>
  <si>
    <t>%</t>
  </si>
  <si>
    <t>定性指标</t>
  </si>
  <si>
    <t>路灯设施完好、亮灯率达标</t>
  </si>
  <si>
    <t>时效指标</t>
  </si>
  <si>
    <t>2025年1月至12月</t>
  </si>
  <si>
    <t>365</t>
  </si>
  <si>
    <t>天</t>
  </si>
  <si>
    <t>按照管理服务合同相关约定执行</t>
  </si>
  <si>
    <t>成本指标</t>
  </si>
  <si>
    <t>经济成本指标</t>
  </si>
  <si>
    <t>2153692.04</t>
  </si>
  <si>
    <t>元</t>
  </si>
  <si>
    <t>效益指标</t>
  </si>
  <si>
    <t>社会效益</t>
  </si>
  <si>
    <t>城区及环湖南路路灯设施完好率达标。</t>
  </si>
  <si>
    <t>国家卫生城市、全国文明城市、美丽县城建设评审标准</t>
  </si>
  <si>
    <t>路灯亮灯率</t>
  </si>
  <si>
    <t>98</t>
  </si>
  <si>
    <t>按照《昆明市城市管理标准》</t>
  </si>
  <si>
    <t>满意度指标</t>
  </si>
  <si>
    <t>服务对象满意度</t>
  </si>
  <si>
    <t>　 公众满意度</t>
  </si>
  <si>
    <t>缴纳晋宁城区环卫直管公厕水费，确保公厕环境卫生干净整洁，便于群众入厕需求。</t>
  </si>
  <si>
    <t>保障城区环卫直管公厕正常运行</t>
  </si>
  <si>
    <t>100</t>
  </si>
  <si>
    <t>按照公厕水费产生实际情况</t>
  </si>
  <si>
    <t>2025年</t>
  </si>
  <si>
    <t>保障公厕正常运行</t>
  </si>
  <si>
    <t>150000</t>
  </si>
  <si>
    <t>确保公厕水费正常缴纳</t>
  </si>
  <si>
    <t>保障人民群众入厕需求</t>
  </si>
  <si>
    <t>生态效益</t>
  </si>
  <si>
    <t>确保公厕环境卫生干净整洁</t>
  </si>
  <si>
    <t>群众满意度</t>
  </si>
  <si>
    <t>96</t>
  </si>
  <si>
    <t>项目建设完成后将切实提升和改善该区域绿化美化景观效果，为市民提供良好的休憩、游乐场所。</t>
  </si>
  <si>
    <t>建设完成时限</t>
  </si>
  <si>
    <t>2023年12月31日</t>
  </si>
  <si>
    <t>年-月-日</t>
  </si>
  <si>
    <t>项目需按合同约定时间进行建设，并完成竣工验收，否则将进行扣分</t>
  </si>
  <si>
    <t>项目建设完成后产生的社会效益</t>
  </si>
  <si>
    <t>切实提升、改善该区域景观效果，为市民提供良好的休憩、游乐场所</t>
  </si>
  <si>
    <t>项目建设完成后未产生相应的社会效益将进行扣分</t>
  </si>
  <si>
    <t>群众满意度低于98%将进行扣分</t>
  </si>
  <si>
    <t>按照政策法规完成各项工作任务</t>
  </si>
  <si>
    <t>保持道路完好</t>
  </si>
  <si>
    <t>提升市容环境</t>
  </si>
  <si>
    <t>保证执法工作的有序开展</t>
  </si>
  <si>
    <t>年</t>
  </si>
  <si>
    <t>执法工作开展情况</t>
  </si>
  <si>
    <t>提升城市环境秩序</t>
  </si>
  <si>
    <t>可持续影响</t>
  </si>
  <si>
    <t>提升城市环境品质</t>
  </si>
  <si>
    <t>确保建成区及新环湖路市政供电路灯正常亮灯，为市民夜间出行提供便利，增强市民的满意度、获得感，不断提升区域人居环境质量。</t>
  </si>
  <si>
    <t>社会成本指标</t>
  </si>
  <si>
    <t>2200000</t>
  </si>
  <si>
    <t>按照供电局核准的电费标准，以建成区及新环湖路市政供电路灯实际产生的路灯电费为准，除不可抗力因素外，应确保路灯亮灯率达98%以上，确保市民夜间出行安全。</t>
  </si>
  <si>
    <t>路灯照明正常，减少道路交通安全事故</t>
  </si>
  <si>
    <t>确保城区及新环湖路路灯正常；亮灯</t>
  </si>
  <si>
    <t>进一步推进城市管理智能化服务水平，提高城市管理执法效率，不断优化城区人居生活环境和生态环境；使市容秩序更加规范整洁；改善城市面貌、提高广大市民生活质量、构建和谐社会。</t>
  </si>
  <si>
    <t>处置通信手机</t>
  </si>
  <si>
    <t>120</t>
  </si>
  <si>
    <t>部</t>
  </si>
  <si>
    <t>按照合同约定</t>
  </si>
  <si>
    <t>数字城管及相关案件及时结案率</t>
  </si>
  <si>
    <t>按人员、部门来配备</t>
  </si>
  <si>
    <t>及时处理巡查中发现的乱到垃圾、占道经营、市政设施损坏等案件</t>
  </si>
  <si>
    <t>90</t>
  </si>
  <si>
    <t>市容秩序环境卫生达标</t>
  </si>
  <si>
    <t>持续开展好晋宁区 环卫、绿化、市政等工作，创造一个方便、干净、整洁的环境</t>
  </si>
  <si>
    <t>11000000</t>
  </si>
  <si>
    <t>按照合同约定的实际发生数</t>
  </si>
  <si>
    <t>改善环境，净化空气质量</t>
  </si>
  <si>
    <t>按照合同预定，上级部门标准</t>
  </si>
  <si>
    <t>公众满意度</t>
  </si>
  <si>
    <t>市民对城市管理领域管护的满意度</t>
  </si>
  <si>
    <t xml:space="preserve">      按照园林绿化管护标准，有序对晋宁建成区城市公园、广场、道路（街旁绿地）、时令花卉、古树名木及环湖南路（晋宁段）进行绿化养护管理工作，在此基础上提高公共绿地品质，对各类绿地进行补绿增绿、整形修剪、病虫害防治，积极探索多元化绿地管理方式，努力打造服务功能完善、园林景观优美的宜居环境，不断提升区域环境卫生质量，优化营商环境，增强广大居民的幸福感、获得感。</t>
  </si>
  <si>
    <t>2025年城市绿化维护面积</t>
  </si>
  <si>
    <t>1122498.53</t>
  </si>
  <si>
    <t>平方米</t>
  </si>
  <si>
    <t>晋宁区绿地、花卉、道路、水体管养总面积。</t>
  </si>
  <si>
    <t>2025年城市绿化维护率</t>
  </si>
  <si>
    <t>季度考核成绩大于等于85分，可按合同约定拨付管护经费。每季度对管护成果进行巡查考核，将市级第三方考核情况纳入考核范围，市级考核中，一个整改不合格问题扣除当季度管护经费2000元。</t>
  </si>
  <si>
    <t>晋宁区绿地管养总面积，按标准进行管护。</t>
  </si>
  <si>
    <t>6802483.72</t>
  </si>
  <si>
    <t>依据政府批复同意的绿地、花卉管理维护经费预算标准，绿地10.18元/㎡/年，花卉249.288元/㎡/年，古树名木2000元/株，具体管护经费以每年实际的面积（包含新移交项目新增绿地、花卉面积）进行核算。</t>
  </si>
  <si>
    <t>确保了公共绿地更加整洁、优美、有序，有效巩固和提升了我区居民生活环境，调节空气的温度湿度，改善气候，减弱噪声，防风防火</t>
  </si>
  <si>
    <t>为“三创”工作打下坚实的基础，优化区域环境卫生质量，增强居民的幸福感、获得感。</t>
  </si>
  <si>
    <t>改善气候条件，净化空气质量</t>
  </si>
  <si>
    <t>为“三创”工作打下坚实的基础，提升区域环境卫生质量，优化营商环境，增强居民的幸福感、获得感、</t>
  </si>
  <si>
    <t>改善晋宁区城区生态环境，保证晋宁区可持续发展</t>
  </si>
  <si>
    <t>为“三创”工作打下坚实的基础</t>
  </si>
  <si>
    <t>反映保安、保洁、餐饮服务、绿化养护服务受益人员满意程度。</t>
  </si>
  <si>
    <t>持续开展好晋宁区环境卫生管理工作，做好道路清扫保洁、环卫设施修缮和卫生死角清理、城市垃圾收集清运、化粪池清掏等工作，创造一个干净、整洁的晋宁城市市容环境。</t>
  </si>
  <si>
    <t>晋宁区城区道路清扫保洁面积</t>
  </si>
  <si>
    <t>1974838.16</t>
  </si>
  <si>
    <t>环湖南路道路清扫保洁面积</t>
  </si>
  <si>
    <t>1500000.00</t>
  </si>
  <si>
    <t>清运城市生活垃圾</t>
  </si>
  <si>
    <t>23000</t>
  </si>
  <si>
    <t>吨</t>
  </si>
  <si>
    <t>清运城市生活垃圾量</t>
  </si>
  <si>
    <t>道路清扫率</t>
  </si>
  <si>
    <t>生活垃圾清理时效</t>
  </si>
  <si>
    <t>及时清运</t>
  </si>
  <si>
    <t>及时</t>
  </si>
  <si>
    <t>生活垃圾及时清运</t>
  </si>
  <si>
    <t>卫生死角整治合格率</t>
  </si>
  <si>
    <t>卫生死角整治及时</t>
  </si>
  <si>
    <t>环卫设施</t>
  </si>
  <si>
    <t>正常使用</t>
  </si>
  <si>
    <t>有效维护</t>
  </si>
  <si>
    <t>环卫设施正常使用</t>
  </si>
  <si>
    <t>环境卫生管理时效</t>
  </si>
  <si>
    <t>2025年晋宁区环境卫生管理时效</t>
  </si>
  <si>
    <t>&lt;=</t>
  </si>
  <si>
    <t>14133840.04</t>
  </si>
  <si>
    <t>经济成本</t>
  </si>
  <si>
    <t>垃圾收集、公厕运行等公共服务</t>
  </si>
  <si>
    <t>垃圾收集设施完好，保障公厕服务水平，公厕污水、化粪池及时清理</t>
  </si>
  <si>
    <t>垃圾收集设施，公厕运行质量</t>
  </si>
  <si>
    <t>确保晋宁区其他垃圾、餐厨垃圾得到规范处置，保障环境卫生干净整洁。</t>
  </si>
  <si>
    <t>生活垃圾（其他垃圾）处理量</t>
  </si>
  <si>
    <t>82000</t>
  </si>
  <si>
    <t>生活垃圾（其他垃圾）焚烧处置</t>
  </si>
  <si>
    <t>餐厨垃圾处理量</t>
  </si>
  <si>
    <t>5475</t>
  </si>
  <si>
    <t>晋宁城区餐厨垃圾得到无害化处理量</t>
  </si>
  <si>
    <t>生活垃圾无害化处理率</t>
  </si>
  <si>
    <t>生活垃圾无害化处理达到标准</t>
  </si>
  <si>
    <t>餐厨垃圾无害化处理率</t>
  </si>
  <si>
    <t>餐厨垃圾无害化处理达到标准</t>
  </si>
  <si>
    <t>2536918.3</t>
  </si>
  <si>
    <t>以实际垃圾焚烧处理量结算</t>
  </si>
  <si>
    <t>生态环境成本指标</t>
  </si>
  <si>
    <t>生态环境良好</t>
  </si>
  <si>
    <t>生活垃圾、餐厨垃圾得到有效处置</t>
  </si>
  <si>
    <t>空气质量</t>
  </si>
  <si>
    <t>生态环境质量较好</t>
  </si>
  <si>
    <t>生活垃圾（其他垃圾）、餐厨垃圾得到有效处理，达到群众满意</t>
  </si>
  <si>
    <t>深入推进晋宁区生活垃圾分类工作，为市民营造干净整洁的生活环境。</t>
  </si>
  <si>
    <t>垃圾分类工作完成率</t>
  </si>
  <si>
    <t>按照市级要求完成生活垃圾分类相关工作，按照市级得分情况进行评分。</t>
  </si>
  <si>
    <t>690625.66</t>
  </si>
  <si>
    <t>群众生活环境干净整洁，无垃圾堆积现象</t>
  </si>
  <si>
    <t xml:space="preserve">    确保郑和文化广场、和景苑公园、永乐大街立交景观区共5座洗手设施正常运行，干净、整洁，正常供水，为市民提供便利，增强市民的幸福感获得感，优化区域环境卫生质量及营商环境质量。</t>
  </si>
  <si>
    <t>15000</t>
  </si>
  <si>
    <t xml:space="preserve"> 确保郑和文化广场、和景苑公园、永乐大街立交景观区共5座洗手设施正常运行，干净、整洁，正常供水，为市民提供便利，增强市民的幸福感获得感，优化区域环境卫生质量及营商环境质量。</t>
  </si>
  <si>
    <t>群众就近洗手，减少疾病发生</t>
  </si>
  <si>
    <t>确保郑和文化广场、和景苑公园、永乐大街立交景观区共5座洗手设施正常运行，干净、整洁，正常供水，为市民提供便利，增强市民的幸福感获得感，优化区域环境卫生质量及营商环境质量。</t>
  </si>
  <si>
    <t>广场公园洗手设施运行正常满意率</t>
  </si>
  <si>
    <t>洗手设施无水满意率</t>
  </si>
  <si>
    <t>保障晋宁区生活垃圾填埋场科学管理、规范作业、安全运行，切实提升晋宁区生活垃圾填埋场规范化管理水平。</t>
  </si>
  <si>
    <t>渗滤液处理量</t>
  </si>
  <si>
    <t>10950</t>
  </si>
  <si>
    <t>立方米</t>
  </si>
  <si>
    <t>渗滤液处理站日处理30立方米，每吨35元</t>
  </si>
  <si>
    <t>晋宁区生活垃圾填埋场规范化运行情况</t>
  </si>
  <si>
    <t>2024年晋宁区生活垃圾填埋场运行管理时限</t>
  </si>
  <si>
    <t>523538</t>
  </si>
  <si>
    <t>生活垃圾填埋场渗滤液处理、水质检测、环境检测
填埋场可研编制等相关工作运行</t>
  </si>
  <si>
    <t>晋宁区生活垃圾填埋场渗滤液处理情况</t>
  </si>
  <si>
    <t>日处理30立方米</t>
  </si>
  <si>
    <t>晋宁区生活垃圾处置情况</t>
  </si>
  <si>
    <t>随着我区城市建设的迅速发展，城市管理工作的范围不断扩大，工作面宽、量大、任务重，执法电瓶车使用年限久，使用频率较高，容易出现老化、破损等现象，需要一定的经费去维修，保障车辆正常运行。</t>
  </si>
  <si>
    <t>开展车辆维护，保障车辆正常运行</t>
  </si>
  <si>
    <t>辆</t>
  </si>
  <si>
    <t>开展车辆维护，保障车辆正常安全运行</t>
  </si>
  <si>
    <t>0</t>
  </si>
  <si>
    <t>次</t>
  </si>
  <si>
    <t>预防因车辆故障引发交通事故</t>
  </si>
  <si>
    <t>群众对市容市貌满意度</t>
  </si>
  <si>
    <t>城市管理市容市貌干净整洁</t>
  </si>
  <si>
    <t>2025年为进一步做好户外广告和招牌设置安全隐患拆除整治工作。</t>
  </si>
  <si>
    <t>100000</t>
  </si>
  <si>
    <t>开展户外广告和招牌设施安全隐患拆除整治经济成本</t>
  </si>
  <si>
    <t>经济效益</t>
  </si>
  <si>
    <t>打造安全整洁的宜居环境</t>
  </si>
  <si>
    <t>按实际工作开展</t>
  </si>
  <si>
    <t>通过编制规划，规范建筑垃圾全过程监管，推进建筑垃圾处置设施建设，从而更好地保护生态环境。</t>
  </si>
  <si>
    <t>昆明市城市建筑垃圾污染环境防治工作规划</t>
  </si>
  <si>
    <t>1.00</t>
  </si>
  <si>
    <t>个</t>
  </si>
  <si>
    <t>按实际工作开展情况</t>
  </si>
  <si>
    <t>生态环境保护</t>
  </si>
  <si>
    <t>规范建筑垃圾全过程监管</t>
  </si>
  <si>
    <t>改善整洁的市容环境</t>
  </si>
  <si>
    <t>营造干净整洁的市容环境</t>
  </si>
  <si>
    <t>新能源环卫垃圾清运车辆和移动公厕运行正常</t>
  </si>
  <si>
    <t>移动公厕车</t>
  </si>
  <si>
    <t>实用移动公厕车</t>
  </si>
  <si>
    <t>保障重大活动生活垃圾应急清运、公厕使用</t>
  </si>
  <si>
    <t>安排专车处置环境卫生应急工作</t>
  </si>
  <si>
    <t>环境卫生应急保障，及时消除垃圾；保障重大活动公厕需要，促进活动圆满完成</t>
  </si>
  <si>
    <t>按上级要求及时出动车辆</t>
  </si>
  <si>
    <t>干部、群众对环卫应急工作满意率</t>
  </si>
  <si>
    <t>40000</t>
  </si>
  <si>
    <t>按合同支付</t>
  </si>
  <si>
    <t>改善干净整洁的市容环境</t>
  </si>
  <si>
    <t>5年内分梯次、分区域、分类别对47036宗违法违规建筑进行核实，开展对核实后的违法违规建筑进行拆除</t>
  </si>
  <si>
    <t>完成47036件总任务内上级最终核定的2024年拆除任务数</t>
  </si>
  <si>
    <t>47036</t>
  </si>
  <si>
    <t>件</t>
  </si>
  <si>
    <t>全面开展上级下达的拆除任务</t>
  </si>
  <si>
    <t>按质按量完成上级核定的2024年拆除任务</t>
  </si>
  <si>
    <t>5年内分梯次、分区域、分类别对47036宗违法违规建筑进行核实，开展2021年核实的违法违规建筑进行拆除</t>
  </si>
  <si>
    <t>有效打击各类违法违规建设行为</t>
  </si>
  <si>
    <t>开展 城乡违法违规建筑清理整治，拆除各类违法违规建筑，有效打击各类违规违规建设行为</t>
  </si>
  <si>
    <t>5年内分梯次、分区域、分类别对47036宗违法违规建筑进行核实，开展2024年核实的违法违规建筑进行拆除</t>
  </si>
  <si>
    <t>开展城乡违法违规建筑清理整治，拆除各类违法违规建筑，有效打击各类违规违规建设行为</t>
  </si>
  <si>
    <t>结合部门职能职责，严格按照政策法规完成各项城市管理工作，全力提升城市市容市貌，给市民一个整治、干净、和谐的生活和工作环境。本项目经费主要用于部份执法装备的维修更换及办公费，执法准备更换更新的产品需适时调整，所以待定品目，加之本单位做为城市管理部门，编外人员核定30人，现实有29人，2025年预计招录1人，该30名编外人员无办公费，工作性质特殊周末节假日都有执法人员轮流上班，办公经费十分短缺，近年来，各种大型迎检不断，对城市管理工作的要求愈发高，随着晋宁新型城镇化工作推进，建筑垃圾规范化和违法建设整治工作更加繁重......故依据实际困难申报本项目，便于更好地开展城市管理工作。</t>
  </si>
  <si>
    <t>购买执法装备及日常办公用品，保障全力推进城市市容整治、规范建筑垃圾运输处置和违法建设等工作。</t>
  </si>
  <si>
    <t>全力推进城市市容整治、规范建筑垃圾运输处置和违法建设等工作。</t>
  </si>
  <si>
    <t>违反城市管理相关条例的行为，及时发现并整治，形成日常工作巡查记录总结反思，有效提升城市环境秩序。</t>
  </si>
  <si>
    <t>全力持续提升城市品位</t>
  </si>
  <si>
    <t>开展日常执法执勤活动，长效提升城市软环提升城市软环境品质，城市环境卫生持续向好</t>
  </si>
  <si>
    <t>依法管理违法违规行为，还广大市民良好的人居环境</t>
  </si>
  <si>
    <t>预算06表</t>
  </si>
  <si>
    <t>政府性基金预算支出预算表</t>
  </si>
  <si>
    <t>单位名称：昆明市发展和改革委员会</t>
  </si>
  <si>
    <t>政府性基金预算支出</t>
  </si>
  <si>
    <t>备注：昆明市晋宁区综合行政执法局2025年无政府性基金预算支出预算相关内容，该表以空表进行公开。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</si>
  <si>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</si>
  <si>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</si>
  <si>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</si>
  <si>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</si>
  <si>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</si>
  <si>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</si>
  <si>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</si>
  <si>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</si>
  <si>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</si>
  <si>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</si>
  <si>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</si>
  <si>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执法电动车</t>
  </si>
  <si>
    <t>电动两轮车</t>
  </si>
  <si>
    <t>普通黑白复印机</t>
  </si>
  <si>
    <t>复印机</t>
  </si>
  <si>
    <t>台</t>
  </si>
  <si>
    <t>车辆加油</t>
  </si>
  <si>
    <t>车辆加油、添加燃料服务</t>
  </si>
  <si>
    <t>车辆保险</t>
  </si>
  <si>
    <t>机动车保险服务</t>
  </si>
  <si>
    <t>车辆维修</t>
  </si>
  <si>
    <t>其他车辆维修和保养服务</t>
  </si>
  <si>
    <t>采购办公用纸</t>
  </si>
  <si>
    <t>复印纸</t>
  </si>
  <si>
    <t>2023年度花卉主题小游园建设项目（工程尾款）</t>
  </si>
  <si>
    <t>其他建筑工程</t>
  </si>
  <si>
    <t>车辆维修和保养服务</t>
  </si>
  <si>
    <t>机动车保险服务费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</si>
  <si>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</si>
  <si>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</si>
  <si>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</si>
  <si>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</si>
  <si>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</si>
  <si>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</si>
  <si>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</si>
  <si>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</si>
  <si>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</si>
  <si>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</si>
  <si>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</si>
  <si>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</si>
  <si>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</si>
  <si>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</si>
  <si>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</si>
  <si>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</si>
  <si>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</si>
  <si>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</si>
  <si>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</si>
  <si>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</si>
  <si>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</si>
  <si>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</si>
  <si>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</si>
  <si>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</si>
  <si>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</si>
  <si>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</si>
  <si>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</si>
  <si>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</si>
  <si>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</si>
  <si>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</si>
  <si>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</si>
  <si>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</si>
  <si>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备注：我区已实行乡财县管，按照区与乡（镇）财政管理体制，乡（镇）按照一级部门预算管理，故无对下转移支付资金，该表以空表进行公开。</t>
  </si>
  <si>
    <t>预算09-2表</t>
  </si>
  <si>
    <t>预算10表</t>
  </si>
  <si>
    <t>资产类别</t>
  </si>
  <si>
    <t>资产分类代码.名称</t>
  </si>
  <si>
    <t>资产名称</t>
  </si>
  <si>
    <t>计量单位</t>
  </si>
  <si>
    <t>财政部门批复数（元）</t>
  </si>
  <si>
    <t>单价</t>
  </si>
  <si>
    <t>金额</t>
  </si>
  <si>
    <t>A02 设备</t>
  </si>
  <si>
    <t>A02010105 台式计算机</t>
  </si>
  <si>
    <t>台式电脑</t>
  </si>
  <si>
    <t>A02010108 便携式计算机</t>
  </si>
  <si>
    <t>笔记本电脑</t>
  </si>
  <si>
    <t>A02010109 平板式计算机</t>
  </si>
  <si>
    <t>平板电脑</t>
  </si>
  <si>
    <t>A02020100 复印机</t>
  </si>
  <si>
    <t>普通黑白复印件</t>
  </si>
  <si>
    <t>A02020600 执法记录仪</t>
  </si>
  <si>
    <t>执法记录仪</t>
  </si>
  <si>
    <t>A02021001 A3黑白打印机</t>
  </si>
  <si>
    <t>打印机</t>
  </si>
  <si>
    <t>A02021003 A4黑白打印机</t>
  </si>
  <si>
    <t>A4黑白打印机</t>
  </si>
  <si>
    <t>A02021118 扫描仪</t>
  </si>
  <si>
    <t>扫描仪</t>
  </si>
  <si>
    <t>A02021203 装订机</t>
  </si>
  <si>
    <t>卷宗装订机</t>
  </si>
  <si>
    <t>A02030801 电动两轮车</t>
  </si>
  <si>
    <t>A02061818 饮水器</t>
  </si>
  <si>
    <t>饮水机</t>
  </si>
  <si>
    <t>A05 家具和用品</t>
  </si>
  <si>
    <t>A05010201 办公桌</t>
  </si>
  <si>
    <t>办公桌</t>
  </si>
  <si>
    <t>张</t>
  </si>
  <si>
    <t>A05010204 茶几</t>
  </si>
  <si>
    <t>茶几</t>
  </si>
  <si>
    <t>A05010301 办公椅</t>
  </si>
  <si>
    <t>办公椅子</t>
  </si>
  <si>
    <t>把</t>
  </si>
  <si>
    <t>A05010401 三人沙发</t>
  </si>
  <si>
    <t>三人沙发</t>
  </si>
  <si>
    <t>套</t>
  </si>
  <si>
    <t>A05010502 文件柜</t>
  </si>
  <si>
    <t>文件柜</t>
  </si>
  <si>
    <t>组</t>
  </si>
  <si>
    <t>预算11表</t>
  </si>
  <si>
    <t>上级补助</t>
  </si>
  <si>
    <t>备注：因我单位无上级补助项目支出，该表以空表进行公开。</t>
  </si>
  <si>
    <t>预算12表</t>
  </si>
  <si>
    <t>项目级次</t>
  </si>
  <si>
    <t>312 民生类</t>
  </si>
  <si>
    <t>本级</t>
  </si>
  <si>
    <t>313 事业发展类</t>
  </si>
  <si>
    <t/>
  </si>
  <si>
    <t>预算13表</t>
  </si>
  <si>
    <t>部门编码</t>
  </si>
  <si>
    <t>部门名称</t>
  </si>
  <si>
    <t>内容</t>
  </si>
  <si>
    <t>说明</t>
  </si>
  <si>
    <t>部门总体目标</t>
  </si>
  <si>
    <t>部门职责</t>
  </si>
  <si>
    <t xml:space="preserve">（一）贯彻执行国家、省、市有关综合行政执法、城市管理和园林绿化方面的法律、法规和政策，负责拟订全区综合行政执法、城市管理和园林绿化方面工作的政策、规范性文件，经批准后组织实施。
（二）承担相对集中行使城市管理、城市规划管理、住房和城乡建设管理、城市园林绿化管理方面法律、法规、规章规定的部分行政处罚权；履行法律、法规、规章规定或者云南省、昆明市赋予的其他城市管理综合执法的行政处罚权。
（三）拟订全区综合行政执法、城市管理综合治理和专项整治方案及年度工作计划，并负责组织实施；根据城市建设和经济的发展拟订晋宁区城市管理和园林绿化工作的发展战略和中长期规划、年度计划，经批准后组织实施。
（四）承担对全区综合行政执法、城市管理、园林绿化工作进行业务指导和培训、监督检查和考核的相关工作。承担对综合行政执法人员不作为、乱作为、不依法行政或处罚不当的行为做出纠正或者查处。承担有关综合行政执法方面的行政复议受理及行政诉讼应诉工作。
（五）负责制定城市照明发展规划、年度建设和维护计划，指导、监督、检查城市照明工程建设和日常维护管养工作；负责景观亮化方案审核及政府投资建设的城市景观亮化设施运行维护的监督检查。
（六）负责全区城市市容秩序、环境卫生、园林绿化、路灯设施、环卫设施等行业管理的监督和指导。
（七）负责做好市容环卫设施建设项目、城市新建及改扩建项目中市容环境配套设施方案的审核和监督；负责会同价格主管部门制定征收城市环境卫生方面的收费标准；负责做好生活垃圾分类管理工作。
（八）负责城市主次干道及公共区域户外广告、店招店牌规范设置的监督管理工作。
（九）负责城市主次干道及公共区域的路灯照明设施和城市景观灯饰设置管理工作，负责已移交管护的路灯照明设施和城市景观灯饰的日常管护工作；负责已移交管护的公共区域园林绿化管理养护工作，负责城市公园的建设和管理工作，负责全区新建和改、扩建绿化工程的管理工作，并对全区园林绿化建设和管护工作进行行业监督和指导。
（十）负责从事城市生活垃圾经营性清扫、收集、运输、处置的监督管理；负责关闭、闲置、拆除城市环卫设施的监督管理；负责改变绿化规划、绿化用地使用性质、工程建设涉及城市绿地、树木的监督管理；负责城市建筑垃圾处置的监督管理；负责占用城市道路及公共区域临时性建筑物搭建、堆放物料的监督管理。
（十一）负责区综合行政执法队伍的统一指挥调度、考核评价等工作。
</t>
  </si>
  <si>
    <t>根据三定方案归纳</t>
  </si>
  <si>
    <t>在区委、区政府的领导下，牢固树立“以人民为中心”和“一流的市容环境是营商环境的第一道门面”的理念，不断提高城市精细化管理水平，及时发现解决各类城市环境卫生问题，努力补齐城市管理的短板和弱项。全力做好环境卫生保洁、市容秩序整治、园林绿化管养和违法建筑整治等工作，生活垃圾日产日清，无害化处置率达100%，推进垃圾分类示范片区建设，确保100%全覆盖；加快智慧城管建设，提升信息化水平；加大对城区及环卫南路市政设施管护力度，确保各类市政基础设施的正常运行，路灯亮灯率达99%；按时按质完成园林绿化建设工作任务，提高园林绿化养护专业水平，争取苗木保存率达98%以上；推进分类管理，提升管理效能，坚持文明劝导、文明执法，推进依法办案，努力提高执法队员业务素质，不断提升依法行政能力和水平，群众满意度达90%.积极为广大市民、驻晋企业营造一个整洁、有序、文明、和谐的生产和生活环境，为产业发展、招商引资、营商环境优化提供优质的要素保障。不断提升城市环境，方便群众出行，改善投资环境，促进社会和谐稳定，努力建设“宜居之城、文明之都”。</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</si>
  <si>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</si>
  <si>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</si>
  <si>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</si>
  <si>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</si>
  <si>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</si>
  <si>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</si>
  <si>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</si>
  <si>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</si>
  <si>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</si>
  <si>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</si>
  <si>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</si>
  <si>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保机构运转类</t>
  </si>
  <si>
    <t>用于人员经费支出、日常办公经费等支出，保障机构的正常运转</t>
  </si>
  <si>
    <t>市政设施管护、园林绿化等</t>
  </si>
  <si>
    <t>负责城市主次干道及公共区域的路灯照明设施和城市景观灯饰设置管理工作，负责已移交管护的路灯照明设施和城市景观灯饰的日常管护工作；负责已移交管护的公共区域园林绿化管理养护工作，负责城市公园的建设和管理工作，负责全区新建和改、扩建绿化工程的管理工作，并对全区园林绿化建设和管护工作进行行业监督和指导。</t>
  </si>
  <si>
    <t>环境卫生管理类</t>
  </si>
  <si>
    <t>负责城区市容秩序的监督管理。组织、指导、协调城市市容环境综合整治。负责对城区及环湖南路（晋宁段）环境卫生管理工作；参与市容环卫设施建设项目、城市新建及改扩建项目中市容环境配套设施方案的审核和监督；检查指导垃圾处置业务和环卫设施的规范管理；会同价格主管部门制定征收城市环境卫生方面的收费标准；监督、检查、指导城市生活垃圾分类管理工作；</t>
  </si>
  <si>
    <t>综合行政执法执勤保障类</t>
  </si>
  <si>
    <t>（一）贯彻执行国家、省、市有关综合行政执法、城市管理和园林绿化方面的法律、法规和政策，负责拟订全区综合行政执法、城市管理和园林绿化方面工作的政策、规范性文件，经批准后组织实施。 （二）承担相对集中行使城市管理、城市规划管理、住房和城乡建设管理、城市园林绿化管理方面法律、法规、规章规定的部分行政处罚权；履行法律、法规、规章规定或者云南省、昆明市赋予的其他城市管理综合执法的行政处罚权。 （三）拟订全区综合行政执法、城市管理综合治理和专项整治方案及年度工作计划，并负责组织实施；根据城市建设和经济的发展拟订晋宁区城市管理和园林绿化工作的发展战略和中长期规划、年度计划，经批准后组织实施。 （四）承担对全区综合行政执法、城市管理、园林绿化工作进行业务指导和培训、监督检查和考核的相关工作。承担对综合行政执法人员不作为、乱作为、不依法行政或处罚不当的行为做出纠正或者查处。承担有关综合行政执法方面的行政复议受理及行政诉讼应诉工作。</t>
  </si>
  <si>
    <t>市容环境卫生秩序整治类</t>
  </si>
  <si>
    <t>负责指导、监督、检查、考核和协调全区城市管理综合行政执法工作；负责对城市管理综合行政执法人员行政不作为或乱作为、不依法行政和处罚不当的行为做出纠正；负责相对集中行使市容环境卫生管理、城市规划管理、住房和城乡建设管理、城市园林绿化管理方面法律、法规、规章规定的行政处罚权；负责相对集中行使工商管理、公安交通管理、市政管理、商务管理方面法律、法规、规章规定的部分行政处罚权；履行法律、法规、规章规定或省、市、区人民政府赋予的其他城市管理及综合行政执法的行政处罚权。负责有关城市管理及综合行政执法工作方面的行政复议和诉讼应诉工作；负责城市管理及综合执法方面法律、法规。</t>
  </si>
  <si>
    <t>三、部门整体支出绩效指标</t>
  </si>
  <si>
    <t>绩效指标</t>
  </si>
  <si>
    <t>评（扣）分标准</t>
  </si>
  <si>
    <t>绩效指标设定依据及指标值数据来源</t>
  </si>
  <si>
    <t xml:space="preserve">二级指标 </t>
  </si>
  <si>
    <t>工资福利发放人数（事业编）</t>
  </si>
  <si>
    <t>43</t>
  </si>
  <si>
    <t>人</t>
  </si>
  <si>
    <t>实有人数</t>
  </si>
  <si>
    <t>工资福利发放人数（行政编）</t>
  </si>
  <si>
    <t>29</t>
  </si>
  <si>
    <t>退休人员</t>
  </si>
  <si>
    <t>按照合同约定，晋宁区城区道路清扫保洁面积应达1974838.16㎡。清扫面积达标即为合格，不达标则按照合同约定进行扣分。</t>
  </si>
  <si>
    <t>按合同约定执行</t>
  </si>
  <si>
    <t>按照合同约定，环湖南路道路清扫保洁面积应达1500000.00㎡。清扫面积达标即为合格，不达标则按照合同约定进行扣分。</t>
  </si>
  <si>
    <t>全年清运城市生活垃圾不低于23000吨，清运量达23000吨即为合格，不扣分；若清运垃圾量未达23000则进行适当扣分。</t>
  </si>
  <si>
    <t>按照管理服务合同执行，采取周巡查、季考核的方式进行，对建成区及新环湖南路市政路灯、环湖南路晋宁段风光互补太阳能路灯进行考核，考核结果作为管理维护经费拨付的重要依据。</t>
  </si>
  <si>
    <t>《城区及环湖南路（晋宁段）路灯管理、维护协议》（含新移交项目移交的补充协议）</t>
  </si>
  <si>
    <t>按照合同约定，开展季度考评，季度考核成绩大于等于85分，可按合同约定拨付管护经费。每季度对管护成果进行巡查考核，将市级第三方考核情况纳入考核范围，市级考核中，一个整改不合格问题扣除当季度管护经费200</t>
  </si>
  <si>
    <t>晋宁区城区道路、公园（广场、街旁绿地）、时令花卉、古树名木绿化养护委托管理合同，新移交项目绿化管护补充协议。</t>
  </si>
  <si>
    <t>规范建筑垃圾全过程监管，更好的保护生态环境。</t>
  </si>
  <si>
    <t>未完成拆除任务</t>
  </si>
  <si>
    <t>上级下发的疑似违法违规建筑拆除任务</t>
  </si>
  <si>
    <t>按照《昆明市环境卫生作业规范及质量标准》，道路清扫率为100%，未达到100%则按照合同约定进行扣分。</t>
  </si>
  <si>
    <t>若日常巡查检查过程中发现垃圾堆积现象，则按照合同约定进行扣分。</t>
  </si>
  <si>
    <t>环卫设施正常使用，若日常巡查检查过程中发现环卫设施破损、缺失等现象，则按照合同约定进行扣分。</t>
  </si>
  <si>
    <t>《城区及环湖南路（晋宁段）路灯管理、维护协议》（含新移交项目的补充协议）</t>
  </si>
  <si>
    <t>一级标准</t>
  </si>
  <si>
    <t>《园林绿化养护规范》（DG5301/T24-2017)、昆明市人民政府办公厅《关于印发昆明市重要城市道路绿化养护长效机制配套文件的通知》</t>
  </si>
  <si>
    <t>拆除任务未达到上级要求</t>
  </si>
  <si>
    <t>晋宁区环境卫生管理时效</t>
  </si>
  <si>
    <t>达标不扣分，未达标则按照合同约定扣分。</t>
  </si>
  <si>
    <t>41365000</t>
  </si>
  <si>
    <t>按照实际预算下达数</t>
  </si>
  <si>
    <t>垃圾收集及时，公厕免费开放，城市公共区域干净、整洁，促进生态环境提升。</t>
  </si>
  <si>
    <t>垃圾收集及时，公厕免费开放，城市公共区域干净、整洁，则不扣分，未达标则按照合同约定扣分。</t>
  </si>
  <si>
    <t>垃圾收集及时，公厕开放情况，城市区域干净程度</t>
  </si>
  <si>
    <t>国家园林城市评审标准</t>
  </si>
  <si>
    <t>群众满意度不低于98%，则不扣分，未达标则按照合同约定进行扣分</t>
  </si>
  <si>
    <t>季度考核与市级第三方巡查考核相结合，考核不合格活出现整改问题不合格情况，按标准扣除绿化管护经费。</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</si>
</sst>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hh:mm:ss"/>
    <numFmt numFmtId="178" formatCode="yyyy/mm/dd\ hh:mm:ss"/>
    <numFmt numFmtId="179" formatCode="yyyy/mm/dd"/>
    <numFmt numFmtId="180" formatCode="#,##0.00;\-#,##0.00;;@"/>
  </numFmts>
  <fonts count="39">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b/>
      <sz val="23"/>
      <color rgb="FF00000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19" fillId="4" borderId="0" applyNumberFormat="0" applyBorder="0" applyAlignment="0" applyProtection="0">
      <alignment vertical="center"/>
    </xf>
    <xf numFmtId="0" fontId="20" fillId="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21" fillId="0" borderId="1">
      <alignment horizontal="right" vertical="center"/>
    </xf>
    <xf numFmtId="0" fontId="19" fillId="6" borderId="0" applyNumberFormat="0" applyBorder="0" applyAlignment="0" applyProtection="0">
      <alignment vertical="center"/>
    </xf>
    <xf numFmtId="0" fontId="22" fillId="7" borderId="0" applyNumberFormat="0" applyBorder="0" applyAlignment="0" applyProtection="0">
      <alignment vertical="center"/>
    </xf>
    <xf numFmtId="43" fontId="0"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179" fontId="21" fillId="0" borderId="1">
      <alignment horizontal="right" vertical="center"/>
    </xf>
    <xf numFmtId="0" fontId="25" fillId="0" borderId="0" applyNumberFormat="0" applyFill="0" applyBorder="0" applyAlignment="0" applyProtection="0">
      <alignment vertical="center"/>
    </xf>
    <xf numFmtId="0" fontId="0" fillId="9" borderId="15" applyNumberFormat="0" applyFont="0" applyAlignment="0" applyProtection="0">
      <alignment vertical="center"/>
    </xf>
    <xf numFmtId="0" fontId="23"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6" applyNumberFormat="0" applyFill="0" applyAlignment="0" applyProtection="0">
      <alignment vertical="center"/>
    </xf>
    <xf numFmtId="0" fontId="31" fillId="0" borderId="16" applyNumberFormat="0" applyFill="0" applyAlignment="0" applyProtection="0">
      <alignment vertical="center"/>
    </xf>
    <xf numFmtId="0" fontId="23" fillId="11" borderId="0" applyNumberFormat="0" applyBorder="0" applyAlignment="0" applyProtection="0">
      <alignment vertical="center"/>
    </xf>
    <xf numFmtId="0" fontId="26" fillId="0" borderId="17" applyNumberFormat="0" applyFill="0" applyAlignment="0" applyProtection="0">
      <alignment vertical="center"/>
    </xf>
    <xf numFmtId="0" fontId="23" fillId="12" borderId="0" applyNumberFormat="0" applyBorder="0" applyAlignment="0" applyProtection="0">
      <alignment vertical="center"/>
    </xf>
    <xf numFmtId="0" fontId="32" fillId="13" borderId="18" applyNumberFormat="0" applyAlignment="0" applyProtection="0">
      <alignment vertical="center"/>
    </xf>
    <xf numFmtId="0" fontId="33" fillId="13" borderId="14" applyNumberFormat="0" applyAlignment="0" applyProtection="0">
      <alignment vertical="center"/>
    </xf>
    <xf numFmtId="0" fontId="34" fillId="14" borderId="19" applyNumberFormat="0" applyAlignment="0" applyProtection="0">
      <alignment vertical="center"/>
    </xf>
    <xf numFmtId="0" fontId="19" fillId="15" borderId="0" applyNumberFormat="0" applyBorder="0" applyAlignment="0" applyProtection="0">
      <alignment vertical="center"/>
    </xf>
    <xf numFmtId="0" fontId="23" fillId="16" borderId="0" applyNumberFormat="0" applyBorder="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10" fontId="21" fillId="0" borderId="1">
      <alignment horizontal="right" vertical="center"/>
    </xf>
    <xf numFmtId="0" fontId="19" fillId="19" borderId="0" applyNumberFormat="0" applyBorder="0" applyAlignment="0" applyProtection="0">
      <alignment vertical="center"/>
    </xf>
    <xf numFmtId="0" fontId="23"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3" fillId="29" borderId="0" applyNumberFormat="0" applyBorder="0" applyAlignment="0" applyProtection="0">
      <alignment vertical="center"/>
    </xf>
    <xf numFmtId="0" fontId="19"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19" fillId="33" borderId="0" applyNumberFormat="0" applyBorder="0" applyAlignment="0" applyProtection="0">
      <alignment vertical="center"/>
    </xf>
    <xf numFmtId="0" fontId="23" fillId="34" borderId="0" applyNumberFormat="0" applyBorder="0" applyAlignment="0" applyProtection="0">
      <alignment vertical="center"/>
    </xf>
    <xf numFmtId="176" fontId="21" fillId="0" borderId="1">
      <alignment horizontal="right" vertical="center"/>
    </xf>
    <xf numFmtId="180" fontId="21" fillId="0" borderId="1">
      <alignment horizontal="right" vertical="center"/>
    </xf>
    <xf numFmtId="180" fontId="21" fillId="0" borderId="1">
      <alignment horizontal="right" vertical="center"/>
    </xf>
    <xf numFmtId="49" fontId="21" fillId="0" borderId="1">
      <alignment horizontal="left" vertical="center" wrapText="1"/>
    </xf>
    <xf numFmtId="177" fontId="21" fillId="0" borderId="1">
      <alignment horizontal="right" vertical="center"/>
    </xf>
  </cellStyleXfs>
  <cellXfs count="224">
    <xf numFmtId="0" fontId="0" fillId="0" borderId="0" xfId="0" applyFont="1" applyBorder="1"/>
    <xf numFmtId="0" fontId="0" fillId="0" borderId="0" xfId="0" applyFont="1" applyBorder="1" applyAlignment="1">
      <alignment horizontal="center" vertical="center"/>
    </xf>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49" fontId="7" fillId="0" borderId="1" xfId="55" applyNumberFormat="1" applyFont="1" applyBorder="1">
      <alignment horizontal="left" vertical="center" wrapText="1"/>
    </xf>
    <xf numFmtId="0" fontId="6"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8"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7" fillId="0" borderId="1" xfId="54"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11" fillId="2" borderId="0" xfId="0" applyFont="1" applyFill="1" applyBorder="1" applyAlignment="1" applyProtection="1">
      <alignment horizontal="center" vertical="center" wrapText="1"/>
      <protection locked="0"/>
    </xf>
    <xf numFmtId="0" fontId="10" fillId="0" borderId="0" xfId="0" applyFont="1" applyBorder="1" applyProtection="1">
      <protection locked="0"/>
    </xf>
    <xf numFmtId="0" fontId="10"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10"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2"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2"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8" xfId="0" applyFont="1" applyBorder="1" applyAlignment="1">
      <alignment horizontal="center" vertical="center" wrapText="1"/>
    </xf>
    <xf numFmtId="0" fontId="3" fillId="0" borderId="2" xfId="0" applyFont="1" applyBorder="1" applyAlignment="1">
      <alignment horizontal="center" vertical="center"/>
    </xf>
    <xf numFmtId="180" fontId="7" fillId="0" borderId="1" xfId="0" applyNumberFormat="1"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0" xfId="0" applyFont="1" applyBorder="1" applyProtection="1">
      <protection locked="0"/>
    </xf>
    <xf numFmtId="0" fontId="9" fillId="0" borderId="0" xfId="0" applyFont="1" applyBorder="1" applyAlignment="1">
      <alignment horizontal="center" vertical="center" wrapText="1"/>
    </xf>
    <xf numFmtId="0" fontId="5" fillId="0" borderId="0" xfId="0" applyFont="1" applyBorder="1" applyProtection="1">
      <protection locked="0"/>
    </xf>
    <xf numFmtId="0" fontId="5" fillId="0" borderId="9"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2" fillId="0" borderId="7"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6" fontId="7" fillId="0" borderId="1" xfId="52" applyNumberFormat="1" applyFont="1" applyBorder="1" applyAlignment="1">
      <alignment horizontal="center" vertical="center"/>
    </xf>
    <xf numFmtId="176" fontId="7" fillId="0" borderId="1"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80" fontId="7" fillId="0" borderId="0" xfId="0" applyNumberFormat="1" applyFont="1" applyBorder="1" applyAlignment="1">
      <alignment horizontal="left" vertical="center"/>
    </xf>
    <xf numFmtId="0" fontId="2" fillId="0" borderId="0" xfId="0" applyFont="1" applyBorder="1" applyAlignment="1">
      <alignment horizontal="right"/>
    </xf>
    <xf numFmtId="0" fontId="13" fillId="0" borderId="0" xfId="0" applyFont="1" applyBorder="1" applyAlignment="1" applyProtection="1">
      <alignment horizontal="right"/>
      <protection locked="0"/>
    </xf>
    <xf numFmtId="49" fontId="13" fillId="0" borderId="0" xfId="0" applyNumberFormat="1" applyFont="1" applyBorder="1" applyProtection="1">
      <protection locked="0"/>
    </xf>
    <xf numFmtId="0" fontId="3" fillId="0" borderId="0" xfId="0" applyFont="1" applyBorder="1" applyAlignment="1">
      <alignment horizontal="right"/>
    </xf>
    <xf numFmtId="0" fontId="14"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protection locked="0"/>
    </xf>
    <xf numFmtId="0" fontId="14"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0" xfId="0" applyFont="1" applyBorder="1" applyAlignment="1">
      <alignment vertical="top"/>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5"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3" fillId="0" borderId="4" xfId="0" applyFont="1" applyBorder="1" applyAlignment="1">
      <alignment horizontal="center" vertical="center"/>
    </xf>
    <xf numFmtId="0" fontId="10" fillId="2" borderId="0"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7" fillId="0" borderId="1" xfId="0" applyFont="1" applyBorder="1" applyAlignment="1">
      <alignment horizontal="center" vertical="center"/>
    </xf>
    <xf numFmtId="0" fontId="17" fillId="0" borderId="1" xfId="0" applyFont="1" applyBorder="1" applyAlignment="1" applyProtection="1">
      <alignment horizontal="center" vertical="center" wrapText="1"/>
      <protection locked="0"/>
    </xf>
    <xf numFmtId="180" fontId="18" fillId="0" borderId="1" xfId="0" applyNumberFormat="1" applyFont="1" applyBorder="1" applyAlignment="1">
      <alignment horizontal="right" vertical="center"/>
    </xf>
    <xf numFmtId="0" fontId="16" fillId="2" borderId="5" xfId="0" applyFont="1" applyFill="1" applyBorder="1" applyAlignment="1">
      <alignment horizontal="center" vertical="center"/>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2" borderId="7" xfId="0" applyFont="1" applyFill="1" applyBorder="1" applyAlignment="1" applyProtection="1">
      <alignment horizontal="center" vertical="center" wrapText="1"/>
      <protection locked="0"/>
    </xf>
    <xf numFmtId="0" fontId="16" fillId="0" borderId="7"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0" fontId="10"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IntegralNumberStyle" xfId="52"/>
    <cellStyle name="MoneyStyle" xfId="53"/>
    <cellStyle name="Number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A1" sqref="A1"/>
    </sheetView>
  </sheetViews>
  <sheetFormatPr defaultColWidth="8.62962962962963" defaultRowHeight="12.75" customHeight="1" outlineLevelCol="3"/>
  <cols>
    <col min="1" max="4" width="41" customWidth="1"/>
  </cols>
  <sheetData>
    <row r="1" customHeight="1" spans="1:4">
      <c r="A1" s="1"/>
      <c r="B1" s="1"/>
      <c r="C1" s="1"/>
      <c r="D1" s="1"/>
    </row>
    <row r="2" ht="15" customHeight="1" spans="1:4">
      <c r="A2" s="80"/>
      <c r="B2" s="80"/>
      <c r="C2" s="80"/>
      <c r="D2" s="95" t="s">
        <v>0</v>
      </c>
    </row>
    <row r="3" ht="41.25" customHeight="1" spans="1:1">
      <c r="A3" s="75" t="str">
        <f>"2025"&amp;"年部门财务收支预算总表"</f>
        <v>2025年部门财务收支预算总表</v>
      </c>
    </row>
    <row r="4" ht="17.25" customHeight="1" spans="1:4">
      <c r="A4" s="78" t="str">
        <f>"单位名称："&amp;"昆明市晋宁区综合行政执法局"</f>
        <v>单位名称：昆明市晋宁区综合行政执法局</v>
      </c>
      <c r="B4" s="188"/>
      <c r="D4" s="169" t="s">
        <v>1</v>
      </c>
    </row>
    <row r="5" ht="23.25" customHeight="1" spans="1:4">
      <c r="A5" s="189" t="s">
        <v>2</v>
      </c>
      <c r="B5" s="190"/>
      <c r="C5" s="189" t="s">
        <v>3</v>
      </c>
      <c r="D5" s="190"/>
    </row>
    <row r="6" ht="24" customHeight="1" spans="1:4">
      <c r="A6" s="189" t="s">
        <v>4</v>
      </c>
      <c r="B6" s="189" t="s">
        <v>5</v>
      </c>
      <c r="C6" s="189" t="s">
        <v>6</v>
      </c>
      <c r="D6" s="189" t="s">
        <v>5</v>
      </c>
    </row>
    <row r="7" ht="17.25" customHeight="1" spans="1:4">
      <c r="A7" s="191" t="s">
        <v>7</v>
      </c>
      <c r="B7" s="109">
        <v>57254732.25</v>
      </c>
      <c r="C7" s="191" t="s">
        <v>8</v>
      </c>
      <c r="D7" s="109"/>
    </row>
    <row r="8" ht="17.25" customHeight="1" spans="1:4">
      <c r="A8" s="191" t="s">
        <v>9</v>
      </c>
      <c r="B8" s="109"/>
      <c r="C8" s="191" t="s">
        <v>10</v>
      </c>
      <c r="D8" s="109"/>
    </row>
    <row r="9" ht="17.25" customHeight="1" spans="1:4">
      <c r="A9" s="191" t="s">
        <v>11</v>
      </c>
      <c r="B9" s="109"/>
      <c r="C9" s="223" t="s">
        <v>12</v>
      </c>
      <c r="D9" s="109"/>
    </row>
    <row r="10" ht="17.25" customHeight="1" spans="1:4">
      <c r="A10" s="191" t="s">
        <v>13</v>
      </c>
      <c r="B10" s="109"/>
      <c r="C10" s="223" t="s">
        <v>14</v>
      </c>
      <c r="D10" s="109"/>
    </row>
    <row r="11" ht="17.25" customHeight="1" spans="1:4">
      <c r="A11" s="191" t="s">
        <v>15</v>
      </c>
      <c r="B11" s="109"/>
      <c r="C11" s="223" t="s">
        <v>16</v>
      </c>
      <c r="D11" s="109"/>
    </row>
    <row r="12" ht="17.25" customHeight="1" spans="1:4">
      <c r="A12" s="191" t="s">
        <v>17</v>
      </c>
      <c r="B12" s="109"/>
      <c r="C12" s="223" t="s">
        <v>18</v>
      </c>
      <c r="D12" s="109"/>
    </row>
    <row r="13" ht="17.25" customHeight="1" spans="1:4">
      <c r="A13" s="191" t="s">
        <v>19</v>
      </c>
      <c r="B13" s="109"/>
      <c r="C13" s="66" t="s">
        <v>20</v>
      </c>
      <c r="D13" s="109"/>
    </row>
    <row r="14" ht="17.25" customHeight="1" spans="1:4">
      <c r="A14" s="191" t="s">
        <v>21</v>
      </c>
      <c r="B14" s="109"/>
      <c r="C14" s="66" t="s">
        <v>22</v>
      </c>
      <c r="D14" s="109">
        <v>1531801.44</v>
      </c>
    </row>
    <row r="15" ht="17.25" customHeight="1" spans="1:4">
      <c r="A15" s="191" t="s">
        <v>23</v>
      </c>
      <c r="B15" s="109"/>
      <c r="C15" s="66" t="s">
        <v>24</v>
      </c>
      <c r="D15" s="109">
        <v>1039334.54</v>
      </c>
    </row>
    <row r="16" ht="17.25" customHeight="1" spans="1:4">
      <c r="A16" s="191" t="s">
        <v>25</v>
      </c>
      <c r="B16" s="109"/>
      <c r="C16" s="66" t="s">
        <v>26</v>
      </c>
      <c r="D16" s="109"/>
    </row>
    <row r="17" ht="17.25" customHeight="1" spans="1:4">
      <c r="A17" s="22"/>
      <c r="B17" s="109"/>
      <c r="C17" s="66" t="s">
        <v>27</v>
      </c>
      <c r="D17" s="109">
        <v>53425050.19</v>
      </c>
    </row>
    <row r="18" ht="17.25" customHeight="1" spans="1:4">
      <c r="A18" s="192"/>
      <c r="B18" s="109"/>
      <c r="C18" s="66" t="s">
        <v>28</v>
      </c>
      <c r="D18" s="109"/>
    </row>
    <row r="19" ht="17.25" customHeight="1" spans="1:4">
      <c r="A19" s="192"/>
      <c r="B19" s="109"/>
      <c r="C19" s="66" t="s">
        <v>29</v>
      </c>
      <c r="D19" s="109"/>
    </row>
    <row r="20" ht="17.25" customHeight="1" spans="1:4">
      <c r="A20" s="192"/>
      <c r="B20" s="109"/>
      <c r="C20" s="66" t="s">
        <v>30</v>
      </c>
      <c r="D20" s="109"/>
    </row>
    <row r="21" ht="17.25" customHeight="1" spans="1:4">
      <c r="A21" s="192"/>
      <c r="B21" s="109"/>
      <c r="C21" s="66" t="s">
        <v>31</v>
      </c>
      <c r="D21" s="109"/>
    </row>
    <row r="22" ht="17.25" customHeight="1" spans="1:4">
      <c r="A22" s="192"/>
      <c r="B22" s="109"/>
      <c r="C22" s="66" t="s">
        <v>32</v>
      </c>
      <c r="D22" s="109"/>
    </row>
    <row r="23" ht="17.25" customHeight="1" spans="1:4">
      <c r="A23" s="192"/>
      <c r="B23" s="109"/>
      <c r="C23" s="66" t="s">
        <v>33</v>
      </c>
      <c r="D23" s="109"/>
    </row>
    <row r="24" ht="17.25" customHeight="1" spans="1:4">
      <c r="A24" s="192"/>
      <c r="B24" s="109"/>
      <c r="C24" s="66" t="s">
        <v>34</v>
      </c>
      <c r="D24" s="109"/>
    </row>
    <row r="25" ht="17.25" customHeight="1" spans="1:4">
      <c r="A25" s="192"/>
      <c r="B25" s="109"/>
      <c r="C25" s="66" t="s">
        <v>35</v>
      </c>
      <c r="D25" s="109">
        <v>1290946.08</v>
      </c>
    </row>
    <row r="26" ht="17.25" customHeight="1" spans="1:4">
      <c r="A26" s="192"/>
      <c r="B26" s="109"/>
      <c r="C26" s="66" t="s">
        <v>36</v>
      </c>
      <c r="D26" s="109"/>
    </row>
    <row r="27" ht="17.25" customHeight="1" spans="1:4">
      <c r="A27" s="192"/>
      <c r="B27" s="109"/>
      <c r="C27" s="22" t="s">
        <v>37</v>
      </c>
      <c r="D27" s="109"/>
    </row>
    <row r="28" ht="17.25" customHeight="1" spans="1:4">
      <c r="A28" s="192"/>
      <c r="B28" s="109"/>
      <c r="C28" s="66" t="s">
        <v>38</v>
      </c>
      <c r="D28" s="109"/>
    </row>
    <row r="29" ht="16.5" customHeight="1" spans="1:4">
      <c r="A29" s="192"/>
      <c r="B29" s="109"/>
      <c r="C29" s="66" t="s">
        <v>39</v>
      </c>
      <c r="D29" s="109"/>
    </row>
    <row r="30" ht="16.5" customHeight="1" spans="1:4">
      <c r="A30" s="192"/>
      <c r="B30" s="109"/>
      <c r="C30" s="22" t="s">
        <v>40</v>
      </c>
      <c r="D30" s="109"/>
    </row>
    <row r="31" ht="17.25" customHeight="1" spans="1:4">
      <c r="A31" s="192"/>
      <c r="B31" s="109"/>
      <c r="C31" s="22" t="s">
        <v>41</v>
      </c>
      <c r="D31" s="109"/>
    </row>
    <row r="32" ht="17.25" customHeight="1" spans="1:4">
      <c r="A32" s="192"/>
      <c r="B32" s="109"/>
      <c r="C32" s="66" t="s">
        <v>42</v>
      </c>
      <c r="D32" s="109"/>
    </row>
    <row r="33" ht="16.5" customHeight="1" spans="1:4">
      <c r="A33" s="192" t="s">
        <v>43</v>
      </c>
      <c r="B33" s="109">
        <v>57254732.25</v>
      </c>
      <c r="C33" s="192" t="s">
        <v>44</v>
      </c>
      <c r="D33" s="109">
        <v>57287132.25</v>
      </c>
    </row>
    <row r="34" ht="16.5" customHeight="1" spans="1:4">
      <c r="A34" s="22" t="s">
        <v>45</v>
      </c>
      <c r="B34" s="109">
        <v>32400</v>
      </c>
      <c r="C34" s="22" t="s">
        <v>46</v>
      </c>
      <c r="D34" s="109"/>
    </row>
    <row r="35" ht="16.5" customHeight="1" spans="1:4">
      <c r="A35" s="66" t="s">
        <v>47</v>
      </c>
      <c r="B35" s="109">
        <v>32400</v>
      </c>
      <c r="C35" s="66" t="s">
        <v>47</v>
      </c>
      <c r="D35" s="109"/>
    </row>
    <row r="36" ht="16.5" customHeight="1" spans="1:4">
      <c r="A36" s="66" t="s">
        <v>48</v>
      </c>
      <c r="B36" s="109"/>
      <c r="C36" s="66" t="s">
        <v>49</v>
      </c>
      <c r="D36" s="109"/>
    </row>
    <row r="37" ht="16.5" customHeight="1" spans="1:4">
      <c r="A37" s="193" t="s">
        <v>50</v>
      </c>
      <c r="B37" s="109">
        <v>57287132.25</v>
      </c>
      <c r="C37" s="193" t="s">
        <v>51</v>
      </c>
      <c r="D37" s="109">
        <v>57287132.25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B16" sqref="B16"/>
    </sheetView>
  </sheetViews>
  <sheetFormatPr defaultColWidth="9.12962962962963" defaultRowHeight="14.25" customHeight="1" outlineLevelCol="5"/>
  <cols>
    <col min="1" max="1" width="32.1296296296296" customWidth="1"/>
    <col min="2" max="2" width="20.75" customWidth="1"/>
    <col min="3" max="3" width="32.1296296296296" customWidth="1"/>
    <col min="4" max="4" width="27.75" customWidth="1"/>
    <col min="5" max="6" width="36.75" customWidth="1"/>
  </cols>
  <sheetData>
    <row r="1" customHeight="1" spans="1:6">
      <c r="A1" s="1"/>
      <c r="B1" s="1"/>
      <c r="C1" s="1"/>
      <c r="D1" s="1"/>
      <c r="E1" s="1"/>
      <c r="F1" s="1"/>
    </row>
    <row r="2" ht="12" customHeight="1" spans="1:6">
      <c r="A2" s="148">
        <v>1</v>
      </c>
      <c r="B2" s="149">
        <v>0</v>
      </c>
      <c r="C2" s="148">
        <v>1</v>
      </c>
      <c r="D2" s="150"/>
      <c r="E2" s="150"/>
      <c r="F2" s="147" t="s">
        <v>584</v>
      </c>
    </row>
    <row r="3" ht="42" customHeight="1" spans="1:6">
      <c r="A3" s="151" t="str">
        <f>"2025"&amp;"年部门政府性基金预算支出预算表"</f>
        <v>2025年部门政府性基金预算支出预算表</v>
      </c>
      <c r="B3" s="151" t="s">
        <v>585</v>
      </c>
      <c r="C3" s="152"/>
      <c r="D3" s="153"/>
      <c r="E3" s="153"/>
      <c r="F3" s="153"/>
    </row>
    <row r="4" ht="13.5" customHeight="1" spans="1:6">
      <c r="A4" s="45" t="str">
        <f>"单位名称："&amp;"昆明市晋宁区综合行政执法局"</f>
        <v>单位名称：昆明市晋宁区综合行政执法局</v>
      </c>
      <c r="B4" s="45" t="s">
        <v>586</v>
      </c>
      <c r="C4" s="148"/>
      <c r="D4" s="150"/>
      <c r="E4" s="150"/>
      <c r="F4" s="147" t="s">
        <v>1</v>
      </c>
    </row>
    <row r="5" ht="19.5" customHeight="1" spans="1:6">
      <c r="A5" s="154" t="s">
        <v>196</v>
      </c>
      <c r="B5" s="155" t="s">
        <v>75</v>
      </c>
      <c r="C5" s="154" t="s">
        <v>76</v>
      </c>
      <c r="D5" s="13" t="s">
        <v>587</v>
      </c>
      <c r="E5" s="14"/>
      <c r="F5" s="37"/>
    </row>
    <row r="6" ht="18.75" customHeight="1" spans="1:6">
      <c r="A6" s="156"/>
      <c r="B6" s="157"/>
      <c r="C6" s="156"/>
      <c r="D6" s="53" t="s">
        <v>55</v>
      </c>
      <c r="E6" s="13" t="s">
        <v>78</v>
      </c>
      <c r="F6" s="53" t="s">
        <v>79</v>
      </c>
    </row>
    <row r="7" ht="18.75" customHeight="1" spans="1:6">
      <c r="A7" s="98">
        <v>1</v>
      </c>
      <c r="B7" s="158" t="s">
        <v>86</v>
      </c>
      <c r="C7" s="98">
        <v>3</v>
      </c>
      <c r="D7" s="15">
        <v>4</v>
      </c>
      <c r="E7" s="15">
        <v>5</v>
      </c>
      <c r="F7" s="15">
        <v>6</v>
      </c>
    </row>
    <row r="8" ht="21" customHeight="1" spans="1:6">
      <c r="A8" s="34"/>
      <c r="B8" s="34"/>
      <c r="C8" s="34"/>
      <c r="D8" s="109"/>
      <c r="E8" s="109"/>
      <c r="F8" s="109"/>
    </row>
    <row r="9" ht="21" customHeight="1" spans="1:6">
      <c r="A9" s="34"/>
      <c r="B9" s="34"/>
      <c r="C9" s="34"/>
      <c r="D9" s="109"/>
      <c r="E9" s="109"/>
      <c r="F9" s="109"/>
    </row>
    <row r="10" ht="18.75" customHeight="1" spans="1:6">
      <c r="A10" s="159" t="s">
        <v>186</v>
      </c>
      <c r="B10" s="159" t="s">
        <v>186</v>
      </c>
      <c r="C10" s="160" t="s">
        <v>186</v>
      </c>
      <c r="D10" s="109"/>
      <c r="E10" s="109"/>
      <c r="F10" s="109"/>
    </row>
    <row r="11" customHeight="1" spans="1:1">
      <c r="A11" t="s">
        <v>588</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0"/>
  <sheetViews>
    <sheetView showZeros="0" workbookViewId="0">
      <pane ySplit="1" topLeftCell="A8" activePane="bottomLeft" state="frozen"/>
      <selection/>
      <selection pane="bottomLeft" activeCell="A1" sqref="A1"/>
    </sheetView>
  </sheetViews>
  <sheetFormatPr defaultColWidth="9.12962962962963" defaultRowHeight="14.25" customHeight="1"/>
  <cols>
    <col min="1" max="2" width="32.6296296296296" customWidth="1"/>
    <col min="3" max="3" width="41.1296296296296" customWidth="1"/>
    <col min="4" max="4" width="21.75" customWidth="1"/>
    <col min="5" max="5" width="35.25" customWidth="1"/>
    <col min="6" max="6" width="7.75" customWidth="1"/>
    <col min="7" max="7" width="11.1296296296296" customWidth="1"/>
    <col min="8" max="8" width="13.25" customWidth="1"/>
    <col min="9" max="18" width="20" customWidth="1"/>
    <col min="19" max="19" width="19.8796296296296" customWidth="1"/>
  </cols>
  <sheetData>
    <row r="1" customHeight="1" spans="1:19">
      <c r="A1" s="1"/>
      <c r="B1" s="1"/>
      <c r="C1" s="1"/>
      <c r="D1" s="1"/>
      <c r="E1" s="1"/>
      <c r="F1" s="1"/>
      <c r="G1" s="1"/>
      <c r="H1" s="1"/>
      <c r="I1" s="1"/>
      <c r="J1" s="1"/>
      <c r="K1" s="1"/>
      <c r="L1" s="1"/>
      <c r="M1" s="1"/>
      <c r="N1" s="1"/>
      <c r="O1" s="1"/>
      <c r="P1" s="1"/>
      <c r="Q1" s="1"/>
      <c r="R1" s="1"/>
      <c r="S1" s="1"/>
    </row>
    <row r="2" ht="15.75" customHeight="1" spans="2:19">
      <c r="B2" s="113"/>
      <c r="C2" s="113"/>
      <c r="R2" s="43"/>
      <c r="S2" s="43" t="s">
        <v>589</v>
      </c>
    </row>
    <row r="3" ht="41.25" customHeight="1" spans="1:19">
      <c r="A3" s="102" t="str">
        <f>"2025"&amp;"年部门政府采购预算表"</f>
        <v>2025年部门政府采购预算表</v>
      </c>
      <c r="B3" s="97"/>
      <c r="C3" s="97"/>
      <c r="D3" s="44"/>
      <c r="E3" s="44"/>
      <c r="F3" s="44"/>
      <c r="G3" s="44"/>
      <c r="H3" s="44"/>
      <c r="I3" s="44"/>
      <c r="J3" s="44"/>
      <c r="K3" s="44"/>
      <c r="L3" s="44"/>
      <c r="M3" s="97"/>
      <c r="N3" s="44"/>
      <c r="O3" s="44"/>
      <c r="P3" s="97"/>
      <c r="Q3" s="44"/>
      <c r="R3" s="97"/>
      <c r="S3" s="97"/>
    </row>
    <row r="4" ht="18.75" customHeight="1" spans="1:19">
      <c r="A4" s="140" t="str">
        <f>"单位名称："&amp;"昆明市晋宁区综合行政执法局"</f>
        <v>单位名称：昆明市晋宁区综合行政执法局</v>
      </c>
      <c r="B4" s="115"/>
      <c r="C4" s="115"/>
      <c r="D4" s="47"/>
      <c r="E4" s="47"/>
      <c r="F4" s="47"/>
      <c r="G4" s="47"/>
      <c r="H4" s="47"/>
      <c r="I4" s="47"/>
      <c r="J4" s="47"/>
      <c r="K4" s="47"/>
      <c r="L4" s="47"/>
      <c r="R4" s="48"/>
      <c r="S4" s="147" t="s">
        <v>1</v>
      </c>
    </row>
    <row r="5" ht="15.75" customHeight="1" spans="1:19">
      <c r="A5" s="50" t="s">
        <v>195</v>
      </c>
      <c r="B5" s="116" t="s">
        <v>196</v>
      </c>
      <c r="C5" s="116" t="s">
        <v>590</v>
      </c>
      <c r="D5" s="117" t="s">
        <v>591</v>
      </c>
      <c r="E5" s="117" t="s">
        <v>592</v>
      </c>
      <c r="F5" s="117" t="s">
        <v>593</v>
      </c>
      <c r="G5" s="117" t="s">
        <v>594</v>
      </c>
      <c r="H5" s="117" t="s">
        <v>595</v>
      </c>
      <c r="I5" s="130" t="s">
        <v>203</v>
      </c>
      <c r="J5" s="130"/>
      <c r="K5" s="130"/>
      <c r="L5" s="130"/>
      <c r="M5" s="131"/>
      <c r="N5" s="130"/>
      <c r="O5" s="130"/>
      <c r="P5" s="110"/>
      <c r="Q5" s="130"/>
      <c r="R5" s="131"/>
      <c r="S5" s="111"/>
    </row>
    <row r="6" ht="17.25" customHeight="1" spans="1:19">
      <c r="A6" s="52"/>
      <c r="B6" s="118"/>
      <c r="C6" s="118"/>
      <c r="D6" s="119"/>
      <c r="E6" s="119"/>
      <c r="F6" s="119"/>
      <c r="G6" s="119"/>
      <c r="H6" s="119"/>
      <c r="I6" s="119" t="s">
        <v>55</v>
      </c>
      <c r="J6" s="119" t="s">
        <v>58</v>
      </c>
      <c r="K6" s="119" t="s">
        <v>596</v>
      </c>
      <c r="L6" s="119" t="s">
        <v>597</v>
      </c>
      <c r="M6" s="132" t="s">
        <v>598</v>
      </c>
      <c r="N6" s="133" t="s">
        <v>599</v>
      </c>
      <c r="O6" s="133"/>
      <c r="P6" s="138"/>
      <c r="Q6" s="133"/>
      <c r="R6" s="139"/>
      <c r="S6" s="120"/>
    </row>
    <row r="7" ht="54" customHeight="1" spans="1:19">
      <c r="A7" s="55"/>
      <c r="B7" s="120"/>
      <c r="C7" s="120"/>
      <c r="D7" s="121"/>
      <c r="E7" s="121"/>
      <c r="F7" s="121"/>
      <c r="G7" s="121"/>
      <c r="H7" s="121"/>
      <c r="I7" s="121"/>
      <c r="J7" s="121" t="s">
        <v>57</v>
      </c>
      <c r="K7" s="121"/>
      <c r="L7" s="121"/>
      <c r="M7" s="134"/>
      <c r="N7" s="121" t="s">
        <v>57</v>
      </c>
      <c r="O7" s="121" t="s">
        <v>64</v>
      </c>
      <c r="P7" s="120" t="s">
        <v>65</v>
      </c>
      <c r="Q7" s="121" t="s">
        <v>66</v>
      </c>
      <c r="R7" s="134" t="s">
        <v>67</v>
      </c>
      <c r="S7" s="120" t="s">
        <v>68</v>
      </c>
    </row>
    <row r="8" ht="18" customHeight="1" spans="1:19">
      <c r="A8" s="141">
        <v>1</v>
      </c>
      <c r="B8" s="141" t="s">
        <v>86</v>
      </c>
      <c r="C8" s="142">
        <v>3</v>
      </c>
      <c r="D8" s="142">
        <v>4</v>
      </c>
      <c r="E8" s="141">
        <v>5</v>
      </c>
      <c r="F8" s="141">
        <v>6</v>
      </c>
      <c r="G8" s="141">
        <v>7</v>
      </c>
      <c r="H8" s="141">
        <v>8</v>
      </c>
      <c r="I8" s="141">
        <v>9</v>
      </c>
      <c r="J8" s="141">
        <v>10</v>
      </c>
      <c r="K8" s="141">
        <v>11</v>
      </c>
      <c r="L8" s="141">
        <v>12</v>
      </c>
      <c r="M8" s="141">
        <v>13</v>
      </c>
      <c r="N8" s="141">
        <v>14</v>
      </c>
      <c r="O8" s="141">
        <v>15</v>
      </c>
      <c r="P8" s="141">
        <v>16</v>
      </c>
      <c r="Q8" s="141">
        <v>17</v>
      </c>
      <c r="R8" s="141">
        <v>18</v>
      </c>
      <c r="S8" s="141">
        <v>19</v>
      </c>
    </row>
    <row r="9" ht="21" customHeight="1" spans="1:19">
      <c r="A9" s="122" t="s">
        <v>70</v>
      </c>
      <c r="B9" s="123" t="s">
        <v>70</v>
      </c>
      <c r="C9" s="123" t="s">
        <v>324</v>
      </c>
      <c r="D9" s="124" t="s">
        <v>600</v>
      </c>
      <c r="E9" s="124" t="s">
        <v>601</v>
      </c>
      <c r="F9" s="124" t="s">
        <v>533</v>
      </c>
      <c r="G9" s="143">
        <v>1</v>
      </c>
      <c r="H9" s="109">
        <v>4000</v>
      </c>
      <c r="I9" s="109">
        <v>4000</v>
      </c>
      <c r="J9" s="109">
        <v>4000</v>
      </c>
      <c r="K9" s="109"/>
      <c r="L9" s="109"/>
      <c r="M9" s="109"/>
      <c r="N9" s="109"/>
      <c r="O9" s="109"/>
      <c r="P9" s="109"/>
      <c r="Q9" s="109"/>
      <c r="R9" s="109"/>
      <c r="S9" s="109"/>
    </row>
    <row r="10" ht="21" customHeight="1" spans="1:19">
      <c r="A10" s="122" t="s">
        <v>70</v>
      </c>
      <c r="B10" s="123" t="s">
        <v>70</v>
      </c>
      <c r="C10" s="123" t="s">
        <v>324</v>
      </c>
      <c r="D10" s="124" t="s">
        <v>602</v>
      </c>
      <c r="E10" s="124" t="s">
        <v>603</v>
      </c>
      <c r="F10" s="124" t="s">
        <v>604</v>
      </c>
      <c r="G10" s="143">
        <v>1</v>
      </c>
      <c r="H10" s="109">
        <v>7600</v>
      </c>
      <c r="I10" s="109">
        <v>7600</v>
      </c>
      <c r="J10" s="109">
        <v>7600</v>
      </c>
      <c r="K10" s="109"/>
      <c r="L10" s="109"/>
      <c r="M10" s="109"/>
      <c r="N10" s="109"/>
      <c r="O10" s="109"/>
      <c r="P10" s="109"/>
      <c r="Q10" s="109"/>
      <c r="R10" s="109"/>
      <c r="S10" s="109"/>
    </row>
    <row r="11" ht="21" customHeight="1" spans="1:19">
      <c r="A11" s="122" t="s">
        <v>70</v>
      </c>
      <c r="B11" s="123" t="s">
        <v>70</v>
      </c>
      <c r="C11" s="123" t="s">
        <v>234</v>
      </c>
      <c r="D11" s="124" t="s">
        <v>605</v>
      </c>
      <c r="E11" s="124" t="s">
        <v>606</v>
      </c>
      <c r="F11" s="124" t="s">
        <v>378</v>
      </c>
      <c r="G11" s="143">
        <v>1</v>
      </c>
      <c r="H11" s="109">
        <v>10000</v>
      </c>
      <c r="I11" s="109">
        <v>10000</v>
      </c>
      <c r="J11" s="109">
        <v>10000</v>
      </c>
      <c r="K11" s="109"/>
      <c r="L11" s="109"/>
      <c r="M11" s="109"/>
      <c r="N11" s="109"/>
      <c r="O11" s="109"/>
      <c r="P11" s="109"/>
      <c r="Q11" s="109"/>
      <c r="R11" s="109"/>
      <c r="S11" s="109"/>
    </row>
    <row r="12" ht="21" customHeight="1" spans="1:19">
      <c r="A12" s="122" t="s">
        <v>70</v>
      </c>
      <c r="B12" s="123" t="s">
        <v>70</v>
      </c>
      <c r="C12" s="123" t="s">
        <v>234</v>
      </c>
      <c r="D12" s="124" t="s">
        <v>607</v>
      </c>
      <c r="E12" s="124" t="s">
        <v>608</v>
      </c>
      <c r="F12" s="124" t="s">
        <v>378</v>
      </c>
      <c r="G12" s="143">
        <v>1</v>
      </c>
      <c r="H12" s="109">
        <v>3800</v>
      </c>
      <c r="I12" s="109">
        <v>3800</v>
      </c>
      <c r="J12" s="109">
        <v>3800</v>
      </c>
      <c r="K12" s="109"/>
      <c r="L12" s="109"/>
      <c r="M12" s="109"/>
      <c r="N12" s="109"/>
      <c r="O12" s="109"/>
      <c r="P12" s="109"/>
      <c r="Q12" s="109"/>
      <c r="R12" s="109"/>
      <c r="S12" s="109"/>
    </row>
    <row r="13" ht="21" customHeight="1" spans="1:19">
      <c r="A13" s="122" t="s">
        <v>70</v>
      </c>
      <c r="B13" s="123" t="s">
        <v>70</v>
      </c>
      <c r="C13" s="123" t="s">
        <v>234</v>
      </c>
      <c r="D13" s="124" t="s">
        <v>609</v>
      </c>
      <c r="E13" s="124" t="s">
        <v>610</v>
      </c>
      <c r="F13" s="124" t="s">
        <v>378</v>
      </c>
      <c r="G13" s="143">
        <v>1</v>
      </c>
      <c r="H13" s="109">
        <v>10000</v>
      </c>
      <c r="I13" s="109">
        <v>10000</v>
      </c>
      <c r="J13" s="109">
        <v>10000</v>
      </c>
      <c r="K13" s="109"/>
      <c r="L13" s="109"/>
      <c r="M13" s="109"/>
      <c r="N13" s="109"/>
      <c r="O13" s="109"/>
      <c r="P13" s="109"/>
      <c r="Q13" s="109"/>
      <c r="R13" s="109"/>
      <c r="S13" s="109"/>
    </row>
    <row r="14" ht="21" customHeight="1" spans="1:19">
      <c r="A14" s="122" t="s">
        <v>70</v>
      </c>
      <c r="B14" s="123" t="s">
        <v>70</v>
      </c>
      <c r="C14" s="123" t="s">
        <v>247</v>
      </c>
      <c r="D14" s="124" t="s">
        <v>611</v>
      </c>
      <c r="E14" s="124" t="s">
        <v>612</v>
      </c>
      <c r="F14" s="124" t="s">
        <v>569</v>
      </c>
      <c r="G14" s="143">
        <v>70</v>
      </c>
      <c r="H14" s="109">
        <v>10500</v>
      </c>
      <c r="I14" s="109">
        <v>10500</v>
      </c>
      <c r="J14" s="109">
        <v>10500</v>
      </c>
      <c r="K14" s="109"/>
      <c r="L14" s="109"/>
      <c r="M14" s="109"/>
      <c r="N14" s="109"/>
      <c r="O14" s="109"/>
      <c r="P14" s="109"/>
      <c r="Q14" s="109"/>
      <c r="R14" s="109"/>
      <c r="S14" s="109"/>
    </row>
    <row r="15" ht="21" customHeight="1" spans="1:19">
      <c r="A15" s="122" t="s">
        <v>70</v>
      </c>
      <c r="B15" s="123" t="s">
        <v>70</v>
      </c>
      <c r="C15" s="123" t="s">
        <v>326</v>
      </c>
      <c r="D15" s="124" t="s">
        <v>613</v>
      </c>
      <c r="E15" s="124" t="s">
        <v>614</v>
      </c>
      <c r="F15" s="124" t="s">
        <v>378</v>
      </c>
      <c r="G15" s="143">
        <v>1</v>
      </c>
      <c r="H15" s="109">
        <v>48001.3</v>
      </c>
      <c r="I15" s="109">
        <v>48001.3</v>
      </c>
      <c r="J15" s="109">
        <v>48001.3</v>
      </c>
      <c r="K15" s="109"/>
      <c r="L15" s="109"/>
      <c r="M15" s="109"/>
      <c r="N15" s="109"/>
      <c r="O15" s="109"/>
      <c r="P15" s="109"/>
      <c r="Q15" s="109"/>
      <c r="R15" s="109"/>
      <c r="S15" s="109"/>
    </row>
    <row r="16" ht="21" customHeight="1" spans="1:19">
      <c r="A16" s="122" t="s">
        <v>70</v>
      </c>
      <c r="B16" s="123" t="s">
        <v>73</v>
      </c>
      <c r="C16" s="123" t="s">
        <v>234</v>
      </c>
      <c r="D16" s="124" t="s">
        <v>606</v>
      </c>
      <c r="E16" s="124" t="s">
        <v>606</v>
      </c>
      <c r="F16" s="124" t="s">
        <v>378</v>
      </c>
      <c r="G16" s="143">
        <v>1</v>
      </c>
      <c r="H16" s="109"/>
      <c r="I16" s="109">
        <v>50000</v>
      </c>
      <c r="J16" s="109">
        <v>50000</v>
      </c>
      <c r="K16" s="109"/>
      <c r="L16" s="109"/>
      <c r="M16" s="109"/>
      <c r="N16" s="109"/>
      <c r="O16" s="109"/>
      <c r="P16" s="109"/>
      <c r="Q16" s="109"/>
      <c r="R16" s="109"/>
      <c r="S16" s="109"/>
    </row>
    <row r="17" ht="21" customHeight="1" spans="1:19">
      <c r="A17" s="122" t="s">
        <v>70</v>
      </c>
      <c r="B17" s="123" t="s">
        <v>73</v>
      </c>
      <c r="C17" s="123" t="s">
        <v>234</v>
      </c>
      <c r="D17" s="124" t="s">
        <v>615</v>
      </c>
      <c r="E17" s="124" t="s">
        <v>615</v>
      </c>
      <c r="F17" s="124" t="s">
        <v>378</v>
      </c>
      <c r="G17" s="143">
        <v>1</v>
      </c>
      <c r="H17" s="109">
        <v>20000</v>
      </c>
      <c r="I17" s="109">
        <v>20000</v>
      </c>
      <c r="J17" s="109">
        <v>20000</v>
      </c>
      <c r="K17" s="109"/>
      <c r="L17" s="109"/>
      <c r="M17" s="109"/>
      <c r="N17" s="109"/>
      <c r="O17" s="109"/>
      <c r="P17" s="109"/>
      <c r="Q17" s="109"/>
      <c r="R17" s="109"/>
      <c r="S17" s="109"/>
    </row>
    <row r="18" ht="21" customHeight="1" spans="1:19">
      <c r="A18" s="122" t="s">
        <v>70</v>
      </c>
      <c r="B18" s="123" t="s">
        <v>73</v>
      </c>
      <c r="C18" s="123" t="s">
        <v>234</v>
      </c>
      <c r="D18" s="124" t="s">
        <v>616</v>
      </c>
      <c r="E18" s="124" t="s">
        <v>608</v>
      </c>
      <c r="F18" s="124" t="s">
        <v>378</v>
      </c>
      <c r="G18" s="143">
        <v>1</v>
      </c>
      <c r="H18" s="109">
        <v>16000</v>
      </c>
      <c r="I18" s="109">
        <v>16000</v>
      </c>
      <c r="J18" s="109">
        <v>16000</v>
      </c>
      <c r="K18" s="109"/>
      <c r="L18" s="109"/>
      <c r="M18" s="109"/>
      <c r="N18" s="109"/>
      <c r="O18" s="109"/>
      <c r="P18" s="109"/>
      <c r="Q18" s="109"/>
      <c r="R18" s="109"/>
      <c r="S18" s="109"/>
    </row>
    <row r="19" ht="21" customHeight="1" spans="1:19">
      <c r="A19" s="125" t="s">
        <v>186</v>
      </c>
      <c r="B19" s="126"/>
      <c r="C19" s="126"/>
      <c r="D19" s="127"/>
      <c r="E19" s="127"/>
      <c r="F19" s="127"/>
      <c r="G19" s="144"/>
      <c r="H19" s="109">
        <v>129901.3</v>
      </c>
      <c r="I19" s="109">
        <v>179901.3</v>
      </c>
      <c r="J19" s="109">
        <v>179901.3</v>
      </c>
      <c r="K19" s="109"/>
      <c r="L19" s="109"/>
      <c r="M19" s="109"/>
      <c r="N19" s="109"/>
      <c r="O19" s="109"/>
      <c r="P19" s="109"/>
      <c r="Q19" s="109"/>
      <c r="R19" s="109"/>
      <c r="S19" s="109"/>
    </row>
    <row r="20" ht="21" customHeight="1" spans="1:19">
      <c r="A20" s="140" t="s">
        <v>617</v>
      </c>
      <c r="B20" s="45"/>
      <c r="C20" s="45"/>
      <c r="D20" s="140"/>
      <c r="E20" s="140"/>
      <c r="F20" s="140"/>
      <c r="G20" s="145"/>
      <c r="H20" s="146"/>
      <c r="I20" s="146"/>
      <c r="J20" s="146"/>
      <c r="K20" s="146"/>
      <c r="L20" s="146"/>
      <c r="M20" s="146"/>
      <c r="N20" s="146"/>
      <c r="O20" s="146"/>
      <c r="P20" s="146"/>
      <c r="Q20" s="146"/>
      <c r="R20" s="146"/>
      <c r="S20" s="146"/>
    </row>
  </sheetData>
  <mergeCells count="19">
    <mergeCell ref="A3:S3"/>
    <mergeCell ref="A4:H4"/>
    <mergeCell ref="I5:S5"/>
    <mergeCell ref="N6:S6"/>
    <mergeCell ref="A19:G19"/>
    <mergeCell ref="A20:S20"/>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6" sqref="A16"/>
    </sheetView>
  </sheetViews>
  <sheetFormatPr defaultColWidth="9.12962962962963" defaultRowHeight="14.25" customHeight="1"/>
  <cols>
    <col min="1" max="5" width="39.1296296296296" customWidth="1"/>
    <col min="6" max="6" width="27.6296296296296" customWidth="1"/>
    <col min="7" max="7" width="28.6296296296296" customWidth="1"/>
    <col min="8" max="8" width="28.1296296296296" customWidth="1"/>
    <col min="9" max="9" width="39.1296296296296" customWidth="1"/>
    <col min="10" max="18" width="20.3796296296296" customWidth="1"/>
    <col min="19" max="20" width="20.25"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106"/>
      <c r="B2" s="113"/>
      <c r="C2" s="113"/>
      <c r="D2" s="113"/>
      <c r="E2" s="113"/>
      <c r="F2" s="113"/>
      <c r="G2" s="113"/>
      <c r="H2" s="106"/>
      <c r="I2" s="106"/>
      <c r="J2" s="106"/>
      <c r="K2" s="106"/>
      <c r="L2" s="106"/>
      <c r="M2" s="106"/>
      <c r="N2" s="128"/>
      <c r="O2" s="106"/>
      <c r="P2" s="106"/>
      <c r="Q2" s="113"/>
      <c r="R2" s="106"/>
      <c r="S2" s="136"/>
      <c r="T2" s="136" t="s">
        <v>618</v>
      </c>
    </row>
    <row r="3" ht="41.25" customHeight="1" spans="1:20">
      <c r="A3" s="102" t="str">
        <f>"2025"&amp;"年部门政府购买服务预算表"</f>
        <v>2025年部门政府购买服务预算表</v>
      </c>
      <c r="B3" s="97"/>
      <c r="C3" s="97"/>
      <c r="D3" s="97"/>
      <c r="E3" s="97"/>
      <c r="F3" s="97"/>
      <c r="G3" s="97"/>
      <c r="H3" s="114"/>
      <c r="I3" s="114"/>
      <c r="J3" s="114"/>
      <c r="K3" s="114"/>
      <c r="L3" s="114"/>
      <c r="M3" s="114"/>
      <c r="N3" s="129"/>
      <c r="O3" s="114"/>
      <c r="P3" s="114"/>
      <c r="Q3" s="97"/>
      <c r="R3" s="114"/>
      <c r="S3" s="129"/>
      <c r="T3" s="97"/>
    </row>
    <row r="4" ht="22.5" customHeight="1" spans="1:20">
      <c r="A4" s="103" t="str">
        <f>"单位名称："&amp;"昆明市晋宁区综合行政执法局"</f>
        <v>单位名称：昆明市晋宁区综合行政执法局</v>
      </c>
      <c r="B4" s="115"/>
      <c r="C4" s="115"/>
      <c r="D4" s="115"/>
      <c r="E4" s="115"/>
      <c r="F4" s="115"/>
      <c r="G4" s="115"/>
      <c r="H4" s="104"/>
      <c r="I4" s="104"/>
      <c r="J4" s="104"/>
      <c r="K4" s="104"/>
      <c r="L4" s="104"/>
      <c r="M4" s="104"/>
      <c r="N4" s="128"/>
      <c r="O4" s="106"/>
      <c r="P4" s="106"/>
      <c r="Q4" s="113"/>
      <c r="R4" s="106"/>
      <c r="S4" s="137"/>
      <c r="T4" s="136" t="s">
        <v>1</v>
      </c>
    </row>
    <row r="5" ht="24" customHeight="1" spans="1:20">
      <c r="A5" s="50" t="s">
        <v>195</v>
      </c>
      <c r="B5" s="116" t="s">
        <v>196</v>
      </c>
      <c r="C5" s="116" t="s">
        <v>590</v>
      </c>
      <c r="D5" s="116" t="s">
        <v>619</v>
      </c>
      <c r="E5" s="116" t="s">
        <v>620</v>
      </c>
      <c r="F5" s="116" t="s">
        <v>621</v>
      </c>
      <c r="G5" s="116" t="s">
        <v>622</v>
      </c>
      <c r="H5" s="117" t="s">
        <v>623</v>
      </c>
      <c r="I5" s="117" t="s">
        <v>624</v>
      </c>
      <c r="J5" s="130" t="s">
        <v>203</v>
      </c>
      <c r="K5" s="130"/>
      <c r="L5" s="130"/>
      <c r="M5" s="130"/>
      <c r="N5" s="131"/>
      <c r="O5" s="130"/>
      <c r="P5" s="130"/>
      <c r="Q5" s="110"/>
      <c r="R5" s="130"/>
      <c r="S5" s="131"/>
      <c r="T5" s="111"/>
    </row>
    <row r="6" ht="24" customHeight="1" spans="1:20">
      <c r="A6" s="52"/>
      <c r="B6" s="118"/>
      <c r="C6" s="118"/>
      <c r="D6" s="118"/>
      <c r="E6" s="118"/>
      <c r="F6" s="118"/>
      <c r="G6" s="118"/>
      <c r="H6" s="119"/>
      <c r="I6" s="119"/>
      <c r="J6" s="119" t="s">
        <v>55</v>
      </c>
      <c r="K6" s="119" t="s">
        <v>58</v>
      </c>
      <c r="L6" s="119" t="s">
        <v>596</v>
      </c>
      <c r="M6" s="119" t="s">
        <v>597</v>
      </c>
      <c r="N6" s="132" t="s">
        <v>598</v>
      </c>
      <c r="O6" s="133" t="s">
        <v>599</v>
      </c>
      <c r="P6" s="133"/>
      <c r="Q6" s="138"/>
      <c r="R6" s="133"/>
      <c r="S6" s="139"/>
      <c r="T6" s="120"/>
    </row>
    <row r="7" ht="54" customHeight="1" spans="1:20">
      <c r="A7" s="55"/>
      <c r="B7" s="120"/>
      <c r="C7" s="120"/>
      <c r="D7" s="120"/>
      <c r="E7" s="120"/>
      <c r="F7" s="120"/>
      <c r="G7" s="120"/>
      <c r="H7" s="121"/>
      <c r="I7" s="121"/>
      <c r="J7" s="121"/>
      <c r="K7" s="121" t="s">
        <v>57</v>
      </c>
      <c r="L7" s="121"/>
      <c r="M7" s="121"/>
      <c r="N7" s="134"/>
      <c r="O7" s="121" t="s">
        <v>57</v>
      </c>
      <c r="P7" s="121" t="s">
        <v>64</v>
      </c>
      <c r="Q7" s="120" t="s">
        <v>65</v>
      </c>
      <c r="R7" s="121" t="s">
        <v>66</v>
      </c>
      <c r="S7" s="134" t="s">
        <v>67</v>
      </c>
      <c r="T7" s="120" t="s">
        <v>68</v>
      </c>
    </row>
    <row r="8" ht="17.25" customHeight="1" spans="1:20">
      <c r="A8" s="56">
        <v>1</v>
      </c>
      <c r="B8" s="120">
        <v>2</v>
      </c>
      <c r="C8" s="56">
        <v>3</v>
      </c>
      <c r="D8" s="56">
        <v>4</v>
      </c>
      <c r="E8" s="120">
        <v>5</v>
      </c>
      <c r="F8" s="56">
        <v>6</v>
      </c>
      <c r="G8" s="56">
        <v>7</v>
      </c>
      <c r="H8" s="120">
        <v>8</v>
      </c>
      <c r="I8" s="56">
        <v>9</v>
      </c>
      <c r="J8" s="56">
        <v>10</v>
      </c>
      <c r="K8" s="120">
        <v>11</v>
      </c>
      <c r="L8" s="56">
        <v>12</v>
      </c>
      <c r="M8" s="56">
        <v>13</v>
      </c>
      <c r="N8" s="120">
        <v>14</v>
      </c>
      <c r="O8" s="56">
        <v>15</v>
      </c>
      <c r="P8" s="56">
        <v>16</v>
      </c>
      <c r="Q8" s="120">
        <v>17</v>
      </c>
      <c r="R8" s="56">
        <v>18</v>
      </c>
      <c r="S8" s="56">
        <v>19</v>
      </c>
      <c r="T8" s="56">
        <v>20</v>
      </c>
    </row>
    <row r="9" ht="21" customHeight="1" spans="1:20">
      <c r="A9" s="122"/>
      <c r="B9" s="123"/>
      <c r="C9" s="123"/>
      <c r="D9" s="123"/>
      <c r="E9" s="123"/>
      <c r="F9" s="123"/>
      <c r="G9" s="123"/>
      <c r="H9" s="124"/>
      <c r="I9" s="124"/>
      <c r="J9" s="109"/>
      <c r="K9" s="109"/>
      <c r="L9" s="109"/>
      <c r="M9" s="109"/>
      <c r="N9" s="109"/>
      <c r="O9" s="109"/>
      <c r="P9" s="109"/>
      <c r="Q9" s="109"/>
      <c r="R9" s="109"/>
      <c r="S9" s="109"/>
      <c r="T9" s="109"/>
    </row>
    <row r="10" ht="21" customHeight="1" spans="1:20">
      <c r="A10" s="125" t="s">
        <v>186</v>
      </c>
      <c r="B10" s="126"/>
      <c r="C10" s="126"/>
      <c r="D10" s="126"/>
      <c r="E10" s="126"/>
      <c r="F10" s="126"/>
      <c r="G10" s="126"/>
      <c r="H10" s="127"/>
      <c r="I10" s="135"/>
      <c r="J10" s="109"/>
      <c r="K10" s="109"/>
      <c r="L10" s="109"/>
      <c r="M10" s="109"/>
      <c r="N10" s="109"/>
      <c r="O10" s="109"/>
      <c r="P10" s="109"/>
      <c r="Q10" s="109"/>
      <c r="R10" s="109"/>
      <c r="S10" s="109"/>
      <c r="T10" s="109"/>
    </row>
    <row r="11" customHeight="1" spans="1:1">
      <c r="A11" t="s">
        <v>625</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16" sqref="A16"/>
    </sheetView>
  </sheetViews>
  <sheetFormatPr defaultColWidth="9.12962962962963" defaultRowHeight="14.25" customHeight="1"/>
  <cols>
    <col min="1" max="1" width="37.75"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101"/>
      <c r="W2" s="43"/>
      <c r="X2" s="43" t="s">
        <v>626</v>
      </c>
    </row>
    <row r="3" ht="41.25" customHeight="1" spans="1:24">
      <c r="A3" s="102" t="str">
        <f>"2025"&amp;"年对下转移支付预算表"</f>
        <v>2025年对下转移支付预算表</v>
      </c>
      <c r="B3" s="44"/>
      <c r="C3" s="44"/>
      <c r="D3" s="44"/>
      <c r="E3" s="44"/>
      <c r="F3" s="44"/>
      <c r="G3" s="44"/>
      <c r="H3" s="44"/>
      <c r="I3" s="44"/>
      <c r="J3" s="44"/>
      <c r="K3" s="44"/>
      <c r="L3" s="44"/>
      <c r="M3" s="44"/>
      <c r="N3" s="44"/>
      <c r="O3" s="44"/>
      <c r="P3" s="44"/>
      <c r="Q3" s="44"/>
      <c r="R3" s="44"/>
      <c r="S3" s="44"/>
      <c r="T3" s="44"/>
      <c r="U3" s="44"/>
      <c r="V3" s="44"/>
      <c r="W3" s="97"/>
      <c r="X3" s="97"/>
    </row>
    <row r="4" ht="18" customHeight="1" spans="1:24">
      <c r="A4" s="103" t="str">
        <f>"单位名称："&amp;"昆明市晋宁区综合行政执法局"</f>
        <v>单位名称：昆明市晋宁区综合行政执法局</v>
      </c>
      <c r="B4" s="104"/>
      <c r="C4" s="104"/>
      <c r="D4" s="105"/>
      <c r="E4" s="106"/>
      <c r="F4" s="106"/>
      <c r="G4" s="106"/>
      <c r="H4" s="106"/>
      <c r="I4" s="106"/>
      <c r="W4" s="48"/>
      <c r="X4" s="48" t="s">
        <v>1</v>
      </c>
    </row>
    <row r="5" ht="19.5" customHeight="1" spans="1:24">
      <c r="A5" s="63" t="s">
        <v>627</v>
      </c>
      <c r="B5" s="13" t="s">
        <v>203</v>
      </c>
      <c r="C5" s="14"/>
      <c r="D5" s="14"/>
      <c r="E5" s="13" t="s">
        <v>628</v>
      </c>
      <c r="F5" s="14"/>
      <c r="G5" s="14"/>
      <c r="H5" s="14"/>
      <c r="I5" s="14"/>
      <c r="J5" s="14"/>
      <c r="K5" s="14"/>
      <c r="L5" s="14"/>
      <c r="M5" s="14"/>
      <c r="N5" s="14"/>
      <c r="O5" s="14"/>
      <c r="P5" s="14"/>
      <c r="Q5" s="14"/>
      <c r="R5" s="14"/>
      <c r="S5" s="14"/>
      <c r="T5" s="14"/>
      <c r="U5" s="14"/>
      <c r="V5" s="14"/>
      <c r="W5" s="110"/>
      <c r="X5" s="111"/>
    </row>
    <row r="6" ht="40.5" customHeight="1" spans="1:24">
      <c r="A6" s="56"/>
      <c r="B6" s="64" t="s">
        <v>55</v>
      </c>
      <c r="C6" s="50" t="s">
        <v>58</v>
      </c>
      <c r="D6" s="107" t="s">
        <v>596</v>
      </c>
      <c r="E6" s="82" t="s">
        <v>629</v>
      </c>
      <c r="F6" s="82" t="s">
        <v>630</v>
      </c>
      <c r="G6" s="82" t="s">
        <v>631</v>
      </c>
      <c r="H6" s="82" t="s">
        <v>632</v>
      </c>
      <c r="I6" s="82" t="s">
        <v>633</v>
      </c>
      <c r="J6" s="82" t="s">
        <v>634</v>
      </c>
      <c r="K6" s="82" t="s">
        <v>635</v>
      </c>
      <c r="L6" s="82" t="s">
        <v>636</v>
      </c>
      <c r="M6" s="82" t="s">
        <v>637</v>
      </c>
      <c r="N6" s="82" t="s">
        <v>638</v>
      </c>
      <c r="O6" s="82" t="s">
        <v>639</v>
      </c>
      <c r="P6" s="82" t="s">
        <v>640</v>
      </c>
      <c r="Q6" s="82" t="s">
        <v>641</v>
      </c>
      <c r="R6" s="82" t="s">
        <v>642</v>
      </c>
      <c r="S6" s="82" t="s">
        <v>643</v>
      </c>
      <c r="T6" s="82" t="s">
        <v>644</v>
      </c>
      <c r="U6" s="82" t="s">
        <v>645</v>
      </c>
      <c r="V6" s="82" t="s">
        <v>646</v>
      </c>
      <c r="W6" s="82" t="s">
        <v>647</v>
      </c>
      <c r="X6" s="112" t="s">
        <v>648</v>
      </c>
    </row>
    <row r="7" ht="19.5" customHeight="1" spans="1:24">
      <c r="A7" s="57">
        <v>1</v>
      </c>
      <c r="B7" s="57">
        <v>2</v>
      </c>
      <c r="C7" s="57">
        <v>3</v>
      </c>
      <c r="D7" s="108">
        <v>4</v>
      </c>
      <c r="E7" s="70">
        <v>5</v>
      </c>
      <c r="F7" s="57">
        <v>6</v>
      </c>
      <c r="G7" s="57">
        <v>7</v>
      </c>
      <c r="H7" s="108">
        <v>8</v>
      </c>
      <c r="I7" s="57">
        <v>9</v>
      </c>
      <c r="J7" s="57">
        <v>10</v>
      </c>
      <c r="K7" s="57">
        <v>11</v>
      </c>
      <c r="L7" s="108">
        <v>12</v>
      </c>
      <c r="M7" s="57">
        <v>13</v>
      </c>
      <c r="N7" s="57">
        <v>14</v>
      </c>
      <c r="O7" s="57">
        <v>15</v>
      </c>
      <c r="P7" s="108">
        <v>16</v>
      </c>
      <c r="Q7" s="57">
        <v>17</v>
      </c>
      <c r="R7" s="57">
        <v>18</v>
      </c>
      <c r="S7" s="57">
        <v>19</v>
      </c>
      <c r="T7" s="108">
        <v>20</v>
      </c>
      <c r="U7" s="108">
        <v>21</v>
      </c>
      <c r="V7" s="108">
        <v>22</v>
      </c>
      <c r="W7" s="70">
        <v>23</v>
      </c>
      <c r="X7" s="70">
        <v>24</v>
      </c>
    </row>
    <row r="8" ht="19.5" customHeight="1" spans="1:24">
      <c r="A8" s="19"/>
      <c r="B8" s="109"/>
      <c r="C8" s="109"/>
      <c r="D8" s="109"/>
      <c r="E8" s="109"/>
      <c r="F8" s="109"/>
      <c r="G8" s="109"/>
      <c r="H8" s="109"/>
      <c r="I8" s="109"/>
      <c r="J8" s="109"/>
      <c r="K8" s="109"/>
      <c r="L8" s="109"/>
      <c r="M8" s="109"/>
      <c r="N8" s="109"/>
      <c r="O8" s="109"/>
      <c r="P8" s="109"/>
      <c r="Q8" s="109"/>
      <c r="R8" s="109"/>
      <c r="S8" s="109"/>
      <c r="T8" s="109"/>
      <c r="U8" s="109"/>
      <c r="V8" s="109"/>
      <c r="W8" s="109"/>
      <c r="X8" s="109"/>
    </row>
    <row r="9" ht="19.5" customHeight="1" spans="1:24">
      <c r="A9" s="99"/>
      <c r="B9" s="109"/>
      <c r="C9" s="109"/>
      <c r="D9" s="109"/>
      <c r="E9" s="109"/>
      <c r="F9" s="109"/>
      <c r="G9" s="109"/>
      <c r="H9" s="109"/>
      <c r="I9" s="109"/>
      <c r="J9" s="109"/>
      <c r="K9" s="109"/>
      <c r="L9" s="109"/>
      <c r="M9" s="109"/>
      <c r="N9" s="109"/>
      <c r="O9" s="109"/>
      <c r="P9" s="109"/>
      <c r="Q9" s="109"/>
      <c r="R9" s="109"/>
      <c r="S9" s="109"/>
      <c r="T9" s="109"/>
      <c r="U9" s="109"/>
      <c r="V9" s="109"/>
      <c r="W9" s="109"/>
      <c r="X9" s="109"/>
    </row>
    <row r="10" customHeight="1" spans="1:1">
      <c r="A10" t="s">
        <v>649</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15" sqref="A15"/>
    </sheetView>
  </sheetViews>
  <sheetFormatPr defaultColWidth="9.12962962962963" defaultRowHeight="12" customHeight="1"/>
  <cols>
    <col min="1" max="1" width="34.25" customWidth="1"/>
    <col min="2" max="2" width="29" customWidth="1"/>
    <col min="3" max="5" width="23.6296296296296" customWidth="1"/>
    <col min="6" max="6" width="11.25" customWidth="1"/>
    <col min="7" max="7" width="25.1296296296296" customWidth="1"/>
    <col min="8" max="8" width="15.6296296296296" customWidth="1"/>
    <col min="9" max="9" width="13.3796296296296" customWidth="1"/>
    <col min="10" max="10" width="18.8796296296296" customWidth="1"/>
  </cols>
  <sheetData>
    <row r="1" customHeight="1" spans="1:10">
      <c r="A1" s="1"/>
      <c r="B1" s="1"/>
      <c r="C1" s="1"/>
      <c r="D1" s="1"/>
      <c r="E1" s="1"/>
      <c r="F1" s="1"/>
      <c r="G1" s="1"/>
      <c r="H1" s="1"/>
      <c r="I1" s="1"/>
      <c r="J1" s="1"/>
    </row>
    <row r="2" ht="16.5" customHeight="1" spans="10:10">
      <c r="J2" s="43" t="s">
        <v>650</v>
      </c>
    </row>
    <row r="3" ht="41.25" customHeight="1" spans="1:10">
      <c r="A3" s="96" t="str">
        <f>"2025"&amp;"年对下转移支付绩效目标表"</f>
        <v>2025年对下转移支付绩效目标表</v>
      </c>
      <c r="B3" s="44"/>
      <c r="C3" s="44"/>
      <c r="D3" s="44"/>
      <c r="E3" s="44"/>
      <c r="F3" s="97"/>
      <c r="G3" s="44"/>
      <c r="H3" s="97"/>
      <c r="I3" s="97"/>
      <c r="J3" s="44"/>
    </row>
    <row r="4" ht="17.25" customHeight="1" spans="1:1">
      <c r="A4" s="45" t="str">
        <f>"单位名称："&amp;"昆明市晋宁区综合行政执法局"</f>
        <v>单位名称：昆明市晋宁区综合行政执法局</v>
      </c>
    </row>
    <row r="5" ht="44.25" customHeight="1" spans="1:10">
      <c r="A5" s="18" t="s">
        <v>627</v>
      </c>
      <c r="B5" s="18" t="s">
        <v>345</v>
      </c>
      <c r="C5" s="18" t="s">
        <v>346</v>
      </c>
      <c r="D5" s="18" t="s">
        <v>347</v>
      </c>
      <c r="E5" s="18" t="s">
        <v>348</v>
      </c>
      <c r="F5" s="98" t="s">
        <v>349</v>
      </c>
      <c r="G5" s="18" t="s">
        <v>350</v>
      </c>
      <c r="H5" s="98" t="s">
        <v>351</v>
      </c>
      <c r="I5" s="98" t="s">
        <v>352</v>
      </c>
      <c r="J5" s="18" t="s">
        <v>353</v>
      </c>
    </row>
    <row r="6" ht="14.25" customHeight="1" spans="1:10">
      <c r="A6" s="18">
        <v>1</v>
      </c>
      <c r="B6" s="18">
        <v>2</v>
      </c>
      <c r="C6" s="18">
        <v>3</v>
      </c>
      <c r="D6" s="18">
        <v>4</v>
      </c>
      <c r="E6" s="18">
        <v>5</v>
      </c>
      <c r="F6" s="98">
        <v>6</v>
      </c>
      <c r="G6" s="18">
        <v>7</v>
      </c>
      <c r="H6" s="98">
        <v>8</v>
      </c>
      <c r="I6" s="98">
        <v>9</v>
      </c>
      <c r="J6" s="18">
        <v>10</v>
      </c>
    </row>
    <row r="7" ht="42" customHeight="1" spans="1:10">
      <c r="A7" s="19"/>
      <c r="B7" s="99"/>
      <c r="C7" s="99"/>
      <c r="D7" s="99"/>
      <c r="E7" s="35"/>
      <c r="F7" s="100"/>
      <c r="G7" s="35"/>
      <c r="H7" s="100"/>
      <c r="I7" s="100"/>
      <c r="J7" s="35"/>
    </row>
    <row r="8" ht="42" customHeight="1" spans="1:10">
      <c r="A8" s="19"/>
      <c r="B8" s="34"/>
      <c r="C8" s="34"/>
      <c r="D8" s="34"/>
      <c r="E8" s="19"/>
      <c r="F8" s="34"/>
      <c r="G8" s="19"/>
      <c r="H8" s="34"/>
      <c r="I8" s="34"/>
      <c r="J8" s="19"/>
    </row>
    <row r="9" customHeight="1" spans="1:1">
      <c r="A9" t="s">
        <v>649</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24"/>
  <sheetViews>
    <sheetView showZeros="0" topLeftCell="D1" workbookViewId="0">
      <pane ySplit="1" topLeftCell="A11" activePane="bottomLeft" state="frozen"/>
      <selection/>
      <selection pane="bottomLeft" activeCell="A1" sqref="A1"/>
    </sheetView>
  </sheetViews>
  <sheetFormatPr defaultColWidth="10.3796296296296" defaultRowHeight="14.25" customHeight="1"/>
  <cols>
    <col min="1" max="3" width="33.75" customWidth="1"/>
    <col min="4" max="4" width="45.6296296296296" customWidth="1"/>
    <col min="5" max="5" width="27.6296296296296" customWidth="1"/>
    <col min="6" max="6" width="21.75" customWidth="1"/>
    <col min="7" max="9" width="26.25" customWidth="1"/>
  </cols>
  <sheetData>
    <row r="1" customHeight="1" spans="1:9">
      <c r="A1" s="1"/>
      <c r="B1" s="1"/>
      <c r="C1" s="1"/>
      <c r="D1" s="1"/>
      <c r="E1" s="1"/>
      <c r="F1" s="1"/>
      <c r="G1" s="1"/>
      <c r="H1" s="1"/>
      <c r="I1" s="1"/>
    </row>
    <row r="2" customHeight="1" spans="1:9">
      <c r="A2" s="72"/>
      <c r="B2" s="73"/>
      <c r="C2" s="73"/>
      <c r="D2" s="74"/>
      <c r="E2" s="74"/>
      <c r="F2" s="74"/>
      <c r="G2" s="73"/>
      <c r="H2" s="73"/>
      <c r="I2" s="94" t="s">
        <v>651</v>
      </c>
    </row>
    <row r="3" ht="41.25" customHeight="1" spans="1:9">
      <c r="A3" s="75" t="str">
        <f>"2025"&amp;"年新增资产配置预算表"</f>
        <v>2025年新增资产配置预算表</v>
      </c>
      <c r="B3" s="76"/>
      <c r="C3" s="76"/>
      <c r="D3" s="77"/>
      <c r="E3" s="77"/>
      <c r="F3" s="77"/>
      <c r="G3" s="76"/>
      <c r="H3" s="76"/>
      <c r="I3" s="77"/>
    </row>
    <row r="4" customHeight="1" spans="1:9">
      <c r="A4" s="78" t="str">
        <f>"单位名称："&amp;"昆明市晋宁区综合行政执法局"</f>
        <v>单位名称：昆明市晋宁区综合行政执法局</v>
      </c>
      <c r="B4" s="79"/>
      <c r="C4" s="79"/>
      <c r="D4" s="80"/>
      <c r="F4" s="77"/>
      <c r="G4" s="76"/>
      <c r="H4" s="76"/>
      <c r="I4" s="95" t="s">
        <v>1</v>
      </c>
    </row>
    <row r="5" ht="28.5" customHeight="1" spans="1:9">
      <c r="A5" s="81" t="s">
        <v>195</v>
      </c>
      <c r="B5" s="82" t="s">
        <v>196</v>
      </c>
      <c r="C5" s="83" t="s">
        <v>652</v>
      </c>
      <c r="D5" s="81" t="s">
        <v>653</v>
      </c>
      <c r="E5" s="81" t="s">
        <v>654</v>
      </c>
      <c r="F5" s="81" t="s">
        <v>655</v>
      </c>
      <c r="G5" s="82" t="s">
        <v>656</v>
      </c>
      <c r="H5" s="70"/>
      <c r="I5" s="81"/>
    </row>
    <row r="6" ht="21" customHeight="1" spans="1:9">
      <c r="A6" s="83"/>
      <c r="B6" s="84"/>
      <c r="C6" s="84"/>
      <c r="D6" s="85"/>
      <c r="E6" s="84"/>
      <c r="F6" s="84"/>
      <c r="G6" s="82" t="s">
        <v>594</v>
      </c>
      <c r="H6" s="82" t="s">
        <v>657</v>
      </c>
      <c r="I6" s="82" t="s">
        <v>658</v>
      </c>
    </row>
    <row r="7" ht="17.25" customHeight="1" spans="1:9">
      <c r="A7" s="86" t="s">
        <v>85</v>
      </c>
      <c r="B7" s="33" t="s">
        <v>86</v>
      </c>
      <c r="C7" s="86" t="s">
        <v>87</v>
      </c>
      <c r="D7" s="35" t="s">
        <v>88</v>
      </c>
      <c r="E7" s="86" t="s">
        <v>89</v>
      </c>
      <c r="F7" s="33" t="s">
        <v>90</v>
      </c>
      <c r="G7" s="87" t="s">
        <v>91</v>
      </c>
      <c r="H7" s="35" t="s">
        <v>92</v>
      </c>
      <c r="I7" s="35">
        <v>9</v>
      </c>
    </row>
    <row r="8" ht="19.5" customHeight="1" spans="1:9">
      <c r="A8" s="88" t="s">
        <v>70</v>
      </c>
      <c r="B8" s="66" t="s">
        <v>70</v>
      </c>
      <c r="C8" s="66" t="s">
        <v>659</v>
      </c>
      <c r="D8" s="19" t="s">
        <v>660</v>
      </c>
      <c r="E8" s="34" t="s">
        <v>661</v>
      </c>
      <c r="F8" s="87" t="s">
        <v>604</v>
      </c>
      <c r="G8" s="89">
        <v>8</v>
      </c>
      <c r="H8" s="90">
        <v>5000</v>
      </c>
      <c r="I8" s="90">
        <v>40000</v>
      </c>
    </row>
    <row r="9" ht="19.5" customHeight="1" spans="1:9">
      <c r="A9" s="88" t="s">
        <v>70</v>
      </c>
      <c r="B9" s="66" t="s">
        <v>70</v>
      </c>
      <c r="C9" s="66" t="s">
        <v>659</v>
      </c>
      <c r="D9" s="19" t="s">
        <v>662</v>
      </c>
      <c r="E9" s="34" t="s">
        <v>663</v>
      </c>
      <c r="F9" s="87" t="s">
        <v>604</v>
      </c>
      <c r="G9" s="89">
        <v>3</v>
      </c>
      <c r="H9" s="90">
        <v>6000</v>
      </c>
      <c r="I9" s="90">
        <v>18000</v>
      </c>
    </row>
    <row r="10" ht="19.5" customHeight="1" spans="1:9">
      <c r="A10" s="88" t="s">
        <v>70</v>
      </c>
      <c r="B10" s="66" t="s">
        <v>70</v>
      </c>
      <c r="C10" s="66" t="s">
        <v>659</v>
      </c>
      <c r="D10" s="19" t="s">
        <v>664</v>
      </c>
      <c r="E10" s="34" t="s">
        <v>665</v>
      </c>
      <c r="F10" s="87" t="s">
        <v>604</v>
      </c>
      <c r="G10" s="89">
        <v>2</v>
      </c>
      <c r="H10" s="90">
        <v>2500</v>
      </c>
      <c r="I10" s="90">
        <v>5000</v>
      </c>
    </row>
    <row r="11" ht="19.5" customHeight="1" spans="1:9">
      <c r="A11" s="88" t="s">
        <v>70</v>
      </c>
      <c r="B11" s="66" t="s">
        <v>70</v>
      </c>
      <c r="C11" s="66" t="s">
        <v>659</v>
      </c>
      <c r="D11" s="19" t="s">
        <v>666</v>
      </c>
      <c r="E11" s="34" t="s">
        <v>667</v>
      </c>
      <c r="F11" s="87" t="s">
        <v>604</v>
      </c>
      <c r="G11" s="89">
        <v>1</v>
      </c>
      <c r="H11" s="90">
        <v>20000</v>
      </c>
      <c r="I11" s="90">
        <v>20000</v>
      </c>
    </row>
    <row r="12" ht="19.5" customHeight="1" spans="1:9">
      <c r="A12" s="88" t="s">
        <v>70</v>
      </c>
      <c r="B12" s="66" t="s">
        <v>70</v>
      </c>
      <c r="C12" s="66" t="s">
        <v>659</v>
      </c>
      <c r="D12" s="19" t="s">
        <v>668</v>
      </c>
      <c r="E12" s="34" t="s">
        <v>669</v>
      </c>
      <c r="F12" s="87" t="s">
        <v>604</v>
      </c>
      <c r="G12" s="89">
        <v>17</v>
      </c>
      <c r="H12" s="90">
        <v>2000</v>
      </c>
      <c r="I12" s="90">
        <v>34000</v>
      </c>
    </row>
    <row r="13" ht="19.5" customHeight="1" spans="1:9">
      <c r="A13" s="88" t="s">
        <v>70</v>
      </c>
      <c r="B13" s="66" t="s">
        <v>70</v>
      </c>
      <c r="C13" s="66" t="s">
        <v>659</v>
      </c>
      <c r="D13" s="19" t="s">
        <v>670</v>
      </c>
      <c r="E13" s="34" t="s">
        <v>671</v>
      </c>
      <c r="F13" s="87" t="s">
        <v>604</v>
      </c>
      <c r="G13" s="89">
        <v>1</v>
      </c>
      <c r="H13" s="90">
        <v>7600</v>
      </c>
      <c r="I13" s="90">
        <v>7600</v>
      </c>
    </row>
    <row r="14" ht="19.5" customHeight="1" spans="1:9">
      <c r="A14" s="88" t="s">
        <v>70</v>
      </c>
      <c r="B14" s="66" t="s">
        <v>70</v>
      </c>
      <c r="C14" s="66" t="s">
        <v>659</v>
      </c>
      <c r="D14" s="19" t="s">
        <v>672</v>
      </c>
      <c r="E14" s="34" t="s">
        <v>673</v>
      </c>
      <c r="F14" s="87" t="s">
        <v>604</v>
      </c>
      <c r="G14" s="89">
        <v>2</v>
      </c>
      <c r="H14" s="90">
        <v>1200</v>
      </c>
      <c r="I14" s="90">
        <v>2400</v>
      </c>
    </row>
    <row r="15" ht="19.5" customHeight="1" spans="1:9">
      <c r="A15" s="88" t="s">
        <v>70</v>
      </c>
      <c r="B15" s="66" t="s">
        <v>70</v>
      </c>
      <c r="C15" s="66" t="s">
        <v>659</v>
      </c>
      <c r="D15" s="19" t="s">
        <v>674</v>
      </c>
      <c r="E15" s="34" t="s">
        <v>675</v>
      </c>
      <c r="F15" s="87" t="s">
        <v>604</v>
      </c>
      <c r="G15" s="89">
        <v>2</v>
      </c>
      <c r="H15" s="90">
        <v>1800</v>
      </c>
      <c r="I15" s="90">
        <v>3600</v>
      </c>
    </row>
    <row r="16" ht="19.5" customHeight="1" spans="1:9">
      <c r="A16" s="88" t="s">
        <v>70</v>
      </c>
      <c r="B16" s="66" t="s">
        <v>70</v>
      </c>
      <c r="C16" s="66" t="s">
        <v>659</v>
      </c>
      <c r="D16" s="19" t="s">
        <v>676</v>
      </c>
      <c r="E16" s="34" t="s">
        <v>677</v>
      </c>
      <c r="F16" s="87" t="s">
        <v>604</v>
      </c>
      <c r="G16" s="89">
        <v>1</v>
      </c>
      <c r="H16" s="90">
        <v>2000</v>
      </c>
      <c r="I16" s="90">
        <v>2000</v>
      </c>
    </row>
    <row r="17" ht="19.5" customHeight="1" spans="1:9">
      <c r="A17" s="88" t="s">
        <v>70</v>
      </c>
      <c r="B17" s="66" t="s">
        <v>70</v>
      </c>
      <c r="C17" s="66" t="s">
        <v>659</v>
      </c>
      <c r="D17" s="19" t="s">
        <v>678</v>
      </c>
      <c r="E17" s="34" t="s">
        <v>600</v>
      </c>
      <c r="F17" s="87" t="s">
        <v>533</v>
      </c>
      <c r="G17" s="89">
        <v>1</v>
      </c>
      <c r="H17" s="90">
        <v>4000</v>
      </c>
      <c r="I17" s="90">
        <v>4000</v>
      </c>
    </row>
    <row r="18" ht="19.5" customHeight="1" spans="1:9">
      <c r="A18" s="88" t="s">
        <v>70</v>
      </c>
      <c r="B18" s="66" t="s">
        <v>70</v>
      </c>
      <c r="C18" s="66" t="s">
        <v>659</v>
      </c>
      <c r="D18" s="19" t="s">
        <v>679</v>
      </c>
      <c r="E18" s="34" t="s">
        <v>680</v>
      </c>
      <c r="F18" s="87" t="s">
        <v>604</v>
      </c>
      <c r="G18" s="89">
        <v>3</v>
      </c>
      <c r="H18" s="90">
        <v>1000</v>
      </c>
      <c r="I18" s="90">
        <v>3000</v>
      </c>
    </row>
    <row r="19" ht="19.5" customHeight="1" spans="1:9">
      <c r="A19" s="88" t="s">
        <v>70</v>
      </c>
      <c r="B19" s="66" t="s">
        <v>70</v>
      </c>
      <c r="C19" s="66" t="s">
        <v>681</v>
      </c>
      <c r="D19" s="19" t="s">
        <v>682</v>
      </c>
      <c r="E19" s="34" t="s">
        <v>683</v>
      </c>
      <c r="F19" s="87" t="s">
        <v>684</v>
      </c>
      <c r="G19" s="89">
        <v>8</v>
      </c>
      <c r="H19" s="90">
        <v>1200</v>
      </c>
      <c r="I19" s="90">
        <v>9600</v>
      </c>
    </row>
    <row r="20" ht="19.5" customHeight="1" spans="1:9">
      <c r="A20" s="88" t="s">
        <v>70</v>
      </c>
      <c r="B20" s="66" t="s">
        <v>70</v>
      </c>
      <c r="C20" s="66" t="s">
        <v>681</v>
      </c>
      <c r="D20" s="19" t="s">
        <v>685</v>
      </c>
      <c r="E20" s="34" t="s">
        <v>686</v>
      </c>
      <c r="F20" s="87" t="s">
        <v>549</v>
      </c>
      <c r="G20" s="89">
        <v>3</v>
      </c>
      <c r="H20" s="90">
        <v>1000</v>
      </c>
      <c r="I20" s="90">
        <v>3000</v>
      </c>
    </row>
    <row r="21" ht="19.5" customHeight="1" spans="1:9">
      <c r="A21" s="88" t="s">
        <v>70</v>
      </c>
      <c r="B21" s="66" t="s">
        <v>70</v>
      </c>
      <c r="C21" s="66" t="s">
        <v>681</v>
      </c>
      <c r="D21" s="19" t="s">
        <v>687</v>
      </c>
      <c r="E21" s="34" t="s">
        <v>688</v>
      </c>
      <c r="F21" s="87" t="s">
        <v>689</v>
      </c>
      <c r="G21" s="89">
        <v>8</v>
      </c>
      <c r="H21" s="90">
        <v>500</v>
      </c>
      <c r="I21" s="90">
        <v>4000</v>
      </c>
    </row>
    <row r="22" ht="19.5" customHeight="1" spans="1:9">
      <c r="A22" s="88" t="s">
        <v>70</v>
      </c>
      <c r="B22" s="66" t="s">
        <v>70</v>
      </c>
      <c r="C22" s="66" t="s">
        <v>681</v>
      </c>
      <c r="D22" s="19" t="s">
        <v>690</v>
      </c>
      <c r="E22" s="34" t="s">
        <v>691</v>
      </c>
      <c r="F22" s="87" t="s">
        <v>692</v>
      </c>
      <c r="G22" s="89">
        <v>3</v>
      </c>
      <c r="H22" s="90">
        <v>2000</v>
      </c>
      <c r="I22" s="90">
        <v>6000</v>
      </c>
    </row>
    <row r="23" ht="19.5" customHeight="1" spans="1:9">
      <c r="A23" s="88" t="s">
        <v>70</v>
      </c>
      <c r="B23" s="66" t="s">
        <v>70</v>
      </c>
      <c r="C23" s="66" t="s">
        <v>681</v>
      </c>
      <c r="D23" s="19" t="s">
        <v>693</v>
      </c>
      <c r="E23" s="34" t="s">
        <v>694</v>
      </c>
      <c r="F23" s="87" t="s">
        <v>695</v>
      </c>
      <c r="G23" s="89">
        <v>6</v>
      </c>
      <c r="H23" s="90">
        <v>1000</v>
      </c>
      <c r="I23" s="90">
        <v>6000</v>
      </c>
    </row>
    <row r="24" ht="19.5" customHeight="1" spans="1:9">
      <c r="A24" s="21" t="s">
        <v>55</v>
      </c>
      <c r="B24" s="91"/>
      <c r="C24" s="91"/>
      <c r="D24" s="92"/>
      <c r="E24" s="93"/>
      <c r="F24" s="93"/>
      <c r="G24" s="89">
        <v>69</v>
      </c>
      <c r="H24" s="90">
        <v>58800</v>
      </c>
      <c r="I24" s="90">
        <v>168200</v>
      </c>
    </row>
  </sheetData>
  <mergeCells count="10">
    <mergeCell ref="A3:I3"/>
    <mergeCell ref="A4:C4"/>
    <mergeCell ref="G5:I5"/>
    <mergeCell ref="A24:F24"/>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abSelected="1" workbookViewId="0">
      <pane ySplit="1" topLeftCell="A2" activePane="bottomLeft" state="frozen"/>
      <selection/>
      <selection pane="bottomLeft" activeCell="B17" sqref="B17"/>
    </sheetView>
  </sheetViews>
  <sheetFormatPr defaultColWidth="9.12962962962963" defaultRowHeight="14.25" customHeight="1"/>
  <cols>
    <col min="1" max="1" width="19.25" customWidth="1"/>
    <col min="2" max="2" width="33.8796296296296" customWidth="1"/>
    <col min="3" max="3" width="23.8796296296296" customWidth="1"/>
    <col min="4" max="4" width="11.1296296296296" customWidth="1"/>
    <col min="5" max="5" width="17.75" customWidth="1"/>
    <col min="6" max="6" width="9.87962962962963" customWidth="1"/>
    <col min="7" max="7" width="17.75" customWidth="1"/>
    <col min="8" max="11" width="23.1296296296296" customWidth="1"/>
  </cols>
  <sheetData>
    <row r="1" customHeight="1" spans="1:11">
      <c r="A1" s="1"/>
      <c r="B1" s="1"/>
      <c r="C1" s="1"/>
      <c r="D1" s="1"/>
      <c r="E1" s="1"/>
      <c r="F1" s="1"/>
      <c r="G1" s="1"/>
      <c r="H1" s="1"/>
      <c r="I1" s="1"/>
      <c r="J1" s="1"/>
      <c r="K1" s="1"/>
    </row>
    <row r="2" customHeight="1" spans="4:11">
      <c r="D2" s="42"/>
      <c r="E2" s="42"/>
      <c r="F2" s="42"/>
      <c r="G2" s="42"/>
      <c r="K2" s="43" t="s">
        <v>696</v>
      </c>
    </row>
    <row r="3" ht="41.25" customHeight="1" spans="1:11">
      <c r="A3" s="44" t="str">
        <f>"2025"&amp;"年上级转移支付补助项目支出预算表"</f>
        <v>2025年上级转移支付补助项目支出预算表</v>
      </c>
      <c r="B3" s="44"/>
      <c r="C3" s="44"/>
      <c r="D3" s="44"/>
      <c r="E3" s="44"/>
      <c r="F3" s="44"/>
      <c r="G3" s="44"/>
      <c r="H3" s="44"/>
      <c r="I3" s="44"/>
      <c r="J3" s="44"/>
      <c r="K3" s="44"/>
    </row>
    <row r="4" ht="13.5" customHeight="1" spans="1:11">
      <c r="A4" s="45" t="str">
        <f>"单位名称："&amp;"昆明市晋宁区综合行政执法局"</f>
        <v>单位名称：昆明市晋宁区综合行政执法局</v>
      </c>
      <c r="B4" s="46"/>
      <c r="C4" s="46"/>
      <c r="D4" s="46"/>
      <c r="E4" s="46"/>
      <c r="F4" s="46"/>
      <c r="G4" s="46"/>
      <c r="H4" s="47"/>
      <c r="I4" s="47"/>
      <c r="J4" s="47"/>
      <c r="K4" s="48" t="s">
        <v>1</v>
      </c>
    </row>
    <row r="5" ht="21.75" customHeight="1" spans="1:11">
      <c r="A5" s="49" t="s">
        <v>285</v>
      </c>
      <c r="B5" s="49" t="s">
        <v>198</v>
      </c>
      <c r="C5" s="49" t="s">
        <v>286</v>
      </c>
      <c r="D5" s="50" t="s">
        <v>199</v>
      </c>
      <c r="E5" s="50" t="s">
        <v>200</v>
      </c>
      <c r="F5" s="50" t="s">
        <v>287</v>
      </c>
      <c r="G5" s="50" t="s">
        <v>288</v>
      </c>
      <c r="H5" s="63" t="s">
        <v>55</v>
      </c>
      <c r="I5" s="13" t="s">
        <v>697</v>
      </c>
      <c r="J5" s="14"/>
      <c r="K5" s="37"/>
    </row>
    <row r="6" ht="21.75" customHeight="1" spans="1:11">
      <c r="A6" s="51"/>
      <c r="B6" s="51"/>
      <c r="C6" s="51"/>
      <c r="D6" s="52"/>
      <c r="E6" s="52"/>
      <c r="F6" s="52"/>
      <c r="G6" s="52"/>
      <c r="H6" s="64"/>
      <c r="I6" s="50" t="s">
        <v>58</v>
      </c>
      <c r="J6" s="50" t="s">
        <v>59</v>
      </c>
      <c r="K6" s="50" t="s">
        <v>60</v>
      </c>
    </row>
    <row r="7" ht="40.5" customHeight="1" spans="1:11">
      <c r="A7" s="54"/>
      <c r="B7" s="54"/>
      <c r="C7" s="54"/>
      <c r="D7" s="55"/>
      <c r="E7" s="55"/>
      <c r="F7" s="55"/>
      <c r="G7" s="55"/>
      <c r="H7" s="56"/>
      <c r="I7" s="55" t="s">
        <v>57</v>
      </c>
      <c r="J7" s="55"/>
      <c r="K7" s="55"/>
    </row>
    <row r="8" ht="15" customHeight="1" spans="1:11">
      <c r="A8" s="57">
        <v>1</v>
      </c>
      <c r="B8" s="57">
        <v>2</v>
      </c>
      <c r="C8" s="57">
        <v>3</v>
      </c>
      <c r="D8" s="57">
        <v>4</v>
      </c>
      <c r="E8" s="57">
        <v>5</v>
      </c>
      <c r="F8" s="57">
        <v>6</v>
      </c>
      <c r="G8" s="57">
        <v>7</v>
      </c>
      <c r="H8" s="57">
        <v>8</v>
      </c>
      <c r="I8" s="57">
        <v>9</v>
      </c>
      <c r="J8" s="70">
        <v>10</v>
      </c>
      <c r="K8" s="70">
        <v>11</v>
      </c>
    </row>
    <row r="9" ht="18.75" customHeight="1" spans="1:11">
      <c r="A9" s="19"/>
      <c r="B9" s="34"/>
      <c r="C9" s="19"/>
      <c r="D9" s="19"/>
      <c r="E9" s="19"/>
      <c r="F9" s="19"/>
      <c r="G9" s="19"/>
      <c r="H9" s="65"/>
      <c r="I9" s="71"/>
      <c r="J9" s="71"/>
      <c r="K9" s="65"/>
    </row>
    <row r="10" ht="18.75" customHeight="1" spans="1:11">
      <c r="A10" s="66"/>
      <c r="B10" s="34"/>
      <c r="C10" s="34"/>
      <c r="D10" s="34"/>
      <c r="E10" s="34"/>
      <c r="F10" s="34"/>
      <c r="G10" s="34"/>
      <c r="H10" s="59"/>
      <c r="I10" s="59"/>
      <c r="J10" s="59"/>
      <c r="K10" s="65"/>
    </row>
    <row r="11" ht="18.75" customHeight="1" spans="1:11">
      <c r="A11" s="67" t="s">
        <v>186</v>
      </c>
      <c r="B11" s="68"/>
      <c r="C11" s="68"/>
      <c r="D11" s="68"/>
      <c r="E11" s="68"/>
      <c r="F11" s="68"/>
      <c r="G11" s="69"/>
      <c r="H11" s="59"/>
      <c r="I11" s="59"/>
      <c r="J11" s="59"/>
      <c r="K11" s="65"/>
    </row>
    <row r="12" customHeight="1" spans="1:1">
      <c r="A12" t="s">
        <v>698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topLeftCell="D1" workbookViewId="0">
      <pane ySplit="1" topLeftCell="A20" activePane="bottomLeft" state="frozen"/>
      <selection/>
      <selection pane="bottomLeft" activeCell="A1" sqref="A1"/>
    </sheetView>
  </sheetViews>
  <sheetFormatPr defaultColWidth="9.12962962962963" defaultRowHeight="14.25" customHeight="1" outlineLevelCol="6"/>
  <cols>
    <col min="1" max="1" width="35.25" customWidth="1"/>
    <col min="2" max="4" width="28" customWidth="1"/>
    <col min="5" max="7" width="23.8796296296296" customWidth="1"/>
  </cols>
  <sheetData>
    <row r="1" customHeight="1" spans="1:7">
      <c r="A1" s="1"/>
      <c r="B1" s="1"/>
      <c r="C1" s="1"/>
      <c r="D1" s="1"/>
      <c r="E1" s="1"/>
      <c r="F1" s="1"/>
      <c r="G1" s="1"/>
    </row>
    <row r="2" ht="13.5" customHeight="1" spans="4:7">
      <c r="D2" s="42"/>
      <c r="G2" s="43" t="s">
        <v>699</v>
      </c>
    </row>
    <row r="3" ht="41.25" customHeight="1" spans="1:7">
      <c r="A3" s="44" t="str">
        <f>"2025"&amp;"年部门项目中期规划预算表"</f>
        <v>2025年部门项目中期规划预算表</v>
      </c>
      <c r="B3" s="44"/>
      <c r="C3" s="44"/>
      <c r="D3" s="44"/>
      <c r="E3" s="44"/>
      <c r="F3" s="44"/>
      <c r="G3" s="44"/>
    </row>
    <row r="4" ht="13.5" customHeight="1" spans="1:7">
      <c r="A4" s="45" t="str">
        <f>"单位名称："&amp;"昆明市晋宁区综合行政执法局"</f>
        <v>单位名称：昆明市晋宁区综合行政执法局</v>
      </c>
      <c r="B4" s="46"/>
      <c r="C4" s="46"/>
      <c r="D4" s="46"/>
      <c r="E4" s="47"/>
      <c r="F4" s="47"/>
      <c r="G4" s="48" t="s">
        <v>1</v>
      </c>
    </row>
    <row r="5" ht="21.75" customHeight="1" spans="1:7">
      <c r="A5" s="49" t="s">
        <v>286</v>
      </c>
      <c r="B5" s="49" t="s">
        <v>285</v>
      </c>
      <c r="C5" s="49" t="s">
        <v>198</v>
      </c>
      <c r="D5" s="50" t="s">
        <v>700</v>
      </c>
      <c r="E5" s="13" t="s">
        <v>58</v>
      </c>
      <c r="F5" s="14"/>
      <c r="G5" s="37"/>
    </row>
    <row r="6" ht="21.75" customHeight="1" spans="1:7">
      <c r="A6" s="51"/>
      <c r="B6" s="51"/>
      <c r="C6" s="51"/>
      <c r="D6" s="52"/>
      <c r="E6" s="53" t="str">
        <f>"2025"&amp;"年"</f>
        <v>2025年</v>
      </c>
      <c r="F6" s="50" t="str">
        <f>("2025"+1)&amp;"年"</f>
        <v>2026年</v>
      </c>
      <c r="G6" s="50" t="str">
        <f>("2025"+2)&amp;"年"</f>
        <v>2027年</v>
      </c>
    </row>
    <row r="7" ht="40.5" customHeight="1" spans="1:7">
      <c r="A7" s="54"/>
      <c r="B7" s="54"/>
      <c r="C7" s="54"/>
      <c r="D7" s="55"/>
      <c r="E7" s="56"/>
      <c r="F7" s="55" t="s">
        <v>57</v>
      </c>
      <c r="G7" s="55"/>
    </row>
    <row r="8" ht="15" customHeight="1" spans="1:7">
      <c r="A8" s="57">
        <v>1</v>
      </c>
      <c r="B8" s="57">
        <v>2</v>
      </c>
      <c r="C8" s="57">
        <v>3</v>
      </c>
      <c r="D8" s="57">
        <v>4</v>
      </c>
      <c r="E8" s="57">
        <v>5</v>
      </c>
      <c r="F8" s="57">
        <v>6</v>
      </c>
      <c r="G8" s="57">
        <v>7</v>
      </c>
    </row>
    <row r="9" ht="17.25" customHeight="1" spans="1:7">
      <c r="A9" s="34" t="s">
        <v>70</v>
      </c>
      <c r="B9" s="58"/>
      <c r="C9" s="58"/>
      <c r="D9" s="34"/>
      <c r="E9" s="59">
        <v>40880000</v>
      </c>
      <c r="F9" s="59"/>
      <c r="G9" s="59"/>
    </row>
    <row r="10" ht="18.75" customHeight="1" spans="1:7">
      <c r="A10" s="34"/>
      <c r="B10" s="34" t="s">
        <v>701</v>
      </c>
      <c r="C10" s="34" t="s">
        <v>293</v>
      </c>
      <c r="D10" s="34" t="s">
        <v>702</v>
      </c>
      <c r="E10" s="59">
        <v>6802483.72</v>
      </c>
      <c r="F10" s="59"/>
      <c r="G10" s="59"/>
    </row>
    <row r="11" ht="18.75" customHeight="1" spans="1:7">
      <c r="A11" s="27"/>
      <c r="B11" s="34" t="s">
        <v>701</v>
      </c>
      <c r="C11" s="34" t="s">
        <v>295</v>
      </c>
      <c r="D11" s="34" t="s">
        <v>702</v>
      </c>
      <c r="E11" s="59">
        <v>2153692.04</v>
      </c>
      <c r="F11" s="59"/>
      <c r="G11" s="59"/>
    </row>
    <row r="12" ht="18.75" customHeight="1" spans="1:7">
      <c r="A12" s="27"/>
      <c r="B12" s="34" t="s">
        <v>701</v>
      </c>
      <c r="C12" s="34" t="s">
        <v>297</v>
      </c>
      <c r="D12" s="34" t="s">
        <v>702</v>
      </c>
      <c r="E12" s="59">
        <v>14133840.04</v>
      </c>
      <c r="F12" s="59"/>
      <c r="G12" s="59"/>
    </row>
    <row r="13" ht="18.75" customHeight="1" spans="1:7">
      <c r="A13" s="27"/>
      <c r="B13" s="34" t="s">
        <v>701</v>
      </c>
      <c r="C13" s="34" t="s">
        <v>301</v>
      </c>
      <c r="D13" s="34" t="s">
        <v>702</v>
      </c>
      <c r="E13" s="59">
        <v>523538</v>
      </c>
      <c r="F13" s="59"/>
      <c r="G13" s="59"/>
    </row>
    <row r="14" ht="18.75" customHeight="1" spans="1:7">
      <c r="A14" s="27"/>
      <c r="B14" s="34" t="s">
        <v>701</v>
      </c>
      <c r="C14" s="34" t="s">
        <v>305</v>
      </c>
      <c r="D14" s="34" t="s">
        <v>702</v>
      </c>
      <c r="E14" s="59">
        <v>690625.66</v>
      </c>
      <c r="F14" s="59"/>
      <c r="G14" s="59"/>
    </row>
    <row r="15" ht="18.75" customHeight="1" spans="1:7">
      <c r="A15" s="27"/>
      <c r="B15" s="34" t="s">
        <v>701</v>
      </c>
      <c r="C15" s="34" t="s">
        <v>307</v>
      </c>
      <c r="D15" s="34" t="s">
        <v>702</v>
      </c>
      <c r="E15" s="59">
        <v>15000</v>
      </c>
      <c r="F15" s="59"/>
      <c r="G15" s="59"/>
    </row>
    <row r="16" ht="18.75" customHeight="1" spans="1:7">
      <c r="A16" s="27"/>
      <c r="B16" s="34" t="s">
        <v>701</v>
      </c>
      <c r="C16" s="34" t="s">
        <v>311</v>
      </c>
      <c r="D16" s="34" t="s">
        <v>702</v>
      </c>
      <c r="E16" s="59">
        <v>2536918.3</v>
      </c>
      <c r="F16" s="59"/>
      <c r="G16" s="59"/>
    </row>
    <row r="17" ht="18.75" customHeight="1" spans="1:7">
      <c r="A17" s="27"/>
      <c r="B17" s="34" t="s">
        <v>701</v>
      </c>
      <c r="C17" s="34" t="s">
        <v>313</v>
      </c>
      <c r="D17" s="34" t="s">
        <v>702</v>
      </c>
      <c r="E17" s="59">
        <v>2200000</v>
      </c>
      <c r="F17" s="59"/>
      <c r="G17" s="59"/>
    </row>
    <row r="18" ht="18.75" customHeight="1" spans="1:7">
      <c r="A18" s="27"/>
      <c r="B18" s="34" t="s">
        <v>701</v>
      </c>
      <c r="C18" s="34" t="s">
        <v>317</v>
      </c>
      <c r="D18" s="34" t="s">
        <v>702</v>
      </c>
      <c r="E18" s="59">
        <v>150000</v>
      </c>
      <c r="F18" s="59"/>
      <c r="G18" s="59"/>
    </row>
    <row r="19" ht="18.75" customHeight="1" spans="1:7">
      <c r="A19" s="27"/>
      <c r="B19" s="34" t="s">
        <v>703</v>
      </c>
      <c r="C19" s="34" t="s">
        <v>322</v>
      </c>
      <c r="D19" s="34" t="s">
        <v>702</v>
      </c>
      <c r="E19" s="59">
        <v>210000</v>
      </c>
      <c r="F19" s="59"/>
      <c r="G19" s="59"/>
    </row>
    <row r="20" ht="18.75" customHeight="1" spans="1:7">
      <c r="A20" s="27"/>
      <c r="B20" s="34" t="s">
        <v>703</v>
      </c>
      <c r="C20" s="34" t="s">
        <v>324</v>
      </c>
      <c r="D20" s="34" t="s">
        <v>702</v>
      </c>
      <c r="E20" s="59">
        <v>200000</v>
      </c>
      <c r="F20" s="59"/>
      <c r="G20" s="59"/>
    </row>
    <row r="21" ht="18.75" customHeight="1" spans="1:7">
      <c r="A21" s="27"/>
      <c r="B21" s="34" t="s">
        <v>703</v>
      </c>
      <c r="C21" s="34" t="s">
        <v>326</v>
      </c>
      <c r="D21" s="34" t="s">
        <v>702</v>
      </c>
      <c r="E21" s="59">
        <v>263902.24</v>
      </c>
      <c r="F21" s="59"/>
      <c r="G21" s="59"/>
    </row>
    <row r="22" ht="18.75" customHeight="1" spans="1:7">
      <c r="A22" s="27"/>
      <c r="B22" s="34" t="s">
        <v>703</v>
      </c>
      <c r="C22" s="34" t="s">
        <v>328</v>
      </c>
      <c r="D22" s="34" t="s">
        <v>702</v>
      </c>
      <c r="E22" s="59">
        <v>11000000</v>
      </c>
      <c r="F22" s="59"/>
      <c r="G22" s="59"/>
    </row>
    <row r="23" ht="18.75" customHeight="1" spans="1:7">
      <c r="A23" s="34" t="s">
        <v>73</v>
      </c>
      <c r="B23" s="27"/>
      <c r="C23" s="27"/>
      <c r="D23" s="27"/>
      <c r="E23" s="59">
        <v>485000</v>
      </c>
      <c r="F23" s="59"/>
      <c r="G23" s="59"/>
    </row>
    <row r="24" ht="18.75" customHeight="1" spans="1:7">
      <c r="A24" s="27"/>
      <c r="B24" s="34" t="s">
        <v>701</v>
      </c>
      <c r="C24" s="34" t="s">
        <v>330</v>
      </c>
      <c r="D24" s="34" t="s">
        <v>702</v>
      </c>
      <c r="E24" s="59">
        <v>15000</v>
      </c>
      <c r="F24" s="59"/>
      <c r="G24" s="59"/>
    </row>
    <row r="25" ht="18.75" customHeight="1" spans="1:7">
      <c r="A25" s="27"/>
      <c r="B25" s="34" t="s">
        <v>703</v>
      </c>
      <c r="C25" s="34" t="s">
        <v>332</v>
      </c>
      <c r="D25" s="34" t="s">
        <v>702</v>
      </c>
      <c r="E25" s="59">
        <v>30000</v>
      </c>
      <c r="F25" s="59"/>
      <c r="G25" s="59"/>
    </row>
    <row r="26" ht="18.75" customHeight="1" spans="1:7">
      <c r="A26" s="27"/>
      <c r="B26" s="34" t="s">
        <v>703</v>
      </c>
      <c r="C26" s="34" t="s">
        <v>324</v>
      </c>
      <c r="D26" s="34" t="s">
        <v>702</v>
      </c>
      <c r="E26" s="59">
        <v>100000</v>
      </c>
      <c r="F26" s="59"/>
      <c r="G26" s="59"/>
    </row>
    <row r="27" ht="18.75" customHeight="1" spans="1:7">
      <c r="A27" s="27"/>
      <c r="B27" s="34" t="s">
        <v>703</v>
      </c>
      <c r="C27" s="34" t="s">
        <v>335</v>
      </c>
      <c r="D27" s="34" t="s">
        <v>702</v>
      </c>
      <c r="E27" s="59">
        <v>100000</v>
      </c>
      <c r="F27" s="59"/>
      <c r="G27" s="59"/>
    </row>
    <row r="28" ht="18.75" customHeight="1" spans="1:7">
      <c r="A28" s="27"/>
      <c r="B28" s="34" t="s">
        <v>703</v>
      </c>
      <c r="C28" s="34" t="s">
        <v>337</v>
      </c>
      <c r="D28" s="34" t="s">
        <v>702</v>
      </c>
      <c r="E28" s="59">
        <v>40000</v>
      </c>
      <c r="F28" s="59"/>
      <c r="G28" s="59"/>
    </row>
    <row r="29" ht="18.75" customHeight="1" spans="1:7">
      <c r="A29" s="27"/>
      <c r="B29" s="34" t="s">
        <v>703</v>
      </c>
      <c r="C29" s="34" t="s">
        <v>341</v>
      </c>
      <c r="D29" s="34" t="s">
        <v>702</v>
      </c>
      <c r="E29" s="59">
        <v>100000</v>
      </c>
      <c r="F29" s="59"/>
      <c r="G29" s="59"/>
    </row>
    <row r="30" ht="18.75" customHeight="1" spans="1:7">
      <c r="A30" s="27"/>
      <c r="B30" s="34" t="s">
        <v>703</v>
      </c>
      <c r="C30" s="34" t="s">
        <v>343</v>
      </c>
      <c r="D30" s="34" t="s">
        <v>702</v>
      </c>
      <c r="E30" s="59">
        <v>100000</v>
      </c>
      <c r="F30" s="59"/>
      <c r="G30" s="59"/>
    </row>
    <row r="31" ht="18.75" customHeight="1" spans="1:7">
      <c r="A31" s="60" t="s">
        <v>55</v>
      </c>
      <c r="B31" s="61" t="s">
        <v>704</v>
      </c>
      <c r="C31" s="61"/>
      <c r="D31" s="62"/>
      <c r="E31" s="59">
        <v>41365000</v>
      </c>
      <c r="F31" s="59"/>
      <c r="G31" s="59"/>
    </row>
  </sheetData>
  <mergeCells count="11">
    <mergeCell ref="A3:G3"/>
    <mergeCell ref="A4:D4"/>
    <mergeCell ref="E5:G5"/>
    <mergeCell ref="A31:D3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5"/>
  <sheetViews>
    <sheetView showZeros="0" topLeftCell="C1" workbookViewId="0">
      <pane ySplit="1" topLeftCell="A44" activePane="bottomLeft" state="frozen"/>
      <selection/>
      <selection pane="bottomLeft" activeCell="A1" sqref="A1"/>
    </sheetView>
  </sheetViews>
  <sheetFormatPr defaultColWidth="8.62962962962963" defaultRowHeight="14.25" customHeight="1"/>
  <cols>
    <col min="1" max="1" width="18.1296296296296" customWidth="1"/>
    <col min="2" max="2" width="23.3796296296296" customWidth="1"/>
    <col min="3" max="3" width="21.8796296296296" customWidth="1"/>
    <col min="4" max="4" width="15.6296296296296" customWidth="1"/>
    <col min="5" max="5" width="31.6296296296296" customWidth="1"/>
    <col min="6" max="6" width="15.3796296296296" customWidth="1"/>
    <col min="7" max="7" width="16.3796296296296" customWidth="1"/>
    <col min="8" max="8" width="29.6296296296296" customWidth="1"/>
    <col min="9" max="9" width="30.6296296296296" customWidth="1"/>
    <col min="10" max="10" width="23.8796296296296" customWidth="1"/>
  </cols>
  <sheetData>
    <row r="1" customHeight="1" spans="1:10">
      <c r="A1" s="1"/>
      <c r="B1" s="1"/>
      <c r="C1" s="1"/>
      <c r="D1" s="1"/>
      <c r="E1" s="1"/>
      <c r="F1" s="1"/>
      <c r="G1" s="1"/>
      <c r="H1" s="1"/>
      <c r="I1" s="1"/>
      <c r="J1" s="1"/>
    </row>
    <row r="2" customHeight="1" spans="1:10">
      <c r="A2" s="2"/>
      <c r="B2" s="2"/>
      <c r="C2" s="2"/>
      <c r="D2" s="2"/>
      <c r="E2" s="2"/>
      <c r="F2" s="2"/>
      <c r="G2" s="2"/>
      <c r="H2" s="2"/>
      <c r="I2" s="2"/>
      <c r="J2" s="36" t="s">
        <v>705</v>
      </c>
    </row>
    <row r="3" ht="41.25" customHeight="1" spans="1:10">
      <c r="A3" s="2" t="str">
        <f>"2025"&amp;"年部门整体支出绩效目标表"</f>
        <v>2025年部门整体支出绩效目标表</v>
      </c>
      <c r="B3" s="3"/>
      <c r="C3" s="3"/>
      <c r="D3" s="3"/>
      <c r="E3" s="3"/>
      <c r="F3" s="3"/>
      <c r="G3" s="3"/>
      <c r="H3" s="3"/>
      <c r="I3" s="3"/>
      <c r="J3" s="3"/>
    </row>
    <row r="4" ht="17.25" customHeight="1" spans="1:10">
      <c r="A4" s="4" t="str">
        <f>"单位名称："&amp;"昆明市晋宁区综合行政执法局"</f>
        <v>单位名称：昆明市晋宁区综合行政执法局</v>
      </c>
      <c r="B4" s="4"/>
      <c r="C4" s="5"/>
      <c r="D4" s="6"/>
      <c r="E4" s="6"/>
      <c r="F4" s="6"/>
      <c r="G4" s="6"/>
      <c r="H4" s="6"/>
      <c r="I4" s="6"/>
      <c r="J4" s="224" t="s">
        <v>1</v>
      </c>
    </row>
    <row r="5" ht="30" customHeight="1" spans="1:10">
      <c r="A5" s="7" t="s">
        <v>706</v>
      </c>
      <c r="B5" s="8" t="s">
        <v>71</v>
      </c>
      <c r="C5" s="9"/>
      <c r="D5" s="9"/>
      <c r="E5" s="10"/>
      <c r="F5" s="11" t="s">
        <v>707</v>
      </c>
      <c r="G5" s="10"/>
      <c r="H5" s="12" t="s">
        <v>70</v>
      </c>
      <c r="I5" s="9"/>
      <c r="J5" s="10"/>
    </row>
    <row r="6" ht="32.25" customHeight="1" spans="1:10">
      <c r="A6" s="13" t="s">
        <v>708</v>
      </c>
      <c r="B6" s="14"/>
      <c r="C6" s="14"/>
      <c r="D6" s="14"/>
      <c r="E6" s="14"/>
      <c r="F6" s="14"/>
      <c r="G6" s="14"/>
      <c r="H6" s="14"/>
      <c r="I6" s="37"/>
      <c r="J6" s="38" t="s">
        <v>709</v>
      </c>
    </row>
    <row r="7" ht="192" customHeight="1" spans="1:10">
      <c r="A7" s="15" t="s">
        <v>710</v>
      </c>
      <c r="B7" s="16" t="s">
        <v>711</v>
      </c>
      <c r="C7" s="17" t="s">
        <v>712</v>
      </c>
      <c r="D7" s="17"/>
      <c r="E7" s="17"/>
      <c r="F7" s="17"/>
      <c r="G7" s="17"/>
      <c r="H7" s="17"/>
      <c r="I7" s="17"/>
      <c r="J7" s="39" t="s">
        <v>713</v>
      </c>
    </row>
    <row r="8" ht="99.75" customHeight="1" spans="1:10">
      <c r="A8" s="15"/>
      <c r="B8" s="16" t="str">
        <f>"总体绩效目标（"&amp;"2025"&amp;"-"&amp;("2025"+2)&amp;"年期间）"</f>
        <v>总体绩效目标（2025-2027年期间）</v>
      </c>
      <c r="C8" s="17" t="s">
        <v>714</v>
      </c>
      <c r="D8" s="17"/>
      <c r="E8" s="17"/>
      <c r="F8" s="17"/>
      <c r="G8" s="17"/>
      <c r="H8" s="17"/>
      <c r="I8" s="17"/>
      <c r="J8" s="39" t="s">
        <v>715</v>
      </c>
    </row>
    <row r="9" ht="75" customHeight="1" spans="1:10">
      <c r="A9" s="16" t="s">
        <v>716</v>
      </c>
      <c r="B9" s="18" t="str">
        <f>"预算年度（"&amp;"2025"&amp;"年）绩效目标"</f>
        <v>预算年度（2025年）绩效目标</v>
      </c>
      <c r="C9" s="19" t="s">
        <v>714</v>
      </c>
      <c r="D9" s="19"/>
      <c r="E9" s="19"/>
      <c r="F9" s="19"/>
      <c r="G9" s="19"/>
      <c r="H9" s="19"/>
      <c r="I9" s="19"/>
      <c r="J9" s="40" t="s">
        <v>717</v>
      </c>
    </row>
    <row r="10" ht="32.25" customHeight="1" spans="1:10">
      <c r="A10" s="20" t="s">
        <v>718</v>
      </c>
      <c r="B10" s="20"/>
      <c r="C10" s="20"/>
      <c r="D10" s="20"/>
      <c r="E10" s="20"/>
      <c r="F10" s="20"/>
      <c r="G10" s="20"/>
      <c r="H10" s="20"/>
      <c r="I10" s="20"/>
      <c r="J10" s="20"/>
    </row>
    <row r="11" ht="32.25" customHeight="1" spans="1:10">
      <c r="A11" s="16" t="s">
        <v>719</v>
      </c>
      <c r="B11" s="16"/>
      <c r="C11" s="15" t="s">
        <v>720</v>
      </c>
      <c r="D11" s="15"/>
      <c r="E11" s="15"/>
      <c r="F11" s="15" t="s">
        <v>721</v>
      </c>
      <c r="G11" s="15"/>
      <c r="H11" s="15" t="s">
        <v>722</v>
      </c>
      <c r="I11" s="15"/>
      <c r="J11" s="15"/>
    </row>
    <row r="12" ht="32.25" customHeight="1" spans="1:10">
      <c r="A12" s="16"/>
      <c r="B12" s="16"/>
      <c r="C12" s="15"/>
      <c r="D12" s="15"/>
      <c r="E12" s="15"/>
      <c r="F12" s="15"/>
      <c r="G12" s="15"/>
      <c r="H12" s="16" t="s">
        <v>723</v>
      </c>
      <c r="I12" s="16" t="s">
        <v>724</v>
      </c>
      <c r="J12" s="16" t="s">
        <v>725</v>
      </c>
    </row>
    <row r="13" ht="24" customHeight="1" spans="1:10">
      <c r="A13" s="21" t="s">
        <v>55</v>
      </c>
      <c r="B13" s="22"/>
      <c r="C13" s="22"/>
      <c r="D13" s="22"/>
      <c r="E13" s="22"/>
      <c r="F13" s="22"/>
      <c r="G13" s="23"/>
      <c r="H13" s="24">
        <v>58625851.25</v>
      </c>
      <c r="I13" s="24">
        <v>58593451.25</v>
      </c>
      <c r="J13" s="24">
        <v>32400</v>
      </c>
    </row>
    <row r="14" ht="34.5" customHeight="1" spans="1:10">
      <c r="A14" s="17" t="s">
        <v>726</v>
      </c>
      <c r="B14" s="25"/>
      <c r="C14" s="17" t="s">
        <v>727</v>
      </c>
      <c r="D14" s="25"/>
      <c r="E14" s="25"/>
      <c r="F14" s="25"/>
      <c r="G14" s="25"/>
      <c r="H14" s="26">
        <v>15889732.25</v>
      </c>
      <c r="I14" s="26">
        <v>15889732.25</v>
      </c>
      <c r="J14" s="26"/>
    </row>
    <row r="15" ht="34.5" customHeight="1" spans="1:10">
      <c r="A15" s="17" t="s">
        <v>728</v>
      </c>
      <c r="B15" s="27"/>
      <c r="C15" s="17" t="s">
        <v>729</v>
      </c>
      <c r="D15" s="27"/>
      <c r="E15" s="27"/>
      <c r="F15" s="27"/>
      <c r="G15" s="27"/>
      <c r="H15" s="26">
        <v>11435078</v>
      </c>
      <c r="I15" s="26">
        <v>11435078</v>
      </c>
      <c r="J15" s="26"/>
    </row>
    <row r="16" ht="34.5" customHeight="1" spans="1:10">
      <c r="A16" s="17" t="s">
        <v>730</v>
      </c>
      <c r="B16" s="27"/>
      <c r="C16" s="17" t="s">
        <v>731</v>
      </c>
      <c r="D16" s="27"/>
      <c r="E16" s="27"/>
      <c r="F16" s="27"/>
      <c r="G16" s="27"/>
      <c r="H16" s="26">
        <v>29082322</v>
      </c>
      <c r="I16" s="26">
        <v>29049922</v>
      </c>
      <c r="J16" s="26">
        <v>32400</v>
      </c>
    </row>
    <row r="17" ht="34.5" customHeight="1" spans="1:10">
      <c r="A17" s="17" t="s">
        <v>732</v>
      </c>
      <c r="B17" s="27"/>
      <c r="C17" s="17" t="s">
        <v>733</v>
      </c>
      <c r="D17" s="27"/>
      <c r="E17" s="27"/>
      <c r="F17" s="27"/>
      <c r="G17" s="27"/>
      <c r="H17" s="26">
        <v>1244099</v>
      </c>
      <c r="I17" s="26">
        <v>1244099</v>
      </c>
      <c r="J17" s="26"/>
    </row>
    <row r="18" ht="34.5" customHeight="1" spans="1:10">
      <c r="A18" s="17" t="s">
        <v>734</v>
      </c>
      <c r="B18" s="27"/>
      <c r="C18" s="17" t="s">
        <v>735</v>
      </c>
      <c r="D18" s="27"/>
      <c r="E18" s="27"/>
      <c r="F18" s="27"/>
      <c r="G18" s="27"/>
      <c r="H18" s="26">
        <v>974620</v>
      </c>
      <c r="I18" s="26">
        <v>974620</v>
      </c>
      <c r="J18" s="26"/>
    </row>
    <row r="19" ht="32.25" customHeight="1" spans="1:10">
      <c r="A19" s="20" t="s">
        <v>736</v>
      </c>
      <c r="B19" s="20"/>
      <c r="C19" s="20"/>
      <c r="D19" s="20"/>
      <c r="E19" s="20"/>
      <c r="F19" s="20"/>
      <c r="G19" s="20"/>
      <c r="H19" s="20"/>
      <c r="I19" s="20"/>
      <c r="J19" s="20"/>
    </row>
    <row r="20" ht="32.25" customHeight="1" spans="1:10">
      <c r="A20" s="28" t="s">
        <v>737</v>
      </c>
      <c r="B20" s="28"/>
      <c r="C20" s="28"/>
      <c r="D20" s="28"/>
      <c r="E20" s="28"/>
      <c r="F20" s="28"/>
      <c r="G20" s="28"/>
      <c r="H20" s="29" t="s">
        <v>738</v>
      </c>
      <c r="I20" s="41" t="s">
        <v>353</v>
      </c>
      <c r="J20" s="29" t="s">
        <v>739</v>
      </c>
    </row>
    <row r="21" ht="36" customHeight="1" spans="1:10">
      <c r="A21" s="30" t="s">
        <v>346</v>
      </c>
      <c r="B21" s="30" t="s">
        <v>740</v>
      </c>
      <c r="C21" s="31" t="s">
        <v>348</v>
      </c>
      <c r="D21" s="31" t="s">
        <v>349</v>
      </c>
      <c r="E21" s="31" t="s">
        <v>350</v>
      </c>
      <c r="F21" s="31" t="s">
        <v>351</v>
      </c>
      <c r="G21" s="31" t="s">
        <v>352</v>
      </c>
      <c r="H21" s="32"/>
      <c r="I21" s="32"/>
      <c r="J21" s="32"/>
    </row>
    <row r="22" ht="32.25" customHeight="1" spans="1:10">
      <c r="A22" s="33" t="s">
        <v>355</v>
      </c>
      <c r="B22" s="33"/>
      <c r="C22" s="34"/>
      <c r="D22" s="33"/>
      <c r="E22" s="33"/>
      <c r="F22" s="33"/>
      <c r="G22" s="33"/>
      <c r="H22" s="35"/>
      <c r="I22" s="19"/>
      <c r="J22" s="35"/>
    </row>
    <row r="23" ht="32.25" customHeight="1" spans="1:10">
      <c r="A23" s="33"/>
      <c r="B23" s="33" t="s">
        <v>356</v>
      </c>
      <c r="C23" s="34"/>
      <c r="D23" s="33"/>
      <c r="E23" s="33"/>
      <c r="F23" s="33"/>
      <c r="G23" s="33"/>
      <c r="H23" s="35"/>
      <c r="I23" s="19"/>
      <c r="J23" s="35"/>
    </row>
    <row r="24" ht="32.25" customHeight="1" spans="1:10">
      <c r="A24" s="33"/>
      <c r="B24" s="33"/>
      <c r="C24" s="34" t="s">
        <v>741</v>
      </c>
      <c r="D24" s="33" t="s">
        <v>365</v>
      </c>
      <c r="E24" s="33" t="s">
        <v>742</v>
      </c>
      <c r="F24" s="33" t="s">
        <v>743</v>
      </c>
      <c r="G24" s="33" t="s">
        <v>361</v>
      </c>
      <c r="H24" s="35" t="s">
        <v>744</v>
      </c>
      <c r="I24" s="19" t="s">
        <v>744</v>
      </c>
      <c r="J24" s="35" t="s">
        <v>744</v>
      </c>
    </row>
    <row r="25" ht="32.25" customHeight="1" spans="1:10">
      <c r="A25" s="33"/>
      <c r="B25" s="33"/>
      <c r="C25" s="34" t="s">
        <v>745</v>
      </c>
      <c r="D25" s="33" t="s">
        <v>365</v>
      </c>
      <c r="E25" s="33" t="s">
        <v>746</v>
      </c>
      <c r="F25" s="33" t="s">
        <v>743</v>
      </c>
      <c r="G25" s="33" t="s">
        <v>361</v>
      </c>
      <c r="H25" s="35" t="s">
        <v>744</v>
      </c>
      <c r="I25" s="19" t="s">
        <v>744</v>
      </c>
      <c r="J25" s="35" t="s">
        <v>744</v>
      </c>
    </row>
    <row r="26" ht="32.25" customHeight="1" spans="1:10">
      <c r="A26" s="33"/>
      <c r="B26" s="33"/>
      <c r="C26" s="34" t="s">
        <v>747</v>
      </c>
      <c r="D26" s="33" t="s">
        <v>365</v>
      </c>
      <c r="E26" s="33" t="s">
        <v>98</v>
      </c>
      <c r="F26" s="33" t="s">
        <v>743</v>
      </c>
      <c r="G26" s="33" t="s">
        <v>361</v>
      </c>
      <c r="H26" s="35" t="s">
        <v>744</v>
      </c>
      <c r="I26" s="19" t="s">
        <v>744</v>
      </c>
      <c r="J26" s="35" t="s">
        <v>744</v>
      </c>
    </row>
    <row r="27" ht="32.25" customHeight="1" spans="1:10">
      <c r="A27" s="33"/>
      <c r="B27" s="33"/>
      <c r="C27" s="34" t="s">
        <v>461</v>
      </c>
      <c r="D27" s="33" t="s">
        <v>365</v>
      </c>
      <c r="E27" s="33" t="s">
        <v>462</v>
      </c>
      <c r="F27" s="33" t="s">
        <v>446</v>
      </c>
      <c r="G27" s="33" t="s">
        <v>361</v>
      </c>
      <c r="H27" s="35" t="s">
        <v>748</v>
      </c>
      <c r="I27" s="19" t="s">
        <v>461</v>
      </c>
      <c r="J27" s="35" t="s">
        <v>749</v>
      </c>
    </row>
    <row r="28" ht="32.25" customHeight="1" spans="1:10">
      <c r="A28" s="33"/>
      <c r="B28" s="33"/>
      <c r="C28" s="34" t="s">
        <v>463</v>
      </c>
      <c r="D28" s="33" t="s">
        <v>365</v>
      </c>
      <c r="E28" s="33" t="s">
        <v>464</v>
      </c>
      <c r="F28" s="33" t="s">
        <v>446</v>
      </c>
      <c r="G28" s="33" t="s">
        <v>361</v>
      </c>
      <c r="H28" s="35" t="s">
        <v>750</v>
      </c>
      <c r="I28" s="19" t="s">
        <v>463</v>
      </c>
      <c r="J28" s="35" t="s">
        <v>749</v>
      </c>
    </row>
    <row r="29" ht="32.25" customHeight="1" spans="1:10">
      <c r="A29" s="33"/>
      <c r="B29" s="33"/>
      <c r="C29" s="34" t="s">
        <v>465</v>
      </c>
      <c r="D29" s="33" t="s">
        <v>358</v>
      </c>
      <c r="E29" s="33" t="s">
        <v>466</v>
      </c>
      <c r="F29" s="33" t="s">
        <v>467</v>
      </c>
      <c r="G29" s="33" t="s">
        <v>361</v>
      </c>
      <c r="H29" s="35" t="s">
        <v>751</v>
      </c>
      <c r="I29" s="19" t="s">
        <v>468</v>
      </c>
      <c r="J29" s="35" t="s">
        <v>749</v>
      </c>
    </row>
    <row r="30" ht="32.25" customHeight="1" spans="1:10">
      <c r="A30" s="33"/>
      <c r="B30" s="33"/>
      <c r="C30" s="34" t="s">
        <v>357</v>
      </c>
      <c r="D30" s="33" t="s">
        <v>358</v>
      </c>
      <c r="E30" s="33" t="s">
        <v>359</v>
      </c>
      <c r="F30" s="33" t="s">
        <v>360</v>
      </c>
      <c r="G30" s="33" t="s">
        <v>361</v>
      </c>
      <c r="H30" s="35" t="s">
        <v>752</v>
      </c>
      <c r="I30" s="19" t="s">
        <v>362</v>
      </c>
      <c r="J30" s="35" t="s">
        <v>753</v>
      </c>
    </row>
    <row r="31" ht="32.25" customHeight="1" spans="1:10">
      <c r="A31" s="33"/>
      <c r="B31" s="33"/>
      <c r="C31" s="34" t="s">
        <v>444</v>
      </c>
      <c r="D31" s="33" t="s">
        <v>358</v>
      </c>
      <c r="E31" s="33" t="s">
        <v>445</v>
      </c>
      <c r="F31" s="33" t="s">
        <v>446</v>
      </c>
      <c r="G31" s="33" t="s">
        <v>361</v>
      </c>
      <c r="H31" s="35" t="s">
        <v>754</v>
      </c>
      <c r="I31" s="19" t="s">
        <v>447</v>
      </c>
      <c r="J31" s="35" t="s">
        <v>755</v>
      </c>
    </row>
    <row r="32" ht="32.25" customHeight="1" spans="1:10">
      <c r="A32" s="33"/>
      <c r="B32" s="33"/>
      <c r="C32" s="34" t="s">
        <v>547</v>
      </c>
      <c r="D32" s="33" t="s">
        <v>365</v>
      </c>
      <c r="E32" s="33" t="s">
        <v>85</v>
      </c>
      <c r="F32" s="33" t="s">
        <v>549</v>
      </c>
      <c r="G32" s="33" t="s">
        <v>361</v>
      </c>
      <c r="H32" s="35" t="s">
        <v>545</v>
      </c>
      <c r="I32" s="19" t="s">
        <v>545</v>
      </c>
      <c r="J32" s="35" t="s">
        <v>756</v>
      </c>
    </row>
    <row r="33" ht="32.25" customHeight="1" spans="1:10">
      <c r="A33" s="33"/>
      <c r="B33" s="33"/>
      <c r="C33" s="34" t="s">
        <v>567</v>
      </c>
      <c r="D33" s="33" t="s">
        <v>482</v>
      </c>
      <c r="E33" s="33" t="s">
        <v>568</v>
      </c>
      <c r="F33" s="33" t="s">
        <v>569</v>
      </c>
      <c r="G33" s="33" t="s">
        <v>361</v>
      </c>
      <c r="H33" s="35" t="s">
        <v>757</v>
      </c>
      <c r="I33" s="19" t="s">
        <v>570</v>
      </c>
      <c r="J33" s="35" t="s">
        <v>758</v>
      </c>
    </row>
    <row r="34" ht="32.25" customHeight="1" spans="1:10">
      <c r="A34" s="33"/>
      <c r="B34" s="33" t="s">
        <v>363</v>
      </c>
      <c r="C34" s="34"/>
      <c r="D34" s="33"/>
      <c r="E34" s="33"/>
      <c r="F34" s="33"/>
      <c r="G34" s="33"/>
      <c r="H34" s="35"/>
      <c r="I34" s="19"/>
      <c r="J34" s="35"/>
    </row>
    <row r="35" ht="32.25" customHeight="1" spans="1:10">
      <c r="A35" s="33"/>
      <c r="B35" s="33"/>
      <c r="C35" s="34" t="s">
        <v>469</v>
      </c>
      <c r="D35" s="33" t="s">
        <v>365</v>
      </c>
      <c r="E35" s="33" t="s">
        <v>391</v>
      </c>
      <c r="F35" s="33" t="s">
        <v>367</v>
      </c>
      <c r="G35" s="33" t="s">
        <v>368</v>
      </c>
      <c r="H35" s="35" t="s">
        <v>759</v>
      </c>
      <c r="I35" s="19" t="s">
        <v>469</v>
      </c>
      <c r="J35" s="35" t="s">
        <v>749</v>
      </c>
    </row>
    <row r="36" ht="32.25" customHeight="1" spans="1:10">
      <c r="A36" s="33"/>
      <c r="B36" s="33"/>
      <c r="C36" s="34" t="s">
        <v>473</v>
      </c>
      <c r="D36" s="33" t="s">
        <v>365</v>
      </c>
      <c r="E36" s="33" t="s">
        <v>391</v>
      </c>
      <c r="F36" s="33" t="s">
        <v>367</v>
      </c>
      <c r="G36" s="33" t="s">
        <v>368</v>
      </c>
      <c r="H36" s="35" t="s">
        <v>760</v>
      </c>
      <c r="I36" s="19" t="s">
        <v>473</v>
      </c>
      <c r="J36" s="35" t="s">
        <v>749</v>
      </c>
    </row>
    <row r="37" ht="32.25" customHeight="1" spans="1:10">
      <c r="A37" s="33"/>
      <c r="B37" s="33"/>
      <c r="C37" s="34" t="s">
        <v>479</v>
      </c>
      <c r="D37" s="33" t="s">
        <v>365</v>
      </c>
      <c r="E37" s="33" t="s">
        <v>391</v>
      </c>
      <c r="F37" s="33" t="s">
        <v>367</v>
      </c>
      <c r="G37" s="33" t="s">
        <v>368</v>
      </c>
      <c r="H37" s="35" t="s">
        <v>761</v>
      </c>
      <c r="I37" s="19" t="s">
        <v>479</v>
      </c>
      <c r="J37" s="35" t="s">
        <v>749</v>
      </c>
    </row>
    <row r="38" ht="32.25" customHeight="1" spans="1:10">
      <c r="A38" s="33"/>
      <c r="B38" s="33"/>
      <c r="C38" s="34" t="s">
        <v>364</v>
      </c>
      <c r="D38" s="33" t="s">
        <v>365</v>
      </c>
      <c r="E38" s="33" t="s">
        <v>366</v>
      </c>
      <c r="F38" s="33" t="s">
        <v>367</v>
      </c>
      <c r="G38" s="33" t="s">
        <v>368</v>
      </c>
      <c r="H38" s="35" t="s">
        <v>752</v>
      </c>
      <c r="I38" s="19" t="s">
        <v>369</v>
      </c>
      <c r="J38" s="35" t="s">
        <v>762</v>
      </c>
    </row>
    <row r="39" ht="32.25" customHeight="1" spans="1:10">
      <c r="A39" s="33"/>
      <c r="B39" s="33"/>
      <c r="C39" s="34" t="s">
        <v>448</v>
      </c>
      <c r="D39" s="33" t="s">
        <v>358</v>
      </c>
      <c r="E39" s="33" t="s">
        <v>391</v>
      </c>
      <c r="F39" s="33" t="s">
        <v>367</v>
      </c>
      <c r="G39" s="33" t="s">
        <v>368</v>
      </c>
      <c r="H39" s="35" t="s">
        <v>763</v>
      </c>
      <c r="I39" s="19" t="s">
        <v>449</v>
      </c>
      <c r="J39" s="35" t="s">
        <v>764</v>
      </c>
    </row>
    <row r="40" ht="32.25" customHeight="1" spans="1:10">
      <c r="A40" s="33"/>
      <c r="B40" s="33"/>
      <c r="C40" s="34" t="s">
        <v>571</v>
      </c>
      <c r="D40" s="33" t="s">
        <v>482</v>
      </c>
      <c r="E40" s="33" t="s">
        <v>568</v>
      </c>
      <c r="F40" s="33" t="s">
        <v>569</v>
      </c>
      <c r="G40" s="33" t="s">
        <v>361</v>
      </c>
      <c r="H40" s="35" t="s">
        <v>765</v>
      </c>
      <c r="I40" s="19" t="s">
        <v>570</v>
      </c>
      <c r="J40" s="35" t="s">
        <v>758</v>
      </c>
    </row>
    <row r="41" ht="32.25" customHeight="1" spans="1:10">
      <c r="A41" s="33"/>
      <c r="B41" s="33" t="s">
        <v>370</v>
      </c>
      <c r="C41" s="34"/>
      <c r="D41" s="33"/>
      <c r="E41" s="33"/>
      <c r="F41" s="33"/>
      <c r="G41" s="33"/>
      <c r="H41" s="35"/>
      <c r="I41" s="19"/>
      <c r="J41" s="35"/>
    </row>
    <row r="42" ht="32.25" customHeight="1" spans="1:10">
      <c r="A42" s="33"/>
      <c r="B42" s="33"/>
      <c r="C42" s="34" t="s">
        <v>766</v>
      </c>
      <c r="D42" s="33" t="s">
        <v>365</v>
      </c>
      <c r="E42" s="33" t="s">
        <v>372</v>
      </c>
      <c r="F42" s="33" t="s">
        <v>373</v>
      </c>
      <c r="G42" s="33" t="s">
        <v>361</v>
      </c>
      <c r="H42" s="35" t="s">
        <v>767</v>
      </c>
      <c r="I42" s="19" t="s">
        <v>766</v>
      </c>
      <c r="J42" s="35" t="s">
        <v>749</v>
      </c>
    </row>
    <row r="43" ht="32.25" customHeight="1" spans="1:10">
      <c r="A43" s="33"/>
      <c r="B43" s="33" t="s">
        <v>375</v>
      </c>
      <c r="C43" s="34"/>
      <c r="D43" s="33"/>
      <c r="E43" s="33"/>
      <c r="F43" s="33"/>
      <c r="G43" s="33"/>
      <c r="H43" s="35"/>
      <c r="I43" s="19"/>
      <c r="J43" s="35"/>
    </row>
    <row r="44" ht="32.25" customHeight="1" spans="1:10">
      <c r="A44" s="33"/>
      <c r="B44" s="33"/>
      <c r="C44" s="34" t="s">
        <v>376</v>
      </c>
      <c r="D44" s="33" t="s">
        <v>365</v>
      </c>
      <c r="E44" s="33" t="s">
        <v>768</v>
      </c>
      <c r="F44" s="33" t="s">
        <v>378</v>
      </c>
      <c r="G44" s="33" t="s">
        <v>361</v>
      </c>
      <c r="H44" s="35" t="s">
        <v>769</v>
      </c>
      <c r="I44" s="19" t="s">
        <v>769</v>
      </c>
      <c r="J44" s="35" t="s">
        <v>769</v>
      </c>
    </row>
    <row r="45" ht="32.25" customHeight="1" spans="1:10">
      <c r="A45" s="33" t="s">
        <v>379</v>
      </c>
      <c r="B45" s="33"/>
      <c r="C45" s="34"/>
      <c r="D45" s="33"/>
      <c r="E45" s="33"/>
      <c r="F45" s="33"/>
      <c r="G45" s="33"/>
      <c r="H45" s="35"/>
      <c r="I45" s="19"/>
      <c r="J45" s="35"/>
    </row>
    <row r="46" ht="32.25" customHeight="1" spans="1:10">
      <c r="A46" s="33"/>
      <c r="B46" s="33" t="s">
        <v>380</v>
      </c>
      <c r="C46" s="34"/>
      <c r="D46" s="33"/>
      <c r="E46" s="33"/>
      <c r="F46" s="33"/>
      <c r="G46" s="33"/>
      <c r="H46" s="35"/>
      <c r="I46" s="19"/>
      <c r="J46" s="35"/>
    </row>
    <row r="47" ht="32.25" customHeight="1" spans="1:10">
      <c r="A47" s="33"/>
      <c r="B47" s="33"/>
      <c r="C47" s="34" t="s">
        <v>383</v>
      </c>
      <c r="D47" s="33" t="s">
        <v>365</v>
      </c>
      <c r="E47" s="33" t="s">
        <v>384</v>
      </c>
      <c r="F47" s="33" t="s">
        <v>367</v>
      </c>
      <c r="G47" s="33" t="s">
        <v>368</v>
      </c>
      <c r="H47" s="35" t="s">
        <v>752</v>
      </c>
      <c r="I47" s="19" t="s">
        <v>385</v>
      </c>
      <c r="J47" s="35" t="s">
        <v>385</v>
      </c>
    </row>
    <row r="48" ht="32.25" customHeight="1" spans="1:10">
      <c r="A48" s="33"/>
      <c r="B48" s="33" t="s">
        <v>398</v>
      </c>
      <c r="C48" s="34"/>
      <c r="D48" s="33"/>
      <c r="E48" s="33"/>
      <c r="F48" s="33"/>
      <c r="G48" s="33"/>
      <c r="H48" s="35"/>
      <c r="I48" s="19"/>
      <c r="J48" s="35"/>
    </row>
    <row r="49" ht="32.25" customHeight="1" spans="1:10">
      <c r="A49" s="33"/>
      <c r="B49" s="33"/>
      <c r="C49" s="34" t="s">
        <v>770</v>
      </c>
      <c r="D49" s="33" t="s">
        <v>365</v>
      </c>
      <c r="E49" s="33" t="s">
        <v>391</v>
      </c>
      <c r="F49" s="33" t="s">
        <v>367</v>
      </c>
      <c r="G49" s="33" t="s">
        <v>368</v>
      </c>
      <c r="H49" s="35" t="s">
        <v>771</v>
      </c>
      <c r="I49" s="19" t="s">
        <v>772</v>
      </c>
      <c r="J49" s="35" t="s">
        <v>749</v>
      </c>
    </row>
    <row r="50" ht="32.25" customHeight="1" spans="1:10">
      <c r="A50" s="33"/>
      <c r="B50" s="33"/>
      <c r="C50" s="34" t="s">
        <v>455</v>
      </c>
      <c r="D50" s="33" t="s">
        <v>358</v>
      </c>
      <c r="E50" s="33" t="s">
        <v>366</v>
      </c>
      <c r="F50" s="33" t="s">
        <v>367</v>
      </c>
      <c r="G50" s="33" t="s">
        <v>368</v>
      </c>
      <c r="H50" s="35" t="s">
        <v>754</v>
      </c>
      <c r="I50" s="19" t="s">
        <v>456</v>
      </c>
      <c r="J50" s="35" t="s">
        <v>773</v>
      </c>
    </row>
    <row r="51" ht="32.25" customHeight="1" spans="1:10">
      <c r="A51" s="33"/>
      <c r="B51" s="33" t="s">
        <v>418</v>
      </c>
      <c r="C51" s="34"/>
      <c r="D51" s="33"/>
      <c r="E51" s="33"/>
      <c r="F51" s="33"/>
      <c r="G51" s="33"/>
      <c r="H51" s="35"/>
      <c r="I51" s="19"/>
      <c r="J51" s="35"/>
    </row>
    <row r="52" ht="32.25" customHeight="1" spans="1:10">
      <c r="A52" s="33" t="s">
        <v>386</v>
      </c>
      <c r="B52" s="33"/>
      <c r="C52" s="34"/>
      <c r="D52" s="33"/>
      <c r="E52" s="33"/>
      <c r="F52" s="33"/>
      <c r="G52" s="33"/>
      <c r="H52" s="35"/>
      <c r="I52" s="19"/>
      <c r="J52" s="35"/>
    </row>
    <row r="53" ht="32.25" customHeight="1" spans="1:10">
      <c r="A53" s="33"/>
      <c r="B53" s="33" t="s">
        <v>387</v>
      </c>
      <c r="C53" s="34"/>
      <c r="D53" s="33"/>
      <c r="E53" s="33"/>
      <c r="F53" s="33"/>
      <c r="G53" s="33"/>
      <c r="H53" s="35"/>
      <c r="I53" s="19"/>
      <c r="J53" s="35"/>
    </row>
    <row r="54" ht="32.25" customHeight="1" spans="1:10">
      <c r="A54" s="33"/>
      <c r="B54" s="33"/>
      <c r="C54" s="34" t="s">
        <v>400</v>
      </c>
      <c r="D54" s="33" t="s">
        <v>358</v>
      </c>
      <c r="E54" s="33" t="s">
        <v>384</v>
      </c>
      <c r="F54" s="33" t="s">
        <v>367</v>
      </c>
      <c r="G54" s="33" t="s">
        <v>368</v>
      </c>
      <c r="H54" s="35" t="s">
        <v>774</v>
      </c>
      <c r="I54" s="19" t="s">
        <v>400</v>
      </c>
      <c r="J54" s="35" t="s">
        <v>749</v>
      </c>
    </row>
    <row r="55" ht="32.25" customHeight="1" spans="1:10">
      <c r="A55" s="33"/>
      <c r="B55" s="33"/>
      <c r="C55" s="34" t="s">
        <v>457</v>
      </c>
      <c r="D55" s="33" t="s">
        <v>365</v>
      </c>
      <c r="E55" s="33" t="s">
        <v>391</v>
      </c>
      <c r="F55" s="33" t="s">
        <v>367</v>
      </c>
      <c r="G55" s="33" t="s">
        <v>368</v>
      </c>
      <c r="H55" s="35" t="s">
        <v>775</v>
      </c>
      <c r="I55" s="19" t="s">
        <v>458</v>
      </c>
      <c r="J55" s="35" t="s">
        <v>773</v>
      </c>
    </row>
  </sheetData>
  <mergeCells count="30">
    <mergeCell ref="A3:J3"/>
    <mergeCell ref="A4:C4"/>
    <mergeCell ref="B5:E5"/>
    <mergeCell ref="F5:G5"/>
    <mergeCell ref="H5:J5"/>
    <mergeCell ref="A6:I6"/>
    <mergeCell ref="C7:I7"/>
    <mergeCell ref="C8:I8"/>
    <mergeCell ref="C9:I9"/>
    <mergeCell ref="A10:J10"/>
    <mergeCell ref="H11:J11"/>
    <mergeCell ref="A13:G13"/>
    <mergeCell ref="A14:B14"/>
    <mergeCell ref="C14:G14"/>
    <mergeCell ref="A15:B15"/>
    <mergeCell ref="C15:G15"/>
    <mergeCell ref="A16:B16"/>
    <mergeCell ref="C16:G16"/>
    <mergeCell ref="A17:B17"/>
    <mergeCell ref="C17:G17"/>
    <mergeCell ref="A18:B18"/>
    <mergeCell ref="C18:G18"/>
    <mergeCell ref="A19:J19"/>
    <mergeCell ref="A20:G20"/>
    <mergeCell ref="A7:A8"/>
    <mergeCell ref="H20:H21"/>
    <mergeCell ref="I20:I21"/>
    <mergeCell ref="J20:J21"/>
    <mergeCell ref="A11:B12"/>
    <mergeCell ref="C11:G12"/>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GridLines="0" showZeros="0" workbookViewId="0">
      <pane ySplit="1" topLeftCell="A2" activePane="bottomLeft" state="frozen"/>
      <selection/>
      <selection pane="bottomLeft" activeCell="A1" sqref="A1"/>
    </sheetView>
  </sheetViews>
  <sheetFormatPr defaultColWidth="8.62962962962963" defaultRowHeight="12.75" customHeight="1"/>
  <cols>
    <col min="1" max="1" width="15.8796296296296"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95" t="s">
        <v>52</v>
      </c>
    </row>
    <row r="3" ht="41.25" customHeight="1" spans="1:1">
      <c r="A3" s="75" t="str">
        <f>"2025"&amp;"年部门收入预算表"</f>
        <v>2025年部门收入预算表</v>
      </c>
    </row>
    <row r="4" ht="17.25" customHeight="1" spans="1:19">
      <c r="A4" s="78" t="str">
        <f>"单位名称："&amp;"昆明市晋宁区综合行政执法局"</f>
        <v>单位名称：昆明市晋宁区综合行政执法局</v>
      </c>
      <c r="S4" s="80" t="s">
        <v>1</v>
      </c>
    </row>
    <row r="5" ht="21.75" customHeight="1" spans="1:19">
      <c r="A5" s="209" t="s">
        <v>53</v>
      </c>
      <c r="B5" s="210" t="s">
        <v>54</v>
      </c>
      <c r="C5" s="210" t="s">
        <v>55</v>
      </c>
      <c r="D5" s="211" t="s">
        <v>56</v>
      </c>
      <c r="E5" s="211"/>
      <c r="F5" s="211"/>
      <c r="G5" s="211"/>
      <c r="H5" s="211"/>
      <c r="I5" s="159"/>
      <c r="J5" s="211"/>
      <c r="K5" s="211"/>
      <c r="L5" s="211"/>
      <c r="M5" s="211"/>
      <c r="N5" s="218"/>
      <c r="O5" s="211" t="s">
        <v>45</v>
      </c>
      <c r="P5" s="211"/>
      <c r="Q5" s="211"/>
      <c r="R5" s="211"/>
      <c r="S5" s="218"/>
    </row>
    <row r="6" ht="27" customHeight="1" spans="1:19">
      <c r="A6" s="212"/>
      <c r="B6" s="213"/>
      <c r="C6" s="213"/>
      <c r="D6" s="213" t="s">
        <v>57</v>
      </c>
      <c r="E6" s="213" t="s">
        <v>58</v>
      </c>
      <c r="F6" s="213" t="s">
        <v>59</v>
      </c>
      <c r="G6" s="213" t="s">
        <v>60</v>
      </c>
      <c r="H6" s="213" t="s">
        <v>61</v>
      </c>
      <c r="I6" s="219" t="s">
        <v>62</v>
      </c>
      <c r="J6" s="220"/>
      <c r="K6" s="220"/>
      <c r="L6" s="220"/>
      <c r="M6" s="220"/>
      <c r="N6" s="221"/>
      <c r="O6" s="213" t="s">
        <v>57</v>
      </c>
      <c r="P6" s="213" t="s">
        <v>58</v>
      </c>
      <c r="Q6" s="213" t="s">
        <v>59</v>
      </c>
      <c r="R6" s="213" t="s">
        <v>60</v>
      </c>
      <c r="S6" s="213" t="s">
        <v>63</v>
      </c>
    </row>
    <row r="7" ht="30" customHeight="1" spans="1:19">
      <c r="A7" s="214"/>
      <c r="B7" s="135"/>
      <c r="C7" s="144"/>
      <c r="D7" s="144"/>
      <c r="E7" s="144"/>
      <c r="F7" s="144"/>
      <c r="G7" s="144"/>
      <c r="H7" s="144"/>
      <c r="I7" s="100" t="s">
        <v>57</v>
      </c>
      <c r="J7" s="221" t="s">
        <v>64</v>
      </c>
      <c r="K7" s="221" t="s">
        <v>65</v>
      </c>
      <c r="L7" s="221" t="s">
        <v>66</v>
      </c>
      <c r="M7" s="221" t="s">
        <v>67</v>
      </c>
      <c r="N7" s="221" t="s">
        <v>68</v>
      </c>
      <c r="O7" s="222"/>
      <c r="P7" s="222"/>
      <c r="Q7" s="222"/>
      <c r="R7" s="222"/>
      <c r="S7" s="144"/>
    </row>
    <row r="8" ht="15" customHeight="1" spans="1:19">
      <c r="A8" s="215">
        <v>1</v>
      </c>
      <c r="B8" s="215">
        <v>2</v>
      </c>
      <c r="C8" s="215">
        <v>3</v>
      </c>
      <c r="D8" s="215">
        <v>4</v>
      </c>
      <c r="E8" s="215">
        <v>5</v>
      </c>
      <c r="F8" s="215">
        <v>6</v>
      </c>
      <c r="G8" s="215">
        <v>7</v>
      </c>
      <c r="H8" s="215">
        <v>8</v>
      </c>
      <c r="I8" s="100">
        <v>9</v>
      </c>
      <c r="J8" s="215">
        <v>10</v>
      </c>
      <c r="K8" s="215">
        <v>11</v>
      </c>
      <c r="L8" s="215">
        <v>12</v>
      </c>
      <c r="M8" s="215">
        <v>13</v>
      </c>
      <c r="N8" s="215">
        <v>14</v>
      </c>
      <c r="O8" s="215">
        <v>15</v>
      </c>
      <c r="P8" s="215">
        <v>16</v>
      </c>
      <c r="Q8" s="215">
        <v>17</v>
      </c>
      <c r="R8" s="215">
        <v>18</v>
      </c>
      <c r="S8" s="215">
        <v>19</v>
      </c>
    </row>
    <row r="9" ht="18" customHeight="1" spans="1:19">
      <c r="A9" s="34" t="s">
        <v>69</v>
      </c>
      <c r="B9" s="34" t="s">
        <v>70</v>
      </c>
      <c r="C9" s="109">
        <v>57254732.25</v>
      </c>
      <c r="D9" s="109">
        <v>57254732.25</v>
      </c>
      <c r="E9" s="109">
        <v>57254732.25</v>
      </c>
      <c r="F9" s="109"/>
      <c r="G9" s="109"/>
      <c r="H9" s="109"/>
      <c r="I9" s="109"/>
      <c r="J9" s="109"/>
      <c r="K9" s="109"/>
      <c r="L9" s="109"/>
      <c r="M9" s="109"/>
      <c r="N9" s="109"/>
      <c r="O9" s="109"/>
      <c r="P9" s="109"/>
      <c r="Q9" s="109"/>
      <c r="R9" s="109"/>
      <c r="S9" s="109"/>
    </row>
    <row r="10" ht="18" customHeight="1" spans="1:19">
      <c r="A10" s="216" t="s">
        <v>71</v>
      </c>
      <c r="B10" s="216" t="s">
        <v>70</v>
      </c>
      <c r="C10" s="109">
        <v>54246859.27</v>
      </c>
      <c r="D10" s="109">
        <v>54246859.27</v>
      </c>
      <c r="E10" s="109">
        <v>54246859.27</v>
      </c>
      <c r="F10" s="109"/>
      <c r="G10" s="109"/>
      <c r="H10" s="109"/>
      <c r="I10" s="109"/>
      <c r="J10" s="109"/>
      <c r="K10" s="109"/>
      <c r="L10" s="109"/>
      <c r="M10" s="109"/>
      <c r="N10" s="109"/>
      <c r="O10" s="109"/>
      <c r="P10" s="109"/>
      <c r="Q10" s="109"/>
      <c r="R10" s="109"/>
      <c r="S10" s="109"/>
    </row>
    <row r="11" ht="18" customHeight="1" spans="1:19">
      <c r="A11" s="216" t="s">
        <v>72</v>
      </c>
      <c r="B11" s="216" t="s">
        <v>73</v>
      </c>
      <c r="C11" s="109">
        <v>3007872.98</v>
      </c>
      <c r="D11" s="109">
        <v>3007872.98</v>
      </c>
      <c r="E11" s="109">
        <v>3007872.98</v>
      </c>
      <c r="F11" s="109"/>
      <c r="G11" s="109"/>
      <c r="H11" s="109"/>
      <c r="I11" s="109"/>
      <c r="J11" s="109"/>
      <c r="K11" s="109"/>
      <c r="L11" s="109"/>
      <c r="M11" s="109"/>
      <c r="N11" s="109"/>
      <c r="O11" s="109"/>
      <c r="P11" s="109"/>
      <c r="Q11" s="109"/>
      <c r="R11" s="109"/>
      <c r="S11" s="109"/>
    </row>
    <row r="12" ht="18" customHeight="1" spans="1:19">
      <c r="A12" s="83" t="s">
        <v>55</v>
      </c>
      <c r="B12" s="217"/>
      <c r="C12" s="109">
        <v>57254732.25</v>
      </c>
      <c r="D12" s="109">
        <v>57254732.25</v>
      </c>
      <c r="E12" s="109">
        <v>57254732.25</v>
      </c>
      <c r="F12" s="109"/>
      <c r="G12" s="109"/>
      <c r="H12" s="109"/>
      <c r="I12" s="109"/>
      <c r="J12" s="109"/>
      <c r="K12" s="109"/>
      <c r="L12" s="109"/>
      <c r="M12" s="109"/>
      <c r="N12" s="109"/>
      <c r="O12" s="109"/>
      <c r="P12" s="109"/>
      <c r="Q12" s="109"/>
      <c r="R12" s="109"/>
      <c r="S12" s="109"/>
    </row>
  </sheetData>
  <mergeCells count="20">
    <mergeCell ref="A2:S2"/>
    <mergeCell ref="A3:S3"/>
    <mergeCell ref="A4:B4"/>
    <mergeCell ref="D5:N5"/>
    <mergeCell ref="O5:S5"/>
    <mergeCell ref="I6:N6"/>
    <mergeCell ref="A12:B12"/>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3"/>
  <sheetViews>
    <sheetView showGridLines="0" showZeros="0" workbookViewId="0">
      <pane ySplit="1" topLeftCell="A20" activePane="bottomLeft" state="frozen"/>
      <selection/>
      <selection pane="bottomLeft" activeCell="A1" sqref="A1"/>
    </sheetView>
  </sheetViews>
  <sheetFormatPr defaultColWidth="8.62962962962963" defaultRowHeight="12.75" customHeight="1"/>
  <cols>
    <col min="1" max="1" width="14.25" customWidth="1"/>
    <col min="2" max="2" width="37.6296296296296" customWidth="1"/>
    <col min="3" max="8" width="24.6296296296296" customWidth="1"/>
    <col min="9" max="9" width="26.75" customWidth="1"/>
    <col min="10" max="11" width="24.3796296296296" customWidth="1"/>
    <col min="12" max="15" width="24.6296296296296" customWidth="1"/>
  </cols>
  <sheetData>
    <row r="1" customHeight="1" spans="1:15">
      <c r="A1" s="1"/>
      <c r="B1" s="1"/>
      <c r="C1" s="1"/>
      <c r="D1" s="1"/>
      <c r="E1" s="1"/>
      <c r="F1" s="1"/>
      <c r="G1" s="1"/>
      <c r="H1" s="1"/>
      <c r="I1" s="1"/>
      <c r="J1" s="1"/>
      <c r="K1" s="1"/>
      <c r="L1" s="1"/>
      <c r="M1" s="1"/>
      <c r="N1" s="1"/>
      <c r="O1" s="1"/>
    </row>
    <row r="2" ht="17.25" customHeight="1" spans="1:1">
      <c r="A2" s="80" t="s">
        <v>74</v>
      </c>
    </row>
    <row r="3" ht="41.25" customHeight="1" spans="1:1">
      <c r="A3" s="75" t="str">
        <f>"2025"&amp;"年部门支出预算表"</f>
        <v>2025年部门支出预算表</v>
      </c>
    </row>
    <row r="4" ht="17.25" customHeight="1" spans="1:15">
      <c r="A4" s="78" t="str">
        <f>"单位名称："&amp;"昆明市晋宁区综合行政执法局"</f>
        <v>单位名称：昆明市晋宁区综合行政执法局</v>
      </c>
      <c r="O4" s="80" t="s">
        <v>1</v>
      </c>
    </row>
    <row r="5" ht="27" customHeight="1" spans="1:15">
      <c r="A5" s="195" t="s">
        <v>75</v>
      </c>
      <c r="B5" s="195" t="s">
        <v>76</v>
      </c>
      <c r="C5" s="195" t="s">
        <v>55</v>
      </c>
      <c r="D5" s="196" t="s">
        <v>58</v>
      </c>
      <c r="E5" s="197"/>
      <c r="F5" s="198"/>
      <c r="G5" s="199" t="s">
        <v>59</v>
      </c>
      <c r="H5" s="199" t="s">
        <v>60</v>
      </c>
      <c r="I5" s="199" t="s">
        <v>77</v>
      </c>
      <c r="J5" s="196" t="s">
        <v>62</v>
      </c>
      <c r="K5" s="197"/>
      <c r="L5" s="197"/>
      <c r="M5" s="197"/>
      <c r="N5" s="206"/>
      <c r="O5" s="207"/>
    </row>
    <row r="6" ht="42" customHeight="1" spans="1:15">
      <c r="A6" s="200"/>
      <c r="B6" s="200"/>
      <c r="C6" s="201"/>
      <c r="D6" s="202" t="s">
        <v>57</v>
      </c>
      <c r="E6" s="202" t="s">
        <v>78</v>
      </c>
      <c r="F6" s="202" t="s">
        <v>79</v>
      </c>
      <c r="G6" s="201"/>
      <c r="H6" s="201"/>
      <c r="I6" s="208"/>
      <c r="J6" s="202" t="s">
        <v>57</v>
      </c>
      <c r="K6" s="189" t="s">
        <v>80</v>
      </c>
      <c r="L6" s="189" t="s">
        <v>81</v>
      </c>
      <c r="M6" s="189" t="s">
        <v>82</v>
      </c>
      <c r="N6" s="189" t="s">
        <v>83</v>
      </c>
      <c r="O6" s="189" t="s">
        <v>84</v>
      </c>
    </row>
    <row r="7" ht="18" customHeight="1" spans="1:15">
      <c r="A7" s="86" t="s">
        <v>85</v>
      </c>
      <c r="B7" s="86" t="s">
        <v>86</v>
      </c>
      <c r="C7" s="86" t="s">
        <v>87</v>
      </c>
      <c r="D7" s="87" t="s">
        <v>88</v>
      </c>
      <c r="E7" s="87" t="s">
        <v>89</v>
      </c>
      <c r="F7" s="87" t="s">
        <v>90</v>
      </c>
      <c r="G7" s="87" t="s">
        <v>91</v>
      </c>
      <c r="H7" s="87" t="s">
        <v>92</v>
      </c>
      <c r="I7" s="87" t="s">
        <v>93</v>
      </c>
      <c r="J7" s="87" t="s">
        <v>94</v>
      </c>
      <c r="K7" s="87" t="s">
        <v>95</v>
      </c>
      <c r="L7" s="87" t="s">
        <v>96</v>
      </c>
      <c r="M7" s="87" t="s">
        <v>97</v>
      </c>
      <c r="N7" s="86" t="s">
        <v>98</v>
      </c>
      <c r="O7" s="87" t="s">
        <v>99</v>
      </c>
    </row>
    <row r="8" ht="21" customHeight="1" spans="1:15">
      <c r="A8" s="88" t="s">
        <v>100</v>
      </c>
      <c r="B8" s="88" t="s">
        <v>101</v>
      </c>
      <c r="C8" s="109">
        <v>1531801.44</v>
      </c>
      <c r="D8" s="109">
        <v>1531801.44</v>
      </c>
      <c r="E8" s="109">
        <v>1531801.44</v>
      </c>
      <c r="F8" s="109"/>
      <c r="G8" s="109"/>
      <c r="H8" s="109"/>
      <c r="I8" s="109"/>
      <c r="J8" s="109"/>
      <c r="K8" s="109"/>
      <c r="L8" s="109"/>
      <c r="M8" s="109"/>
      <c r="N8" s="109"/>
      <c r="O8" s="109"/>
    </row>
    <row r="9" ht="21" customHeight="1" spans="1:15">
      <c r="A9" s="203" t="s">
        <v>102</v>
      </c>
      <c r="B9" s="203" t="s">
        <v>103</v>
      </c>
      <c r="C9" s="109">
        <v>1531801.44</v>
      </c>
      <c r="D9" s="109">
        <v>1531801.44</v>
      </c>
      <c r="E9" s="109">
        <v>1531801.44</v>
      </c>
      <c r="F9" s="109"/>
      <c r="G9" s="109"/>
      <c r="H9" s="109"/>
      <c r="I9" s="109"/>
      <c r="J9" s="109"/>
      <c r="K9" s="109"/>
      <c r="L9" s="109"/>
      <c r="M9" s="109"/>
      <c r="N9" s="109"/>
      <c r="O9" s="109"/>
    </row>
    <row r="10" ht="21" customHeight="1" spans="1:15">
      <c r="A10" s="204" t="s">
        <v>104</v>
      </c>
      <c r="B10" s="204" t="s">
        <v>105</v>
      </c>
      <c r="C10" s="109">
        <v>121500</v>
      </c>
      <c r="D10" s="109">
        <v>121500</v>
      </c>
      <c r="E10" s="109">
        <v>121500</v>
      </c>
      <c r="F10" s="109"/>
      <c r="G10" s="109"/>
      <c r="H10" s="109"/>
      <c r="I10" s="109"/>
      <c r="J10" s="109"/>
      <c r="K10" s="109"/>
      <c r="L10" s="109"/>
      <c r="M10" s="109"/>
      <c r="N10" s="109"/>
      <c r="O10" s="109"/>
    </row>
    <row r="11" ht="21" customHeight="1" spans="1:15">
      <c r="A11" s="204" t="s">
        <v>106</v>
      </c>
      <c r="B11" s="204" t="s">
        <v>107</v>
      </c>
      <c r="C11" s="109">
        <v>91800</v>
      </c>
      <c r="D11" s="109">
        <v>91800</v>
      </c>
      <c r="E11" s="109">
        <v>91800</v>
      </c>
      <c r="F11" s="109"/>
      <c r="G11" s="109"/>
      <c r="H11" s="109"/>
      <c r="I11" s="109"/>
      <c r="J11" s="109"/>
      <c r="K11" s="109"/>
      <c r="L11" s="109"/>
      <c r="M11" s="109"/>
      <c r="N11" s="109"/>
      <c r="O11" s="109"/>
    </row>
    <row r="12" ht="21" customHeight="1" spans="1:15">
      <c r="A12" s="204" t="s">
        <v>108</v>
      </c>
      <c r="B12" s="204" t="s">
        <v>109</v>
      </c>
      <c r="C12" s="109">
        <v>1273501.44</v>
      </c>
      <c r="D12" s="109">
        <v>1273501.44</v>
      </c>
      <c r="E12" s="109">
        <v>1273501.44</v>
      </c>
      <c r="F12" s="109"/>
      <c r="G12" s="109"/>
      <c r="H12" s="109"/>
      <c r="I12" s="109"/>
      <c r="J12" s="109"/>
      <c r="K12" s="109"/>
      <c r="L12" s="109"/>
      <c r="M12" s="109"/>
      <c r="N12" s="109"/>
      <c r="O12" s="109"/>
    </row>
    <row r="13" ht="21" customHeight="1" spans="1:15">
      <c r="A13" s="204" t="s">
        <v>110</v>
      </c>
      <c r="B13" s="204" t="s">
        <v>111</v>
      </c>
      <c r="C13" s="109">
        <v>45000</v>
      </c>
      <c r="D13" s="109">
        <v>45000</v>
      </c>
      <c r="E13" s="109">
        <v>45000</v>
      </c>
      <c r="F13" s="109"/>
      <c r="G13" s="109"/>
      <c r="H13" s="109"/>
      <c r="I13" s="109"/>
      <c r="J13" s="109"/>
      <c r="K13" s="109"/>
      <c r="L13" s="109"/>
      <c r="M13" s="109"/>
      <c r="N13" s="109"/>
      <c r="O13" s="109"/>
    </row>
    <row r="14" ht="21" customHeight="1" spans="1:15">
      <c r="A14" s="88" t="s">
        <v>112</v>
      </c>
      <c r="B14" s="88" t="s">
        <v>113</v>
      </c>
      <c r="C14" s="109">
        <v>1039334.54</v>
      </c>
      <c r="D14" s="109">
        <v>1039334.54</v>
      </c>
      <c r="E14" s="109">
        <v>1039334.54</v>
      </c>
      <c r="F14" s="109"/>
      <c r="G14" s="109"/>
      <c r="H14" s="109"/>
      <c r="I14" s="109"/>
      <c r="J14" s="109"/>
      <c r="K14" s="109"/>
      <c r="L14" s="109"/>
      <c r="M14" s="109"/>
      <c r="N14" s="109"/>
      <c r="O14" s="109"/>
    </row>
    <row r="15" ht="21" customHeight="1" spans="1:15">
      <c r="A15" s="203" t="s">
        <v>114</v>
      </c>
      <c r="B15" s="203" t="s">
        <v>115</v>
      </c>
      <c r="C15" s="109">
        <v>1039334.54</v>
      </c>
      <c r="D15" s="109">
        <v>1039334.54</v>
      </c>
      <c r="E15" s="109">
        <v>1039334.54</v>
      </c>
      <c r="F15" s="109"/>
      <c r="G15" s="109"/>
      <c r="H15" s="109"/>
      <c r="I15" s="109"/>
      <c r="J15" s="109"/>
      <c r="K15" s="109"/>
      <c r="L15" s="109"/>
      <c r="M15" s="109"/>
      <c r="N15" s="109"/>
      <c r="O15" s="109"/>
    </row>
    <row r="16" ht="21" customHeight="1" spans="1:15">
      <c r="A16" s="204" t="s">
        <v>116</v>
      </c>
      <c r="B16" s="204" t="s">
        <v>117</v>
      </c>
      <c r="C16" s="109">
        <v>267069.61</v>
      </c>
      <c r="D16" s="109">
        <v>267069.61</v>
      </c>
      <c r="E16" s="109">
        <v>267069.61</v>
      </c>
      <c r="F16" s="109"/>
      <c r="G16" s="109"/>
      <c r="H16" s="109"/>
      <c r="I16" s="109"/>
      <c r="J16" s="109"/>
      <c r="K16" s="109"/>
      <c r="L16" s="109"/>
      <c r="M16" s="109"/>
      <c r="N16" s="109"/>
      <c r="O16" s="109"/>
    </row>
    <row r="17" ht="21" customHeight="1" spans="1:15">
      <c r="A17" s="204" t="s">
        <v>118</v>
      </c>
      <c r="B17" s="204" t="s">
        <v>119</v>
      </c>
      <c r="C17" s="109">
        <v>296499.32</v>
      </c>
      <c r="D17" s="109">
        <v>296499.32</v>
      </c>
      <c r="E17" s="109">
        <v>296499.32</v>
      </c>
      <c r="F17" s="109"/>
      <c r="G17" s="109"/>
      <c r="H17" s="109"/>
      <c r="I17" s="109"/>
      <c r="J17" s="109"/>
      <c r="K17" s="109"/>
      <c r="L17" s="109"/>
      <c r="M17" s="109"/>
      <c r="N17" s="109"/>
      <c r="O17" s="109"/>
    </row>
    <row r="18" ht="21" customHeight="1" spans="1:15">
      <c r="A18" s="204" t="s">
        <v>120</v>
      </c>
      <c r="B18" s="204" t="s">
        <v>121</v>
      </c>
      <c r="C18" s="109">
        <v>411731.2</v>
      </c>
      <c r="D18" s="109">
        <v>411731.2</v>
      </c>
      <c r="E18" s="109">
        <v>411731.2</v>
      </c>
      <c r="F18" s="109"/>
      <c r="G18" s="109"/>
      <c r="H18" s="109"/>
      <c r="I18" s="109"/>
      <c r="J18" s="109"/>
      <c r="K18" s="109"/>
      <c r="L18" s="109"/>
      <c r="M18" s="109"/>
      <c r="N18" s="109"/>
      <c r="O18" s="109"/>
    </row>
    <row r="19" ht="21" customHeight="1" spans="1:15">
      <c r="A19" s="204" t="s">
        <v>122</v>
      </c>
      <c r="B19" s="204" t="s">
        <v>123</v>
      </c>
      <c r="C19" s="109">
        <v>64034.41</v>
      </c>
      <c r="D19" s="109">
        <v>64034.41</v>
      </c>
      <c r="E19" s="109">
        <v>64034.41</v>
      </c>
      <c r="F19" s="109"/>
      <c r="G19" s="109"/>
      <c r="H19" s="109"/>
      <c r="I19" s="109"/>
      <c r="J19" s="109"/>
      <c r="K19" s="109"/>
      <c r="L19" s="109"/>
      <c r="M19" s="109"/>
      <c r="N19" s="109"/>
      <c r="O19" s="109"/>
    </row>
    <row r="20" ht="21" customHeight="1" spans="1:15">
      <c r="A20" s="88" t="s">
        <v>124</v>
      </c>
      <c r="B20" s="88" t="s">
        <v>125</v>
      </c>
      <c r="C20" s="109">
        <v>53425050.19</v>
      </c>
      <c r="D20" s="109">
        <v>53425050.19</v>
      </c>
      <c r="E20" s="109">
        <v>12027650.19</v>
      </c>
      <c r="F20" s="109">
        <v>41397400</v>
      </c>
      <c r="G20" s="109"/>
      <c r="H20" s="109"/>
      <c r="I20" s="109"/>
      <c r="J20" s="109"/>
      <c r="K20" s="109"/>
      <c r="L20" s="109"/>
      <c r="M20" s="109"/>
      <c r="N20" s="109"/>
      <c r="O20" s="109"/>
    </row>
    <row r="21" ht="21" customHeight="1" spans="1:15">
      <c r="A21" s="203" t="s">
        <v>126</v>
      </c>
      <c r="B21" s="203" t="s">
        <v>127</v>
      </c>
      <c r="C21" s="109">
        <v>7400507.58</v>
      </c>
      <c r="D21" s="109">
        <v>7400507.58</v>
      </c>
      <c r="E21" s="109">
        <v>6520507.58</v>
      </c>
      <c r="F21" s="109">
        <v>880000</v>
      </c>
      <c r="G21" s="109"/>
      <c r="H21" s="109"/>
      <c r="I21" s="109"/>
      <c r="J21" s="109"/>
      <c r="K21" s="109"/>
      <c r="L21" s="109"/>
      <c r="M21" s="109"/>
      <c r="N21" s="109"/>
      <c r="O21" s="109"/>
    </row>
    <row r="22" ht="21" customHeight="1" spans="1:15">
      <c r="A22" s="204" t="s">
        <v>128</v>
      </c>
      <c r="B22" s="204" t="s">
        <v>129</v>
      </c>
      <c r="C22" s="109">
        <v>4342876.86</v>
      </c>
      <c r="D22" s="109">
        <v>4342876.86</v>
      </c>
      <c r="E22" s="109">
        <v>4322876.86</v>
      </c>
      <c r="F22" s="109">
        <v>20000</v>
      </c>
      <c r="G22" s="109"/>
      <c r="H22" s="109"/>
      <c r="I22" s="109"/>
      <c r="J22" s="109"/>
      <c r="K22" s="109"/>
      <c r="L22" s="109"/>
      <c r="M22" s="109"/>
      <c r="N22" s="109"/>
      <c r="O22" s="109"/>
    </row>
    <row r="23" ht="21" customHeight="1" spans="1:15">
      <c r="A23" s="204" t="s">
        <v>130</v>
      </c>
      <c r="B23" s="204" t="s">
        <v>131</v>
      </c>
      <c r="C23" s="109">
        <v>3057630.72</v>
      </c>
      <c r="D23" s="109">
        <v>3057630.72</v>
      </c>
      <c r="E23" s="109">
        <v>2197630.72</v>
      </c>
      <c r="F23" s="109">
        <v>860000</v>
      </c>
      <c r="G23" s="109"/>
      <c r="H23" s="109"/>
      <c r="I23" s="109"/>
      <c r="J23" s="109"/>
      <c r="K23" s="109"/>
      <c r="L23" s="109"/>
      <c r="M23" s="109"/>
      <c r="N23" s="109"/>
      <c r="O23" s="109"/>
    </row>
    <row r="24" ht="21" customHeight="1" spans="1:15">
      <c r="A24" s="203" t="s">
        <v>132</v>
      </c>
      <c r="B24" s="203" t="s">
        <v>133</v>
      </c>
      <c r="C24" s="109">
        <v>5507142.61</v>
      </c>
      <c r="D24" s="109">
        <v>5507142.61</v>
      </c>
      <c r="E24" s="109">
        <v>5507142.61</v>
      </c>
      <c r="F24" s="109"/>
      <c r="G24" s="109"/>
      <c r="H24" s="109"/>
      <c r="I24" s="109"/>
      <c r="J24" s="109"/>
      <c r="K24" s="109"/>
      <c r="L24" s="109"/>
      <c r="M24" s="109"/>
      <c r="N24" s="109"/>
      <c r="O24" s="109"/>
    </row>
    <row r="25" ht="21" customHeight="1" spans="1:15">
      <c r="A25" s="204" t="s">
        <v>134</v>
      </c>
      <c r="B25" s="204" t="s">
        <v>133</v>
      </c>
      <c r="C25" s="109">
        <v>5507142.61</v>
      </c>
      <c r="D25" s="109">
        <v>5507142.61</v>
      </c>
      <c r="E25" s="109">
        <v>5507142.61</v>
      </c>
      <c r="F25" s="109"/>
      <c r="G25" s="109"/>
      <c r="H25" s="109"/>
      <c r="I25" s="109"/>
      <c r="J25" s="109"/>
      <c r="K25" s="109"/>
      <c r="L25" s="109"/>
      <c r="M25" s="109"/>
      <c r="N25" s="109"/>
      <c r="O25" s="109"/>
    </row>
    <row r="26" ht="21" customHeight="1" spans="1:15">
      <c r="A26" s="203" t="s">
        <v>135</v>
      </c>
      <c r="B26" s="203" t="s">
        <v>136</v>
      </c>
      <c r="C26" s="109">
        <v>4353692.04</v>
      </c>
      <c r="D26" s="109">
        <v>4353692.04</v>
      </c>
      <c r="E26" s="109"/>
      <c r="F26" s="109">
        <v>4353692.04</v>
      </c>
      <c r="G26" s="109"/>
      <c r="H26" s="109"/>
      <c r="I26" s="109"/>
      <c r="J26" s="109"/>
      <c r="K26" s="109"/>
      <c r="L26" s="109"/>
      <c r="M26" s="109"/>
      <c r="N26" s="109"/>
      <c r="O26" s="109"/>
    </row>
    <row r="27" ht="21" customHeight="1" spans="1:15">
      <c r="A27" s="204" t="s">
        <v>137</v>
      </c>
      <c r="B27" s="204" t="s">
        <v>138</v>
      </c>
      <c r="C27" s="109">
        <v>4353692.04</v>
      </c>
      <c r="D27" s="109">
        <v>4353692.04</v>
      </c>
      <c r="E27" s="109"/>
      <c r="F27" s="109">
        <v>4353692.04</v>
      </c>
      <c r="G27" s="109"/>
      <c r="H27" s="109"/>
      <c r="I27" s="109"/>
      <c r="J27" s="109"/>
      <c r="K27" s="109"/>
      <c r="L27" s="109"/>
      <c r="M27" s="109"/>
      <c r="N27" s="109"/>
      <c r="O27" s="109"/>
    </row>
    <row r="28" ht="21" customHeight="1" spans="1:15">
      <c r="A28" s="203" t="s">
        <v>139</v>
      </c>
      <c r="B28" s="203" t="s">
        <v>140</v>
      </c>
      <c r="C28" s="109">
        <v>36163707.96</v>
      </c>
      <c r="D28" s="109">
        <v>36163707.96</v>
      </c>
      <c r="E28" s="109"/>
      <c r="F28" s="109">
        <v>36163707.96</v>
      </c>
      <c r="G28" s="109"/>
      <c r="H28" s="109"/>
      <c r="I28" s="109"/>
      <c r="J28" s="109"/>
      <c r="K28" s="109"/>
      <c r="L28" s="109"/>
      <c r="M28" s="109"/>
      <c r="N28" s="109"/>
      <c r="O28" s="109"/>
    </row>
    <row r="29" ht="21" customHeight="1" spans="1:15">
      <c r="A29" s="204" t="s">
        <v>141</v>
      </c>
      <c r="B29" s="204" t="s">
        <v>140</v>
      </c>
      <c r="C29" s="109">
        <v>36163707.96</v>
      </c>
      <c r="D29" s="109">
        <v>36163707.96</v>
      </c>
      <c r="E29" s="109"/>
      <c r="F29" s="109">
        <v>36163707.96</v>
      </c>
      <c r="G29" s="109"/>
      <c r="H29" s="109"/>
      <c r="I29" s="109"/>
      <c r="J29" s="109"/>
      <c r="K29" s="109"/>
      <c r="L29" s="109"/>
      <c r="M29" s="109"/>
      <c r="N29" s="109"/>
      <c r="O29" s="109"/>
    </row>
    <row r="30" ht="21" customHeight="1" spans="1:15">
      <c r="A30" s="88" t="s">
        <v>142</v>
      </c>
      <c r="B30" s="88" t="s">
        <v>143</v>
      </c>
      <c r="C30" s="109">
        <v>1290946.08</v>
      </c>
      <c r="D30" s="109">
        <v>1290946.08</v>
      </c>
      <c r="E30" s="109">
        <v>1290946.08</v>
      </c>
      <c r="F30" s="109"/>
      <c r="G30" s="109"/>
      <c r="H30" s="109"/>
      <c r="I30" s="109"/>
      <c r="J30" s="109"/>
      <c r="K30" s="109"/>
      <c r="L30" s="109"/>
      <c r="M30" s="109"/>
      <c r="N30" s="109"/>
      <c r="O30" s="109"/>
    </row>
    <row r="31" ht="21" customHeight="1" spans="1:15">
      <c r="A31" s="203" t="s">
        <v>144</v>
      </c>
      <c r="B31" s="203" t="s">
        <v>145</v>
      </c>
      <c r="C31" s="109">
        <v>1290946.08</v>
      </c>
      <c r="D31" s="109">
        <v>1290946.08</v>
      </c>
      <c r="E31" s="109">
        <v>1290946.08</v>
      </c>
      <c r="F31" s="109"/>
      <c r="G31" s="109"/>
      <c r="H31" s="109"/>
      <c r="I31" s="109"/>
      <c r="J31" s="109"/>
      <c r="K31" s="109"/>
      <c r="L31" s="109"/>
      <c r="M31" s="109"/>
      <c r="N31" s="109"/>
      <c r="O31" s="109"/>
    </row>
    <row r="32" ht="21" customHeight="1" spans="1:15">
      <c r="A32" s="204" t="s">
        <v>146</v>
      </c>
      <c r="B32" s="204" t="s">
        <v>147</v>
      </c>
      <c r="C32" s="109">
        <v>1290946.08</v>
      </c>
      <c r="D32" s="109">
        <v>1290946.08</v>
      </c>
      <c r="E32" s="109">
        <v>1290946.08</v>
      </c>
      <c r="F32" s="109"/>
      <c r="G32" s="109"/>
      <c r="H32" s="109"/>
      <c r="I32" s="109"/>
      <c r="J32" s="109"/>
      <c r="K32" s="109"/>
      <c r="L32" s="109"/>
      <c r="M32" s="109"/>
      <c r="N32" s="109"/>
      <c r="O32" s="109"/>
    </row>
    <row r="33" ht="21" customHeight="1" spans="1:15">
      <c r="A33" s="205" t="s">
        <v>55</v>
      </c>
      <c r="B33" s="69"/>
      <c r="C33" s="109">
        <v>57287132.25</v>
      </c>
      <c r="D33" s="109">
        <v>57287132.25</v>
      </c>
      <c r="E33" s="109">
        <v>15889732.25</v>
      </c>
      <c r="F33" s="109">
        <v>41397400</v>
      </c>
      <c r="G33" s="109"/>
      <c r="H33" s="109"/>
      <c r="I33" s="109"/>
      <c r="J33" s="109"/>
      <c r="K33" s="109"/>
      <c r="L33" s="109"/>
      <c r="M33" s="109"/>
      <c r="N33" s="109"/>
      <c r="O33" s="109"/>
    </row>
  </sheetData>
  <mergeCells count="12">
    <mergeCell ref="A2:O2"/>
    <mergeCell ref="A3:O3"/>
    <mergeCell ref="A4:B4"/>
    <mergeCell ref="D5:F5"/>
    <mergeCell ref="J5:O5"/>
    <mergeCell ref="A33:B33"/>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7" activePane="bottomLeft" state="frozen"/>
      <selection/>
      <selection pane="bottomLeft" activeCell="A1" sqref="A1"/>
    </sheetView>
  </sheetViews>
  <sheetFormatPr defaultColWidth="8.62962962962963" defaultRowHeight="12.75" customHeight="1" outlineLevelCol="3"/>
  <cols>
    <col min="1" max="4" width="35.6296296296296" customWidth="1"/>
  </cols>
  <sheetData>
    <row r="1" customHeight="1" spans="1:4">
      <c r="A1" s="1"/>
      <c r="B1" s="1"/>
      <c r="C1" s="1"/>
      <c r="D1" s="1"/>
    </row>
    <row r="2" ht="15" customHeight="1" spans="1:4">
      <c r="A2" s="76"/>
      <c r="B2" s="80"/>
      <c r="C2" s="80"/>
      <c r="D2" s="80" t="s">
        <v>148</v>
      </c>
    </row>
    <row r="3" ht="41.25" customHeight="1" spans="1:1">
      <c r="A3" s="75" t="str">
        <f>"2025"&amp;"年部门财政拨款收支预算总表"</f>
        <v>2025年部门财政拨款收支预算总表</v>
      </c>
    </row>
    <row r="4" ht="17.25" customHeight="1" spans="1:4">
      <c r="A4" s="78" t="str">
        <f>"单位名称："&amp;"昆明市晋宁区综合行政执法局"</f>
        <v>单位名称：昆明市晋宁区综合行政执法局</v>
      </c>
      <c r="B4" s="188"/>
      <c r="D4" s="80" t="s">
        <v>1</v>
      </c>
    </row>
    <row r="5" ht="17.25" customHeight="1" spans="1:4">
      <c r="A5" s="189" t="s">
        <v>2</v>
      </c>
      <c r="B5" s="190"/>
      <c r="C5" s="189" t="s">
        <v>3</v>
      </c>
      <c r="D5" s="190"/>
    </row>
    <row r="6" ht="18.75" customHeight="1" spans="1:4">
      <c r="A6" s="189" t="s">
        <v>4</v>
      </c>
      <c r="B6" s="189" t="s">
        <v>5</v>
      </c>
      <c r="C6" s="189" t="s">
        <v>6</v>
      </c>
      <c r="D6" s="189" t="s">
        <v>5</v>
      </c>
    </row>
    <row r="7" ht="16.5" customHeight="1" spans="1:4">
      <c r="A7" s="191" t="s">
        <v>149</v>
      </c>
      <c r="B7" s="109">
        <v>57254732.25</v>
      </c>
      <c r="C7" s="191" t="s">
        <v>150</v>
      </c>
      <c r="D7" s="109">
        <v>57287132.25</v>
      </c>
    </row>
    <row r="8" ht="16.5" customHeight="1" spans="1:4">
      <c r="A8" s="191" t="s">
        <v>151</v>
      </c>
      <c r="B8" s="109">
        <v>57254732.25</v>
      </c>
      <c r="C8" s="191" t="s">
        <v>152</v>
      </c>
      <c r="D8" s="109"/>
    </row>
    <row r="9" ht="16.5" customHeight="1" spans="1:4">
      <c r="A9" s="191" t="s">
        <v>153</v>
      </c>
      <c r="B9" s="109"/>
      <c r="C9" s="191" t="s">
        <v>154</v>
      </c>
      <c r="D9" s="109"/>
    </row>
    <row r="10" ht="16.5" customHeight="1" spans="1:4">
      <c r="A10" s="191" t="s">
        <v>155</v>
      </c>
      <c r="B10" s="109"/>
      <c r="C10" s="191" t="s">
        <v>156</v>
      </c>
      <c r="D10" s="109"/>
    </row>
    <row r="11" ht="16.5" customHeight="1" spans="1:4">
      <c r="A11" s="191" t="s">
        <v>157</v>
      </c>
      <c r="B11" s="109">
        <v>32400</v>
      </c>
      <c r="C11" s="191" t="s">
        <v>158</v>
      </c>
      <c r="D11" s="109"/>
    </row>
    <row r="12" ht="16.5" customHeight="1" spans="1:4">
      <c r="A12" s="191" t="s">
        <v>151</v>
      </c>
      <c r="B12" s="109">
        <v>32400</v>
      </c>
      <c r="C12" s="191" t="s">
        <v>159</v>
      </c>
      <c r="D12" s="109"/>
    </row>
    <row r="13" ht="16.5" customHeight="1" spans="1:4">
      <c r="A13" s="22" t="s">
        <v>153</v>
      </c>
      <c r="B13" s="109"/>
      <c r="C13" s="99" t="s">
        <v>160</v>
      </c>
      <c r="D13" s="109"/>
    </row>
    <row r="14" ht="16.5" customHeight="1" spans="1:4">
      <c r="A14" s="22" t="s">
        <v>155</v>
      </c>
      <c r="B14" s="109"/>
      <c r="C14" s="99" t="s">
        <v>161</v>
      </c>
      <c r="D14" s="109"/>
    </row>
    <row r="15" ht="16.5" customHeight="1" spans="1:4">
      <c r="A15" s="192"/>
      <c r="B15" s="109"/>
      <c r="C15" s="99" t="s">
        <v>162</v>
      </c>
      <c r="D15" s="109">
        <v>1531801.44</v>
      </c>
    </row>
    <row r="16" ht="16.5" customHeight="1" spans="1:4">
      <c r="A16" s="192"/>
      <c r="B16" s="109"/>
      <c r="C16" s="99" t="s">
        <v>163</v>
      </c>
      <c r="D16" s="109">
        <v>1039334.54</v>
      </c>
    </row>
    <row r="17" ht="16.5" customHeight="1" spans="1:4">
      <c r="A17" s="192"/>
      <c r="B17" s="109"/>
      <c r="C17" s="99" t="s">
        <v>164</v>
      </c>
      <c r="D17" s="109"/>
    </row>
    <row r="18" ht="16.5" customHeight="1" spans="1:4">
      <c r="A18" s="192"/>
      <c r="B18" s="109"/>
      <c r="C18" s="99" t="s">
        <v>165</v>
      </c>
      <c r="D18" s="109">
        <v>53425050.19</v>
      </c>
    </row>
    <row r="19" ht="16.5" customHeight="1" spans="1:4">
      <c r="A19" s="192"/>
      <c r="B19" s="109"/>
      <c r="C19" s="99" t="s">
        <v>166</v>
      </c>
      <c r="D19" s="109"/>
    </row>
    <row r="20" ht="16.5" customHeight="1" spans="1:4">
      <c r="A20" s="192"/>
      <c r="B20" s="109"/>
      <c r="C20" s="99" t="s">
        <v>167</v>
      </c>
      <c r="D20" s="109"/>
    </row>
    <row r="21" ht="16.5" customHeight="1" spans="1:4">
      <c r="A21" s="192"/>
      <c r="B21" s="109"/>
      <c r="C21" s="99" t="s">
        <v>168</v>
      </c>
      <c r="D21" s="109"/>
    </row>
    <row r="22" ht="16.5" customHeight="1" spans="1:4">
      <c r="A22" s="192"/>
      <c r="B22" s="109"/>
      <c r="C22" s="99" t="s">
        <v>169</v>
      </c>
      <c r="D22" s="109"/>
    </row>
    <row r="23" ht="16.5" customHeight="1" spans="1:4">
      <c r="A23" s="192"/>
      <c r="B23" s="109"/>
      <c r="C23" s="99" t="s">
        <v>170</v>
      </c>
      <c r="D23" s="109"/>
    </row>
    <row r="24" ht="16.5" customHeight="1" spans="1:4">
      <c r="A24" s="192"/>
      <c r="B24" s="109"/>
      <c r="C24" s="99" t="s">
        <v>171</v>
      </c>
      <c r="D24" s="109"/>
    </row>
    <row r="25" ht="16.5" customHeight="1" spans="1:4">
      <c r="A25" s="192"/>
      <c r="B25" s="109"/>
      <c r="C25" s="99" t="s">
        <v>172</v>
      </c>
      <c r="D25" s="109"/>
    </row>
    <row r="26" ht="16.5" customHeight="1" spans="1:4">
      <c r="A26" s="192"/>
      <c r="B26" s="109"/>
      <c r="C26" s="99" t="s">
        <v>173</v>
      </c>
      <c r="D26" s="109">
        <v>1290946.08</v>
      </c>
    </row>
    <row r="27" ht="16.5" customHeight="1" spans="1:4">
      <c r="A27" s="192"/>
      <c r="B27" s="109"/>
      <c r="C27" s="99" t="s">
        <v>174</v>
      </c>
      <c r="D27" s="109"/>
    </row>
    <row r="28" ht="16.5" customHeight="1" spans="1:4">
      <c r="A28" s="192"/>
      <c r="B28" s="109"/>
      <c r="C28" s="99" t="s">
        <v>175</v>
      </c>
      <c r="D28" s="109"/>
    </row>
    <row r="29" ht="16.5" customHeight="1" spans="1:4">
      <c r="A29" s="192"/>
      <c r="B29" s="109"/>
      <c r="C29" s="99" t="s">
        <v>176</v>
      </c>
      <c r="D29" s="109"/>
    </row>
    <row r="30" ht="16.5" customHeight="1" spans="1:4">
      <c r="A30" s="192"/>
      <c r="B30" s="109"/>
      <c r="C30" s="99" t="s">
        <v>177</v>
      </c>
      <c r="D30" s="109"/>
    </row>
    <row r="31" ht="16.5" customHeight="1" spans="1:4">
      <c r="A31" s="192"/>
      <c r="B31" s="109"/>
      <c r="C31" s="99" t="s">
        <v>178</v>
      </c>
      <c r="D31" s="109"/>
    </row>
    <row r="32" ht="16.5" customHeight="1" spans="1:4">
      <c r="A32" s="192"/>
      <c r="B32" s="109"/>
      <c r="C32" s="22" t="s">
        <v>179</v>
      </c>
      <c r="D32" s="109"/>
    </row>
    <row r="33" ht="16.5" customHeight="1" spans="1:4">
      <c r="A33" s="192"/>
      <c r="B33" s="109"/>
      <c r="C33" s="22" t="s">
        <v>180</v>
      </c>
      <c r="D33" s="109"/>
    </row>
    <row r="34" ht="16.5" customHeight="1" spans="1:4">
      <c r="A34" s="192"/>
      <c r="B34" s="109"/>
      <c r="C34" s="19" t="s">
        <v>181</v>
      </c>
      <c r="D34" s="109"/>
    </row>
    <row r="35" ht="15" customHeight="1" spans="1:4">
      <c r="A35" s="193" t="s">
        <v>50</v>
      </c>
      <c r="B35" s="194">
        <v>57287132.25</v>
      </c>
      <c r="C35" s="193" t="s">
        <v>51</v>
      </c>
      <c r="D35" s="194">
        <v>57287132.25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3"/>
  <sheetViews>
    <sheetView showZeros="0" workbookViewId="0">
      <pane ySplit="1" topLeftCell="A17" activePane="bottomLeft" state="frozen"/>
      <selection/>
      <selection pane="bottomLeft" activeCell="A1" sqref="A1"/>
    </sheetView>
  </sheetViews>
  <sheetFormatPr defaultColWidth="9.12962962962963" defaultRowHeight="14.25" customHeight="1" outlineLevelCol="6"/>
  <cols>
    <col min="1" max="1" width="20.1296296296296" customWidth="1"/>
    <col min="2" max="2" width="44" customWidth="1"/>
    <col min="3" max="7" width="24.1296296296296" customWidth="1"/>
  </cols>
  <sheetData>
    <row r="1" customHeight="1" spans="1:7">
      <c r="A1" s="1"/>
      <c r="B1" s="1"/>
      <c r="C1" s="1"/>
      <c r="D1" s="1"/>
      <c r="E1" s="1"/>
      <c r="F1" s="1"/>
      <c r="G1" s="1"/>
    </row>
    <row r="2" customHeight="1" spans="4:7">
      <c r="D2" s="164"/>
      <c r="F2" s="101"/>
      <c r="G2" s="169" t="s">
        <v>182</v>
      </c>
    </row>
    <row r="3" ht="41.25" customHeight="1" spans="1:7">
      <c r="A3" s="153" t="str">
        <f>"2025"&amp;"年一般公共预算支出预算表（按功能科目分类）"</f>
        <v>2025年一般公共预算支出预算表（按功能科目分类）</v>
      </c>
      <c r="B3" s="153"/>
      <c r="C3" s="153"/>
      <c r="D3" s="153"/>
      <c r="E3" s="153"/>
      <c r="F3" s="153"/>
      <c r="G3" s="153"/>
    </row>
    <row r="4" ht="18" customHeight="1" spans="1:7">
      <c r="A4" s="45" t="str">
        <f>"单位名称："&amp;"昆明市晋宁区综合行政执法局"</f>
        <v>单位名称：昆明市晋宁区综合行政执法局</v>
      </c>
      <c r="F4" s="150"/>
      <c r="G4" s="169" t="s">
        <v>1</v>
      </c>
    </row>
    <row r="5" ht="20.25" customHeight="1" spans="1:7">
      <c r="A5" s="184" t="s">
        <v>183</v>
      </c>
      <c r="B5" s="185"/>
      <c r="C5" s="154" t="s">
        <v>55</v>
      </c>
      <c r="D5" s="174" t="s">
        <v>78</v>
      </c>
      <c r="E5" s="14"/>
      <c r="F5" s="37"/>
      <c r="G5" s="166" t="s">
        <v>79</v>
      </c>
    </row>
    <row r="6" ht="20.25" customHeight="1" spans="1:7">
      <c r="A6" s="186" t="s">
        <v>75</v>
      </c>
      <c r="B6" s="186" t="s">
        <v>76</v>
      </c>
      <c r="C6" s="56"/>
      <c r="D6" s="15" t="s">
        <v>57</v>
      </c>
      <c r="E6" s="15" t="s">
        <v>184</v>
      </c>
      <c r="F6" s="15" t="s">
        <v>185</v>
      </c>
      <c r="G6" s="168"/>
    </row>
    <row r="7" ht="15" customHeight="1" spans="1:7">
      <c r="A7" s="21" t="s">
        <v>85</v>
      </c>
      <c r="B7" s="21" t="s">
        <v>86</v>
      </c>
      <c r="C7" s="21" t="s">
        <v>87</v>
      </c>
      <c r="D7" s="21" t="s">
        <v>88</v>
      </c>
      <c r="E7" s="21" t="s">
        <v>89</v>
      </c>
      <c r="F7" s="21" t="s">
        <v>90</v>
      </c>
      <c r="G7" s="21" t="s">
        <v>91</v>
      </c>
    </row>
    <row r="8" ht="18" customHeight="1" spans="1:7">
      <c r="A8" s="19" t="s">
        <v>100</v>
      </c>
      <c r="B8" s="19" t="s">
        <v>101</v>
      </c>
      <c r="C8" s="109">
        <v>1531801.44</v>
      </c>
      <c r="D8" s="109">
        <v>1531801.44</v>
      </c>
      <c r="E8" s="109">
        <v>1520101.44</v>
      </c>
      <c r="F8" s="109">
        <v>11700</v>
      </c>
      <c r="G8" s="109"/>
    </row>
    <row r="9" ht="18" customHeight="1" spans="1:7">
      <c r="A9" s="162" t="s">
        <v>102</v>
      </c>
      <c r="B9" s="162" t="s">
        <v>103</v>
      </c>
      <c r="C9" s="109">
        <v>1531801.44</v>
      </c>
      <c r="D9" s="109">
        <v>1531801.44</v>
      </c>
      <c r="E9" s="109">
        <v>1520101.44</v>
      </c>
      <c r="F9" s="109">
        <v>11700</v>
      </c>
      <c r="G9" s="109"/>
    </row>
    <row r="10" ht="18" customHeight="1" spans="1:7">
      <c r="A10" s="163" t="s">
        <v>104</v>
      </c>
      <c r="B10" s="163" t="s">
        <v>105</v>
      </c>
      <c r="C10" s="109">
        <v>121500</v>
      </c>
      <c r="D10" s="109">
        <v>121500</v>
      </c>
      <c r="E10" s="109">
        <v>115200</v>
      </c>
      <c r="F10" s="109">
        <v>6300</v>
      </c>
      <c r="G10" s="109"/>
    </row>
    <row r="11" ht="18" customHeight="1" spans="1:7">
      <c r="A11" s="163" t="s">
        <v>106</v>
      </c>
      <c r="B11" s="163" t="s">
        <v>107</v>
      </c>
      <c r="C11" s="109">
        <v>91800</v>
      </c>
      <c r="D11" s="109">
        <v>91800</v>
      </c>
      <c r="E11" s="109">
        <v>86400</v>
      </c>
      <c r="F11" s="109">
        <v>5400</v>
      </c>
      <c r="G11" s="109"/>
    </row>
    <row r="12" ht="18" customHeight="1" spans="1:7">
      <c r="A12" s="163" t="s">
        <v>108</v>
      </c>
      <c r="B12" s="163" t="s">
        <v>109</v>
      </c>
      <c r="C12" s="109">
        <v>1273501.44</v>
      </c>
      <c r="D12" s="109">
        <v>1273501.44</v>
      </c>
      <c r="E12" s="109">
        <v>1273501.44</v>
      </c>
      <c r="F12" s="109"/>
      <c r="G12" s="109"/>
    </row>
    <row r="13" ht="18" customHeight="1" spans="1:7">
      <c r="A13" s="163" t="s">
        <v>110</v>
      </c>
      <c r="B13" s="163" t="s">
        <v>111</v>
      </c>
      <c r="C13" s="109">
        <v>45000</v>
      </c>
      <c r="D13" s="109">
        <v>45000</v>
      </c>
      <c r="E13" s="109">
        <v>45000</v>
      </c>
      <c r="F13" s="109"/>
      <c r="G13" s="109"/>
    </row>
    <row r="14" ht="18" customHeight="1" spans="1:7">
      <c r="A14" s="19" t="s">
        <v>112</v>
      </c>
      <c r="B14" s="19" t="s">
        <v>113</v>
      </c>
      <c r="C14" s="109">
        <v>1039334.54</v>
      </c>
      <c r="D14" s="109">
        <v>1039334.54</v>
      </c>
      <c r="E14" s="109">
        <v>1039334.54</v>
      </c>
      <c r="F14" s="109"/>
      <c r="G14" s="109"/>
    </row>
    <row r="15" ht="18" customHeight="1" spans="1:7">
      <c r="A15" s="162" t="s">
        <v>114</v>
      </c>
      <c r="B15" s="162" t="s">
        <v>115</v>
      </c>
      <c r="C15" s="109">
        <v>1039334.54</v>
      </c>
      <c r="D15" s="109">
        <v>1039334.54</v>
      </c>
      <c r="E15" s="109">
        <v>1039334.54</v>
      </c>
      <c r="F15" s="109"/>
      <c r="G15" s="109"/>
    </row>
    <row r="16" ht="18" customHeight="1" spans="1:7">
      <c r="A16" s="163" t="s">
        <v>116</v>
      </c>
      <c r="B16" s="163" t="s">
        <v>117</v>
      </c>
      <c r="C16" s="109">
        <v>267069.61</v>
      </c>
      <c r="D16" s="109">
        <v>267069.61</v>
      </c>
      <c r="E16" s="109">
        <v>267069.61</v>
      </c>
      <c r="F16" s="109"/>
      <c r="G16" s="109"/>
    </row>
    <row r="17" ht="18" customHeight="1" spans="1:7">
      <c r="A17" s="163" t="s">
        <v>118</v>
      </c>
      <c r="B17" s="163" t="s">
        <v>119</v>
      </c>
      <c r="C17" s="109">
        <v>296499.32</v>
      </c>
      <c r="D17" s="109">
        <v>296499.32</v>
      </c>
      <c r="E17" s="109">
        <v>296499.32</v>
      </c>
      <c r="F17" s="109"/>
      <c r="G17" s="109"/>
    </row>
    <row r="18" ht="18" customHeight="1" spans="1:7">
      <c r="A18" s="163" t="s">
        <v>120</v>
      </c>
      <c r="B18" s="163" t="s">
        <v>121</v>
      </c>
      <c r="C18" s="109">
        <v>411731.2</v>
      </c>
      <c r="D18" s="109">
        <v>411731.2</v>
      </c>
      <c r="E18" s="109">
        <v>411731.2</v>
      </c>
      <c r="F18" s="109"/>
      <c r="G18" s="109"/>
    </row>
    <row r="19" ht="18" customHeight="1" spans="1:7">
      <c r="A19" s="163" t="s">
        <v>122</v>
      </c>
      <c r="B19" s="163" t="s">
        <v>123</v>
      </c>
      <c r="C19" s="109">
        <v>64034.41</v>
      </c>
      <c r="D19" s="109">
        <v>64034.41</v>
      </c>
      <c r="E19" s="109">
        <v>64034.41</v>
      </c>
      <c r="F19" s="109"/>
      <c r="G19" s="109"/>
    </row>
    <row r="20" ht="18" customHeight="1" spans="1:7">
      <c r="A20" s="19" t="s">
        <v>124</v>
      </c>
      <c r="B20" s="19" t="s">
        <v>125</v>
      </c>
      <c r="C20" s="109">
        <v>53425050.19</v>
      </c>
      <c r="D20" s="109">
        <v>12027650.19</v>
      </c>
      <c r="E20" s="109">
        <v>10606141.71</v>
      </c>
      <c r="F20" s="109">
        <v>1421508.48</v>
      </c>
      <c r="G20" s="109">
        <v>41397400</v>
      </c>
    </row>
    <row r="21" ht="18" customHeight="1" spans="1:7">
      <c r="A21" s="162" t="s">
        <v>126</v>
      </c>
      <c r="B21" s="162" t="s">
        <v>127</v>
      </c>
      <c r="C21" s="109">
        <v>7400507.58</v>
      </c>
      <c r="D21" s="109">
        <v>6520507.58</v>
      </c>
      <c r="E21" s="109">
        <v>5529594.62</v>
      </c>
      <c r="F21" s="109">
        <v>990912.96</v>
      </c>
      <c r="G21" s="109">
        <v>880000</v>
      </c>
    </row>
    <row r="22" ht="18" customHeight="1" spans="1:7">
      <c r="A22" s="163" t="s">
        <v>128</v>
      </c>
      <c r="B22" s="163" t="s">
        <v>129</v>
      </c>
      <c r="C22" s="109">
        <v>4342876.86</v>
      </c>
      <c r="D22" s="109">
        <v>4322876.86</v>
      </c>
      <c r="E22" s="109">
        <v>3609166.62</v>
      </c>
      <c r="F22" s="109">
        <v>713710.24</v>
      </c>
      <c r="G22" s="109">
        <v>20000</v>
      </c>
    </row>
    <row r="23" ht="18" customHeight="1" spans="1:7">
      <c r="A23" s="163" t="s">
        <v>130</v>
      </c>
      <c r="B23" s="163" t="s">
        <v>131</v>
      </c>
      <c r="C23" s="109">
        <v>3057630.72</v>
      </c>
      <c r="D23" s="109">
        <v>2197630.72</v>
      </c>
      <c r="E23" s="109">
        <v>1920428</v>
      </c>
      <c r="F23" s="109">
        <v>277202.72</v>
      </c>
      <c r="G23" s="109">
        <v>860000</v>
      </c>
    </row>
    <row r="24" ht="18" customHeight="1" spans="1:7">
      <c r="A24" s="162" t="s">
        <v>132</v>
      </c>
      <c r="B24" s="162" t="s">
        <v>133</v>
      </c>
      <c r="C24" s="109">
        <v>5507142.61</v>
      </c>
      <c r="D24" s="109">
        <v>5507142.61</v>
      </c>
      <c r="E24" s="109">
        <v>5076547.09</v>
      </c>
      <c r="F24" s="109">
        <v>430595.52</v>
      </c>
      <c r="G24" s="109"/>
    </row>
    <row r="25" ht="18" customHeight="1" spans="1:7">
      <c r="A25" s="163" t="s">
        <v>134</v>
      </c>
      <c r="B25" s="163" t="s">
        <v>133</v>
      </c>
      <c r="C25" s="109">
        <v>5507142.61</v>
      </c>
      <c r="D25" s="109">
        <v>5507142.61</v>
      </c>
      <c r="E25" s="109">
        <v>5076547.09</v>
      </c>
      <c r="F25" s="109">
        <v>430595.52</v>
      </c>
      <c r="G25" s="109"/>
    </row>
    <row r="26" ht="18" customHeight="1" spans="1:7">
      <c r="A26" s="162" t="s">
        <v>135</v>
      </c>
      <c r="B26" s="162" t="s">
        <v>136</v>
      </c>
      <c r="C26" s="109">
        <v>4353692.04</v>
      </c>
      <c r="D26" s="109"/>
      <c r="E26" s="109"/>
      <c r="F26" s="109"/>
      <c r="G26" s="109">
        <v>4353692.04</v>
      </c>
    </row>
    <row r="27" ht="18" customHeight="1" spans="1:7">
      <c r="A27" s="163" t="s">
        <v>137</v>
      </c>
      <c r="B27" s="163" t="s">
        <v>138</v>
      </c>
      <c r="C27" s="109">
        <v>4353692.04</v>
      </c>
      <c r="D27" s="109"/>
      <c r="E27" s="109"/>
      <c r="F27" s="109"/>
      <c r="G27" s="109">
        <v>4353692.04</v>
      </c>
    </row>
    <row r="28" ht="18" customHeight="1" spans="1:7">
      <c r="A28" s="162" t="s">
        <v>139</v>
      </c>
      <c r="B28" s="162" t="s">
        <v>140</v>
      </c>
      <c r="C28" s="109">
        <v>36163707.96</v>
      </c>
      <c r="D28" s="109"/>
      <c r="E28" s="109"/>
      <c r="F28" s="109"/>
      <c r="G28" s="109">
        <v>36163707.96</v>
      </c>
    </row>
    <row r="29" ht="18" customHeight="1" spans="1:7">
      <c r="A29" s="163" t="s">
        <v>141</v>
      </c>
      <c r="B29" s="163" t="s">
        <v>140</v>
      </c>
      <c r="C29" s="109">
        <v>36163707.96</v>
      </c>
      <c r="D29" s="109"/>
      <c r="E29" s="109"/>
      <c r="F29" s="109"/>
      <c r="G29" s="109">
        <v>36163707.96</v>
      </c>
    </row>
    <row r="30" ht="18" customHeight="1" spans="1:7">
      <c r="A30" s="19" t="s">
        <v>142</v>
      </c>
      <c r="B30" s="19" t="s">
        <v>143</v>
      </c>
      <c r="C30" s="109">
        <v>1290946.08</v>
      </c>
      <c r="D30" s="109">
        <v>1290946.08</v>
      </c>
      <c r="E30" s="109">
        <v>1290946.08</v>
      </c>
      <c r="F30" s="109"/>
      <c r="G30" s="109"/>
    </row>
    <row r="31" ht="18" customHeight="1" spans="1:7">
      <c r="A31" s="162" t="s">
        <v>144</v>
      </c>
      <c r="B31" s="162" t="s">
        <v>145</v>
      </c>
      <c r="C31" s="109">
        <v>1290946.08</v>
      </c>
      <c r="D31" s="109">
        <v>1290946.08</v>
      </c>
      <c r="E31" s="109">
        <v>1290946.08</v>
      </c>
      <c r="F31" s="109"/>
      <c r="G31" s="109"/>
    </row>
    <row r="32" ht="18" customHeight="1" spans="1:7">
      <c r="A32" s="163" t="s">
        <v>146</v>
      </c>
      <c r="B32" s="163" t="s">
        <v>147</v>
      </c>
      <c r="C32" s="109">
        <v>1290946.08</v>
      </c>
      <c r="D32" s="109">
        <v>1290946.08</v>
      </c>
      <c r="E32" s="109">
        <v>1290946.08</v>
      </c>
      <c r="F32" s="109"/>
      <c r="G32" s="109"/>
    </row>
    <row r="33" ht="18" customHeight="1" spans="1:7">
      <c r="A33" s="108" t="s">
        <v>186</v>
      </c>
      <c r="B33" s="187" t="s">
        <v>186</v>
      </c>
      <c r="C33" s="109">
        <v>57287132.25</v>
      </c>
      <c r="D33" s="109">
        <v>15889732.25</v>
      </c>
      <c r="E33" s="109">
        <v>14456523.77</v>
      </c>
      <c r="F33" s="109">
        <v>1433208.48</v>
      </c>
      <c r="G33" s="109">
        <v>41397400</v>
      </c>
    </row>
  </sheetData>
  <mergeCells count="6">
    <mergeCell ref="A3:G3"/>
    <mergeCell ref="A5:B5"/>
    <mergeCell ref="D5:F5"/>
    <mergeCell ref="A33:B33"/>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1" sqref="A1"/>
    </sheetView>
  </sheetViews>
  <sheetFormatPr defaultColWidth="10.3796296296296" defaultRowHeight="14.25" customHeight="1" outlineLevelRow="7" outlineLevelCol="5"/>
  <cols>
    <col min="1" max="6" width="28.1296296296296" customWidth="1"/>
  </cols>
  <sheetData>
    <row r="1" customHeight="1" spans="1:6">
      <c r="A1" s="1"/>
      <c r="B1" s="1"/>
      <c r="C1" s="1"/>
      <c r="D1" s="1"/>
      <c r="E1" s="1"/>
      <c r="F1" s="1"/>
    </row>
    <row r="2" customHeight="1" spans="1:6">
      <c r="A2" s="77"/>
      <c r="B2" s="77"/>
      <c r="C2" s="77"/>
      <c r="D2" s="77"/>
      <c r="E2" s="76"/>
      <c r="F2" s="180" t="s">
        <v>187</v>
      </c>
    </row>
    <row r="3" ht="41.25" customHeight="1" spans="1:6">
      <c r="A3" s="181" t="str">
        <f>"2025"&amp;"年一般公共预算“三公”经费支出预算表"</f>
        <v>2025年一般公共预算“三公”经费支出预算表</v>
      </c>
      <c r="B3" s="77"/>
      <c r="C3" s="77"/>
      <c r="D3" s="77"/>
      <c r="E3" s="76"/>
      <c r="F3" s="77"/>
    </row>
    <row r="4" customHeight="1" spans="1:6">
      <c r="A4" s="140" t="str">
        <f>"单位名称："&amp;"昆明市晋宁区综合行政执法局"</f>
        <v>单位名称：昆明市晋宁区综合行政执法局</v>
      </c>
      <c r="B4" s="182"/>
      <c r="D4" s="77"/>
      <c r="E4" s="76"/>
      <c r="F4" s="95" t="s">
        <v>1</v>
      </c>
    </row>
    <row r="5" ht="27" customHeight="1" spans="1:6">
      <c r="A5" s="81" t="s">
        <v>188</v>
      </c>
      <c r="B5" s="81" t="s">
        <v>189</v>
      </c>
      <c r="C5" s="83" t="s">
        <v>190</v>
      </c>
      <c r="D5" s="81"/>
      <c r="E5" s="82"/>
      <c r="F5" s="81" t="s">
        <v>191</v>
      </c>
    </row>
    <row r="6" ht="28.5" customHeight="1" spans="1:6">
      <c r="A6" s="183"/>
      <c r="B6" s="85"/>
      <c r="C6" s="82" t="s">
        <v>57</v>
      </c>
      <c r="D6" s="82" t="s">
        <v>192</v>
      </c>
      <c r="E6" s="82" t="s">
        <v>193</v>
      </c>
      <c r="F6" s="84"/>
    </row>
    <row r="7" ht="17.25" customHeight="1" spans="1:6">
      <c r="A7" s="87" t="s">
        <v>85</v>
      </c>
      <c r="B7" s="87" t="s">
        <v>86</v>
      </c>
      <c r="C7" s="87" t="s">
        <v>87</v>
      </c>
      <c r="D7" s="87" t="s">
        <v>88</v>
      </c>
      <c r="E7" s="87" t="s">
        <v>89</v>
      </c>
      <c r="F7" s="87" t="s">
        <v>90</v>
      </c>
    </row>
    <row r="8" ht="17.25" customHeight="1" spans="1:6">
      <c r="A8" s="109">
        <v>240000</v>
      </c>
      <c r="B8" s="109"/>
      <c r="C8" s="109">
        <v>160000</v>
      </c>
      <c r="D8" s="109"/>
      <c r="E8" s="109">
        <v>160000</v>
      </c>
      <c r="F8" s="109">
        <v>80000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81"/>
  <sheetViews>
    <sheetView showZeros="0" topLeftCell="G1" workbookViewId="0">
      <pane ySplit="1" topLeftCell="A14" activePane="bottomLeft" state="frozen"/>
      <selection/>
      <selection pane="bottomLeft" activeCell="A1" sqref="A1"/>
    </sheetView>
  </sheetViews>
  <sheetFormatPr defaultColWidth="9.12962962962963" defaultRowHeight="14.25" customHeight="1"/>
  <cols>
    <col min="1" max="2" width="32.8796296296296" customWidth="1"/>
    <col min="3" max="3" width="20.75" customWidth="1"/>
    <col min="4" max="4" width="31.25" customWidth="1"/>
    <col min="5" max="5" width="10.1296296296296" customWidth="1"/>
    <col min="6" max="6" width="17.6296296296296" customWidth="1"/>
    <col min="7" max="7" width="10.25" customWidth="1"/>
    <col min="8" max="8" width="23" customWidth="1"/>
    <col min="9" max="24" width="18.7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64"/>
      <c r="C2" s="170"/>
      <c r="E2" s="171"/>
      <c r="F2" s="171"/>
      <c r="G2" s="171"/>
      <c r="H2" s="171"/>
      <c r="I2" s="113"/>
      <c r="J2" s="113"/>
      <c r="K2" s="113"/>
      <c r="L2" s="113"/>
      <c r="M2" s="113"/>
      <c r="N2" s="113"/>
      <c r="R2" s="113"/>
      <c r="V2" s="170"/>
      <c r="X2" s="43" t="s">
        <v>194</v>
      </c>
    </row>
    <row r="3" ht="45.75" customHeight="1" spans="1:24">
      <c r="A3" s="97" t="str">
        <f>"2025"&amp;"年部门基本支出预算表"</f>
        <v>2025年部门基本支出预算表</v>
      </c>
      <c r="B3" s="44"/>
      <c r="C3" s="97"/>
      <c r="D3" s="97"/>
      <c r="E3" s="97"/>
      <c r="F3" s="97"/>
      <c r="G3" s="97"/>
      <c r="H3" s="97"/>
      <c r="I3" s="97"/>
      <c r="J3" s="97"/>
      <c r="K3" s="97"/>
      <c r="L3" s="97"/>
      <c r="M3" s="97"/>
      <c r="N3" s="97"/>
      <c r="O3" s="44"/>
      <c r="P3" s="44"/>
      <c r="Q3" s="44"/>
      <c r="R3" s="97"/>
      <c r="S3" s="97"/>
      <c r="T3" s="97"/>
      <c r="U3" s="97"/>
      <c r="V3" s="97"/>
      <c r="W3" s="97"/>
      <c r="X3" s="97"/>
    </row>
    <row r="4" ht="18.75" customHeight="1" spans="1:24">
      <c r="A4" s="45" t="str">
        <f>"单位名称："&amp;"昆明市晋宁区综合行政执法局"</f>
        <v>单位名称：昆明市晋宁区综合行政执法局</v>
      </c>
      <c r="B4" s="46"/>
      <c r="C4" s="172"/>
      <c r="D4" s="172"/>
      <c r="E4" s="172"/>
      <c r="F4" s="172"/>
      <c r="G4" s="172"/>
      <c r="H4" s="172"/>
      <c r="I4" s="115"/>
      <c r="J4" s="115"/>
      <c r="K4" s="115"/>
      <c r="L4" s="115"/>
      <c r="M4" s="115"/>
      <c r="N4" s="115"/>
      <c r="O4" s="47"/>
      <c r="P4" s="47"/>
      <c r="Q4" s="47"/>
      <c r="R4" s="115"/>
      <c r="V4" s="170"/>
      <c r="X4" s="43" t="s">
        <v>1</v>
      </c>
    </row>
    <row r="5" ht="18" customHeight="1" spans="1:24">
      <c r="A5" s="49" t="s">
        <v>195</v>
      </c>
      <c r="B5" s="49" t="s">
        <v>196</v>
      </c>
      <c r="C5" s="49" t="s">
        <v>197</v>
      </c>
      <c r="D5" s="49" t="s">
        <v>198</v>
      </c>
      <c r="E5" s="49" t="s">
        <v>199</v>
      </c>
      <c r="F5" s="49" t="s">
        <v>200</v>
      </c>
      <c r="G5" s="49" t="s">
        <v>201</v>
      </c>
      <c r="H5" s="49" t="s">
        <v>202</v>
      </c>
      <c r="I5" s="174" t="s">
        <v>203</v>
      </c>
      <c r="J5" s="110" t="s">
        <v>203</v>
      </c>
      <c r="K5" s="110"/>
      <c r="L5" s="110"/>
      <c r="M5" s="110"/>
      <c r="N5" s="110"/>
      <c r="O5" s="14"/>
      <c r="P5" s="14"/>
      <c r="Q5" s="14"/>
      <c r="R5" s="131" t="s">
        <v>61</v>
      </c>
      <c r="S5" s="110" t="s">
        <v>62</v>
      </c>
      <c r="T5" s="110"/>
      <c r="U5" s="110"/>
      <c r="V5" s="110"/>
      <c r="W5" s="110"/>
      <c r="X5" s="111"/>
    </row>
    <row r="6" ht="18" customHeight="1" spans="1:24">
      <c r="A6" s="51"/>
      <c r="B6" s="64"/>
      <c r="C6" s="156"/>
      <c r="D6" s="51"/>
      <c r="E6" s="51"/>
      <c r="F6" s="51"/>
      <c r="G6" s="51"/>
      <c r="H6" s="51"/>
      <c r="I6" s="154" t="s">
        <v>204</v>
      </c>
      <c r="J6" s="174" t="s">
        <v>58</v>
      </c>
      <c r="K6" s="110"/>
      <c r="L6" s="110"/>
      <c r="M6" s="110"/>
      <c r="N6" s="111"/>
      <c r="O6" s="13" t="s">
        <v>205</v>
      </c>
      <c r="P6" s="14"/>
      <c r="Q6" s="37"/>
      <c r="R6" s="49" t="s">
        <v>61</v>
      </c>
      <c r="S6" s="174" t="s">
        <v>62</v>
      </c>
      <c r="T6" s="131" t="s">
        <v>64</v>
      </c>
      <c r="U6" s="110" t="s">
        <v>62</v>
      </c>
      <c r="V6" s="131" t="s">
        <v>66</v>
      </c>
      <c r="W6" s="131" t="s">
        <v>67</v>
      </c>
      <c r="X6" s="177" t="s">
        <v>68</v>
      </c>
    </row>
    <row r="7" ht="19.5" customHeight="1" spans="1:24">
      <c r="A7" s="64"/>
      <c r="B7" s="64"/>
      <c r="C7" s="64"/>
      <c r="D7" s="64"/>
      <c r="E7" s="64"/>
      <c r="F7" s="64"/>
      <c r="G7" s="64"/>
      <c r="H7" s="64"/>
      <c r="I7" s="64"/>
      <c r="J7" s="175" t="s">
        <v>206</v>
      </c>
      <c r="K7" s="49" t="s">
        <v>207</v>
      </c>
      <c r="L7" s="49" t="s">
        <v>208</v>
      </c>
      <c r="M7" s="49" t="s">
        <v>209</v>
      </c>
      <c r="N7" s="49" t="s">
        <v>210</v>
      </c>
      <c r="O7" s="49" t="s">
        <v>58</v>
      </c>
      <c r="P7" s="49" t="s">
        <v>59</v>
      </c>
      <c r="Q7" s="49" t="s">
        <v>60</v>
      </c>
      <c r="R7" s="64"/>
      <c r="S7" s="49" t="s">
        <v>57</v>
      </c>
      <c r="T7" s="49" t="s">
        <v>64</v>
      </c>
      <c r="U7" s="49" t="s">
        <v>211</v>
      </c>
      <c r="V7" s="49" t="s">
        <v>66</v>
      </c>
      <c r="W7" s="49" t="s">
        <v>67</v>
      </c>
      <c r="X7" s="49" t="s">
        <v>68</v>
      </c>
    </row>
    <row r="8" ht="37.5" customHeight="1" spans="1:24">
      <c r="A8" s="173"/>
      <c r="B8" s="56"/>
      <c r="C8" s="173"/>
      <c r="D8" s="173"/>
      <c r="E8" s="173"/>
      <c r="F8" s="173"/>
      <c r="G8" s="173"/>
      <c r="H8" s="173"/>
      <c r="I8" s="173"/>
      <c r="J8" s="176" t="s">
        <v>57</v>
      </c>
      <c r="K8" s="54" t="s">
        <v>212</v>
      </c>
      <c r="L8" s="54" t="s">
        <v>208</v>
      </c>
      <c r="M8" s="54" t="s">
        <v>209</v>
      </c>
      <c r="N8" s="54" t="s">
        <v>210</v>
      </c>
      <c r="O8" s="54" t="s">
        <v>208</v>
      </c>
      <c r="P8" s="54" t="s">
        <v>209</v>
      </c>
      <c r="Q8" s="54" t="s">
        <v>210</v>
      </c>
      <c r="R8" s="54" t="s">
        <v>61</v>
      </c>
      <c r="S8" s="54" t="s">
        <v>57</v>
      </c>
      <c r="T8" s="54" t="s">
        <v>64</v>
      </c>
      <c r="U8" s="54" t="s">
        <v>211</v>
      </c>
      <c r="V8" s="54" t="s">
        <v>66</v>
      </c>
      <c r="W8" s="54" t="s">
        <v>67</v>
      </c>
      <c r="X8" s="54" t="s">
        <v>68</v>
      </c>
    </row>
    <row r="9" customHeight="1" spans="1:24">
      <c r="A9" s="70">
        <v>1</v>
      </c>
      <c r="B9" s="70">
        <v>2</v>
      </c>
      <c r="C9" s="70">
        <v>3</v>
      </c>
      <c r="D9" s="70">
        <v>4</v>
      </c>
      <c r="E9" s="70">
        <v>5</v>
      </c>
      <c r="F9" s="70">
        <v>6</v>
      </c>
      <c r="G9" s="70">
        <v>7</v>
      </c>
      <c r="H9" s="70">
        <v>8</v>
      </c>
      <c r="I9" s="70">
        <v>9</v>
      </c>
      <c r="J9" s="70">
        <v>10</v>
      </c>
      <c r="K9" s="70">
        <v>11</v>
      </c>
      <c r="L9" s="70">
        <v>12</v>
      </c>
      <c r="M9" s="70">
        <v>13</v>
      </c>
      <c r="N9" s="70">
        <v>14</v>
      </c>
      <c r="O9" s="70">
        <v>15</v>
      </c>
      <c r="P9" s="70">
        <v>16</v>
      </c>
      <c r="Q9" s="70">
        <v>17</v>
      </c>
      <c r="R9" s="70">
        <v>18</v>
      </c>
      <c r="S9" s="70">
        <v>19</v>
      </c>
      <c r="T9" s="70">
        <v>20</v>
      </c>
      <c r="U9" s="70">
        <v>21</v>
      </c>
      <c r="V9" s="70">
        <v>22</v>
      </c>
      <c r="W9" s="70">
        <v>23</v>
      </c>
      <c r="X9" s="70">
        <v>24</v>
      </c>
    </row>
    <row r="10" ht="20.25" customHeight="1" spans="1:24">
      <c r="A10" s="22" t="s">
        <v>70</v>
      </c>
      <c r="B10" s="22" t="s">
        <v>70</v>
      </c>
      <c r="C10" s="22" t="s">
        <v>213</v>
      </c>
      <c r="D10" s="22" t="s">
        <v>214</v>
      </c>
      <c r="E10" s="22" t="s">
        <v>128</v>
      </c>
      <c r="F10" s="22" t="s">
        <v>129</v>
      </c>
      <c r="G10" s="22" t="s">
        <v>215</v>
      </c>
      <c r="H10" s="22" t="s">
        <v>216</v>
      </c>
      <c r="I10" s="109">
        <v>1165188</v>
      </c>
      <c r="J10" s="109">
        <v>1165188</v>
      </c>
      <c r="K10" s="109"/>
      <c r="L10" s="109"/>
      <c r="M10" s="109">
        <v>1165188</v>
      </c>
      <c r="N10" s="109"/>
      <c r="O10" s="109"/>
      <c r="P10" s="109"/>
      <c r="Q10" s="109"/>
      <c r="R10" s="109"/>
      <c r="S10" s="109"/>
      <c r="T10" s="109"/>
      <c r="U10" s="109"/>
      <c r="V10" s="109"/>
      <c r="W10" s="109"/>
      <c r="X10" s="109"/>
    </row>
    <row r="11" ht="20.25" customHeight="1" spans="1:24">
      <c r="A11" s="22" t="s">
        <v>70</v>
      </c>
      <c r="B11" s="22" t="s">
        <v>70</v>
      </c>
      <c r="C11" s="22" t="s">
        <v>213</v>
      </c>
      <c r="D11" s="22" t="s">
        <v>214</v>
      </c>
      <c r="E11" s="22" t="s">
        <v>128</v>
      </c>
      <c r="F11" s="22" t="s">
        <v>129</v>
      </c>
      <c r="G11" s="22" t="s">
        <v>217</v>
      </c>
      <c r="H11" s="22" t="s">
        <v>218</v>
      </c>
      <c r="I11" s="109">
        <v>1661844</v>
      </c>
      <c r="J11" s="109">
        <v>1661844</v>
      </c>
      <c r="K11" s="27"/>
      <c r="L11" s="27"/>
      <c r="M11" s="109">
        <v>1661844</v>
      </c>
      <c r="N11" s="27"/>
      <c r="O11" s="109"/>
      <c r="P11" s="109"/>
      <c r="Q11" s="109"/>
      <c r="R11" s="109"/>
      <c r="S11" s="109"/>
      <c r="T11" s="109"/>
      <c r="U11" s="109"/>
      <c r="V11" s="109"/>
      <c r="W11" s="109"/>
      <c r="X11" s="109"/>
    </row>
    <row r="12" ht="20.25" customHeight="1" spans="1:24">
      <c r="A12" s="22" t="s">
        <v>70</v>
      </c>
      <c r="B12" s="22" t="s">
        <v>70</v>
      </c>
      <c r="C12" s="22" t="s">
        <v>213</v>
      </c>
      <c r="D12" s="22" t="s">
        <v>214</v>
      </c>
      <c r="E12" s="22" t="s">
        <v>128</v>
      </c>
      <c r="F12" s="22" t="s">
        <v>129</v>
      </c>
      <c r="G12" s="22" t="s">
        <v>219</v>
      </c>
      <c r="H12" s="22" t="s">
        <v>220</v>
      </c>
      <c r="I12" s="109">
        <v>97099</v>
      </c>
      <c r="J12" s="109">
        <v>97099</v>
      </c>
      <c r="K12" s="27"/>
      <c r="L12" s="27"/>
      <c r="M12" s="109">
        <v>97099</v>
      </c>
      <c r="N12" s="27"/>
      <c r="O12" s="109"/>
      <c r="P12" s="109"/>
      <c r="Q12" s="109"/>
      <c r="R12" s="109"/>
      <c r="S12" s="109"/>
      <c r="T12" s="109"/>
      <c r="U12" s="109"/>
      <c r="V12" s="109"/>
      <c r="W12" s="109"/>
      <c r="X12" s="109"/>
    </row>
    <row r="13" ht="20.25" customHeight="1" spans="1:24">
      <c r="A13" s="22" t="s">
        <v>70</v>
      </c>
      <c r="B13" s="22" t="s">
        <v>70</v>
      </c>
      <c r="C13" s="22" t="s">
        <v>221</v>
      </c>
      <c r="D13" s="22" t="s">
        <v>222</v>
      </c>
      <c r="E13" s="22" t="s">
        <v>108</v>
      </c>
      <c r="F13" s="22" t="s">
        <v>109</v>
      </c>
      <c r="G13" s="22" t="s">
        <v>223</v>
      </c>
      <c r="H13" s="22" t="s">
        <v>224</v>
      </c>
      <c r="I13" s="109">
        <v>471438.72</v>
      </c>
      <c r="J13" s="109">
        <v>471438.72</v>
      </c>
      <c r="K13" s="27"/>
      <c r="L13" s="27"/>
      <c r="M13" s="109">
        <v>471438.72</v>
      </c>
      <c r="N13" s="27"/>
      <c r="O13" s="109"/>
      <c r="P13" s="109"/>
      <c r="Q13" s="109"/>
      <c r="R13" s="109"/>
      <c r="S13" s="109"/>
      <c r="T13" s="109"/>
      <c r="U13" s="109"/>
      <c r="V13" s="109"/>
      <c r="W13" s="109"/>
      <c r="X13" s="109"/>
    </row>
    <row r="14" ht="20.25" customHeight="1" spans="1:24">
      <c r="A14" s="22" t="s">
        <v>70</v>
      </c>
      <c r="B14" s="22" t="s">
        <v>70</v>
      </c>
      <c r="C14" s="22" t="s">
        <v>221</v>
      </c>
      <c r="D14" s="22" t="s">
        <v>222</v>
      </c>
      <c r="E14" s="22" t="s">
        <v>108</v>
      </c>
      <c r="F14" s="22" t="s">
        <v>109</v>
      </c>
      <c r="G14" s="22" t="s">
        <v>223</v>
      </c>
      <c r="H14" s="22" t="s">
        <v>224</v>
      </c>
      <c r="I14" s="109">
        <v>732600.96</v>
      </c>
      <c r="J14" s="109">
        <v>732600.96</v>
      </c>
      <c r="K14" s="27"/>
      <c r="L14" s="27"/>
      <c r="M14" s="109">
        <v>732600.96</v>
      </c>
      <c r="N14" s="27"/>
      <c r="O14" s="109"/>
      <c r="P14" s="109"/>
      <c r="Q14" s="109"/>
      <c r="R14" s="109"/>
      <c r="S14" s="109"/>
      <c r="T14" s="109"/>
      <c r="U14" s="109"/>
      <c r="V14" s="109"/>
      <c r="W14" s="109"/>
      <c r="X14" s="109"/>
    </row>
    <row r="15" ht="20.25" customHeight="1" spans="1:24">
      <c r="A15" s="22" t="s">
        <v>70</v>
      </c>
      <c r="B15" s="22" t="s">
        <v>70</v>
      </c>
      <c r="C15" s="22" t="s">
        <v>221</v>
      </c>
      <c r="D15" s="22" t="s">
        <v>222</v>
      </c>
      <c r="E15" s="22" t="s">
        <v>110</v>
      </c>
      <c r="F15" s="22" t="s">
        <v>111</v>
      </c>
      <c r="G15" s="22" t="s">
        <v>225</v>
      </c>
      <c r="H15" s="22" t="s">
        <v>226</v>
      </c>
      <c r="I15" s="109">
        <v>45000</v>
      </c>
      <c r="J15" s="109">
        <v>45000</v>
      </c>
      <c r="K15" s="27"/>
      <c r="L15" s="27"/>
      <c r="M15" s="109">
        <v>45000</v>
      </c>
      <c r="N15" s="27"/>
      <c r="O15" s="109"/>
      <c r="P15" s="109"/>
      <c r="Q15" s="109"/>
      <c r="R15" s="109"/>
      <c r="S15" s="109"/>
      <c r="T15" s="109"/>
      <c r="U15" s="109"/>
      <c r="V15" s="109"/>
      <c r="W15" s="109"/>
      <c r="X15" s="109"/>
    </row>
    <row r="16" ht="20.25" customHeight="1" spans="1:24">
      <c r="A16" s="22" t="s">
        <v>70</v>
      </c>
      <c r="B16" s="22" t="s">
        <v>70</v>
      </c>
      <c r="C16" s="22" t="s">
        <v>221</v>
      </c>
      <c r="D16" s="22" t="s">
        <v>222</v>
      </c>
      <c r="E16" s="22" t="s">
        <v>116</v>
      </c>
      <c r="F16" s="22" t="s">
        <v>117</v>
      </c>
      <c r="G16" s="22" t="s">
        <v>227</v>
      </c>
      <c r="H16" s="22" t="s">
        <v>228</v>
      </c>
      <c r="I16" s="109">
        <v>232772.87</v>
      </c>
      <c r="J16" s="109">
        <v>232772.87</v>
      </c>
      <c r="K16" s="27"/>
      <c r="L16" s="27"/>
      <c r="M16" s="109">
        <v>232772.87</v>
      </c>
      <c r="N16" s="27"/>
      <c r="O16" s="109"/>
      <c r="P16" s="109"/>
      <c r="Q16" s="109"/>
      <c r="R16" s="109"/>
      <c r="S16" s="109"/>
      <c r="T16" s="109"/>
      <c r="U16" s="109"/>
      <c r="V16" s="109"/>
      <c r="W16" s="109"/>
      <c r="X16" s="109"/>
    </row>
    <row r="17" ht="20.25" customHeight="1" spans="1:24">
      <c r="A17" s="22" t="s">
        <v>70</v>
      </c>
      <c r="B17" s="22" t="s">
        <v>70</v>
      </c>
      <c r="C17" s="22" t="s">
        <v>221</v>
      </c>
      <c r="D17" s="22" t="s">
        <v>222</v>
      </c>
      <c r="E17" s="22" t="s">
        <v>118</v>
      </c>
      <c r="F17" s="22" t="s">
        <v>119</v>
      </c>
      <c r="G17" s="22" t="s">
        <v>227</v>
      </c>
      <c r="H17" s="22" t="s">
        <v>228</v>
      </c>
      <c r="I17" s="109">
        <v>296499.32</v>
      </c>
      <c r="J17" s="109">
        <v>296499.32</v>
      </c>
      <c r="K17" s="27"/>
      <c r="L17" s="27"/>
      <c r="M17" s="109">
        <v>296499.32</v>
      </c>
      <c r="N17" s="27"/>
      <c r="O17" s="109"/>
      <c r="P17" s="109"/>
      <c r="Q17" s="109"/>
      <c r="R17" s="109"/>
      <c r="S17" s="109"/>
      <c r="T17" s="109"/>
      <c r="U17" s="109"/>
      <c r="V17" s="109"/>
      <c r="W17" s="109"/>
      <c r="X17" s="109"/>
    </row>
    <row r="18" ht="20.25" customHeight="1" spans="1:24">
      <c r="A18" s="22" t="s">
        <v>70</v>
      </c>
      <c r="B18" s="22" t="s">
        <v>70</v>
      </c>
      <c r="C18" s="22" t="s">
        <v>221</v>
      </c>
      <c r="D18" s="22" t="s">
        <v>222</v>
      </c>
      <c r="E18" s="22" t="s">
        <v>120</v>
      </c>
      <c r="F18" s="22" t="s">
        <v>121</v>
      </c>
      <c r="G18" s="22" t="s">
        <v>229</v>
      </c>
      <c r="H18" s="22" t="s">
        <v>230</v>
      </c>
      <c r="I18" s="109">
        <v>187657.8</v>
      </c>
      <c r="J18" s="109">
        <v>187657.8</v>
      </c>
      <c r="K18" s="27"/>
      <c r="L18" s="27"/>
      <c r="M18" s="109">
        <v>187657.8</v>
      </c>
      <c r="N18" s="27"/>
      <c r="O18" s="109"/>
      <c r="P18" s="109"/>
      <c r="Q18" s="109"/>
      <c r="R18" s="109"/>
      <c r="S18" s="109"/>
      <c r="T18" s="109"/>
      <c r="U18" s="109"/>
      <c r="V18" s="109"/>
      <c r="W18" s="109"/>
      <c r="X18" s="109"/>
    </row>
    <row r="19" ht="20.25" customHeight="1" spans="1:24">
      <c r="A19" s="22" t="s">
        <v>70</v>
      </c>
      <c r="B19" s="22" t="s">
        <v>70</v>
      </c>
      <c r="C19" s="22" t="s">
        <v>221</v>
      </c>
      <c r="D19" s="22" t="s">
        <v>222</v>
      </c>
      <c r="E19" s="22" t="s">
        <v>120</v>
      </c>
      <c r="F19" s="22" t="s">
        <v>121</v>
      </c>
      <c r="G19" s="22" t="s">
        <v>229</v>
      </c>
      <c r="H19" s="22" t="s">
        <v>230</v>
      </c>
      <c r="I19" s="109">
        <v>147324.6</v>
      </c>
      <c r="J19" s="109">
        <v>147324.6</v>
      </c>
      <c r="K19" s="27"/>
      <c r="L19" s="27"/>
      <c r="M19" s="109">
        <v>147324.6</v>
      </c>
      <c r="N19" s="27"/>
      <c r="O19" s="109"/>
      <c r="P19" s="109"/>
      <c r="Q19" s="109"/>
      <c r="R19" s="109"/>
      <c r="S19" s="109"/>
      <c r="T19" s="109"/>
      <c r="U19" s="109"/>
      <c r="V19" s="109"/>
      <c r="W19" s="109"/>
      <c r="X19" s="109"/>
    </row>
    <row r="20" ht="20.25" customHeight="1" spans="1:24">
      <c r="A20" s="22" t="s">
        <v>70</v>
      </c>
      <c r="B20" s="22" t="s">
        <v>70</v>
      </c>
      <c r="C20" s="22" t="s">
        <v>221</v>
      </c>
      <c r="D20" s="22" t="s">
        <v>222</v>
      </c>
      <c r="E20" s="22" t="s">
        <v>120</v>
      </c>
      <c r="F20" s="22" t="s">
        <v>121</v>
      </c>
      <c r="G20" s="22" t="s">
        <v>229</v>
      </c>
      <c r="H20" s="22" t="s">
        <v>230</v>
      </c>
      <c r="I20" s="109">
        <v>29638</v>
      </c>
      <c r="J20" s="109">
        <v>29638</v>
      </c>
      <c r="K20" s="27"/>
      <c r="L20" s="27"/>
      <c r="M20" s="109">
        <v>29638</v>
      </c>
      <c r="N20" s="27"/>
      <c r="O20" s="109"/>
      <c r="P20" s="109"/>
      <c r="Q20" s="109"/>
      <c r="R20" s="109"/>
      <c r="S20" s="109"/>
      <c r="T20" s="109"/>
      <c r="U20" s="109"/>
      <c r="V20" s="109"/>
      <c r="W20" s="109"/>
      <c r="X20" s="109"/>
    </row>
    <row r="21" ht="20.25" customHeight="1" spans="1:24">
      <c r="A21" s="22" t="s">
        <v>70</v>
      </c>
      <c r="B21" s="22" t="s">
        <v>70</v>
      </c>
      <c r="C21" s="22" t="s">
        <v>221</v>
      </c>
      <c r="D21" s="22" t="s">
        <v>222</v>
      </c>
      <c r="E21" s="22" t="s">
        <v>122</v>
      </c>
      <c r="F21" s="22" t="s">
        <v>123</v>
      </c>
      <c r="G21" s="22" t="s">
        <v>231</v>
      </c>
      <c r="H21" s="22" t="s">
        <v>232</v>
      </c>
      <c r="I21" s="109">
        <v>22218.96</v>
      </c>
      <c r="J21" s="109">
        <v>22218.96</v>
      </c>
      <c r="K21" s="27"/>
      <c r="L21" s="27"/>
      <c r="M21" s="109">
        <v>22218.96</v>
      </c>
      <c r="N21" s="27"/>
      <c r="O21" s="109"/>
      <c r="P21" s="109"/>
      <c r="Q21" s="109"/>
      <c r="R21" s="109"/>
      <c r="S21" s="109"/>
      <c r="T21" s="109"/>
      <c r="U21" s="109"/>
      <c r="V21" s="109"/>
      <c r="W21" s="109"/>
      <c r="X21" s="109"/>
    </row>
    <row r="22" ht="20.25" customHeight="1" spans="1:24">
      <c r="A22" s="22" t="s">
        <v>70</v>
      </c>
      <c r="B22" s="22" t="s">
        <v>70</v>
      </c>
      <c r="C22" s="22" t="s">
        <v>221</v>
      </c>
      <c r="D22" s="22" t="s">
        <v>222</v>
      </c>
      <c r="E22" s="22" t="s">
        <v>122</v>
      </c>
      <c r="F22" s="22" t="s">
        <v>123</v>
      </c>
      <c r="G22" s="22" t="s">
        <v>231</v>
      </c>
      <c r="H22" s="22" t="s">
        <v>232</v>
      </c>
      <c r="I22" s="109">
        <v>13434.72</v>
      </c>
      <c r="J22" s="109">
        <v>13434.72</v>
      </c>
      <c r="K22" s="27"/>
      <c r="L22" s="27"/>
      <c r="M22" s="109">
        <v>13434.72</v>
      </c>
      <c r="N22" s="27"/>
      <c r="O22" s="109"/>
      <c r="P22" s="109"/>
      <c r="Q22" s="109"/>
      <c r="R22" s="109"/>
      <c r="S22" s="109"/>
      <c r="T22" s="109"/>
      <c r="U22" s="109"/>
      <c r="V22" s="109"/>
      <c r="W22" s="109"/>
      <c r="X22" s="109"/>
    </row>
    <row r="23" ht="20.25" customHeight="1" spans="1:24">
      <c r="A23" s="22" t="s">
        <v>70</v>
      </c>
      <c r="B23" s="22" t="s">
        <v>70</v>
      </c>
      <c r="C23" s="22" t="s">
        <v>221</v>
      </c>
      <c r="D23" s="22" t="s">
        <v>222</v>
      </c>
      <c r="E23" s="22" t="s">
        <v>122</v>
      </c>
      <c r="F23" s="22" t="s">
        <v>123</v>
      </c>
      <c r="G23" s="22" t="s">
        <v>231</v>
      </c>
      <c r="H23" s="22" t="s">
        <v>232</v>
      </c>
      <c r="I23" s="109">
        <v>3617.04</v>
      </c>
      <c r="J23" s="109">
        <v>3617.04</v>
      </c>
      <c r="K23" s="27"/>
      <c r="L23" s="27"/>
      <c r="M23" s="109">
        <v>3617.04</v>
      </c>
      <c r="N23" s="27"/>
      <c r="O23" s="109"/>
      <c r="P23" s="109"/>
      <c r="Q23" s="109"/>
      <c r="R23" s="109"/>
      <c r="S23" s="109"/>
      <c r="T23" s="109"/>
      <c r="U23" s="109"/>
      <c r="V23" s="109"/>
      <c r="W23" s="109"/>
      <c r="X23" s="109"/>
    </row>
    <row r="24" ht="20.25" customHeight="1" spans="1:24">
      <c r="A24" s="22" t="s">
        <v>70</v>
      </c>
      <c r="B24" s="22" t="s">
        <v>70</v>
      </c>
      <c r="C24" s="22" t="s">
        <v>221</v>
      </c>
      <c r="D24" s="22" t="s">
        <v>222</v>
      </c>
      <c r="E24" s="22" t="s">
        <v>122</v>
      </c>
      <c r="F24" s="22" t="s">
        <v>123</v>
      </c>
      <c r="G24" s="22" t="s">
        <v>231</v>
      </c>
      <c r="H24" s="22" t="s">
        <v>232</v>
      </c>
      <c r="I24" s="109">
        <v>13511.36</v>
      </c>
      <c r="J24" s="109">
        <v>13511.36</v>
      </c>
      <c r="K24" s="27"/>
      <c r="L24" s="27"/>
      <c r="M24" s="109">
        <v>13511.36</v>
      </c>
      <c r="N24" s="27"/>
      <c r="O24" s="109"/>
      <c r="P24" s="109"/>
      <c r="Q24" s="109"/>
      <c r="R24" s="109"/>
      <c r="S24" s="109"/>
      <c r="T24" s="109"/>
      <c r="U24" s="109"/>
      <c r="V24" s="109"/>
      <c r="W24" s="109"/>
      <c r="X24" s="109"/>
    </row>
    <row r="25" ht="20.25" customHeight="1" spans="1:24">
      <c r="A25" s="22" t="s">
        <v>70</v>
      </c>
      <c r="B25" s="22" t="s">
        <v>70</v>
      </c>
      <c r="C25" s="22" t="s">
        <v>221</v>
      </c>
      <c r="D25" s="22" t="s">
        <v>222</v>
      </c>
      <c r="E25" s="22" t="s">
        <v>122</v>
      </c>
      <c r="F25" s="22" t="s">
        <v>123</v>
      </c>
      <c r="G25" s="22" t="s">
        <v>231</v>
      </c>
      <c r="H25" s="22" t="s">
        <v>232</v>
      </c>
      <c r="I25" s="109">
        <v>5303.69</v>
      </c>
      <c r="J25" s="109">
        <v>5303.69</v>
      </c>
      <c r="K25" s="27"/>
      <c r="L25" s="27"/>
      <c r="M25" s="109">
        <v>5303.69</v>
      </c>
      <c r="N25" s="27"/>
      <c r="O25" s="109"/>
      <c r="P25" s="109"/>
      <c r="Q25" s="109"/>
      <c r="R25" s="109"/>
      <c r="S25" s="109"/>
      <c r="T25" s="109"/>
      <c r="U25" s="109"/>
      <c r="V25" s="109"/>
      <c r="W25" s="109"/>
      <c r="X25" s="109"/>
    </row>
    <row r="26" ht="20.25" customHeight="1" spans="1:24">
      <c r="A26" s="22" t="s">
        <v>70</v>
      </c>
      <c r="B26" s="22" t="s">
        <v>70</v>
      </c>
      <c r="C26" s="22" t="s">
        <v>221</v>
      </c>
      <c r="D26" s="22" t="s">
        <v>222</v>
      </c>
      <c r="E26" s="22" t="s">
        <v>128</v>
      </c>
      <c r="F26" s="22" t="s">
        <v>129</v>
      </c>
      <c r="G26" s="22" t="s">
        <v>231</v>
      </c>
      <c r="H26" s="22" t="s">
        <v>232</v>
      </c>
      <c r="I26" s="109">
        <v>6955.62</v>
      </c>
      <c r="J26" s="109">
        <v>6955.62</v>
      </c>
      <c r="K26" s="27"/>
      <c r="L26" s="27"/>
      <c r="M26" s="109">
        <v>6955.62</v>
      </c>
      <c r="N26" s="27"/>
      <c r="O26" s="109"/>
      <c r="P26" s="109"/>
      <c r="Q26" s="109"/>
      <c r="R26" s="109"/>
      <c r="S26" s="109"/>
      <c r="T26" s="109"/>
      <c r="U26" s="109"/>
      <c r="V26" s="109"/>
      <c r="W26" s="109"/>
      <c r="X26" s="109"/>
    </row>
    <row r="27" ht="20.25" customHeight="1" spans="1:24">
      <c r="A27" s="22" t="s">
        <v>70</v>
      </c>
      <c r="B27" s="22" t="s">
        <v>70</v>
      </c>
      <c r="C27" s="22" t="s">
        <v>221</v>
      </c>
      <c r="D27" s="22" t="s">
        <v>222</v>
      </c>
      <c r="E27" s="22" t="s">
        <v>134</v>
      </c>
      <c r="F27" s="22" t="s">
        <v>133</v>
      </c>
      <c r="G27" s="22" t="s">
        <v>231</v>
      </c>
      <c r="H27" s="22" t="s">
        <v>232</v>
      </c>
      <c r="I27" s="109">
        <v>26272.09</v>
      </c>
      <c r="J27" s="109">
        <v>26272.09</v>
      </c>
      <c r="K27" s="27"/>
      <c r="L27" s="27"/>
      <c r="M27" s="109">
        <v>26272.09</v>
      </c>
      <c r="N27" s="27"/>
      <c r="O27" s="109"/>
      <c r="P27" s="109"/>
      <c r="Q27" s="109"/>
      <c r="R27" s="109"/>
      <c r="S27" s="109"/>
      <c r="T27" s="109"/>
      <c r="U27" s="109"/>
      <c r="V27" s="109"/>
      <c r="W27" s="109"/>
      <c r="X27" s="109"/>
    </row>
    <row r="28" ht="20.25" customHeight="1" spans="1:24">
      <c r="A28" s="22" t="s">
        <v>70</v>
      </c>
      <c r="B28" s="22" t="s">
        <v>70</v>
      </c>
      <c r="C28" s="22" t="s">
        <v>233</v>
      </c>
      <c r="D28" s="22" t="s">
        <v>234</v>
      </c>
      <c r="E28" s="22" t="s">
        <v>128</v>
      </c>
      <c r="F28" s="22" t="s">
        <v>129</v>
      </c>
      <c r="G28" s="22" t="s">
        <v>235</v>
      </c>
      <c r="H28" s="22" t="s">
        <v>236</v>
      </c>
      <c r="I28" s="109">
        <v>40000</v>
      </c>
      <c r="J28" s="109">
        <v>40000</v>
      </c>
      <c r="K28" s="27"/>
      <c r="L28" s="27"/>
      <c r="M28" s="109">
        <v>40000</v>
      </c>
      <c r="N28" s="27"/>
      <c r="O28" s="109"/>
      <c r="P28" s="109"/>
      <c r="Q28" s="109"/>
      <c r="R28" s="109"/>
      <c r="S28" s="109"/>
      <c r="T28" s="109"/>
      <c r="U28" s="109"/>
      <c r="V28" s="109"/>
      <c r="W28" s="109"/>
      <c r="X28" s="109"/>
    </row>
    <row r="29" ht="20.25" customHeight="1" spans="1:24">
      <c r="A29" s="22" t="s">
        <v>70</v>
      </c>
      <c r="B29" s="22" t="s">
        <v>70</v>
      </c>
      <c r="C29" s="22" t="s">
        <v>237</v>
      </c>
      <c r="D29" s="22" t="s">
        <v>191</v>
      </c>
      <c r="E29" s="22" t="s">
        <v>128</v>
      </c>
      <c r="F29" s="22" t="s">
        <v>129</v>
      </c>
      <c r="G29" s="22" t="s">
        <v>238</v>
      </c>
      <c r="H29" s="22" t="s">
        <v>191</v>
      </c>
      <c r="I29" s="109">
        <v>50000</v>
      </c>
      <c r="J29" s="109">
        <v>50000</v>
      </c>
      <c r="K29" s="27"/>
      <c r="L29" s="27"/>
      <c r="M29" s="109">
        <v>50000</v>
      </c>
      <c r="N29" s="27"/>
      <c r="O29" s="109"/>
      <c r="P29" s="109"/>
      <c r="Q29" s="109"/>
      <c r="R29" s="109"/>
      <c r="S29" s="109"/>
      <c r="T29" s="109"/>
      <c r="U29" s="109"/>
      <c r="V29" s="109"/>
      <c r="W29" s="109"/>
      <c r="X29" s="109"/>
    </row>
    <row r="30" ht="20.25" customHeight="1" spans="1:24">
      <c r="A30" s="22" t="s">
        <v>70</v>
      </c>
      <c r="B30" s="22" t="s">
        <v>70</v>
      </c>
      <c r="C30" s="22" t="s">
        <v>239</v>
      </c>
      <c r="D30" s="22" t="s">
        <v>240</v>
      </c>
      <c r="E30" s="22" t="s">
        <v>128</v>
      </c>
      <c r="F30" s="22" t="s">
        <v>129</v>
      </c>
      <c r="G30" s="22" t="s">
        <v>241</v>
      </c>
      <c r="H30" s="22" t="s">
        <v>242</v>
      </c>
      <c r="I30" s="109">
        <v>223200</v>
      </c>
      <c r="J30" s="109">
        <v>223200</v>
      </c>
      <c r="K30" s="27"/>
      <c r="L30" s="27"/>
      <c r="M30" s="109">
        <v>223200</v>
      </c>
      <c r="N30" s="27"/>
      <c r="O30" s="109"/>
      <c r="P30" s="109"/>
      <c r="Q30" s="109"/>
      <c r="R30" s="109"/>
      <c r="S30" s="109"/>
      <c r="T30" s="109"/>
      <c r="U30" s="109"/>
      <c r="V30" s="109"/>
      <c r="W30" s="109"/>
      <c r="X30" s="109"/>
    </row>
    <row r="31" ht="20.25" customHeight="1" spans="1:24">
      <c r="A31" s="22" t="s">
        <v>70</v>
      </c>
      <c r="B31" s="22" t="s">
        <v>70</v>
      </c>
      <c r="C31" s="22" t="s">
        <v>243</v>
      </c>
      <c r="D31" s="22" t="s">
        <v>244</v>
      </c>
      <c r="E31" s="22" t="s">
        <v>128</v>
      </c>
      <c r="F31" s="22" t="s">
        <v>129</v>
      </c>
      <c r="G31" s="22" t="s">
        <v>245</v>
      </c>
      <c r="H31" s="22" t="s">
        <v>244</v>
      </c>
      <c r="I31" s="109">
        <v>64902.24</v>
      </c>
      <c r="J31" s="109">
        <v>64902.24</v>
      </c>
      <c r="K31" s="27"/>
      <c r="L31" s="27"/>
      <c r="M31" s="109">
        <v>64902.24</v>
      </c>
      <c r="N31" s="27"/>
      <c r="O31" s="109"/>
      <c r="P31" s="109"/>
      <c r="Q31" s="109"/>
      <c r="R31" s="109"/>
      <c r="S31" s="109"/>
      <c r="T31" s="109"/>
      <c r="U31" s="109"/>
      <c r="V31" s="109"/>
      <c r="W31" s="109"/>
      <c r="X31" s="109"/>
    </row>
    <row r="32" ht="20.25" customHeight="1" spans="1:24">
      <c r="A32" s="22" t="s">
        <v>70</v>
      </c>
      <c r="B32" s="22" t="s">
        <v>70</v>
      </c>
      <c r="C32" s="22" t="s">
        <v>243</v>
      </c>
      <c r="D32" s="22" t="s">
        <v>244</v>
      </c>
      <c r="E32" s="22" t="s">
        <v>134</v>
      </c>
      <c r="F32" s="22" t="s">
        <v>133</v>
      </c>
      <c r="G32" s="22" t="s">
        <v>245</v>
      </c>
      <c r="H32" s="22" t="s">
        <v>244</v>
      </c>
      <c r="I32" s="109">
        <v>90551.52</v>
      </c>
      <c r="J32" s="109">
        <v>90551.52</v>
      </c>
      <c r="K32" s="27"/>
      <c r="L32" s="27"/>
      <c r="M32" s="109">
        <v>90551.52</v>
      </c>
      <c r="N32" s="27"/>
      <c r="O32" s="109"/>
      <c r="P32" s="109"/>
      <c r="Q32" s="109"/>
      <c r="R32" s="109"/>
      <c r="S32" s="109"/>
      <c r="T32" s="109"/>
      <c r="U32" s="109"/>
      <c r="V32" s="109"/>
      <c r="W32" s="109"/>
      <c r="X32" s="109"/>
    </row>
    <row r="33" ht="20.25" customHeight="1" spans="1:24">
      <c r="A33" s="22" t="s">
        <v>70</v>
      </c>
      <c r="B33" s="22" t="s">
        <v>70</v>
      </c>
      <c r="C33" s="22" t="s">
        <v>246</v>
      </c>
      <c r="D33" s="22" t="s">
        <v>247</v>
      </c>
      <c r="E33" s="22" t="s">
        <v>128</v>
      </c>
      <c r="F33" s="22" t="s">
        <v>129</v>
      </c>
      <c r="G33" s="22" t="s">
        <v>248</v>
      </c>
      <c r="H33" s="22" t="s">
        <v>249</v>
      </c>
      <c r="I33" s="109">
        <v>80808</v>
      </c>
      <c r="J33" s="109">
        <v>80808</v>
      </c>
      <c r="K33" s="27"/>
      <c r="L33" s="27"/>
      <c r="M33" s="109">
        <v>80808</v>
      </c>
      <c r="N33" s="27"/>
      <c r="O33" s="109"/>
      <c r="P33" s="109"/>
      <c r="Q33" s="109"/>
      <c r="R33" s="109"/>
      <c r="S33" s="109"/>
      <c r="T33" s="109"/>
      <c r="U33" s="109"/>
      <c r="V33" s="109"/>
      <c r="W33" s="109"/>
      <c r="X33" s="109"/>
    </row>
    <row r="34" ht="20.25" customHeight="1" spans="1:24">
      <c r="A34" s="22" t="s">
        <v>70</v>
      </c>
      <c r="B34" s="22" t="s">
        <v>70</v>
      </c>
      <c r="C34" s="22" t="s">
        <v>246</v>
      </c>
      <c r="D34" s="22" t="s">
        <v>247</v>
      </c>
      <c r="E34" s="22" t="s">
        <v>134</v>
      </c>
      <c r="F34" s="22" t="s">
        <v>133</v>
      </c>
      <c r="G34" s="22" t="s">
        <v>248</v>
      </c>
      <c r="H34" s="22" t="s">
        <v>249</v>
      </c>
      <c r="I34" s="109">
        <v>133644</v>
      </c>
      <c r="J34" s="109">
        <v>133644</v>
      </c>
      <c r="K34" s="27"/>
      <c r="L34" s="27"/>
      <c r="M34" s="109">
        <v>133644</v>
      </c>
      <c r="N34" s="27"/>
      <c r="O34" s="109"/>
      <c r="P34" s="109"/>
      <c r="Q34" s="109"/>
      <c r="R34" s="109"/>
      <c r="S34" s="109"/>
      <c r="T34" s="109"/>
      <c r="U34" s="109"/>
      <c r="V34" s="109"/>
      <c r="W34" s="109"/>
      <c r="X34" s="109"/>
    </row>
    <row r="35" ht="20.25" customHeight="1" spans="1:24">
      <c r="A35" s="22" t="s">
        <v>70</v>
      </c>
      <c r="B35" s="22" t="s">
        <v>70</v>
      </c>
      <c r="C35" s="22" t="s">
        <v>246</v>
      </c>
      <c r="D35" s="22" t="s">
        <v>247</v>
      </c>
      <c r="E35" s="22" t="s">
        <v>128</v>
      </c>
      <c r="F35" s="22" t="s">
        <v>129</v>
      </c>
      <c r="G35" s="22" t="s">
        <v>250</v>
      </c>
      <c r="H35" s="22" t="s">
        <v>251</v>
      </c>
      <c r="I35" s="109">
        <v>52000</v>
      </c>
      <c r="J35" s="109">
        <v>52000</v>
      </c>
      <c r="K35" s="27"/>
      <c r="L35" s="27"/>
      <c r="M35" s="109">
        <v>52000</v>
      </c>
      <c r="N35" s="27"/>
      <c r="O35" s="109"/>
      <c r="P35" s="109"/>
      <c r="Q35" s="109"/>
      <c r="R35" s="109"/>
      <c r="S35" s="109"/>
      <c r="T35" s="109"/>
      <c r="U35" s="109"/>
      <c r="V35" s="109"/>
      <c r="W35" s="109"/>
      <c r="X35" s="109"/>
    </row>
    <row r="36" ht="20.25" customHeight="1" spans="1:24">
      <c r="A36" s="22" t="s">
        <v>70</v>
      </c>
      <c r="B36" s="22" t="s">
        <v>70</v>
      </c>
      <c r="C36" s="22" t="s">
        <v>246</v>
      </c>
      <c r="D36" s="22" t="s">
        <v>247</v>
      </c>
      <c r="E36" s="22" t="s">
        <v>134</v>
      </c>
      <c r="F36" s="22" t="s">
        <v>133</v>
      </c>
      <c r="G36" s="22" t="s">
        <v>250</v>
      </c>
      <c r="H36" s="22" t="s">
        <v>251</v>
      </c>
      <c r="I36" s="109">
        <v>86000</v>
      </c>
      <c r="J36" s="109">
        <v>86000</v>
      </c>
      <c r="K36" s="27"/>
      <c r="L36" s="27"/>
      <c r="M36" s="109">
        <v>86000</v>
      </c>
      <c r="N36" s="27"/>
      <c r="O36" s="109"/>
      <c r="P36" s="109"/>
      <c r="Q36" s="109"/>
      <c r="R36" s="109"/>
      <c r="S36" s="109"/>
      <c r="T36" s="109"/>
      <c r="U36" s="109"/>
      <c r="V36" s="109"/>
      <c r="W36" s="109"/>
      <c r="X36" s="109"/>
    </row>
    <row r="37" ht="20.25" customHeight="1" spans="1:24">
      <c r="A37" s="22" t="s">
        <v>70</v>
      </c>
      <c r="B37" s="22" t="s">
        <v>70</v>
      </c>
      <c r="C37" s="22" t="s">
        <v>246</v>
      </c>
      <c r="D37" s="22" t="s">
        <v>247</v>
      </c>
      <c r="E37" s="22" t="s">
        <v>128</v>
      </c>
      <c r="F37" s="22" t="s">
        <v>129</v>
      </c>
      <c r="G37" s="22" t="s">
        <v>252</v>
      </c>
      <c r="H37" s="22" t="s">
        <v>253</v>
      </c>
      <c r="I37" s="109">
        <v>90000</v>
      </c>
      <c r="J37" s="109">
        <v>90000</v>
      </c>
      <c r="K37" s="27"/>
      <c r="L37" s="27"/>
      <c r="M37" s="109">
        <v>90000</v>
      </c>
      <c r="N37" s="27"/>
      <c r="O37" s="109"/>
      <c r="P37" s="109"/>
      <c r="Q37" s="109"/>
      <c r="R37" s="109"/>
      <c r="S37" s="109"/>
      <c r="T37" s="109"/>
      <c r="U37" s="109"/>
      <c r="V37" s="109"/>
      <c r="W37" s="109"/>
      <c r="X37" s="109"/>
    </row>
    <row r="38" ht="20.25" customHeight="1" spans="1:24">
      <c r="A38" s="22" t="s">
        <v>70</v>
      </c>
      <c r="B38" s="22" t="s">
        <v>70</v>
      </c>
      <c r="C38" s="22" t="s">
        <v>246</v>
      </c>
      <c r="D38" s="22" t="s">
        <v>247</v>
      </c>
      <c r="E38" s="22" t="s">
        <v>104</v>
      </c>
      <c r="F38" s="22" t="s">
        <v>105</v>
      </c>
      <c r="G38" s="22" t="s">
        <v>254</v>
      </c>
      <c r="H38" s="22" t="s">
        <v>255</v>
      </c>
      <c r="I38" s="109">
        <v>6300</v>
      </c>
      <c r="J38" s="109">
        <v>6300</v>
      </c>
      <c r="K38" s="27"/>
      <c r="L38" s="27"/>
      <c r="M38" s="109">
        <v>6300</v>
      </c>
      <c r="N38" s="27"/>
      <c r="O38" s="109"/>
      <c r="P38" s="109"/>
      <c r="Q38" s="109"/>
      <c r="R38" s="109"/>
      <c r="S38" s="109"/>
      <c r="T38" s="109"/>
      <c r="U38" s="109"/>
      <c r="V38" s="109"/>
      <c r="W38" s="109"/>
      <c r="X38" s="109"/>
    </row>
    <row r="39" ht="20.25" customHeight="1" spans="1:24">
      <c r="A39" s="22" t="s">
        <v>70</v>
      </c>
      <c r="B39" s="22" t="s">
        <v>70</v>
      </c>
      <c r="C39" s="22" t="s">
        <v>246</v>
      </c>
      <c r="D39" s="22" t="s">
        <v>247</v>
      </c>
      <c r="E39" s="22" t="s">
        <v>128</v>
      </c>
      <c r="F39" s="22" t="s">
        <v>129</v>
      </c>
      <c r="G39" s="22" t="s">
        <v>254</v>
      </c>
      <c r="H39" s="22" t="s">
        <v>255</v>
      </c>
      <c r="I39" s="109">
        <v>72800</v>
      </c>
      <c r="J39" s="109">
        <v>72800</v>
      </c>
      <c r="K39" s="27"/>
      <c r="L39" s="27"/>
      <c r="M39" s="109">
        <v>72800</v>
      </c>
      <c r="N39" s="27"/>
      <c r="O39" s="109"/>
      <c r="P39" s="109"/>
      <c r="Q39" s="109"/>
      <c r="R39" s="109"/>
      <c r="S39" s="109"/>
      <c r="T39" s="109"/>
      <c r="U39" s="109"/>
      <c r="V39" s="109"/>
      <c r="W39" s="109"/>
      <c r="X39" s="109"/>
    </row>
    <row r="40" ht="20.25" customHeight="1" spans="1:24">
      <c r="A40" s="22" t="s">
        <v>70</v>
      </c>
      <c r="B40" s="22" t="s">
        <v>70</v>
      </c>
      <c r="C40" s="22" t="s">
        <v>246</v>
      </c>
      <c r="D40" s="22" t="s">
        <v>247</v>
      </c>
      <c r="E40" s="22" t="s">
        <v>134</v>
      </c>
      <c r="F40" s="22" t="s">
        <v>133</v>
      </c>
      <c r="G40" s="22" t="s">
        <v>254</v>
      </c>
      <c r="H40" s="22" t="s">
        <v>255</v>
      </c>
      <c r="I40" s="109">
        <v>120400</v>
      </c>
      <c r="J40" s="109">
        <v>120400</v>
      </c>
      <c r="K40" s="27"/>
      <c r="L40" s="27"/>
      <c r="M40" s="109">
        <v>120400</v>
      </c>
      <c r="N40" s="27"/>
      <c r="O40" s="109"/>
      <c r="P40" s="109"/>
      <c r="Q40" s="109"/>
      <c r="R40" s="109"/>
      <c r="S40" s="109"/>
      <c r="T40" s="109"/>
      <c r="U40" s="109"/>
      <c r="V40" s="109"/>
      <c r="W40" s="109"/>
      <c r="X40" s="109"/>
    </row>
    <row r="41" ht="20.25" customHeight="1" spans="1:24">
      <c r="A41" s="22" t="s">
        <v>70</v>
      </c>
      <c r="B41" s="22" t="s">
        <v>70</v>
      </c>
      <c r="C41" s="22" t="s">
        <v>246</v>
      </c>
      <c r="D41" s="22" t="s">
        <v>247</v>
      </c>
      <c r="E41" s="22" t="s">
        <v>128</v>
      </c>
      <c r="F41" s="22" t="s">
        <v>129</v>
      </c>
      <c r="G41" s="22" t="s">
        <v>241</v>
      </c>
      <c r="H41" s="22" t="s">
        <v>242</v>
      </c>
      <c r="I41" s="109">
        <v>40000</v>
      </c>
      <c r="J41" s="109">
        <v>40000</v>
      </c>
      <c r="K41" s="27"/>
      <c r="L41" s="27"/>
      <c r="M41" s="109">
        <v>40000</v>
      </c>
      <c r="N41" s="27"/>
      <c r="O41" s="109"/>
      <c r="P41" s="109"/>
      <c r="Q41" s="109"/>
      <c r="R41" s="109"/>
      <c r="S41" s="109"/>
      <c r="T41" s="109"/>
      <c r="U41" s="109"/>
      <c r="V41" s="109"/>
      <c r="W41" s="109"/>
      <c r="X41" s="109"/>
    </row>
    <row r="42" ht="20.25" customHeight="1" spans="1:24">
      <c r="A42" s="22" t="s">
        <v>70</v>
      </c>
      <c r="B42" s="22" t="s">
        <v>70</v>
      </c>
      <c r="C42" s="22" t="s">
        <v>256</v>
      </c>
      <c r="D42" s="22" t="s">
        <v>147</v>
      </c>
      <c r="E42" s="22" t="s">
        <v>146</v>
      </c>
      <c r="F42" s="22" t="s">
        <v>147</v>
      </c>
      <c r="G42" s="22" t="s">
        <v>257</v>
      </c>
      <c r="H42" s="22" t="s">
        <v>147</v>
      </c>
      <c r="I42" s="109">
        <v>514199.04</v>
      </c>
      <c r="J42" s="109">
        <v>514199.04</v>
      </c>
      <c r="K42" s="27"/>
      <c r="L42" s="27"/>
      <c r="M42" s="109">
        <v>514199.04</v>
      </c>
      <c r="N42" s="27"/>
      <c r="O42" s="109"/>
      <c r="P42" s="109"/>
      <c r="Q42" s="109"/>
      <c r="R42" s="109"/>
      <c r="S42" s="109"/>
      <c r="T42" s="109"/>
      <c r="U42" s="109"/>
      <c r="V42" s="109"/>
      <c r="W42" s="109"/>
      <c r="X42" s="109"/>
    </row>
    <row r="43" ht="20.25" customHeight="1" spans="1:24">
      <c r="A43" s="22" t="s">
        <v>70</v>
      </c>
      <c r="B43" s="22" t="s">
        <v>70</v>
      </c>
      <c r="C43" s="22" t="s">
        <v>256</v>
      </c>
      <c r="D43" s="22" t="s">
        <v>147</v>
      </c>
      <c r="E43" s="22" t="s">
        <v>146</v>
      </c>
      <c r="F43" s="22" t="s">
        <v>147</v>
      </c>
      <c r="G43" s="22" t="s">
        <v>257</v>
      </c>
      <c r="H43" s="22" t="s">
        <v>147</v>
      </c>
      <c r="I43" s="109">
        <v>700122.72</v>
      </c>
      <c r="J43" s="109">
        <v>700122.72</v>
      </c>
      <c r="K43" s="27"/>
      <c r="L43" s="27"/>
      <c r="M43" s="109">
        <v>700122.72</v>
      </c>
      <c r="N43" s="27"/>
      <c r="O43" s="109"/>
      <c r="P43" s="109"/>
      <c r="Q43" s="109"/>
      <c r="R43" s="109"/>
      <c r="S43" s="109"/>
      <c r="T43" s="109"/>
      <c r="U43" s="109"/>
      <c r="V43" s="109"/>
      <c r="W43" s="109"/>
      <c r="X43" s="109"/>
    </row>
    <row r="44" ht="20.25" customHeight="1" spans="1:24">
      <c r="A44" s="22" t="s">
        <v>70</v>
      </c>
      <c r="B44" s="22" t="s">
        <v>70</v>
      </c>
      <c r="C44" s="22" t="s">
        <v>258</v>
      </c>
      <c r="D44" s="22" t="s">
        <v>259</v>
      </c>
      <c r="E44" s="22" t="s">
        <v>134</v>
      </c>
      <c r="F44" s="22" t="s">
        <v>133</v>
      </c>
      <c r="G44" s="22" t="s">
        <v>215</v>
      </c>
      <c r="H44" s="22" t="s">
        <v>216</v>
      </c>
      <c r="I44" s="109">
        <v>1628388</v>
      </c>
      <c r="J44" s="109">
        <v>1628388</v>
      </c>
      <c r="K44" s="27"/>
      <c r="L44" s="27"/>
      <c r="M44" s="109">
        <v>1628388</v>
      </c>
      <c r="N44" s="27"/>
      <c r="O44" s="109"/>
      <c r="P44" s="109"/>
      <c r="Q44" s="109"/>
      <c r="R44" s="109"/>
      <c r="S44" s="109"/>
      <c r="T44" s="109"/>
      <c r="U44" s="109"/>
      <c r="V44" s="109"/>
      <c r="W44" s="109"/>
      <c r="X44" s="109"/>
    </row>
    <row r="45" ht="20.25" customHeight="1" spans="1:24">
      <c r="A45" s="22" t="s">
        <v>70</v>
      </c>
      <c r="B45" s="22" t="s">
        <v>70</v>
      </c>
      <c r="C45" s="22" t="s">
        <v>258</v>
      </c>
      <c r="D45" s="22" t="s">
        <v>259</v>
      </c>
      <c r="E45" s="22" t="s">
        <v>134</v>
      </c>
      <c r="F45" s="22" t="s">
        <v>133</v>
      </c>
      <c r="G45" s="22" t="s">
        <v>217</v>
      </c>
      <c r="H45" s="22" t="s">
        <v>218</v>
      </c>
      <c r="I45" s="109">
        <v>127800</v>
      </c>
      <c r="J45" s="109">
        <v>127800</v>
      </c>
      <c r="K45" s="27"/>
      <c r="L45" s="27"/>
      <c r="M45" s="109">
        <v>127800</v>
      </c>
      <c r="N45" s="27"/>
      <c r="O45" s="109"/>
      <c r="P45" s="109"/>
      <c r="Q45" s="109"/>
      <c r="R45" s="109"/>
      <c r="S45" s="109"/>
      <c r="T45" s="109"/>
      <c r="U45" s="109"/>
      <c r="V45" s="109"/>
      <c r="W45" s="109"/>
      <c r="X45" s="109"/>
    </row>
    <row r="46" ht="20.25" customHeight="1" spans="1:24">
      <c r="A46" s="22" t="s">
        <v>70</v>
      </c>
      <c r="B46" s="22" t="s">
        <v>70</v>
      </c>
      <c r="C46" s="22" t="s">
        <v>258</v>
      </c>
      <c r="D46" s="22" t="s">
        <v>259</v>
      </c>
      <c r="E46" s="22" t="s">
        <v>134</v>
      </c>
      <c r="F46" s="22" t="s">
        <v>133</v>
      </c>
      <c r="G46" s="22" t="s">
        <v>219</v>
      </c>
      <c r="H46" s="22" t="s">
        <v>220</v>
      </c>
      <c r="I46" s="109">
        <v>135699</v>
      </c>
      <c r="J46" s="109">
        <v>135699</v>
      </c>
      <c r="K46" s="27"/>
      <c r="L46" s="27"/>
      <c r="M46" s="109">
        <v>135699</v>
      </c>
      <c r="N46" s="27"/>
      <c r="O46" s="109"/>
      <c r="P46" s="109"/>
      <c r="Q46" s="109"/>
      <c r="R46" s="109"/>
      <c r="S46" s="109"/>
      <c r="T46" s="109"/>
      <c r="U46" s="109"/>
      <c r="V46" s="109"/>
      <c r="W46" s="109"/>
      <c r="X46" s="109"/>
    </row>
    <row r="47" ht="20.25" customHeight="1" spans="1:24">
      <c r="A47" s="22" t="s">
        <v>70</v>
      </c>
      <c r="B47" s="22" t="s">
        <v>70</v>
      </c>
      <c r="C47" s="22" t="s">
        <v>258</v>
      </c>
      <c r="D47" s="22" t="s">
        <v>259</v>
      </c>
      <c r="E47" s="22" t="s">
        <v>134</v>
      </c>
      <c r="F47" s="22" t="s">
        <v>133</v>
      </c>
      <c r="G47" s="22" t="s">
        <v>260</v>
      </c>
      <c r="H47" s="22" t="s">
        <v>261</v>
      </c>
      <c r="I47" s="109">
        <v>758880</v>
      </c>
      <c r="J47" s="109">
        <v>758880</v>
      </c>
      <c r="K47" s="27"/>
      <c r="L47" s="27"/>
      <c r="M47" s="109">
        <v>758880</v>
      </c>
      <c r="N47" s="27"/>
      <c r="O47" s="109"/>
      <c r="P47" s="109"/>
      <c r="Q47" s="109"/>
      <c r="R47" s="109"/>
      <c r="S47" s="109"/>
      <c r="T47" s="109"/>
      <c r="U47" s="109"/>
      <c r="V47" s="109"/>
      <c r="W47" s="109"/>
      <c r="X47" s="109"/>
    </row>
    <row r="48" ht="20.25" customHeight="1" spans="1:24">
      <c r="A48" s="22" t="s">
        <v>70</v>
      </c>
      <c r="B48" s="22" t="s">
        <v>70</v>
      </c>
      <c r="C48" s="22" t="s">
        <v>258</v>
      </c>
      <c r="D48" s="22" t="s">
        <v>259</v>
      </c>
      <c r="E48" s="22" t="s">
        <v>134</v>
      </c>
      <c r="F48" s="22" t="s">
        <v>133</v>
      </c>
      <c r="G48" s="22" t="s">
        <v>260</v>
      </c>
      <c r="H48" s="22" t="s">
        <v>261</v>
      </c>
      <c r="I48" s="109">
        <v>839268</v>
      </c>
      <c r="J48" s="109">
        <v>839268</v>
      </c>
      <c r="K48" s="27"/>
      <c r="L48" s="27"/>
      <c r="M48" s="109">
        <v>839268</v>
      </c>
      <c r="N48" s="27"/>
      <c r="O48" s="109"/>
      <c r="P48" s="109"/>
      <c r="Q48" s="109"/>
      <c r="R48" s="109"/>
      <c r="S48" s="109"/>
      <c r="T48" s="109"/>
      <c r="U48" s="109"/>
      <c r="V48" s="109"/>
      <c r="W48" s="109"/>
      <c r="X48" s="109"/>
    </row>
    <row r="49" ht="20.25" customHeight="1" spans="1:24">
      <c r="A49" s="22" t="s">
        <v>70</v>
      </c>
      <c r="B49" s="22" t="s">
        <v>70</v>
      </c>
      <c r="C49" s="22" t="s">
        <v>258</v>
      </c>
      <c r="D49" s="22" t="s">
        <v>259</v>
      </c>
      <c r="E49" s="22" t="s">
        <v>134</v>
      </c>
      <c r="F49" s="22" t="s">
        <v>133</v>
      </c>
      <c r="G49" s="22" t="s">
        <v>260</v>
      </c>
      <c r="H49" s="22" t="s">
        <v>261</v>
      </c>
      <c r="I49" s="109">
        <v>399240</v>
      </c>
      <c r="J49" s="109">
        <v>399240</v>
      </c>
      <c r="K49" s="27"/>
      <c r="L49" s="27"/>
      <c r="M49" s="109">
        <v>399240</v>
      </c>
      <c r="N49" s="27"/>
      <c r="O49" s="109"/>
      <c r="P49" s="109"/>
      <c r="Q49" s="109"/>
      <c r="R49" s="109"/>
      <c r="S49" s="109"/>
      <c r="T49" s="109"/>
      <c r="U49" s="109"/>
      <c r="V49" s="109"/>
      <c r="W49" s="109"/>
      <c r="X49" s="109"/>
    </row>
    <row r="50" ht="20.25" customHeight="1" spans="1:24">
      <c r="A50" s="22" t="s">
        <v>70</v>
      </c>
      <c r="B50" s="22" t="s">
        <v>70</v>
      </c>
      <c r="C50" s="22" t="s">
        <v>262</v>
      </c>
      <c r="D50" s="22" t="s">
        <v>263</v>
      </c>
      <c r="E50" s="22" t="s">
        <v>104</v>
      </c>
      <c r="F50" s="22" t="s">
        <v>105</v>
      </c>
      <c r="G50" s="22" t="s">
        <v>264</v>
      </c>
      <c r="H50" s="22" t="s">
        <v>265</v>
      </c>
      <c r="I50" s="109">
        <v>14400</v>
      </c>
      <c r="J50" s="109">
        <v>14400</v>
      </c>
      <c r="K50" s="27"/>
      <c r="L50" s="27"/>
      <c r="M50" s="109">
        <v>14400</v>
      </c>
      <c r="N50" s="27"/>
      <c r="O50" s="109"/>
      <c r="P50" s="109"/>
      <c r="Q50" s="109"/>
      <c r="R50" s="109"/>
      <c r="S50" s="109"/>
      <c r="T50" s="109"/>
      <c r="U50" s="109"/>
      <c r="V50" s="109"/>
      <c r="W50" s="109"/>
      <c r="X50" s="109"/>
    </row>
    <row r="51" ht="20.25" customHeight="1" spans="1:24">
      <c r="A51" s="22" t="s">
        <v>70</v>
      </c>
      <c r="B51" s="22" t="s">
        <v>70</v>
      </c>
      <c r="C51" s="22" t="s">
        <v>262</v>
      </c>
      <c r="D51" s="22" t="s">
        <v>263</v>
      </c>
      <c r="E51" s="22" t="s">
        <v>104</v>
      </c>
      <c r="F51" s="22" t="s">
        <v>105</v>
      </c>
      <c r="G51" s="22" t="s">
        <v>264</v>
      </c>
      <c r="H51" s="22" t="s">
        <v>265</v>
      </c>
      <c r="I51" s="109">
        <v>100800</v>
      </c>
      <c r="J51" s="109">
        <v>100800</v>
      </c>
      <c r="K51" s="27"/>
      <c r="L51" s="27"/>
      <c r="M51" s="109">
        <v>100800</v>
      </c>
      <c r="N51" s="27"/>
      <c r="O51" s="109"/>
      <c r="P51" s="109"/>
      <c r="Q51" s="109"/>
      <c r="R51" s="109"/>
      <c r="S51" s="109"/>
      <c r="T51" s="109"/>
      <c r="U51" s="109"/>
      <c r="V51" s="109"/>
      <c r="W51" s="109"/>
      <c r="X51" s="109"/>
    </row>
    <row r="52" ht="20.25" customHeight="1" spans="1:24">
      <c r="A52" s="22" t="s">
        <v>70</v>
      </c>
      <c r="B52" s="22" t="s">
        <v>70</v>
      </c>
      <c r="C52" s="22" t="s">
        <v>266</v>
      </c>
      <c r="D52" s="22" t="s">
        <v>267</v>
      </c>
      <c r="E52" s="22" t="s">
        <v>134</v>
      </c>
      <c r="F52" s="22" t="s">
        <v>133</v>
      </c>
      <c r="G52" s="22" t="s">
        <v>219</v>
      </c>
      <c r="H52" s="22" t="s">
        <v>220</v>
      </c>
      <c r="I52" s="109">
        <v>387000</v>
      </c>
      <c r="J52" s="109">
        <v>387000</v>
      </c>
      <c r="K52" s="27"/>
      <c r="L52" s="27"/>
      <c r="M52" s="109">
        <v>387000</v>
      </c>
      <c r="N52" s="27"/>
      <c r="O52" s="109"/>
      <c r="P52" s="109"/>
      <c r="Q52" s="109"/>
      <c r="R52" s="109"/>
      <c r="S52" s="109"/>
      <c r="T52" s="109"/>
      <c r="U52" s="109"/>
      <c r="V52" s="109"/>
      <c r="W52" s="109"/>
      <c r="X52" s="109"/>
    </row>
    <row r="53" ht="20.25" customHeight="1" spans="1:24">
      <c r="A53" s="22" t="s">
        <v>70</v>
      </c>
      <c r="B53" s="22" t="s">
        <v>70</v>
      </c>
      <c r="C53" s="22" t="s">
        <v>266</v>
      </c>
      <c r="D53" s="22" t="s">
        <v>267</v>
      </c>
      <c r="E53" s="22" t="s">
        <v>134</v>
      </c>
      <c r="F53" s="22" t="s">
        <v>133</v>
      </c>
      <c r="G53" s="22" t="s">
        <v>260</v>
      </c>
      <c r="H53" s="22" t="s">
        <v>261</v>
      </c>
      <c r="I53" s="109">
        <v>412800</v>
      </c>
      <c r="J53" s="109">
        <v>412800</v>
      </c>
      <c r="K53" s="27"/>
      <c r="L53" s="27"/>
      <c r="M53" s="109">
        <v>412800</v>
      </c>
      <c r="N53" s="27"/>
      <c r="O53" s="109"/>
      <c r="P53" s="109"/>
      <c r="Q53" s="109"/>
      <c r="R53" s="109"/>
      <c r="S53" s="109"/>
      <c r="T53" s="109"/>
      <c r="U53" s="109"/>
      <c r="V53" s="109"/>
      <c r="W53" s="109"/>
      <c r="X53" s="109"/>
    </row>
    <row r="54" ht="20.25" customHeight="1" spans="1:24">
      <c r="A54" s="22" t="s">
        <v>70</v>
      </c>
      <c r="B54" s="22" t="s">
        <v>70</v>
      </c>
      <c r="C54" s="22" t="s">
        <v>266</v>
      </c>
      <c r="D54" s="22" t="s">
        <v>267</v>
      </c>
      <c r="E54" s="22" t="s">
        <v>134</v>
      </c>
      <c r="F54" s="22" t="s">
        <v>133</v>
      </c>
      <c r="G54" s="22" t="s">
        <v>260</v>
      </c>
      <c r="H54" s="22" t="s">
        <v>261</v>
      </c>
      <c r="I54" s="109">
        <v>361200</v>
      </c>
      <c r="J54" s="109">
        <v>361200</v>
      </c>
      <c r="K54" s="27"/>
      <c r="L54" s="27"/>
      <c r="M54" s="109">
        <v>361200</v>
      </c>
      <c r="N54" s="27"/>
      <c r="O54" s="109"/>
      <c r="P54" s="109"/>
      <c r="Q54" s="109"/>
      <c r="R54" s="109"/>
      <c r="S54" s="109"/>
      <c r="T54" s="109"/>
      <c r="U54" s="109"/>
      <c r="V54" s="109"/>
      <c r="W54" s="109"/>
      <c r="X54" s="109"/>
    </row>
    <row r="55" ht="20.25" customHeight="1" spans="1:24">
      <c r="A55" s="22" t="s">
        <v>70</v>
      </c>
      <c r="B55" s="22" t="s">
        <v>70</v>
      </c>
      <c r="C55" s="22" t="s">
        <v>268</v>
      </c>
      <c r="D55" s="22" t="s">
        <v>269</v>
      </c>
      <c r="E55" s="22" t="s">
        <v>128</v>
      </c>
      <c r="F55" s="22" t="s">
        <v>129</v>
      </c>
      <c r="G55" s="22" t="s">
        <v>219</v>
      </c>
      <c r="H55" s="22" t="s">
        <v>220</v>
      </c>
      <c r="I55" s="109">
        <v>418080</v>
      </c>
      <c r="J55" s="109">
        <v>418080</v>
      </c>
      <c r="K55" s="27"/>
      <c r="L55" s="27"/>
      <c r="M55" s="109">
        <v>418080</v>
      </c>
      <c r="N55" s="27"/>
      <c r="O55" s="109"/>
      <c r="P55" s="109"/>
      <c r="Q55" s="109"/>
      <c r="R55" s="109"/>
      <c r="S55" s="109"/>
      <c r="T55" s="109"/>
      <c r="U55" s="109"/>
      <c r="V55" s="109"/>
      <c r="W55" s="109"/>
      <c r="X55" s="109"/>
    </row>
    <row r="56" ht="20.25" customHeight="1" spans="1:24">
      <c r="A56" s="22" t="s">
        <v>70</v>
      </c>
      <c r="B56" s="22" t="s">
        <v>70</v>
      </c>
      <c r="C56" s="22" t="s">
        <v>268</v>
      </c>
      <c r="D56" s="22" t="s">
        <v>269</v>
      </c>
      <c r="E56" s="22" t="s">
        <v>128</v>
      </c>
      <c r="F56" s="22" t="s">
        <v>129</v>
      </c>
      <c r="G56" s="22" t="s">
        <v>219</v>
      </c>
      <c r="H56" s="22" t="s">
        <v>220</v>
      </c>
      <c r="I56" s="109">
        <v>260000</v>
      </c>
      <c r="J56" s="109">
        <v>260000</v>
      </c>
      <c r="K56" s="27"/>
      <c r="L56" s="27"/>
      <c r="M56" s="109">
        <v>260000</v>
      </c>
      <c r="N56" s="27"/>
      <c r="O56" s="109"/>
      <c r="P56" s="109"/>
      <c r="Q56" s="109"/>
      <c r="R56" s="109"/>
      <c r="S56" s="109"/>
      <c r="T56" s="109"/>
      <c r="U56" s="109"/>
      <c r="V56" s="109"/>
      <c r="W56" s="109"/>
      <c r="X56" s="109"/>
    </row>
    <row r="57" ht="20.25" customHeight="1" spans="1:24">
      <c r="A57" s="22" t="s">
        <v>70</v>
      </c>
      <c r="B57" s="22" t="s">
        <v>73</v>
      </c>
      <c r="C57" s="22" t="s">
        <v>270</v>
      </c>
      <c r="D57" s="22" t="s">
        <v>222</v>
      </c>
      <c r="E57" s="22" t="s">
        <v>108</v>
      </c>
      <c r="F57" s="22" t="s">
        <v>109</v>
      </c>
      <c r="G57" s="22" t="s">
        <v>223</v>
      </c>
      <c r="H57" s="22" t="s">
        <v>224</v>
      </c>
      <c r="I57" s="109">
        <v>69461.76</v>
      </c>
      <c r="J57" s="109">
        <v>69461.76</v>
      </c>
      <c r="K57" s="27"/>
      <c r="L57" s="27"/>
      <c r="M57" s="109">
        <v>69461.76</v>
      </c>
      <c r="N57" s="27"/>
      <c r="O57" s="109"/>
      <c r="P57" s="109"/>
      <c r="Q57" s="109"/>
      <c r="R57" s="109"/>
      <c r="S57" s="109"/>
      <c r="T57" s="109"/>
      <c r="U57" s="109"/>
      <c r="V57" s="109"/>
      <c r="W57" s="109"/>
      <c r="X57" s="109"/>
    </row>
    <row r="58" ht="20.25" customHeight="1" spans="1:24">
      <c r="A58" s="22" t="s">
        <v>70</v>
      </c>
      <c r="B58" s="22" t="s">
        <v>73</v>
      </c>
      <c r="C58" s="22" t="s">
        <v>270</v>
      </c>
      <c r="D58" s="22" t="s">
        <v>222</v>
      </c>
      <c r="E58" s="22" t="s">
        <v>116</v>
      </c>
      <c r="F58" s="22" t="s">
        <v>117</v>
      </c>
      <c r="G58" s="22" t="s">
        <v>227</v>
      </c>
      <c r="H58" s="22" t="s">
        <v>228</v>
      </c>
      <c r="I58" s="109">
        <v>34296.74</v>
      </c>
      <c r="J58" s="109">
        <v>34296.74</v>
      </c>
      <c r="K58" s="27"/>
      <c r="L58" s="27"/>
      <c r="M58" s="109">
        <v>34296.74</v>
      </c>
      <c r="N58" s="27"/>
      <c r="O58" s="109"/>
      <c r="P58" s="109"/>
      <c r="Q58" s="109"/>
      <c r="R58" s="109"/>
      <c r="S58" s="109"/>
      <c r="T58" s="109"/>
      <c r="U58" s="109"/>
      <c r="V58" s="109"/>
      <c r="W58" s="109"/>
      <c r="X58" s="109"/>
    </row>
    <row r="59" ht="20.25" customHeight="1" spans="1:24">
      <c r="A59" s="22" t="s">
        <v>70</v>
      </c>
      <c r="B59" s="22" t="s">
        <v>73</v>
      </c>
      <c r="C59" s="22" t="s">
        <v>270</v>
      </c>
      <c r="D59" s="22" t="s">
        <v>222</v>
      </c>
      <c r="E59" s="22" t="s">
        <v>120</v>
      </c>
      <c r="F59" s="22" t="s">
        <v>121</v>
      </c>
      <c r="G59" s="22" t="s">
        <v>229</v>
      </c>
      <c r="H59" s="22" t="s">
        <v>230</v>
      </c>
      <c r="I59" s="109">
        <v>25404</v>
      </c>
      <c r="J59" s="109">
        <v>25404</v>
      </c>
      <c r="K59" s="27"/>
      <c r="L59" s="27"/>
      <c r="M59" s="109">
        <v>25404</v>
      </c>
      <c r="N59" s="27"/>
      <c r="O59" s="109"/>
      <c r="P59" s="109"/>
      <c r="Q59" s="109"/>
      <c r="R59" s="109"/>
      <c r="S59" s="109"/>
      <c r="T59" s="109"/>
      <c r="U59" s="109"/>
      <c r="V59" s="109"/>
      <c r="W59" s="109"/>
      <c r="X59" s="109"/>
    </row>
    <row r="60" ht="20.25" customHeight="1" spans="1:24">
      <c r="A60" s="22" t="s">
        <v>70</v>
      </c>
      <c r="B60" s="22" t="s">
        <v>73</v>
      </c>
      <c r="C60" s="22" t="s">
        <v>270</v>
      </c>
      <c r="D60" s="22" t="s">
        <v>222</v>
      </c>
      <c r="E60" s="22" t="s">
        <v>120</v>
      </c>
      <c r="F60" s="22" t="s">
        <v>121</v>
      </c>
      <c r="G60" s="22" t="s">
        <v>229</v>
      </c>
      <c r="H60" s="22" t="s">
        <v>230</v>
      </c>
      <c r="I60" s="109">
        <v>21706.8</v>
      </c>
      <c r="J60" s="109">
        <v>21706.8</v>
      </c>
      <c r="K60" s="27"/>
      <c r="L60" s="27"/>
      <c r="M60" s="109">
        <v>21706.8</v>
      </c>
      <c r="N60" s="27"/>
      <c r="O60" s="109"/>
      <c r="P60" s="109"/>
      <c r="Q60" s="109"/>
      <c r="R60" s="109"/>
      <c r="S60" s="109"/>
      <c r="T60" s="109"/>
      <c r="U60" s="109"/>
      <c r="V60" s="109"/>
      <c r="W60" s="109"/>
      <c r="X60" s="109"/>
    </row>
    <row r="61" ht="20.25" customHeight="1" spans="1:24">
      <c r="A61" s="22" t="s">
        <v>70</v>
      </c>
      <c r="B61" s="22" t="s">
        <v>73</v>
      </c>
      <c r="C61" s="22" t="s">
        <v>270</v>
      </c>
      <c r="D61" s="22" t="s">
        <v>222</v>
      </c>
      <c r="E61" s="22" t="s">
        <v>122</v>
      </c>
      <c r="F61" s="22" t="s">
        <v>123</v>
      </c>
      <c r="G61" s="22" t="s">
        <v>231</v>
      </c>
      <c r="H61" s="22" t="s">
        <v>232</v>
      </c>
      <c r="I61" s="109">
        <v>781.44</v>
      </c>
      <c r="J61" s="109">
        <v>781.44</v>
      </c>
      <c r="K61" s="27"/>
      <c r="L61" s="27"/>
      <c r="M61" s="109">
        <v>781.44</v>
      </c>
      <c r="N61" s="27"/>
      <c r="O61" s="109"/>
      <c r="P61" s="109"/>
      <c r="Q61" s="109"/>
      <c r="R61" s="109"/>
      <c r="S61" s="109"/>
      <c r="T61" s="109"/>
      <c r="U61" s="109"/>
      <c r="V61" s="109"/>
      <c r="W61" s="109"/>
      <c r="X61" s="109"/>
    </row>
    <row r="62" ht="20.25" customHeight="1" spans="1:24">
      <c r="A62" s="22" t="s">
        <v>70</v>
      </c>
      <c r="B62" s="22" t="s">
        <v>73</v>
      </c>
      <c r="C62" s="22" t="s">
        <v>270</v>
      </c>
      <c r="D62" s="22" t="s">
        <v>222</v>
      </c>
      <c r="E62" s="22" t="s">
        <v>122</v>
      </c>
      <c r="F62" s="22" t="s">
        <v>123</v>
      </c>
      <c r="G62" s="22" t="s">
        <v>231</v>
      </c>
      <c r="H62" s="22" t="s">
        <v>232</v>
      </c>
      <c r="I62" s="109">
        <v>2066.88</v>
      </c>
      <c r="J62" s="109">
        <v>2066.88</v>
      </c>
      <c r="K62" s="27"/>
      <c r="L62" s="27"/>
      <c r="M62" s="109">
        <v>2066.88</v>
      </c>
      <c r="N62" s="27"/>
      <c r="O62" s="109"/>
      <c r="P62" s="109"/>
      <c r="Q62" s="109"/>
      <c r="R62" s="109"/>
      <c r="S62" s="109"/>
      <c r="T62" s="109"/>
      <c r="U62" s="109"/>
      <c r="V62" s="109"/>
      <c r="W62" s="109"/>
      <c r="X62" s="109"/>
    </row>
    <row r="63" ht="20.25" customHeight="1" spans="1:24">
      <c r="A63" s="22" t="s">
        <v>70</v>
      </c>
      <c r="B63" s="22" t="s">
        <v>73</v>
      </c>
      <c r="C63" s="22" t="s">
        <v>270</v>
      </c>
      <c r="D63" s="22" t="s">
        <v>222</v>
      </c>
      <c r="E63" s="22" t="s">
        <v>122</v>
      </c>
      <c r="F63" s="22" t="s">
        <v>123</v>
      </c>
      <c r="G63" s="22" t="s">
        <v>231</v>
      </c>
      <c r="H63" s="22" t="s">
        <v>232</v>
      </c>
      <c r="I63" s="109">
        <v>3100.32</v>
      </c>
      <c r="J63" s="109">
        <v>3100.32</v>
      </c>
      <c r="K63" s="27"/>
      <c r="L63" s="27"/>
      <c r="M63" s="109">
        <v>3100.32</v>
      </c>
      <c r="N63" s="27"/>
      <c r="O63" s="109"/>
      <c r="P63" s="109"/>
      <c r="Q63" s="109"/>
      <c r="R63" s="109"/>
      <c r="S63" s="109"/>
      <c r="T63" s="109"/>
      <c r="U63" s="109"/>
      <c r="V63" s="109"/>
      <c r="W63" s="109"/>
      <c r="X63" s="109"/>
    </row>
    <row r="64" ht="20.25" customHeight="1" spans="1:24">
      <c r="A64" s="22" t="s">
        <v>70</v>
      </c>
      <c r="B64" s="22" t="s">
        <v>73</v>
      </c>
      <c r="C64" s="22" t="s">
        <v>271</v>
      </c>
      <c r="D64" s="22" t="s">
        <v>147</v>
      </c>
      <c r="E64" s="22" t="s">
        <v>146</v>
      </c>
      <c r="F64" s="22" t="s">
        <v>147</v>
      </c>
      <c r="G64" s="22" t="s">
        <v>257</v>
      </c>
      <c r="H64" s="22" t="s">
        <v>147</v>
      </c>
      <c r="I64" s="109">
        <v>76624.32</v>
      </c>
      <c r="J64" s="109">
        <v>76624.32</v>
      </c>
      <c r="K64" s="27"/>
      <c r="L64" s="27"/>
      <c r="M64" s="109">
        <v>76624.32</v>
      </c>
      <c r="N64" s="27"/>
      <c r="O64" s="109"/>
      <c r="P64" s="109"/>
      <c r="Q64" s="109"/>
      <c r="R64" s="109"/>
      <c r="S64" s="109"/>
      <c r="T64" s="109"/>
      <c r="U64" s="109"/>
      <c r="V64" s="109"/>
      <c r="W64" s="109"/>
      <c r="X64" s="109"/>
    </row>
    <row r="65" ht="20.25" customHeight="1" spans="1:24">
      <c r="A65" s="22" t="s">
        <v>70</v>
      </c>
      <c r="B65" s="22" t="s">
        <v>73</v>
      </c>
      <c r="C65" s="22" t="s">
        <v>272</v>
      </c>
      <c r="D65" s="22" t="s">
        <v>234</v>
      </c>
      <c r="E65" s="22" t="s">
        <v>130</v>
      </c>
      <c r="F65" s="22" t="s">
        <v>131</v>
      </c>
      <c r="G65" s="22" t="s">
        <v>235</v>
      </c>
      <c r="H65" s="22" t="s">
        <v>236</v>
      </c>
      <c r="I65" s="109">
        <v>120000</v>
      </c>
      <c r="J65" s="109">
        <v>120000</v>
      </c>
      <c r="K65" s="27"/>
      <c r="L65" s="27"/>
      <c r="M65" s="109">
        <v>120000</v>
      </c>
      <c r="N65" s="27"/>
      <c r="O65" s="109"/>
      <c r="P65" s="109"/>
      <c r="Q65" s="109"/>
      <c r="R65" s="109"/>
      <c r="S65" s="109"/>
      <c r="T65" s="109"/>
      <c r="U65" s="109"/>
      <c r="V65" s="109"/>
      <c r="W65" s="109"/>
      <c r="X65" s="109"/>
    </row>
    <row r="66" ht="20.25" customHeight="1" spans="1:24">
      <c r="A66" s="22" t="s">
        <v>70</v>
      </c>
      <c r="B66" s="22" t="s">
        <v>73</v>
      </c>
      <c r="C66" s="22" t="s">
        <v>273</v>
      </c>
      <c r="D66" s="22" t="s">
        <v>191</v>
      </c>
      <c r="E66" s="22" t="s">
        <v>130</v>
      </c>
      <c r="F66" s="22" t="s">
        <v>131</v>
      </c>
      <c r="G66" s="22" t="s">
        <v>238</v>
      </c>
      <c r="H66" s="22" t="s">
        <v>191</v>
      </c>
      <c r="I66" s="109">
        <v>30000</v>
      </c>
      <c r="J66" s="109">
        <v>30000</v>
      </c>
      <c r="K66" s="27"/>
      <c r="L66" s="27"/>
      <c r="M66" s="109">
        <v>30000</v>
      </c>
      <c r="N66" s="27"/>
      <c r="O66" s="109"/>
      <c r="P66" s="109"/>
      <c r="Q66" s="109"/>
      <c r="R66" s="109"/>
      <c r="S66" s="109"/>
      <c r="T66" s="109"/>
      <c r="U66" s="109"/>
      <c r="V66" s="109"/>
      <c r="W66" s="109"/>
      <c r="X66" s="109"/>
    </row>
    <row r="67" ht="20.25" customHeight="1" spans="1:24">
      <c r="A67" s="22" t="s">
        <v>70</v>
      </c>
      <c r="B67" s="22" t="s">
        <v>73</v>
      </c>
      <c r="C67" s="22" t="s">
        <v>274</v>
      </c>
      <c r="D67" s="22" t="s">
        <v>244</v>
      </c>
      <c r="E67" s="22" t="s">
        <v>130</v>
      </c>
      <c r="F67" s="22" t="s">
        <v>131</v>
      </c>
      <c r="G67" s="22" t="s">
        <v>245</v>
      </c>
      <c r="H67" s="22" t="s">
        <v>244</v>
      </c>
      <c r="I67" s="109">
        <v>9570.72</v>
      </c>
      <c r="J67" s="109">
        <v>9570.72</v>
      </c>
      <c r="K67" s="27"/>
      <c r="L67" s="27"/>
      <c r="M67" s="109">
        <v>9570.72</v>
      </c>
      <c r="N67" s="27"/>
      <c r="O67" s="109"/>
      <c r="P67" s="109"/>
      <c r="Q67" s="109"/>
      <c r="R67" s="109"/>
      <c r="S67" s="109"/>
      <c r="T67" s="109"/>
      <c r="U67" s="109"/>
      <c r="V67" s="109"/>
      <c r="W67" s="109"/>
      <c r="X67" s="109"/>
    </row>
    <row r="68" ht="20.25" customHeight="1" spans="1:24">
      <c r="A68" s="22" t="s">
        <v>70</v>
      </c>
      <c r="B68" s="22" t="s">
        <v>73</v>
      </c>
      <c r="C68" s="22" t="s">
        <v>275</v>
      </c>
      <c r="D68" s="22" t="s">
        <v>247</v>
      </c>
      <c r="E68" s="22" t="s">
        <v>130</v>
      </c>
      <c r="F68" s="22" t="s">
        <v>131</v>
      </c>
      <c r="G68" s="22" t="s">
        <v>248</v>
      </c>
      <c r="H68" s="22" t="s">
        <v>249</v>
      </c>
      <c r="I68" s="109">
        <v>12432</v>
      </c>
      <c r="J68" s="109">
        <v>12432</v>
      </c>
      <c r="K68" s="27"/>
      <c r="L68" s="27"/>
      <c r="M68" s="109">
        <v>12432</v>
      </c>
      <c r="N68" s="27"/>
      <c r="O68" s="109"/>
      <c r="P68" s="109"/>
      <c r="Q68" s="109"/>
      <c r="R68" s="109"/>
      <c r="S68" s="109"/>
      <c r="T68" s="109"/>
      <c r="U68" s="109"/>
      <c r="V68" s="109"/>
      <c r="W68" s="109"/>
      <c r="X68" s="109"/>
    </row>
    <row r="69" ht="20.25" customHeight="1" spans="1:24">
      <c r="A69" s="22" t="s">
        <v>70</v>
      </c>
      <c r="B69" s="22" t="s">
        <v>73</v>
      </c>
      <c r="C69" s="22" t="s">
        <v>275</v>
      </c>
      <c r="D69" s="22" t="s">
        <v>247</v>
      </c>
      <c r="E69" s="22" t="s">
        <v>130</v>
      </c>
      <c r="F69" s="22" t="s">
        <v>131</v>
      </c>
      <c r="G69" s="22" t="s">
        <v>250</v>
      </c>
      <c r="H69" s="22" t="s">
        <v>251</v>
      </c>
      <c r="I69" s="109">
        <v>8000</v>
      </c>
      <c r="J69" s="109">
        <v>8000</v>
      </c>
      <c r="K69" s="27"/>
      <c r="L69" s="27"/>
      <c r="M69" s="109">
        <v>8000</v>
      </c>
      <c r="N69" s="27"/>
      <c r="O69" s="109"/>
      <c r="P69" s="109"/>
      <c r="Q69" s="109"/>
      <c r="R69" s="109"/>
      <c r="S69" s="109"/>
      <c r="T69" s="109"/>
      <c r="U69" s="109"/>
      <c r="V69" s="109"/>
      <c r="W69" s="109"/>
      <c r="X69" s="109"/>
    </row>
    <row r="70" ht="20.25" customHeight="1" spans="1:24">
      <c r="A70" s="22" t="s">
        <v>70</v>
      </c>
      <c r="B70" s="22" t="s">
        <v>73</v>
      </c>
      <c r="C70" s="22" t="s">
        <v>275</v>
      </c>
      <c r="D70" s="22" t="s">
        <v>247</v>
      </c>
      <c r="E70" s="22" t="s">
        <v>130</v>
      </c>
      <c r="F70" s="22" t="s">
        <v>131</v>
      </c>
      <c r="G70" s="22" t="s">
        <v>252</v>
      </c>
      <c r="H70" s="22" t="s">
        <v>253</v>
      </c>
      <c r="I70" s="109">
        <v>50000</v>
      </c>
      <c r="J70" s="109">
        <v>50000</v>
      </c>
      <c r="K70" s="27"/>
      <c r="L70" s="27"/>
      <c r="M70" s="109">
        <v>50000</v>
      </c>
      <c r="N70" s="27"/>
      <c r="O70" s="109"/>
      <c r="P70" s="109"/>
      <c r="Q70" s="109"/>
      <c r="R70" s="109"/>
      <c r="S70" s="109"/>
      <c r="T70" s="109"/>
      <c r="U70" s="109"/>
      <c r="V70" s="109"/>
      <c r="W70" s="109"/>
      <c r="X70" s="109"/>
    </row>
    <row r="71" ht="20.25" customHeight="1" spans="1:24">
      <c r="A71" s="22" t="s">
        <v>70</v>
      </c>
      <c r="B71" s="22" t="s">
        <v>73</v>
      </c>
      <c r="C71" s="22" t="s">
        <v>275</v>
      </c>
      <c r="D71" s="22" t="s">
        <v>247</v>
      </c>
      <c r="E71" s="22" t="s">
        <v>106</v>
      </c>
      <c r="F71" s="22" t="s">
        <v>107</v>
      </c>
      <c r="G71" s="22" t="s">
        <v>254</v>
      </c>
      <c r="H71" s="22" t="s">
        <v>255</v>
      </c>
      <c r="I71" s="109">
        <v>5400</v>
      </c>
      <c r="J71" s="109">
        <v>5400</v>
      </c>
      <c r="K71" s="27"/>
      <c r="L71" s="27"/>
      <c r="M71" s="109">
        <v>5400</v>
      </c>
      <c r="N71" s="27"/>
      <c r="O71" s="109"/>
      <c r="P71" s="109"/>
      <c r="Q71" s="109"/>
      <c r="R71" s="109"/>
      <c r="S71" s="109"/>
      <c r="T71" s="109"/>
      <c r="U71" s="109"/>
      <c r="V71" s="109"/>
      <c r="W71" s="109"/>
      <c r="X71" s="109"/>
    </row>
    <row r="72" ht="20.25" customHeight="1" spans="1:24">
      <c r="A72" s="22" t="s">
        <v>70</v>
      </c>
      <c r="B72" s="22" t="s">
        <v>73</v>
      </c>
      <c r="C72" s="22" t="s">
        <v>275</v>
      </c>
      <c r="D72" s="22" t="s">
        <v>247</v>
      </c>
      <c r="E72" s="22" t="s">
        <v>130</v>
      </c>
      <c r="F72" s="22" t="s">
        <v>131</v>
      </c>
      <c r="G72" s="22" t="s">
        <v>254</v>
      </c>
      <c r="H72" s="22" t="s">
        <v>255</v>
      </c>
      <c r="I72" s="109">
        <v>11200</v>
      </c>
      <c r="J72" s="109">
        <v>11200</v>
      </c>
      <c r="K72" s="27"/>
      <c r="L72" s="27"/>
      <c r="M72" s="109">
        <v>11200</v>
      </c>
      <c r="N72" s="27"/>
      <c r="O72" s="109"/>
      <c r="P72" s="109"/>
      <c r="Q72" s="109"/>
      <c r="R72" s="109"/>
      <c r="S72" s="109"/>
      <c r="T72" s="109"/>
      <c r="U72" s="109"/>
      <c r="V72" s="109"/>
      <c r="W72" s="109"/>
      <c r="X72" s="109"/>
    </row>
    <row r="73" ht="20.25" customHeight="1" spans="1:24">
      <c r="A73" s="22" t="s">
        <v>70</v>
      </c>
      <c r="B73" s="22" t="s">
        <v>73</v>
      </c>
      <c r="C73" s="22" t="s">
        <v>276</v>
      </c>
      <c r="D73" s="22" t="s">
        <v>240</v>
      </c>
      <c r="E73" s="22" t="s">
        <v>130</v>
      </c>
      <c r="F73" s="22" t="s">
        <v>131</v>
      </c>
      <c r="G73" s="22" t="s">
        <v>241</v>
      </c>
      <c r="H73" s="22" t="s">
        <v>242</v>
      </c>
      <c r="I73" s="109">
        <v>36000</v>
      </c>
      <c r="J73" s="109">
        <v>36000</v>
      </c>
      <c r="K73" s="27"/>
      <c r="L73" s="27"/>
      <c r="M73" s="109">
        <v>36000</v>
      </c>
      <c r="N73" s="27"/>
      <c r="O73" s="109"/>
      <c r="P73" s="109"/>
      <c r="Q73" s="109"/>
      <c r="R73" s="109"/>
      <c r="S73" s="109"/>
      <c r="T73" s="109"/>
      <c r="U73" s="109"/>
      <c r="V73" s="109"/>
      <c r="W73" s="109"/>
      <c r="X73" s="109"/>
    </row>
    <row r="74" ht="20.25" customHeight="1" spans="1:24">
      <c r="A74" s="22" t="s">
        <v>70</v>
      </c>
      <c r="B74" s="22" t="s">
        <v>73</v>
      </c>
      <c r="C74" s="22" t="s">
        <v>277</v>
      </c>
      <c r="D74" s="22" t="s">
        <v>263</v>
      </c>
      <c r="E74" s="22" t="s">
        <v>106</v>
      </c>
      <c r="F74" s="22" t="s">
        <v>107</v>
      </c>
      <c r="G74" s="22" t="s">
        <v>264</v>
      </c>
      <c r="H74" s="22" t="s">
        <v>265</v>
      </c>
      <c r="I74" s="109">
        <v>86400</v>
      </c>
      <c r="J74" s="109">
        <v>86400</v>
      </c>
      <c r="K74" s="27"/>
      <c r="L74" s="27"/>
      <c r="M74" s="109">
        <v>86400</v>
      </c>
      <c r="N74" s="27"/>
      <c r="O74" s="109"/>
      <c r="P74" s="109"/>
      <c r="Q74" s="109"/>
      <c r="R74" s="109"/>
      <c r="S74" s="109"/>
      <c r="T74" s="109"/>
      <c r="U74" s="109"/>
      <c r="V74" s="109"/>
      <c r="W74" s="109"/>
      <c r="X74" s="109"/>
    </row>
    <row r="75" ht="20.25" customHeight="1" spans="1:24">
      <c r="A75" s="22" t="s">
        <v>70</v>
      </c>
      <c r="B75" s="22" t="s">
        <v>73</v>
      </c>
      <c r="C75" s="22" t="s">
        <v>278</v>
      </c>
      <c r="D75" s="22" t="s">
        <v>269</v>
      </c>
      <c r="E75" s="22" t="s">
        <v>130</v>
      </c>
      <c r="F75" s="22" t="s">
        <v>131</v>
      </c>
      <c r="G75" s="22" t="s">
        <v>219</v>
      </c>
      <c r="H75" s="22" t="s">
        <v>220</v>
      </c>
      <c r="I75" s="109">
        <v>36000</v>
      </c>
      <c r="J75" s="109">
        <v>36000</v>
      </c>
      <c r="K75" s="27"/>
      <c r="L75" s="27"/>
      <c r="M75" s="109">
        <v>36000</v>
      </c>
      <c r="N75" s="27"/>
      <c r="O75" s="109"/>
      <c r="P75" s="109"/>
      <c r="Q75" s="109"/>
      <c r="R75" s="109"/>
      <c r="S75" s="109"/>
      <c r="T75" s="109"/>
      <c r="U75" s="109"/>
      <c r="V75" s="109"/>
      <c r="W75" s="109"/>
      <c r="X75" s="109"/>
    </row>
    <row r="76" ht="20.25" customHeight="1" spans="1:24">
      <c r="A76" s="22" t="s">
        <v>70</v>
      </c>
      <c r="B76" s="22" t="s">
        <v>73</v>
      </c>
      <c r="C76" s="22" t="s">
        <v>278</v>
      </c>
      <c r="D76" s="22" t="s">
        <v>269</v>
      </c>
      <c r="E76" s="22" t="s">
        <v>130</v>
      </c>
      <c r="F76" s="22" t="s">
        <v>131</v>
      </c>
      <c r="G76" s="22" t="s">
        <v>219</v>
      </c>
      <c r="H76" s="22" t="s">
        <v>220</v>
      </c>
      <c r="I76" s="109">
        <v>62760</v>
      </c>
      <c r="J76" s="109">
        <v>62760</v>
      </c>
      <c r="K76" s="27"/>
      <c r="L76" s="27"/>
      <c r="M76" s="109">
        <v>62760</v>
      </c>
      <c r="N76" s="27"/>
      <c r="O76" s="109"/>
      <c r="P76" s="109"/>
      <c r="Q76" s="109"/>
      <c r="R76" s="109"/>
      <c r="S76" s="109"/>
      <c r="T76" s="109"/>
      <c r="U76" s="109"/>
      <c r="V76" s="109"/>
      <c r="W76" s="109"/>
      <c r="X76" s="109"/>
    </row>
    <row r="77" ht="20.25" customHeight="1" spans="1:24">
      <c r="A77" s="22" t="s">
        <v>70</v>
      </c>
      <c r="B77" s="22" t="s">
        <v>73</v>
      </c>
      <c r="C77" s="22" t="s">
        <v>279</v>
      </c>
      <c r="D77" s="22" t="s">
        <v>214</v>
      </c>
      <c r="E77" s="22" t="s">
        <v>130</v>
      </c>
      <c r="F77" s="22" t="s">
        <v>131</v>
      </c>
      <c r="G77" s="22" t="s">
        <v>215</v>
      </c>
      <c r="H77" s="22" t="s">
        <v>216</v>
      </c>
      <c r="I77" s="109">
        <v>166704</v>
      </c>
      <c r="J77" s="109">
        <v>166704</v>
      </c>
      <c r="K77" s="27"/>
      <c r="L77" s="27"/>
      <c r="M77" s="109">
        <v>166704</v>
      </c>
      <c r="N77" s="27"/>
      <c r="O77" s="109"/>
      <c r="P77" s="109"/>
      <c r="Q77" s="109"/>
      <c r="R77" s="109"/>
      <c r="S77" s="109"/>
      <c r="T77" s="109"/>
      <c r="U77" s="109"/>
      <c r="V77" s="109"/>
      <c r="W77" s="109"/>
      <c r="X77" s="109"/>
    </row>
    <row r="78" ht="20.25" customHeight="1" spans="1:24">
      <c r="A78" s="22" t="s">
        <v>70</v>
      </c>
      <c r="B78" s="22" t="s">
        <v>73</v>
      </c>
      <c r="C78" s="22" t="s">
        <v>279</v>
      </c>
      <c r="D78" s="22" t="s">
        <v>214</v>
      </c>
      <c r="E78" s="22" t="s">
        <v>130</v>
      </c>
      <c r="F78" s="22" t="s">
        <v>131</v>
      </c>
      <c r="G78" s="22" t="s">
        <v>217</v>
      </c>
      <c r="H78" s="22" t="s">
        <v>218</v>
      </c>
      <c r="I78" s="109">
        <v>249072</v>
      </c>
      <c r="J78" s="109">
        <v>249072</v>
      </c>
      <c r="K78" s="27"/>
      <c r="L78" s="27"/>
      <c r="M78" s="109">
        <v>249072</v>
      </c>
      <c r="N78" s="27"/>
      <c r="O78" s="109"/>
      <c r="P78" s="109"/>
      <c r="Q78" s="109"/>
      <c r="R78" s="109"/>
      <c r="S78" s="109"/>
      <c r="T78" s="109"/>
      <c r="U78" s="109"/>
      <c r="V78" s="109"/>
      <c r="W78" s="109"/>
      <c r="X78" s="109"/>
    </row>
    <row r="79" ht="20.25" customHeight="1" spans="1:24">
      <c r="A79" s="22" t="s">
        <v>70</v>
      </c>
      <c r="B79" s="22" t="s">
        <v>73</v>
      </c>
      <c r="C79" s="22" t="s">
        <v>279</v>
      </c>
      <c r="D79" s="22" t="s">
        <v>214</v>
      </c>
      <c r="E79" s="22" t="s">
        <v>130</v>
      </c>
      <c r="F79" s="22" t="s">
        <v>131</v>
      </c>
      <c r="G79" s="22" t="s">
        <v>219</v>
      </c>
      <c r="H79" s="22" t="s">
        <v>220</v>
      </c>
      <c r="I79" s="109">
        <v>13892</v>
      </c>
      <c r="J79" s="109">
        <v>13892</v>
      </c>
      <c r="K79" s="27"/>
      <c r="L79" s="27"/>
      <c r="M79" s="109">
        <v>13892</v>
      </c>
      <c r="N79" s="27"/>
      <c r="O79" s="109"/>
      <c r="P79" s="109"/>
      <c r="Q79" s="109"/>
      <c r="R79" s="109"/>
      <c r="S79" s="109"/>
      <c r="T79" s="109"/>
      <c r="U79" s="109"/>
      <c r="V79" s="109"/>
      <c r="W79" s="109"/>
      <c r="X79" s="109"/>
    </row>
    <row r="80" ht="20.25" customHeight="1" spans="1:24">
      <c r="A80" s="22" t="s">
        <v>70</v>
      </c>
      <c r="B80" s="22" t="s">
        <v>73</v>
      </c>
      <c r="C80" s="22" t="s">
        <v>280</v>
      </c>
      <c r="D80" s="22" t="s">
        <v>281</v>
      </c>
      <c r="E80" s="22" t="s">
        <v>130</v>
      </c>
      <c r="F80" s="22" t="s">
        <v>131</v>
      </c>
      <c r="G80" s="22" t="s">
        <v>282</v>
      </c>
      <c r="H80" s="22" t="s">
        <v>283</v>
      </c>
      <c r="I80" s="109">
        <v>1392000</v>
      </c>
      <c r="J80" s="109">
        <v>1392000</v>
      </c>
      <c r="K80" s="27"/>
      <c r="L80" s="27"/>
      <c r="M80" s="109">
        <v>1392000</v>
      </c>
      <c r="N80" s="27"/>
      <c r="O80" s="109"/>
      <c r="P80" s="109"/>
      <c r="Q80" s="109"/>
      <c r="R80" s="109"/>
      <c r="S80" s="109"/>
      <c r="T80" s="109"/>
      <c r="U80" s="109"/>
      <c r="V80" s="109"/>
      <c r="W80" s="109"/>
      <c r="X80" s="109"/>
    </row>
    <row r="81" ht="17.25" customHeight="1" spans="1:24">
      <c r="A81" s="67" t="s">
        <v>186</v>
      </c>
      <c r="B81" s="68"/>
      <c r="C81" s="178"/>
      <c r="D81" s="178"/>
      <c r="E81" s="178"/>
      <c r="F81" s="178"/>
      <c r="G81" s="178"/>
      <c r="H81" s="179"/>
      <c r="I81" s="109">
        <v>15889732.25</v>
      </c>
      <c r="J81" s="109">
        <v>15889732.25</v>
      </c>
      <c r="K81" s="109"/>
      <c r="L81" s="109"/>
      <c r="M81" s="109">
        <v>15889732.25</v>
      </c>
      <c r="N81" s="109"/>
      <c r="O81" s="109"/>
      <c r="P81" s="109"/>
      <c r="Q81" s="109"/>
      <c r="R81" s="109"/>
      <c r="S81" s="109"/>
      <c r="T81" s="109"/>
      <c r="U81" s="109"/>
      <c r="V81" s="109"/>
      <c r="W81" s="109"/>
      <c r="X81" s="109"/>
    </row>
  </sheetData>
  <mergeCells count="31">
    <mergeCell ref="A3:X3"/>
    <mergeCell ref="A4:H4"/>
    <mergeCell ref="I5:X5"/>
    <mergeCell ref="J6:N6"/>
    <mergeCell ref="O6:Q6"/>
    <mergeCell ref="S6:X6"/>
    <mergeCell ref="A81:H81"/>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7"/>
  <sheetViews>
    <sheetView showZeros="0" workbookViewId="0">
      <pane ySplit="1" topLeftCell="A23" activePane="bottomLeft" state="frozen"/>
      <selection/>
      <selection pane="bottomLeft" activeCell="A1" sqref="A1"/>
    </sheetView>
  </sheetViews>
  <sheetFormatPr defaultColWidth="9.12962962962963" defaultRowHeight="14.25" customHeight="1"/>
  <cols>
    <col min="1" max="1" width="10.25" customWidth="1"/>
    <col min="2" max="2" width="13.3796296296296" customWidth="1"/>
    <col min="3" max="3" width="32.8796296296296" customWidth="1"/>
    <col min="4" max="4" width="23.8796296296296" customWidth="1"/>
    <col min="5" max="5" width="11.1296296296296" customWidth="1"/>
    <col min="6" max="6" width="17.75" customWidth="1"/>
    <col min="7" max="7" width="9.87962962962963" customWidth="1"/>
    <col min="8" max="8" width="17.75" customWidth="1"/>
    <col min="9" max="13" width="20" customWidth="1"/>
    <col min="14" max="14" width="12.25" customWidth="1"/>
    <col min="15" max="15" width="12.75" customWidth="1"/>
    <col min="16" max="16" width="11.1296296296296" customWidth="1"/>
    <col min="17" max="21" width="19.8796296296296" customWidth="1"/>
    <col min="22" max="22" width="20" customWidth="1"/>
    <col min="23" max="23" width="19.8796296296296"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64"/>
      <c r="E2" s="42"/>
      <c r="F2" s="42"/>
      <c r="G2" s="42"/>
      <c r="H2" s="42"/>
      <c r="U2" s="164"/>
      <c r="W2" s="169" t="s">
        <v>284</v>
      </c>
    </row>
    <row r="3" ht="46.5" customHeight="1" spans="1:23">
      <c r="A3" s="44" t="str">
        <f>"2025"&amp;"年部门项目支出预算表"</f>
        <v>2025年部门项目支出预算表</v>
      </c>
      <c r="B3" s="44"/>
      <c r="C3" s="44"/>
      <c r="D3" s="44"/>
      <c r="E3" s="44"/>
      <c r="F3" s="44"/>
      <c r="G3" s="44"/>
      <c r="H3" s="44"/>
      <c r="I3" s="44"/>
      <c r="J3" s="44"/>
      <c r="K3" s="44"/>
      <c r="L3" s="44"/>
      <c r="M3" s="44"/>
      <c r="N3" s="44"/>
      <c r="O3" s="44"/>
      <c r="P3" s="44"/>
      <c r="Q3" s="44"/>
      <c r="R3" s="44"/>
      <c r="S3" s="44"/>
      <c r="T3" s="44"/>
      <c r="U3" s="44"/>
      <c r="V3" s="44"/>
      <c r="W3" s="44"/>
    </row>
    <row r="4" ht="13.5" customHeight="1" spans="1:23">
      <c r="A4" s="45" t="str">
        <f>"单位名称："&amp;"昆明市晋宁区综合行政执法局"</f>
        <v>单位名称：昆明市晋宁区综合行政执法局</v>
      </c>
      <c r="B4" s="46"/>
      <c r="C4" s="46"/>
      <c r="D4" s="46"/>
      <c r="E4" s="46"/>
      <c r="F4" s="46"/>
      <c r="G4" s="46"/>
      <c r="H4" s="46"/>
      <c r="I4" s="47"/>
      <c r="J4" s="47"/>
      <c r="K4" s="47"/>
      <c r="L4" s="47"/>
      <c r="M4" s="47"/>
      <c r="N4" s="47"/>
      <c r="O4" s="47"/>
      <c r="P4" s="47"/>
      <c r="Q4" s="47"/>
      <c r="U4" s="164"/>
      <c r="W4" s="147" t="s">
        <v>1</v>
      </c>
    </row>
    <row r="5" ht="21.75" customHeight="1" spans="1:23">
      <c r="A5" s="49" t="s">
        <v>285</v>
      </c>
      <c r="B5" s="50" t="s">
        <v>197</v>
      </c>
      <c r="C5" s="49" t="s">
        <v>198</v>
      </c>
      <c r="D5" s="49" t="s">
        <v>286</v>
      </c>
      <c r="E5" s="50" t="s">
        <v>199</v>
      </c>
      <c r="F5" s="50" t="s">
        <v>200</v>
      </c>
      <c r="G5" s="50" t="s">
        <v>287</v>
      </c>
      <c r="H5" s="50" t="s">
        <v>288</v>
      </c>
      <c r="I5" s="63" t="s">
        <v>55</v>
      </c>
      <c r="J5" s="13" t="s">
        <v>289</v>
      </c>
      <c r="K5" s="14"/>
      <c r="L5" s="14"/>
      <c r="M5" s="37"/>
      <c r="N5" s="13" t="s">
        <v>205</v>
      </c>
      <c r="O5" s="14"/>
      <c r="P5" s="37"/>
      <c r="Q5" s="50" t="s">
        <v>61</v>
      </c>
      <c r="R5" s="13" t="s">
        <v>62</v>
      </c>
      <c r="S5" s="14"/>
      <c r="T5" s="14"/>
      <c r="U5" s="14"/>
      <c r="V5" s="14"/>
      <c r="W5" s="37"/>
    </row>
    <row r="6" ht="21.75" customHeight="1" spans="1:23">
      <c r="A6" s="51"/>
      <c r="B6" s="64"/>
      <c r="C6" s="51"/>
      <c r="D6" s="51"/>
      <c r="E6" s="52"/>
      <c r="F6" s="52"/>
      <c r="G6" s="52"/>
      <c r="H6" s="52"/>
      <c r="I6" s="64"/>
      <c r="J6" s="165" t="s">
        <v>58</v>
      </c>
      <c r="K6" s="166"/>
      <c r="L6" s="50" t="s">
        <v>59</v>
      </c>
      <c r="M6" s="50" t="s">
        <v>60</v>
      </c>
      <c r="N6" s="50" t="s">
        <v>58</v>
      </c>
      <c r="O6" s="50" t="s">
        <v>59</v>
      </c>
      <c r="P6" s="50" t="s">
        <v>60</v>
      </c>
      <c r="Q6" s="52"/>
      <c r="R6" s="50" t="s">
        <v>57</v>
      </c>
      <c r="S6" s="50" t="s">
        <v>64</v>
      </c>
      <c r="T6" s="50" t="s">
        <v>211</v>
      </c>
      <c r="U6" s="50" t="s">
        <v>66</v>
      </c>
      <c r="V6" s="50" t="s">
        <v>67</v>
      </c>
      <c r="W6" s="50" t="s">
        <v>68</v>
      </c>
    </row>
    <row r="7" ht="21" customHeight="1" spans="1:23">
      <c r="A7" s="64"/>
      <c r="B7" s="64"/>
      <c r="C7" s="64"/>
      <c r="D7" s="64"/>
      <c r="E7" s="64"/>
      <c r="F7" s="64"/>
      <c r="G7" s="64"/>
      <c r="H7" s="64"/>
      <c r="I7" s="64"/>
      <c r="J7" s="167" t="s">
        <v>57</v>
      </c>
      <c r="K7" s="168"/>
      <c r="L7" s="64"/>
      <c r="M7" s="64"/>
      <c r="N7" s="64"/>
      <c r="O7" s="64"/>
      <c r="P7" s="64"/>
      <c r="Q7" s="64"/>
      <c r="R7" s="64"/>
      <c r="S7" s="64"/>
      <c r="T7" s="64"/>
      <c r="U7" s="64"/>
      <c r="V7" s="64"/>
      <c r="W7" s="64"/>
    </row>
    <row r="8" ht="39.75" customHeight="1" spans="1:23">
      <c r="A8" s="54"/>
      <c r="B8" s="56"/>
      <c r="C8" s="54"/>
      <c r="D8" s="54"/>
      <c r="E8" s="55"/>
      <c r="F8" s="55"/>
      <c r="G8" s="55"/>
      <c r="H8" s="55"/>
      <c r="I8" s="56"/>
      <c r="J8" s="18" t="s">
        <v>57</v>
      </c>
      <c r="K8" s="18" t="s">
        <v>290</v>
      </c>
      <c r="L8" s="55"/>
      <c r="M8" s="55"/>
      <c r="N8" s="55"/>
      <c r="O8" s="55"/>
      <c r="P8" s="55"/>
      <c r="Q8" s="55"/>
      <c r="R8" s="55"/>
      <c r="S8" s="55"/>
      <c r="T8" s="55"/>
      <c r="U8" s="56"/>
      <c r="V8" s="55"/>
      <c r="W8" s="55"/>
    </row>
    <row r="9" ht="15" customHeight="1" spans="1:23">
      <c r="A9" s="57">
        <v>1</v>
      </c>
      <c r="B9" s="57">
        <v>2</v>
      </c>
      <c r="C9" s="57">
        <v>3</v>
      </c>
      <c r="D9" s="57">
        <v>4</v>
      </c>
      <c r="E9" s="57">
        <v>5</v>
      </c>
      <c r="F9" s="57">
        <v>6</v>
      </c>
      <c r="G9" s="57">
        <v>7</v>
      </c>
      <c r="H9" s="57">
        <v>8</v>
      </c>
      <c r="I9" s="57">
        <v>9</v>
      </c>
      <c r="J9" s="57">
        <v>10</v>
      </c>
      <c r="K9" s="57">
        <v>11</v>
      </c>
      <c r="L9" s="70">
        <v>12</v>
      </c>
      <c r="M9" s="70">
        <v>13</v>
      </c>
      <c r="N9" s="70">
        <v>14</v>
      </c>
      <c r="O9" s="70">
        <v>15</v>
      </c>
      <c r="P9" s="70">
        <v>16</v>
      </c>
      <c r="Q9" s="70">
        <v>17</v>
      </c>
      <c r="R9" s="70">
        <v>18</v>
      </c>
      <c r="S9" s="70">
        <v>19</v>
      </c>
      <c r="T9" s="70">
        <v>20</v>
      </c>
      <c r="U9" s="57">
        <v>21</v>
      </c>
      <c r="V9" s="70">
        <v>22</v>
      </c>
      <c r="W9" s="57">
        <v>23</v>
      </c>
    </row>
    <row r="10" ht="21.75" customHeight="1" spans="1:23">
      <c r="A10" s="99" t="s">
        <v>291</v>
      </c>
      <c r="B10" s="99" t="s">
        <v>292</v>
      </c>
      <c r="C10" s="99" t="s">
        <v>293</v>
      </c>
      <c r="D10" s="99" t="s">
        <v>70</v>
      </c>
      <c r="E10" s="99" t="s">
        <v>141</v>
      </c>
      <c r="F10" s="99" t="s">
        <v>140</v>
      </c>
      <c r="G10" s="99" t="s">
        <v>252</v>
      </c>
      <c r="H10" s="99" t="s">
        <v>253</v>
      </c>
      <c r="I10" s="109">
        <v>6802483.72</v>
      </c>
      <c r="J10" s="109">
        <v>6802483.72</v>
      </c>
      <c r="K10" s="109">
        <v>6802483.72</v>
      </c>
      <c r="L10" s="109"/>
      <c r="M10" s="109"/>
      <c r="N10" s="109"/>
      <c r="O10" s="109"/>
      <c r="P10" s="109"/>
      <c r="Q10" s="109"/>
      <c r="R10" s="109"/>
      <c r="S10" s="109"/>
      <c r="T10" s="109"/>
      <c r="U10" s="109"/>
      <c r="V10" s="109"/>
      <c r="W10" s="109"/>
    </row>
    <row r="11" ht="21.75" customHeight="1" spans="1:23">
      <c r="A11" s="99" t="s">
        <v>291</v>
      </c>
      <c r="B11" s="99" t="s">
        <v>294</v>
      </c>
      <c r="C11" s="99" t="s">
        <v>295</v>
      </c>
      <c r="D11" s="99" t="s">
        <v>70</v>
      </c>
      <c r="E11" s="99" t="s">
        <v>137</v>
      </c>
      <c r="F11" s="99" t="s">
        <v>138</v>
      </c>
      <c r="G11" s="99" t="s">
        <v>252</v>
      </c>
      <c r="H11" s="99" t="s">
        <v>253</v>
      </c>
      <c r="I11" s="109">
        <v>2153692.04</v>
      </c>
      <c r="J11" s="109">
        <v>2153692.04</v>
      </c>
      <c r="K11" s="109">
        <v>2153692.04</v>
      </c>
      <c r="L11" s="109"/>
      <c r="M11" s="109"/>
      <c r="N11" s="109"/>
      <c r="O11" s="109"/>
      <c r="P11" s="109"/>
      <c r="Q11" s="109"/>
      <c r="R11" s="109"/>
      <c r="S11" s="109"/>
      <c r="T11" s="109"/>
      <c r="U11" s="109"/>
      <c r="V11" s="109"/>
      <c r="W11" s="109"/>
    </row>
    <row r="12" ht="21.75" customHeight="1" spans="1:23">
      <c r="A12" s="99" t="s">
        <v>291</v>
      </c>
      <c r="B12" s="99" t="s">
        <v>296</v>
      </c>
      <c r="C12" s="99" t="s">
        <v>297</v>
      </c>
      <c r="D12" s="99" t="s">
        <v>70</v>
      </c>
      <c r="E12" s="99" t="s">
        <v>141</v>
      </c>
      <c r="F12" s="99" t="s">
        <v>140</v>
      </c>
      <c r="G12" s="99" t="s">
        <v>298</v>
      </c>
      <c r="H12" s="99" t="s">
        <v>299</v>
      </c>
      <c r="I12" s="109">
        <v>22600</v>
      </c>
      <c r="J12" s="109">
        <v>22600</v>
      </c>
      <c r="K12" s="109">
        <v>22600</v>
      </c>
      <c r="L12" s="109"/>
      <c r="M12" s="109"/>
      <c r="N12" s="109"/>
      <c r="O12" s="109"/>
      <c r="P12" s="109"/>
      <c r="Q12" s="109"/>
      <c r="R12" s="109"/>
      <c r="S12" s="109"/>
      <c r="T12" s="109"/>
      <c r="U12" s="109"/>
      <c r="V12" s="109"/>
      <c r="W12" s="109"/>
    </row>
    <row r="13" ht="21.75" customHeight="1" spans="1:23">
      <c r="A13" s="99" t="s">
        <v>291</v>
      </c>
      <c r="B13" s="99" t="s">
        <v>296</v>
      </c>
      <c r="C13" s="99" t="s">
        <v>297</v>
      </c>
      <c r="D13" s="99" t="s">
        <v>70</v>
      </c>
      <c r="E13" s="99" t="s">
        <v>141</v>
      </c>
      <c r="F13" s="99" t="s">
        <v>140</v>
      </c>
      <c r="G13" s="99" t="s">
        <v>252</v>
      </c>
      <c r="H13" s="99" t="s">
        <v>253</v>
      </c>
      <c r="I13" s="109">
        <v>14111240.04</v>
      </c>
      <c r="J13" s="109">
        <v>14111240.04</v>
      </c>
      <c r="K13" s="109">
        <v>14111240.04</v>
      </c>
      <c r="L13" s="109"/>
      <c r="M13" s="109"/>
      <c r="N13" s="109"/>
      <c r="O13" s="109"/>
      <c r="P13" s="109"/>
      <c r="Q13" s="109"/>
      <c r="R13" s="109"/>
      <c r="S13" s="109"/>
      <c r="T13" s="109"/>
      <c r="U13" s="109"/>
      <c r="V13" s="109"/>
      <c r="W13" s="109"/>
    </row>
    <row r="14" ht="21.75" customHeight="1" spans="1:23">
      <c r="A14" s="99" t="s">
        <v>291</v>
      </c>
      <c r="B14" s="99" t="s">
        <v>300</v>
      </c>
      <c r="C14" s="99" t="s">
        <v>301</v>
      </c>
      <c r="D14" s="99" t="s">
        <v>70</v>
      </c>
      <c r="E14" s="99" t="s">
        <v>141</v>
      </c>
      <c r="F14" s="99" t="s">
        <v>140</v>
      </c>
      <c r="G14" s="99" t="s">
        <v>248</v>
      </c>
      <c r="H14" s="99" t="s">
        <v>249</v>
      </c>
      <c r="I14" s="109">
        <v>6000</v>
      </c>
      <c r="J14" s="109">
        <v>6000</v>
      </c>
      <c r="K14" s="109">
        <v>6000</v>
      </c>
      <c r="L14" s="109"/>
      <c r="M14" s="109"/>
      <c r="N14" s="109"/>
      <c r="O14" s="109"/>
      <c r="P14" s="109"/>
      <c r="Q14" s="109"/>
      <c r="R14" s="109"/>
      <c r="S14" s="109"/>
      <c r="T14" s="109"/>
      <c r="U14" s="109"/>
      <c r="V14" s="109"/>
      <c r="W14" s="109"/>
    </row>
    <row r="15" ht="21.75" customHeight="1" spans="1:23">
      <c r="A15" s="99" t="s">
        <v>291</v>
      </c>
      <c r="B15" s="99" t="s">
        <v>300</v>
      </c>
      <c r="C15" s="99" t="s">
        <v>301</v>
      </c>
      <c r="D15" s="99" t="s">
        <v>70</v>
      </c>
      <c r="E15" s="99" t="s">
        <v>141</v>
      </c>
      <c r="F15" s="99" t="s">
        <v>140</v>
      </c>
      <c r="G15" s="99" t="s">
        <v>302</v>
      </c>
      <c r="H15" s="99" t="s">
        <v>303</v>
      </c>
      <c r="I15" s="109">
        <v>2388</v>
      </c>
      <c r="J15" s="109">
        <v>2388</v>
      </c>
      <c r="K15" s="109">
        <v>2388</v>
      </c>
      <c r="L15" s="109"/>
      <c r="M15" s="109"/>
      <c r="N15" s="109"/>
      <c r="O15" s="109"/>
      <c r="P15" s="109"/>
      <c r="Q15" s="109"/>
      <c r="R15" s="109"/>
      <c r="S15" s="109"/>
      <c r="T15" s="109"/>
      <c r="U15" s="109"/>
      <c r="V15" s="109"/>
      <c r="W15" s="109"/>
    </row>
    <row r="16" ht="21.75" customHeight="1" spans="1:23">
      <c r="A16" s="99" t="s">
        <v>291</v>
      </c>
      <c r="B16" s="99" t="s">
        <v>300</v>
      </c>
      <c r="C16" s="99" t="s">
        <v>301</v>
      </c>
      <c r="D16" s="99" t="s">
        <v>70</v>
      </c>
      <c r="E16" s="99" t="s">
        <v>141</v>
      </c>
      <c r="F16" s="99" t="s">
        <v>140</v>
      </c>
      <c r="G16" s="99" t="s">
        <v>298</v>
      </c>
      <c r="H16" s="99" t="s">
        <v>299</v>
      </c>
      <c r="I16" s="109">
        <v>140000</v>
      </c>
      <c r="J16" s="109">
        <v>140000</v>
      </c>
      <c r="K16" s="109">
        <v>140000</v>
      </c>
      <c r="L16" s="109"/>
      <c r="M16" s="109"/>
      <c r="N16" s="109"/>
      <c r="O16" s="109"/>
      <c r="P16" s="109"/>
      <c r="Q16" s="109"/>
      <c r="R16" s="109"/>
      <c r="S16" s="109"/>
      <c r="T16" s="109"/>
      <c r="U16" s="109"/>
      <c r="V16" s="109"/>
      <c r="W16" s="109"/>
    </row>
    <row r="17" ht="21.75" customHeight="1" spans="1:23">
      <c r="A17" s="99" t="s">
        <v>291</v>
      </c>
      <c r="B17" s="99" t="s">
        <v>300</v>
      </c>
      <c r="C17" s="99" t="s">
        <v>301</v>
      </c>
      <c r="D17" s="99" t="s">
        <v>70</v>
      </c>
      <c r="E17" s="99" t="s">
        <v>141</v>
      </c>
      <c r="F17" s="99" t="s">
        <v>140</v>
      </c>
      <c r="G17" s="99" t="s">
        <v>252</v>
      </c>
      <c r="H17" s="99" t="s">
        <v>253</v>
      </c>
      <c r="I17" s="109">
        <v>375150</v>
      </c>
      <c r="J17" s="109">
        <v>375150</v>
      </c>
      <c r="K17" s="109">
        <v>375150</v>
      </c>
      <c r="L17" s="109"/>
      <c r="M17" s="109"/>
      <c r="N17" s="109"/>
      <c r="O17" s="109"/>
      <c r="P17" s="109"/>
      <c r="Q17" s="109"/>
      <c r="R17" s="109"/>
      <c r="S17" s="109"/>
      <c r="T17" s="109"/>
      <c r="U17" s="109"/>
      <c r="V17" s="109"/>
      <c r="W17" s="109"/>
    </row>
    <row r="18" ht="21.75" customHeight="1" spans="1:23">
      <c r="A18" s="99" t="s">
        <v>291</v>
      </c>
      <c r="B18" s="99" t="s">
        <v>304</v>
      </c>
      <c r="C18" s="99" t="s">
        <v>305</v>
      </c>
      <c r="D18" s="99" t="s">
        <v>70</v>
      </c>
      <c r="E18" s="99" t="s">
        <v>141</v>
      </c>
      <c r="F18" s="99" t="s">
        <v>140</v>
      </c>
      <c r="G18" s="99" t="s">
        <v>252</v>
      </c>
      <c r="H18" s="99" t="s">
        <v>253</v>
      </c>
      <c r="I18" s="109">
        <v>690625.66</v>
      </c>
      <c r="J18" s="109">
        <v>690625.66</v>
      </c>
      <c r="K18" s="109">
        <v>690625.66</v>
      </c>
      <c r="L18" s="109"/>
      <c r="M18" s="109"/>
      <c r="N18" s="109"/>
      <c r="O18" s="109"/>
      <c r="P18" s="109"/>
      <c r="Q18" s="109"/>
      <c r="R18" s="109"/>
      <c r="S18" s="109"/>
      <c r="T18" s="109"/>
      <c r="U18" s="109"/>
      <c r="V18" s="109"/>
      <c r="W18" s="109"/>
    </row>
    <row r="19" ht="21.75" customHeight="1" spans="1:23">
      <c r="A19" s="99" t="s">
        <v>291</v>
      </c>
      <c r="B19" s="99" t="s">
        <v>306</v>
      </c>
      <c r="C19" s="99" t="s">
        <v>307</v>
      </c>
      <c r="D19" s="99" t="s">
        <v>70</v>
      </c>
      <c r="E19" s="99" t="s">
        <v>141</v>
      </c>
      <c r="F19" s="99" t="s">
        <v>140</v>
      </c>
      <c r="G19" s="99" t="s">
        <v>308</v>
      </c>
      <c r="H19" s="99" t="s">
        <v>309</v>
      </c>
      <c r="I19" s="109">
        <v>15000</v>
      </c>
      <c r="J19" s="109">
        <v>15000</v>
      </c>
      <c r="K19" s="109">
        <v>15000</v>
      </c>
      <c r="L19" s="109"/>
      <c r="M19" s="109"/>
      <c r="N19" s="109"/>
      <c r="O19" s="109"/>
      <c r="P19" s="109"/>
      <c r="Q19" s="109"/>
      <c r="R19" s="109"/>
      <c r="S19" s="109"/>
      <c r="T19" s="109"/>
      <c r="U19" s="109"/>
      <c r="V19" s="109"/>
      <c r="W19" s="109"/>
    </row>
    <row r="20" ht="21.75" customHeight="1" spans="1:23">
      <c r="A20" s="99" t="s">
        <v>291</v>
      </c>
      <c r="B20" s="99" t="s">
        <v>310</v>
      </c>
      <c r="C20" s="99" t="s">
        <v>311</v>
      </c>
      <c r="D20" s="99" t="s">
        <v>70</v>
      </c>
      <c r="E20" s="99" t="s">
        <v>141</v>
      </c>
      <c r="F20" s="99" t="s">
        <v>140</v>
      </c>
      <c r="G20" s="99" t="s">
        <v>252</v>
      </c>
      <c r="H20" s="99" t="s">
        <v>253</v>
      </c>
      <c r="I20" s="109">
        <v>1000000</v>
      </c>
      <c r="J20" s="109">
        <v>1000000</v>
      </c>
      <c r="K20" s="109">
        <v>1000000</v>
      </c>
      <c r="L20" s="109"/>
      <c r="M20" s="109"/>
      <c r="N20" s="109"/>
      <c r="O20" s="109"/>
      <c r="P20" s="109"/>
      <c r="Q20" s="109"/>
      <c r="R20" s="109"/>
      <c r="S20" s="109"/>
      <c r="T20" s="109"/>
      <c r="U20" s="109"/>
      <c r="V20" s="109"/>
      <c r="W20" s="109"/>
    </row>
    <row r="21" ht="21.75" customHeight="1" spans="1:23">
      <c r="A21" s="99" t="s">
        <v>291</v>
      </c>
      <c r="B21" s="99" t="s">
        <v>310</v>
      </c>
      <c r="C21" s="99" t="s">
        <v>311</v>
      </c>
      <c r="D21" s="99" t="s">
        <v>70</v>
      </c>
      <c r="E21" s="99" t="s">
        <v>141</v>
      </c>
      <c r="F21" s="99" t="s">
        <v>140</v>
      </c>
      <c r="G21" s="99" t="s">
        <v>252</v>
      </c>
      <c r="H21" s="99" t="s">
        <v>253</v>
      </c>
      <c r="I21" s="109">
        <v>1536918.3</v>
      </c>
      <c r="J21" s="109">
        <v>1536918.3</v>
      </c>
      <c r="K21" s="109">
        <v>1536918.3</v>
      </c>
      <c r="L21" s="109"/>
      <c r="M21" s="109"/>
      <c r="N21" s="109"/>
      <c r="O21" s="109"/>
      <c r="P21" s="109"/>
      <c r="Q21" s="109"/>
      <c r="R21" s="109"/>
      <c r="S21" s="109"/>
      <c r="T21" s="109"/>
      <c r="U21" s="109"/>
      <c r="V21" s="109"/>
      <c r="W21" s="109"/>
    </row>
    <row r="22" ht="21.75" customHeight="1" spans="1:23">
      <c r="A22" s="99" t="s">
        <v>291</v>
      </c>
      <c r="B22" s="99" t="s">
        <v>312</v>
      </c>
      <c r="C22" s="99" t="s">
        <v>313</v>
      </c>
      <c r="D22" s="99" t="s">
        <v>70</v>
      </c>
      <c r="E22" s="99" t="s">
        <v>137</v>
      </c>
      <c r="F22" s="99" t="s">
        <v>138</v>
      </c>
      <c r="G22" s="99" t="s">
        <v>314</v>
      </c>
      <c r="H22" s="99" t="s">
        <v>315</v>
      </c>
      <c r="I22" s="109">
        <v>2200000</v>
      </c>
      <c r="J22" s="109">
        <v>2200000</v>
      </c>
      <c r="K22" s="109">
        <v>2200000</v>
      </c>
      <c r="L22" s="109"/>
      <c r="M22" s="109"/>
      <c r="N22" s="109"/>
      <c r="O22" s="109"/>
      <c r="P22" s="109"/>
      <c r="Q22" s="109"/>
      <c r="R22" s="109"/>
      <c r="S22" s="109"/>
      <c r="T22" s="109"/>
      <c r="U22" s="109"/>
      <c r="V22" s="109"/>
      <c r="W22" s="109"/>
    </row>
    <row r="23" ht="21.75" customHeight="1" spans="1:23">
      <c r="A23" s="99" t="s">
        <v>291</v>
      </c>
      <c r="B23" s="99" t="s">
        <v>316</v>
      </c>
      <c r="C23" s="99" t="s">
        <v>317</v>
      </c>
      <c r="D23" s="99" t="s">
        <v>70</v>
      </c>
      <c r="E23" s="99" t="s">
        <v>141</v>
      </c>
      <c r="F23" s="99" t="s">
        <v>140</v>
      </c>
      <c r="G23" s="99" t="s">
        <v>308</v>
      </c>
      <c r="H23" s="99" t="s">
        <v>309</v>
      </c>
      <c r="I23" s="109">
        <v>150000</v>
      </c>
      <c r="J23" s="109">
        <v>150000</v>
      </c>
      <c r="K23" s="109">
        <v>150000</v>
      </c>
      <c r="L23" s="109"/>
      <c r="M23" s="109"/>
      <c r="N23" s="109"/>
      <c r="O23" s="109"/>
      <c r="P23" s="109"/>
      <c r="Q23" s="109"/>
      <c r="R23" s="109"/>
      <c r="S23" s="109"/>
      <c r="T23" s="109"/>
      <c r="U23" s="109"/>
      <c r="V23" s="109"/>
      <c r="W23" s="109"/>
    </row>
    <row r="24" ht="21.75" customHeight="1" spans="1:23">
      <c r="A24" s="99" t="s">
        <v>291</v>
      </c>
      <c r="B24" s="99" t="s">
        <v>318</v>
      </c>
      <c r="C24" s="99" t="s">
        <v>319</v>
      </c>
      <c r="D24" s="99" t="s">
        <v>70</v>
      </c>
      <c r="E24" s="99" t="s">
        <v>141</v>
      </c>
      <c r="F24" s="99" t="s">
        <v>140</v>
      </c>
      <c r="G24" s="99" t="s">
        <v>252</v>
      </c>
      <c r="H24" s="99" t="s">
        <v>253</v>
      </c>
      <c r="I24" s="109">
        <v>32400</v>
      </c>
      <c r="J24" s="109"/>
      <c r="K24" s="109"/>
      <c r="L24" s="109"/>
      <c r="M24" s="109"/>
      <c r="N24" s="109">
        <v>32400</v>
      </c>
      <c r="O24" s="109"/>
      <c r="P24" s="109"/>
      <c r="Q24" s="109"/>
      <c r="R24" s="109"/>
      <c r="S24" s="109"/>
      <c r="T24" s="109"/>
      <c r="U24" s="109"/>
      <c r="V24" s="109"/>
      <c r="W24" s="109"/>
    </row>
    <row r="25" ht="21.75" customHeight="1" spans="1:23">
      <c r="A25" s="99" t="s">
        <v>320</v>
      </c>
      <c r="B25" s="99" t="s">
        <v>321</v>
      </c>
      <c r="C25" s="99" t="s">
        <v>322</v>
      </c>
      <c r="D25" s="99" t="s">
        <v>70</v>
      </c>
      <c r="E25" s="99" t="s">
        <v>130</v>
      </c>
      <c r="F25" s="99" t="s">
        <v>131</v>
      </c>
      <c r="G25" s="99" t="s">
        <v>302</v>
      </c>
      <c r="H25" s="99" t="s">
        <v>303</v>
      </c>
      <c r="I25" s="109">
        <v>210000</v>
      </c>
      <c r="J25" s="109">
        <v>210000</v>
      </c>
      <c r="K25" s="109">
        <v>210000</v>
      </c>
      <c r="L25" s="109"/>
      <c r="M25" s="109"/>
      <c r="N25" s="109"/>
      <c r="O25" s="109"/>
      <c r="P25" s="109"/>
      <c r="Q25" s="109"/>
      <c r="R25" s="109"/>
      <c r="S25" s="109"/>
      <c r="T25" s="109"/>
      <c r="U25" s="109"/>
      <c r="V25" s="109"/>
      <c r="W25" s="109"/>
    </row>
    <row r="26" ht="21.75" customHeight="1" spans="1:23">
      <c r="A26" s="99" t="s">
        <v>320</v>
      </c>
      <c r="B26" s="99" t="s">
        <v>323</v>
      </c>
      <c r="C26" s="99" t="s">
        <v>324</v>
      </c>
      <c r="D26" s="99" t="s">
        <v>70</v>
      </c>
      <c r="E26" s="99" t="s">
        <v>128</v>
      </c>
      <c r="F26" s="99" t="s">
        <v>129</v>
      </c>
      <c r="G26" s="99" t="s">
        <v>248</v>
      </c>
      <c r="H26" s="99" t="s">
        <v>249</v>
      </c>
      <c r="I26" s="109">
        <v>20000</v>
      </c>
      <c r="J26" s="109">
        <v>20000</v>
      </c>
      <c r="K26" s="109">
        <v>20000</v>
      </c>
      <c r="L26" s="109"/>
      <c r="M26" s="109"/>
      <c r="N26" s="109"/>
      <c r="O26" s="109"/>
      <c r="P26" s="109"/>
      <c r="Q26" s="109"/>
      <c r="R26" s="109"/>
      <c r="S26" s="109"/>
      <c r="T26" s="109"/>
      <c r="U26" s="109"/>
      <c r="V26" s="109"/>
      <c r="W26" s="109"/>
    </row>
    <row r="27" ht="21.75" customHeight="1" spans="1:23">
      <c r="A27" s="99" t="s">
        <v>320</v>
      </c>
      <c r="B27" s="99" t="s">
        <v>323</v>
      </c>
      <c r="C27" s="99" t="s">
        <v>324</v>
      </c>
      <c r="D27" s="99" t="s">
        <v>70</v>
      </c>
      <c r="E27" s="99" t="s">
        <v>130</v>
      </c>
      <c r="F27" s="99" t="s">
        <v>131</v>
      </c>
      <c r="G27" s="99" t="s">
        <v>248</v>
      </c>
      <c r="H27" s="99" t="s">
        <v>249</v>
      </c>
      <c r="I27" s="109">
        <v>180000</v>
      </c>
      <c r="J27" s="109">
        <v>180000</v>
      </c>
      <c r="K27" s="109">
        <v>180000</v>
      </c>
      <c r="L27" s="109"/>
      <c r="M27" s="109"/>
      <c r="N27" s="109"/>
      <c r="O27" s="109"/>
      <c r="P27" s="109"/>
      <c r="Q27" s="109"/>
      <c r="R27" s="109"/>
      <c r="S27" s="109"/>
      <c r="T27" s="109"/>
      <c r="U27" s="109"/>
      <c r="V27" s="109"/>
      <c r="W27" s="109"/>
    </row>
    <row r="28" ht="21.75" customHeight="1" spans="1:23">
      <c r="A28" s="99" t="s">
        <v>320</v>
      </c>
      <c r="B28" s="99" t="s">
        <v>325</v>
      </c>
      <c r="C28" s="99" t="s">
        <v>326</v>
      </c>
      <c r="D28" s="99" t="s">
        <v>70</v>
      </c>
      <c r="E28" s="99" t="s">
        <v>141</v>
      </c>
      <c r="F28" s="99" t="s">
        <v>140</v>
      </c>
      <c r="G28" s="99" t="s">
        <v>252</v>
      </c>
      <c r="H28" s="99" t="s">
        <v>253</v>
      </c>
      <c r="I28" s="109">
        <v>263902.24</v>
      </c>
      <c r="J28" s="109">
        <v>263902.24</v>
      </c>
      <c r="K28" s="109">
        <v>263902.24</v>
      </c>
      <c r="L28" s="109"/>
      <c r="M28" s="109"/>
      <c r="N28" s="109"/>
      <c r="O28" s="109"/>
      <c r="P28" s="109"/>
      <c r="Q28" s="109"/>
      <c r="R28" s="109"/>
      <c r="S28" s="109"/>
      <c r="T28" s="109"/>
      <c r="U28" s="109"/>
      <c r="V28" s="109"/>
      <c r="W28" s="109"/>
    </row>
    <row r="29" ht="21.75" customHeight="1" spans="1:23">
      <c r="A29" s="99" t="s">
        <v>320</v>
      </c>
      <c r="B29" s="99" t="s">
        <v>327</v>
      </c>
      <c r="C29" s="99" t="s">
        <v>328</v>
      </c>
      <c r="D29" s="99" t="s">
        <v>70</v>
      </c>
      <c r="E29" s="99" t="s">
        <v>141</v>
      </c>
      <c r="F29" s="99" t="s">
        <v>140</v>
      </c>
      <c r="G29" s="99" t="s">
        <v>252</v>
      </c>
      <c r="H29" s="99" t="s">
        <v>253</v>
      </c>
      <c r="I29" s="109">
        <v>11000000</v>
      </c>
      <c r="J29" s="109">
        <v>11000000</v>
      </c>
      <c r="K29" s="109">
        <v>11000000</v>
      </c>
      <c r="L29" s="109"/>
      <c r="M29" s="109"/>
      <c r="N29" s="109"/>
      <c r="O29" s="109"/>
      <c r="P29" s="109"/>
      <c r="Q29" s="109"/>
      <c r="R29" s="109"/>
      <c r="S29" s="109"/>
      <c r="T29" s="109"/>
      <c r="U29" s="109"/>
      <c r="V29" s="109"/>
      <c r="W29" s="109"/>
    </row>
    <row r="30" ht="21.75" customHeight="1" spans="1:23">
      <c r="A30" s="99" t="s">
        <v>291</v>
      </c>
      <c r="B30" s="99" t="s">
        <v>329</v>
      </c>
      <c r="C30" s="99" t="s">
        <v>330</v>
      </c>
      <c r="D30" s="99" t="s">
        <v>73</v>
      </c>
      <c r="E30" s="99" t="s">
        <v>141</v>
      </c>
      <c r="F30" s="99" t="s">
        <v>140</v>
      </c>
      <c r="G30" s="99" t="s">
        <v>241</v>
      </c>
      <c r="H30" s="99" t="s">
        <v>242</v>
      </c>
      <c r="I30" s="109">
        <v>15000</v>
      </c>
      <c r="J30" s="109">
        <v>15000</v>
      </c>
      <c r="K30" s="109">
        <v>15000</v>
      </c>
      <c r="L30" s="109"/>
      <c r="M30" s="109"/>
      <c r="N30" s="109"/>
      <c r="O30" s="109"/>
      <c r="P30" s="109"/>
      <c r="Q30" s="109"/>
      <c r="R30" s="109"/>
      <c r="S30" s="109"/>
      <c r="T30" s="109"/>
      <c r="U30" s="109"/>
      <c r="V30" s="109"/>
      <c r="W30" s="109"/>
    </row>
    <row r="31" ht="21.75" customHeight="1" spans="1:23">
      <c r="A31" s="99" t="s">
        <v>320</v>
      </c>
      <c r="B31" s="99" t="s">
        <v>331</v>
      </c>
      <c r="C31" s="99" t="s">
        <v>332</v>
      </c>
      <c r="D31" s="99" t="s">
        <v>73</v>
      </c>
      <c r="E31" s="99" t="s">
        <v>130</v>
      </c>
      <c r="F31" s="99" t="s">
        <v>131</v>
      </c>
      <c r="G31" s="99" t="s">
        <v>241</v>
      </c>
      <c r="H31" s="99" t="s">
        <v>242</v>
      </c>
      <c r="I31" s="109">
        <v>30000</v>
      </c>
      <c r="J31" s="109">
        <v>30000</v>
      </c>
      <c r="K31" s="109">
        <v>30000</v>
      </c>
      <c r="L31" s="109"/>
      <c r="M31" s="109"/>
      <c r="N31" s="109"/>
      <c r="O31" s="109"/>
      <c r="P31" s="109"/>
      <c r="Q31" s="109"/>
      <c r="R31" s="109"/>
      <c r="S31" s="109"/>
      <c r="T31" s="109"/>
      <c r="U31" s="109"/>
      <c r="V31" s="109"/>
      <c r="W31" s="109"/>
    </row>
    <row r="32" ht="21.75" customHeight="1" spans="1:23">
      <c r="A32" s="99" t="s">
        <v>320</v>
      </c>
      <c r="B32" s="99" t="s">
        <v>333</v>
      </c>
      <c r="C32" s="99" t="s">
        <v>324</v>
      </c>
      <c r="D32" s="99" t="s">
        <v>73</v>
      </c>
      <c r="E32" s="99" t="s">
        <v>130</v>
      </c>
      <c r="F32" s="99" t="s">
        <v>131</v>
      </c>
      <c r="G32" s="99" t="s">
        <v>248</v>
      </c>
      <c r="H32" s="99" t="s">
        <v>249</v>
      </c>
      <c r="I32" s="109">
        <v>100000</v>
      </c>
      <c r="J32" s="109">
        <v>100000</v>
      </c>
      <c r="K32" s="109">
        <v>100000</v>
      </c>
      <c r="L32" s="109"/>
      <c r="M32" s="109"/>
      <c r="N32" s="109"/>
      <c r="O32" s="109"/>
      <c r="P32" s="109"/>
      <c r="Q32" s="109"/>
      <c r="R32" s="109"/>
      <c r="S32" s="109"/>
      <c r="T32" s="109"/>
      <c r="U32" s="109"/>
      <c r="V32" s="109"/>
      <c r="W32" s="109"/>
    </row>
    <row r="33" ht="21.75" customHeight="1" spans="1:23">
      <c r="A33" s="99" t="s">
        <v>320</v>
      </c>
      <c r="B33" s="99" t="s">
        <v>334</v>
      </c>
      <c r="C33" s="99" t="s">
        <v>335</v>
      </c>
      <c r="D33" s="99" t="s">
        <v>73</v>
      </c>
      <c r="E33" s="99" t="s">
        <v>130</v>
      </c>
      <c r="F33" s="99" t="s">
        <v>131</v>
      </c>
      <c r="G33" s="99" t="s">
        <v>252</v>
      </c>
      <c r="H33" s="99" t="s">
        <v>253</v>
      </c>
      <c r="I33" s="109">
        <v>100000</v>
      </c>
      <c r="J33" s="109">
        <v>100000</v>
      </c>
      <c r="K33" s="109">
        <v>100000</v>
      </c>
      <c r="L33" s="109"/>
      <c r="M33" s="109"/>
      <c r="N33" s="109"/>
      <c r="O33" s="109"/>
      <c r="P33" s="109"/>
      <c r="Q33" s="109"/>
      <c r="R33" s="109"/>
      <c r="S33" s="109"/>
      <c r="T33" s="109"/>
      <c r="U33" s="109"/>
      <c r="V33" s="109"/>
      <c r="W33" s="109"/>
    </row>
    <row r="34" ht="21.75" customHeight="1" spans="1:23">
      <c r="A34" s="99" t="s">
        <v>320</v>
      </c>
      <c r="B34" s="99" t="s">
        <v>336</v>
      </c>
      <c r="C34" s="99" t="s">
        <v>337</v>
      </c>
      <c r="D34" s="99" t="s">
        <v>73</v>
      </c>
      <c r="E34" s="99" t="s">
        <v>130</v>
      </c>
      <c r="F34" s="99" t="s">
        <v>131</v>
      </c>
      <c r="G34" s="99" t="s">
        <v>338</v>
      </c>
      <c r="H34" s="99" t="s">
        <v>339</v>
      </c>
      <c r="I34" s="109">
        <v>40000</v>
      </c>
      <c r="J34" s="109">
        <v>40000</v>
      </c>
      <c r="K34" s="109">
        <v>40000</v>
      </c>
      <c r="L34" s="109"/>
      <c r="M34" s="109"/>
      <c r="N34" s="109"/>
      <c r="O34" s="109"/>
      <c r="P34" s="109"/>
      <c r="Q34" s="109"/>
      <c r="R34" s="109"/>
      <c r="S34" s="109"/>
      <c r="T34" s="109"/>
      <c r="U34" s="109"/>
      <c r="V34" s="109"/>
      <c r="W34" s="109"/>
    </row>
    <row r="35" ht="21.75" customHeight="1" spans="1:23">
      <c r="A35" s="99" t="s">
        <v>320</v>
      </c>
      <c r="B35" s="99" t="s">
        <v>340</v>
      </c>
      <c r="C35" s="99" t="s">
        <v>341</v>
      </c>
      <c r="D35" s="99" t="s">
        <v>73</v>
      </c>
      <c r="E35" s="99" t="s">
        <v>130</v>
      </c>
      <c r="F35" s="99" t="s">
        <v>131</v>
      </c>
      <c r="G35" s="99" t="s">
        <v>248</v>
      </c>
      <c r="H35" s="99" t="s">
        <v>249</v>
      </c>
      <c r="I35" s="109">
        <v>100000</v>
      </c>
      <c r="J35" s="109">
        <v>100000</v>
      </c>
      <c r="K35" s="109">
        <v>100000</v>
      </c>
      <c r="L35" s="109"/>
      <c r="M35" s="109"/>
      <c r="N35" s="109"/>
      <c r="O35" s="109"/>
      <c r="P35" s="109"/>
      <c r="Q35" s="109"/>
      <c r="R35" s="109"/>
      <c r="S35" s="109"/>
      <c r="T35" s="109"/>
      <c r="U35" s="109"/>
      <c r="V35" s="109"/>
      <c r="W35" s="109"/>
    </row>
    <row r="36" ht="21.75" customHeight="1" spans="1:23">
      <c r="A36" s="99" t="s">
        <v>320</v>
      </c>
      <c r="B36" s="99" t="s">
        <v>342</v>
      </c>
      <c r="C36" s="99" t="s">
        <v>343</v>
      </c>
      <c r="D36" s="99" t="s">
        <v>73</v>
      </c>
      <c r="E36" s="99" t="s">
        <v>130</v>
      </c>
      <c r="F36" s="99" t="s">
        <v>131</v>
      </c>
      <c r="G36" s="99" t="s">
        <v>248</v>
      </c>
      <c r="H36" s="99" t="s">
        <v>249</v>
      </c>
      <c r="I36" s="109">
        <v>100000</v>
      </c>
      <c r="J36" s="109">
        <v>100000</v>
      </c>
      <c r="K36" s="109">
        <v>100000</v>
      </c>
      <c r="L36" s="109"/>
      <c r="M36" s="109"/>
      <c r="N36" s="109"/>
      <c r="O36" s="109"/>
      <c r="P36" s="109"/>
      <c r="Q36" s="109"/>
      <c r="R36" s="109"/>
      <c r="S36" s="109"/>
      <c r="T36" s="109"/>
      <c r="U36" s="109"/>
      <c r="V36" s="109"/>
      <c r="W36" s="109"/>
    </row>
    <row r="37" ht="18.75" customHeight="1" spans="1:23">
      <c r="A37" s="67" t="s">
        <v>186</v>
      </c>
      <c r="B37" s="68"/>
      <c r="C37" s="68"/>
      <c r="D37" s="68"/>
      <c r="E37" s="68"/>
      <c r="F37" s="68"/>
      <c r="G37" s="68"/>
      <c r="H37" s="69"/>
      <c r="I37" s="109">
        <v>41397400</v>
      </c>
      <c r="J37" s="109">
        <v>41365000</v>
      </c>
      <c r="K37" s="109">
        <v>41365000</v>
      </c>
      <c r="L37" s="109"/>
      <c r="M37" s="109"/>
      <c r="N37" s="109">
        <v>32400</v>
      </c>
      <c r="O37" s="109"/>
      <c r="P37" s="109"/>
      <c r="Q37" s="109"/>
      <c r="R37" s="109"/>
      <c r="S37" s="109"/>
      <c r="T37" s="109"/>
      <c r="U37" s="109"/>
      <c r="V37" s="109"/>
      <c r="W37" s="109"/>
    </row>
  </sheetData>
  <mergeCells count="28">
    <mergeCell ref="A3:W3"/>
    <mergeCell ref="A4:H4"/>
    <mergeCell ref="J5:M5"/>
    <mergeCell ref="N5:P5"/>
    <mergeCell ref="R5:W5"/>
    <mergeCell ref="A37:H3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7"/>
  <sheetViews>
    <sheetView showZeros="0" workbookViewId="0">
      <pane ySplit="1" topLeftCell="A38" activePane="bottomLeft" state="frozen"/>
      <selection/>
      <selection pane="bottomLeft" activeCell="A1" sqref="A1"/>
    </sheetView>
  </sheetViews>
  <sheetFormatPr defaultColWidth="9.12962962962963" defaultRowHeight="12" customHeight="1"/>
  <cols>
    <col min="1" max="1" width="34.25" customWidth="1"/>
    <col min="2" max="2" width="29" customWidth="1"/>
    <col min="3" max="5" width="23.6296296296296" customWidth="1"/>
    <col min="6" max="6" width="11.25" customWidth="1"/>
    <col min="7" max="7" width="25.1296296296296" customWidth="1"/>
    <col min="8" max="8" width="15.6296296296296" customWidth="1"/>
    <col min="9" max="9" width="13.3796296296296" customWidth="1"/>
    <col min="10" max="10" width="18.8796296296296" customWidth="1"/>
  </cols>
  <sheetData>
    <row r="1" customHeight="1" spans="1:10">
      <c r="A1" s="1"/>
      <c r="B1" s="1"/>
      <c r="C1" s="1"/>
      <c r="D1" s="1"/>
      <c r="E1" s="1"/>
      <c r="F1" s="1"/>
      <c r="G1" s="1"/>
      <c r="H1" s="1"/>
      <c r="I1" s="1"/>
      <c r="J1" s="1"/>
    </row>
    <row r="2" ht="18" customHeight="1" spans="10:10">
      <c r="J2" s="43" t="s">
        <v>344</v>
      </c>
    </row>
    <row r="3" ht="39.75" customHeight="1" spans="1:10">
      <c r="A3" s="96" t="str">
        <f>"2025"&amp;"年部门项目支出绩效目标表"</f>
        <v>2025年部门项目支出绩效目标表</v>
      </c>
      <c r="B3" s="44"/>
      <c r="C3" s="44"/>
      <c r="D3" s="44"/>
      <c r="E3" s="44"/>
      <c r="F3" s="97"/>
      <c r="G3" s="44"/>
      <c r="H3" s="97"/>
      <c r="I3" s="97"/>
      <c r="J3" s="44"/>
    </row>
    <row r="4" ht="17.25" customHeight="1" spans="1:1">
      <c r="A4" s="45" t="str">
        <f>"单位名称："&amp;"昆明市晋宁区综合行政执法局"</f>
        <v>单位名称：昆明市晋宁区综合行政执法局</v>
      </c>
    </row>
    <row r="5" ht="44.25" customHeight="1" spans="1:10">
      <c r="A5" s="18" t="s">
        <v>198</v>
      </c>
      <c r="B5" s="18" t="s">
        <v>345</v>
      </c>
      <c r="C5" s="18" t="s">
        <v>346</v>
      </c>
      <c r="D5" s="18" t="s">
        <v>347</v>
      </c>
      <c r="E5" s="18" t="s">
        <v>348</v>
      </c>
      <c r="F5" s="98" t="s">
        <v>349</v>
      </c>
      <c r="G5" s="18" t="s">
        <v>350</v>
      </c>
      <c r="H5" s="98" t="s">
        <v>351</v>
      </c>
      <c r="I5" s="98" t="s">
        <v>352</v>
      </c>
      <c r="J5" s="18" t="s">
        <v>353</v>
      </c>
    </row>
    <row r="6" ht="18.75" customHeight="1" spans="1:10">
      <c r="A6" s="161">
        <v>1</v>
      </c>
      <c r="B6" s="161">
        <v>2</v>
      </c>
      <c r="C6" s="161">
        <v>3</v>
      </c>
      <c r="D6" s="161">
        <v>4</v>
      </c>
      <c r="E6" s="161">
        <v>5</v>
      </c>
      <c r="F6" s="70">
        <v>6</v>
      </c>
      <c r="G6" s="161">
        <v>7</v>
      </c>
      <c r="H6" s="70">
        <v>8</v>
      </c>
      <c r="I6" s="70">
        <v>9</v>
      </c>
      <c r="J6" s="161">
        <v>10</v>
      </c>
    </row>
    <row r="7" ht="42" customHeight="1" spans="1:10">
      <c r="A7" s="19" t="s">
        <v>70</v>
      </c>
      <c r="B7" s="99"/>
      <c r="C7" s="99"/>
      <c r="D7" s="99"/>
      <c r="E7" s="35"/>
      <c r="F7" s="100"/>
      <c r="G7" s="35"/>
      <c r="H7" s="100"/>
      <c r="I7" s="100"/>
      <c r="J7" s="35"/>
    </row>
    <row r="8" ht="42" customHeight="1" spans="1:10">
      <c r="A8" s="162" t="s">
        <v>70</v>
      </c>
      <c r="B8" s="34"/>
      <c r="C8" s="34"/>
      <c r="D8" s="34"/>
      <c r="E8" s="19"/>
      <c r="F8" s="34"/>
      <c r="G8" s="19"/>
      <c r="H8" s="34"/>
      <c r="I8" s="34"/>
      <c r="J8" s="19"/>
    </row>
    <row r="9" ht="42" customHeight="1" spans="1:10">
      <c r="A9" s="163" t="s">
        <v>295</v>
      </c>
      <c r="B9" s="34" t="s">
        <v>354</v>
      </c>
      <c r="C9" s="34" t="s">
        <v>355</v>
      </c>
      <c r="D9" s="34" t="s">
        <v>356</v>
      </c>
      <c r="E9" s="19" t="s">
        <v>357</v>
      </c>
      <c r="F9" s="34" t="s">
        <v>358</v>
      </c>
      <c r="G9" s="19" t="s">
        <v>359</v>
      </c>
      <c r="H9" s="34" t="s">
        <v>360</v>
      </c>
      <c r="I9" s="34" t="s">
        <v>361</v>
      </c>
      <c r="J9" s="19" t="s">
        <v>362</v>
      </c>
    </row>
    <row r="10" ht="42" customHeight="1" spans="1:10">
      <c r="A10" s="163" t="s">
        <v>295</v>
      </c>
      <c r="B10" s="34" t="s">
        <v>354</v>
      </c>
      <c r="C10" s="34" t="s">
        <v>355</v>
      </c>
      <c r="D10" s="34" t="s">
        <v>363</v>
      </c>
      <c r="E10" s="19" t="s">
        <v>364</v>
      </c>
      <c r="F10" s="34" t="s">
        <v>365</v>
      </c>
      <c r="G10" s="19" t="s">
        <v>366</v>
      </c>
      <c r="H10" s="34" t="s">
        <v>367</v>
      </c>
      <c r="I10" s="34" t="s">
        <v>368</v>
      </c>
      <c r="J10" s="19" t="s">
        <v>369</v>
      </c>
    </row>
    <row r="11" ht="42" customHeight="1" spans="1:10">
      <c r="A11" s="163" t="s">
        <v>295</v>
      </c>
      <c r="B11" s="34" t="s">
        <v>354</v>
      </c>
      <c r="C11" s="34" t="s">
        <v>355</v>
      </c>
      <c r="D11" s="34" t="s">
        <v>370</v>
      </c>
      <c r="E11" s="19" t="s">
        <v>371</v>
      </c>
      <c r="F11" s="34" t="s">
        <v>365</v>
      </c>
      <c r="G11" s="19" t="s">
        <v>372</v>
      </c>
      <c r="H11" s="34" t="s">
        <v>373</v>
      </c>
      <c r="I11" s="34" t="s">
        <v>361</v>
      </c>
      <c r="J11" s="19" t="s">
        <v>374</v>
      </c>
    </row>
    <row r="12" ht="42" customHeight="1" spans="1:10">
      <c r="A12" s="163" t="s">
        <v>295</v>
      </c>
      <c r="B12" s="34" t="s">
        <v>354</v>
      </c>
      <c r="C12" s="34" t="s">
        <v>355</v>
      </c>
      <c r="D12" s="34" t="s">
        <v>375</v>
      </c>
      <c r="E12" s="19" t="s">
        <v>376</v>
      </c>
      <c r="F12" s="34" t="s">
        <v>365</v>
      </c>
      <c r="G12" s="19" t="s">
        <v>377</v>
      </c>
      <c r="H12" s="34" t="s">
        <v>378</v>
      </c>
      <c r="I12" s="34" t="s">
        <v>361</v>
      </c>
      <c r="J12" s="19" t="s">
        <v>374</v>
      </c>
    </row>
    <row r="13" ht="42" customHeight="1" spans="1:10">
      <c r="A13" s="163" t="s">
        <v>295</v>
      </c>
      <c r="B13" s="34" t="s">
        <v>354</v>
      </c>
      <c r="C13" s="34" t="s">
        <v>379</v>
      </c>
      <c r="D13" s="34" t="s">
        <v>380</v>
      </c>
      <c r="E13" s="19" t="s">
        <v>381</v>
      </c>
      <c r="F13" s="34" t="s">
        <v>358</v>
      </c>
      <c r="G13" s="19" t="s">
        <v>366</v>
      </c>
      <c r="H13" s="34" t="s">
        <v>367</v>
      </c>
      <c r="I13" s="34" t="s">
        <v>368</v>
      </c>
      <c r="J13" s="19" t="s">
        <v>382</v>
      </c>
    </row>
    <row r="14" ht="42" customHeight="1" spans="1:10">
      <c r="A14" s="163" t="s">
        <v>295</v>
      </c>
      <c r="B14" s="34" t="s">
        <v>354</v>
      </c>
      <c r="C14" s="34" t="s">
        <v>379</v>
      </c>
      <c r="D14" s="34" t="s">
        <v>380</v>
      </c>
      <c r="E14" s="19" t="s">
        <v>383</v>
      </c>
      <c r="F14" s="34" t="s">
        <v>365</v>
      </c>
      <c r="G14" s="19" t="s">
        <v>384</v>
      </c>
      <c r="H14" s="34" t="s">
        <v>367</v>
      </c>
      <c r="I14" s="34" t="s">
        <v>368</v>
      </c>
      <c r="J14" s="19" t="s">
        <v>385</v>
      </c>
    </row>
    <row r="15" ht="42" customHeight="1" spans="1:10">
      <c r="A15" s="163" t="s">
        <v>295</v>
      </c>
      <c r="B15" s="34" t="s">
        <v>354</v>
      </c>
      <c r="C15" s="34" t="s">
        <v>386</v>
      </c>
      <c r="D15" s="34" t="s">
        <v>387</v>
      </c>
      <c r="E15" s="19" t="s">
        <v>388</v>
      </c>
      <c r="F15" s="34" t="s">
        <v>358</v>
      </c>
      <c r="G15" s="19" t="s">
        <v>366</v>
      </c>
      <c r="H15" s="34" t="s">
        <v>367</v>
      </c>
      <c r="I15" s="34" t="s">
        <v>368</v>
      </c>
      <c r="J15" s="19" t="s">
        <v>382</v>
      </c>
    </row>
    <row r="16" ht="42" customHeight="1" spans="1:10">
      <c r="A16" s="163" t="s">
        <v>317</v>
      </c>
      <c r="B16" s="34" t="s">
        <v>389</v>
      </c>
      <c r="C16" s="34" t="s">
        <v>355</v>
      </c>
      <c r="D16" s="34" t="s">
        <v>363</v>
      </c>
      <c r="E16" s="19" t="s">
        <v>390</v>
      </c>
      <c r="F16" s="34" t="s">
        <v>365</v>
      </c>
      <c r="G16" s="19" t="s">
        <v>391</v>
      </c>
      <c r="H16" s="34" t="s">
        <v>367</v>
      </c>
      <c r="I16" s="34" t="s">
        <v>368</v>
      </c>
      <c r="J16" s="19" t="s">
        <v>392</v>
      </c>
    </row>
    <row r="17" ht="42" customHeight="1" spans="1:10">
      <c r="A17" s="163" t="s">
        <v>317</v>
      </c>
      <c r="B17" s="34" t="s">
        <v>389</v>
      </c>
      <c r="C17" s="34" t="s">
        <v>355</v>
      </c>
      <c r="D17" s="34" t="s">
        <v>370</v>
      </c>
      <c r="E17" s="19" t="s">
        <v>393</v>
      </c>
      <c r="F17" s="34" t="s">
        <v>365</v>
      </c>
      <c r="G17" s="19" t="s">
        <v>372</v>
      </c>
      <c r="H17" s="34" t="s">
        <v>373</v>
      </c>
      <c r="I17" s="34" t="s">
        <v>361</v>
      </c>
      <c r="J17" s="19" t="s">
        <v>394</v>
      </c>
    </row>
    <row r="18" ht="42" customHeight="1" spans="1:10">
      <c r="A18" s="163" t="s">
        <v>317</v>
      </c>
      <c r="B18" s="34" t="s">
        <v>389</v>
      </c>
      <c r="C18" s="34" t="s">
        <v>355</v>
      </c>
      <c r="D18" s="34" t="s">
        <v>375</v>
      </c>
      <c r="E18" s="19" t="s">
        <v>376</v>
      </c>
      <c r="F18" s="34" t="s">
        <v>358</v>
      </c>
      <c r="G18" s="19" t="s">
        <v>395</v>
      </c>
      <c r="H18" s="34" t="s">
        <v>378</v>
      </c>
      <c r="I18" s="34" t="s">
        <v>361</v>
      </c>
      <c r="J18" s="19" t="s">
        <v>396</v>
      </c>
    </row>
    <row r="19" ht="42" customHeight="1" spans="1:10">
      <c r="A19" s="163" t="s">
        <v>317</v>
      </c>
      <c r="B19" s="34" t="s">
        <v>389</v>
      </c>
      <c r="C19" s="34" t="s">
        <v>379</v>
      </c>
      <c r="D19" s="34" t="s">
        <v>380</v>
      </c>
      <c r="E19" s="19" t="s">
        <v>397</v>
      </c>
      <c r="F19" s="34" t="s">
        <v>365</v>
      </c>
      <c r="G19" s="19" t="s">
        <v>391</v>
      </c>
      <c r="H19" s="34" t="s">
        <v>367</v>
      </c>
      <c r="I19" s="34" t="s">
        <v>368</v>
      </c>
      <c r="J19" s="19" t="s">
        <v>397</v>
      </c>
    </row>
    <row r="20" ht="42" customHeight="1" spans="1:10">
      <c r="A20" s="163" t="s">
        <v>317</v>
      </c>
      <c r="B20" s="34" t="s">
        <v>389</v>
      </c>
      <c r="C20" s="34" t="s">
        <v>379</v>
      </c>
      <c r="D20" s="34" t="s">
        <v>398</v>
      </c>
      <c r="E20" s="19" t="s">
        <v>399</v>
      </c>
      <c r="F20" s="34" t="s">
        <v>365</v>
      </c>
      <c r="G20" s="19" t="s">
        <v>391</v>
      </c>
      <c r="H20" s="34" t="s">
        <v>367</v>
      </c>
      <c r="I20" s="34" t="s">
        <v>368</v>
      </c>
      <c r="J20" s="19" t="s">
        <v>399</v>
      </c>
    </row>
    <row r="21" ht="42" customHeight="1" spans="1:10">
      <c r="A21" s="163" t="s">
        <v>317</v>
      </c>
      <c r="B21" s="34" t="s">
        <v>389</v>
      </c>
      <c r="C21" s="34" t="s">
        <v>386</v>
      </c>
      <c r="D21" s="34" t="s">
        <v>387</v>
      </c>
      <c r="E21" s="19" t="s">
        <v>400</v>
      </c>
      <c r="F21" s="34" t="s">
        <v>358</v>
      </c>
      <c r="G21" s="19" t="s">
        <v>401</v>
      </c>
      <c r="H21" s="34" t="s">
        <v>367</v>
      </c>
      <c r="I21" s="34" t="s">
        <v>368</v>
      </c>
      <c r="J21" s="19" t="s">
        <v>397</v>
      </c>
    </row>
    <row r="22" ht="42" customHeight="1" spans="1:10">
      <c r="A22" s="163" t="s">
        <v>326</v>
      </c>
      <c r="B22" s="34" t="s">
        <v>402</v>
      </c>
      <c r="C22" s="34" t="s">
        <v>355</v>
      </c>
      <c r="D22" s="34" t="s">
        <v>370</v>
      </c>
      <c r="E22" s="19" t="s">
        <v>403</v>
      </c>
      <c r="F22" s="34" t="s">
        <v>365</v>
      </c>
      <c r="G22" s="19" t="s">
        <v>404</v>
      </c>
      <c r="H22" s="34" t="s">
        <v>405</v>
      </c>
      <c r="I22" s="34" t="s">
        <v>368</v>
      </c>
      <c r="J22" s="19" t="s">
        <v>406</v>
      </c>
    </row>
    <row r="23" ht="42" customHeight="1" spans="1:10">
      <c r="A23" s="163" t="s">
        <v>326</v>
      </c>
      <c r="B23" s="34" t="s">
        <v>402</v>
      </c>
      <c r="C23" s="34" t="s">
        <v>379</v>
      </c>
      <c r="D23" s="34" t="s">
        <v>380</v>
      </c>
      <c r="E23" s="19" t="s">
        <v>407</v>
      </c>
      <c r="F23" s="34" t="s">
        <v>365</v>
      </c>
      <c r="G23" s="19" t="s">
        <v>408</v>
      </c>
      <c r="H23" s="34"/>
      <c r="I23" s="34" t="s">
        <v>368</v>
      </c>
      <c r="J23" s="19" t="s">
        <v>409</v>
      </c>
    </row>
    <row r="24" ht="42" customHeight="1" spans="1:10">
      <c r="A24" s="163" t="s">
        <v>326</v>
      </c>
      <c r="B24" s="34" t="s">
        <v>402</v>
      </c>
      <c r="C24" s="34" t="s">
        <v>386</v>
      </c>
      <c r="D24" s="34" t="s">
        <v>387</v>
      </c>
      <c r="E24" s="19" t="s">
        <v>400</v>
      </c>
      <c r="F24" s="34" t="s">
        <v>365</v>
      </c>
      <c r="G24" s="19" t="s">
        <v>384</v>
      </c>
      <c r="H24" s="34" t="s">
        <v>367</v>
      </c>
      <c r="I24" s="34" t="s">
        <v>368</v>
      </c>
      <c r="J24" s="19" t="s">
        <v>410</v>
      </c>
    </row>
    <row r="25" ht="42" customHeight="1" spans="1:10">
      <c r="A25" s="163" t="s">
        <v>324</v>
      </c>
      <c r="B25" s="34" t="s">
        <v>411</v>
      </c>
      <c r="C25" s="34" t="s">
        <v>355</v>
      </c>
      <c r="D25" s="34" t="s">
        <v>356</v>
      </c>
      <c r="E25" s="19" t="s">
        <v>412</v>
      </c>
      <c r="F25" s="34" t="s">
        <v>358</v>
      </c>
      <c r="G25" s="19" t="s">
        <v>366</v>
      </c>
      <c r="H25" s="34" t="s">
        <v>367</v>
      </c>
      <c r="I25" s="34" t="s">
        <v>368</v>
      </c>
      <c r="J25" s="19" t="s">
        <v>413</v>
      </c>
    </row>
    <row r="26" ht="42" customHeight="1" spans="1:10">
      <c r="A26" s="163" t="s">
        <v>324</v>
      </c>
      <c r="B26" s="34" t="s">
        <v>411</v>
      </c>
      <c r="C26" s="34" t="s">
        <v>355</v>
      </c>
      <c r="D26" s="34" t="s">
        <v>363</v>
      </c>
      <c r="E26" s="19" t="s">
        <v>414</v>
      </c>
      <c r="F26" s="34" t="s">
        <v>365</v>
      </c>
      <c r="G26" s="19" t="s">
        <v>85</v>
      </c>
      <c r="H26" s="34" t="s">
        <v>415</v>
      </c>
      <c r="I26" s="34" t="s">
        <v>361</v>
      </c>
      <c r="J26" s="19" t="s">
        <v>416</v>
      </c>
    </row>
    <row r="27" ht="42" customHeight="1" spans="1:10">
      <c r="A27" s="163" t="s">
        <v>324</v>
      </c>
      <c r="B27" s="34" t="s">
        <v>411</v>
      </c>
      <c r="C27" s="34" t="s">
        <v>355</v>
      </c>
      <c r="D27" s="34" t="s">
        <v>370</v>
      </c>
      <c r="E27" s="19" t="s">
        <v>417</v>
      </c>
      <c r="F27" s="34" t="s">
        <v>365</v>
      </c>
      <c r="G27" s="19" t="s">
        <v>85</v>
      </c>
      <c r="H27" s="34" t="s">
        <v>415</v>
      </c>
      <c r="I27" s="34" t="s">
        <v>368</v>
      </c>
      <c r="J27" s="19" t="s">
        <v>413</v>
      </c>
    </row>
    <row r="28" ht="42" customHeight="1" spans="1:10">
      <c r="A28" s="163" t="s">
        <v>324</v>
      </c>
      <c r="B28" s="34" t="s">
        <v>411</v>
      </c>
      <c r="C28" s="34" t="s">
        <v>379</v>
      </c>
      <c r="D28" s="34" t="s">
        <v>418</v>
      </c>
      <c r="E28" s="19" t="s">
        <v>419</v>
      </c>
      <c r="F28" s="34" t="s">
        <v>365</v>
      </c>
      <c r="G28" s="19" t="s">
        <v>85</v>
      </c>
      <c r="H28" s="34" t="s">
        <v>415</v>
      </c>
      <c r="I28" s="34" t="s">
        <v>361</v>
      </c>
      <c r="J28" s="19" t="s">
        <v>413</v>
      </c>
    </row>
    <row r="29" ht="42" customHeight="1" spans="1:10">
      <c r="A29" s="163" t="s">
        <v>324</v>
      </c>
      <c r="B29" s="34" t="s">
        <v>411</v>
      </c>
      <c r="C29" s="34" t="s">
        <v>386</v>
      </c>
      <c r="D29" s="34" t="s">
        <v>387</v>
      </c>
      <c r="E29" s="19" t="s">
        <v>400</v>
      </c>
      <c r="F29" s="34" t="s">
        <v>358</v>
      </c>
      <c r="G29" s="19" t="s">
        <v>366</v>
      </c>
      <c r="H29" s="34" t="s">
        <v>367</v>
      </c>
      <c r="I29" s="34" t="s">
        <v>368</v>
      </c>
      <c r="J29" s="19" t="s">
        <v>413</v>
      </c>
    </row>
    <row r="30" ht="42" customHeight="1" spans="1:10">
      <c r="A30" s="163" t="s">
        <v>313</v>
      </c>
      <c r="B30" s="34" t="s">
        <v>420</v>
      </c>
      <c r="C30" s="34" t="s">
        <v>355</v>
      </c>
      <c r="D30" s="34" t="s">
        <v>375</v>
      </c>
      <c r="E30" s="19" t="s">
        <v>421</v>
      </c>
      <c r="F30" s="34" t="s">
        <v>358</v>
      </c>
      <c r="G30" s="19" t="s">
        <v>422</v>
      </c>
      <c r="H30" s="34" t="s">
        <v>378</v>
      </c>
      <c r="I30" s="34" t="s">
        <v>361</v>
      </c>
      <c r="J30" s="19" t="s">
        <v>423</v>
      </c>
    </row>
    <row r="31" ht="42" customHeight="1" spans="1:10">
      <c r="A31" s="163" t="s">
        <v>313</v>
      </c>
      <c r="B31" s="34" t="s">
        <v>420</v>
      </c>
      <c r="C31" s="34" t="s">
        <v>379</v>
      </c>
      <c r="D31" s="34" t="s">
        <v>380</v>
      </c>
      <c r="E31" s="19" t="s">
        <v>424</v>
      </c>
      <c r="F31" s="34" t="s">
        <v>358</v>
      </c>
      <c r="G31" s="19" t="s">
        <v>384</v>
      </c>
      <c r="H31" s="34" t="s">
        <v>378</v>
      </c>
      <c r="I31" s="34" t="s">
        <v>368</v>
      </c>
      <c r="J31" s="19" t="s">
        <v>423</v>
      </c>
    </row>
    <row r="32" ht="42" customHeight="1" spans="1:10">
      <c r="A32" s="163" t="s">
        <v>313</v>
      </c>
      <c r="B32" s="34" t="s">
        <v>420</v>
      </c>
      <c r="C32" s="34" t="s">
        <v>386</v>
      </c>
      <c r="D32" s="34" t="s">
        <v>387</v>
      </c>
      <c r="E32" s="19" t="s">
        <v>425</v>
      </c>
      <c r="F32" s="34" t="s">
        <v>358</v>
      </c>
      <c r="G32" s="19" t="s">
        <v>366</v>
      </c>
      <c r="H32" s="34" t="s">
        <v>367</v>
      </c>
      <c r="I32" s="34" t="s">
        <v>368</v>
      </c>
      <c r="J32" s="19" t="s">
        <v>423</v>
      </c>
    </row>
    <row r="33" ht="42" customHeight="1" spans="1:10">
      <c r="A33" s="163" t="s">
        <v>322</v>
      </c>
      <c r="B33" s="34" t="s">
        <v>426</v>
      </c>
      <c r="C33" s="34" t="s">
        <v>355</v>
      </c>
      <c r="D33" s="34" t="s">
        <v>356</v>
      </c>
      <c r="E33" s="19" t="s">
        <v>427</v>
      </c>
      <c r="F33" s="34" t="s">
        <v>365</v>
      </c>
      <c r="G33" s="19" t="s">
        <v>428</v>
      </c>
      <c r="H33" s="34" t="s">
        <v>429</v>
      </c>
      <c r="I33" s="34" t="s">
        <v>361</v>
      </c>
      <c r="J33" s="19" t="s">
        <v>430</v>
      </c>
    </row>
    <row r="34" ht="42" customHeight="1" spans="1:10">
      <c r="A34" s="163" t="s">
        <v>322</v>
      </c>
      <c r="B34" s="34" t="s">
        <v>426</v>
      </c>
      <c r="C34" s="34" t="s">
        <v>379</v>
      </c>
      <c r="D34" s="34" t="s">
        <v>380</v>
      </c>
      <c r="E34" s="19" t="s">
        <v>431</v>
      </c>
      <c r="F34" s="34" t="s">
        <v>358</v>
      </c>
      <c r="G34" s="19" t="s">
        <v>366</v>
      </c>
      <c r="H34" s="34" t="s">
        <v>367</v>
      </c>
      <c r="I34" s="34" t="s">
        <v>361</v>
      </c>
      <c r="J34" s="19" t="s">
        <v>432</v>
      </c>
    </row>
    <row r="35" ht="42" customHeight="1" spans="1:10">
      <c r="A35" s="163" t="s">
        <v>322</v>
      </c>
      <c r="B35" s="34" t="s">
        <v>426</v>
      </c>
      <c r="C35" s="34" t="s">
        <v>386</v>
      </c>
      <c r="D35" s="34" t="s">
        <v>387</v>
      </c>
      <c r="E35" s="19" t="s">
        <v>433</v>
      </c>
      <c r="F35" s="34" t="s">
        <v>358</v>
      </c>
      <c r="G35" s="19" t="s">
        <v>434</v>
      </c>
      <c r="H35" s="34" t="s">
        <v>367</v>
      </c>
      <c r="I35" s="34" t="s">
        <v>361</v>
      </c>
      <c r="J35" s="19" t="s">
        <v>435</v>
      </c>
    </row>
    <row r="36" ht="42" customHeight="1" spans="1:10">
      <c r="A36" s="163" t="s">
        <v>328</v>
      </c>
      <c r="B36" s="34" t="s">
        <v>436</v>
      </c>
      <c r="C36" s="34" t="s">
        <v>355</v>
      </c>
      <c r="D36" s="34" t="s">
        <v>375</v>
      </c>
      <c r="E36" s="19" t="s">
        <v>376</v>
      </c>
      <c r="F36" s="34" t="s">
        <v>365</v>
      </c>
      <c r="G36" s="19" t="s">
        <v>437</v>
      </c>
      <c r="H36" s="34" t="s">
        <v>378</v>
      </c>
      <c r="I36" s="34" t="s">
        <v>361</v>
      </c>
      <c r="J36" s="19" t="s">
        <v>438</v>
      </c>
    </row>
    <row r="37" ht="42" customHeight="1" spans="1:10">
      <c r="A37" s="163" t="s">
        <v>328</v>
      </c>
      <c r="B37" s="34" t="s">
        <v>436</v>
      </c>
      <c r="C37" s="34" t="s">
        <v>379</v>
      </c>
      <c r="D37" s="34" t="s">
        <v>398</v>
      </c>
      <c r="E37" s="19" t="s">
        <v>439</v>
      </c>
      <c r="F37" s="34" t="s">
        <v>358</v>
      </c>
      <c r="G37" s="19" t="s">
        <v>366</v>
      </c>
      <c r="H37" s="34" t="s">
        <v>367</v>
      </c>
      <c r="I37" s="34" t="s">
        <v>368</v>
      </c>
      <c r="J37" s="19" t="s">
        <v>440</v>
      </c>
    </row>
    <row r="38" ht="42" customHeight="1" spans="1:10">
      <c r="A38" s="163" t="s">
        <v>328</v>
      </c>
      <c r="B38" s="34" t="s">
        <v>436</v>
      </c>
      <c r="C38" s="34" t="s">
        <v>386</v>
      </c>
      <c r="D38" s="34" t="s">
        <v>387</v>
      </c>
      <c r="E38" s="19" t="s">
        <v>441</v>
      </c>
      <c r="F38" s="34" t="s">
        <v>358</v>
      </c>
      <c r="G38" s="19" t="s">
        <v>366</v>
      </c>
      <c r="H38" s="34" t="s">
        <v>367</v>
      </c>
      <c r="I38" s="34" t="s">
        <v>368</v>
      </c>
      <c r="J38" s="19" t="s">
        <v>442</v>
      </c>
    </row>
    <row r="39" ht="42" customHeight="1" spans="1:10">
      <c r="A39" s="163" t="s">
        <v>293</v>
      </c>
      <c r="B39" s="34" t="s">
        <v>443</v>
      </c>
      <c r="C39" s="34" t="s">
        <v>355</v>
      </c>
      <c r="D39" s="34" t="s">
        <v>356</v>
      </c>
      <c r="E39" s="19" t="s">
        <v>444</v>
      </c>
      <c r="F39" s="34" t="s">
        <v>358</v>
      </c>
      <c r="G39" s="19" t="s">
        <v>445</v>
      </c>
      <c r="H39" s="34" t="s">
        <v>446</v>
      </c>
      <c r="I39" s="34" t="s">
        <v>361</v>
      </c>
      <c r="J39" s="19" t="s">
        <v>447</v>
      </c>
    </row>
    <row r="40" ht="42" customHeight="1" spans="1:10">
      <c r="A40" s="163" t="s">
        <v>293</v>
      </c>
      <c r="B40" s="34" t="s">
        <v>443</v>
      </c>
      <c r="C40" s="34" t="s">
        <v>355</v>
      </c>
      <c r="D40" s="34" t="s">
        <v>363</v>
      </c>
      <c r="E40" s="19" t="s">
        <v>448</v>
      </c>
      <c r="F40" s="34" t="s">
        <v>365</v>
      </c>
      <c r="G40" s="19" t="s">
        <v>391</v>
      </c>
      <c r="H40" s="34" t="s">
        <v>367</v>
      </c>
      <c r="I40" s="34" t="s">
        <v>368</v>
      </c>
      <c r="J40" s="19" t="s">
        <v>449</v>
      </c>
    </row>
    <row r="41" ht="42" customHeight="1" spans="1:10">
      <c r="A41" s="163" t="s">
        <v>293</v>
      </c>
      <c r="B41" s="34" t="s">
        <v>443</v>
      </c>
      <c r="C41" s="34" t="s">
        <v>355</v>
      </c>
      <c r="D41" s="34" t="s">
        <v>370</v>
      </c>
      <c r="E41" s="19" t="s">
        <v>371</v>
      </c>
      <c r="F41" s="34" t="s">
        <v>365</v>
      </c>
      <c r="G41" s="19" t="s">
        <v>372</v>
      </c>
      <c r="H41" s="34" t="s">
        <v>373</v>
      </c>
      <c r="I41" s="34" t="s">
        <v>361</v>
      </c>
      <c r="J41" s="19" t="s">
        <v>450</v>
      </c>
    </row>
    <row r="42" ht="42" customHeight="1" spans="1:10">
      <c r="A42" s="163" t="s">
        <v>293</v>
      </c>
      <c r="B42" s="34" t="s">
        <v>443</v>
      </c>
      <c r="C42" s="34" t="s">
        <v>355</v>
      </c>
      <c r="D42" s="34" t="s">
        <v>375</v>
      </c>
      <c r="E42" s="19" t="s">
        <v>376</v>
      </c>
      <c r="F42" s="34" t="s">
        <v>365</v>
      </c>
      <c r="G42" s="19" t="s">
        <v>451</v>
      </c>
      <c r="H42" s="34" t="s">
        <v>378</v>
      </c>
      <c r="I42" s="34" t="s">
        <v>361</v>
      </c>
      <c r="J42" s="19" t="s">
        <v>452</v>
      </c>
    </row>
    <row r="43" ht="42" customHeight="1" spans="1:10">
      <c r="A43" s="163" t="s">
        <v>293</v>
      </c>
      <c r="B43" s="34" t="s">
        <v>443</v>
      </c>
      <c r="C43" s="34" t="s">
        <v>379</v>
      </c>
      <c r="D43" s="34" t="s">
        <v>380</v>
      </c>
      <c r="E43" s="19" t="s">
        <v>453</v>
      </c>
      <c r="F43" s="34" t="s">
        <v>358</v>
      </c>
      <c r="G43" s="19" t="s">
        <v>366</v>
      </c>
      <c r="H43" s="34" t="s">
        <v>367</v>
      </c>
      <c r="I43" s="34" t="s">
        <v>368</v>
      </c>
      <c r="J43" s="19" t="s">
        <v>454</v>
      </c>
    </row>
    <row r="44" ht="42" customHeight="1" spans="1:10">
      <c r="A44" s="163" t="s">
        <v>293</v>
      </c>
      <c r="B44" s="34" t="s">
        <v>443</v>
      </c>
      <c r="C44" s="34" t="s">
        <v>379</v>
      </c>
      <c r="D44" s="34" t="s">
        <v>398</v>
      </c>
      <c r="E44" s="19" t="s">
        <v>455</v>
      </c>
      <c r="F44" s="34" t="s">
        <v>358</v>
      </c>
      <c r="G44" s="19" t="s">
        <v>366</v>
      </c>
      <c r="H44" s="34" t="s">
        <v>367</v>
      </c>
      <c r="I44" s="34" t="s">
        <v>368</v>
      </c>
      <c r="J44" s="19" t="s">
        <v>456</v>
      </c>
    </row>
    <row r="45" ht="42" customHeight="1" spans="1:10">
      <c r="A45" s="163" t="s">
        <v>293</v>
      </c>
      <c r="B45" s="34" t="s">
        <v>443</v>
      </c>
      <c r="C45" s="34" t="s">
        <v>379</v>
      </c>
      <c r="D45" s="34" t="s">
        <v>418</v>
      </c>
      <c r="E45" s="19" t="s">
        <v>457</v>
      </c>
      <c r="F45" s="34" t="s">
        <v>358</v>
      </c>
      <c r="G45" s="19" t="s">
        <v>391</v>
      </c>
      <c r="H45" s="34" t="s">
        <v>367</v>
      </c>
      <c r="I45" s="34" t="s">
        <v>368</v>
      </c>
      <c r="J45" s="19" t="s">
        <v>458</v>
      </c>
    </row>
    <row r="46" ht="42" customHeight="1" spans="1:10">
      <c r="A46" s="163" t="s">
        <v>293</v>
      </c>
      <c r="B46" s="34" t="s">
        <v>443</v>
      </c>
      <c r="C46" s="34" t="s">
        <v>386</v>
      </c>
      <c r="D46" s="34" t="s">
        <v>387</v>
      </c>
      <c r="E46" s="19" t="s">
        <v>441</v>
      </c>
      <c r="F46" s="34" t="s">
        <v>358</v>
      </c>
      <c r="G46" s="19" t="s">
        <v>366</v>
      </c>
      <c r="H46" s="34" t="s">
        <v>367</v>
      </c>
      <c r="I46" s="34" t="s">
        <v>368</v>
      </c>
      <c r="J46" s="19" t="s">
        <v>459</v>
      </c>
    </row>
    <row r="47" ht="42" customHeight="1" spans="1:10">
      <c r="A47" s="163" t="s">
        <v>297</v>
      </c>
      <c r="B47" s="34" t="s">
        <v>460</v>
      </c>
      <c r="C47" s="34" t="s">
        <v>355</v>
      </c>
      <c r="D47" s="34" t="s">
        <v>356</v>
      </c>
      <c r="E47" s="19" t="s">
        <v>461</v>
      </c>
      <c r="F47" s="34" t="s">
        <v>365</v>
      </c>
      <c r="G47" s="19" t="s">
        <v>462</v>
      </c>
      <c r="H47" s="34" t="s">
        <v>446</v>
      </c>
      <c r="I47" s="34" t="s">
        <v>361</v>
      </c>
      <c r="J47" s="19" t="s">
        <v>461</v>
      </c>
    </row>
    <row r="48" ht="42" customHeight="1" spans="1:10">
      <c r="A48" s="163" t="s">
        <v>297</v>
      </c>
      <c r="B48" s="34" t="s">
        <v>460</v>
      </c>
      <c r="C48" s="34" t="s">
        <v>355</v>
      </c>
      <c r="D48" s="34" t="s">
        <v>356</v>
      </c>
      <c r="E48" s="19" t="s">
        <v>463</v>
      </c>
      <c r="F48" s="34" t="s">
        <v>365</v>
      </c>
      <c r="G48" s="19" t="s">
        <v>464</v>
      </c>
      <c r="H48" s="34" t="s">
        <v>446</v>
      </c>
      <c r="I48" s="34" t="s">
        <v>361</v>
      </c>
      <c r="J48" s="19" t="s">
        <v>463</v>
      </c>
    </row>
    <row r="49" ht="42" customHeight="1" spans="1:10">
      <c r="A49" s="163" t="s">
        <v>297</v>
      </c>
      <c r="B49" s="34" t="s">
        <v>460</v>
      </c>
      <c r="C49" s="34" t="s">
        <v>355</v>
      </c>
      <c r="D49" s="34" t="s">
        <v>356</v>
      </c>
      <c r="E49" s="19" t="s">
        <v>465</v>
      </c>
      <c r="F49" s="34" t="s">
        <v>358</v>
      </c>
      <c r="G49" s="19" t="s">
        <v>466</v>
      </c>
      <c r="H49" s="34" t="s">
        <v>467</v>
      </c>
      <c r="I49" s="34" t="s">
        <v>361</v>
      </c>
      <c r="J49" s="19" t="s">
        <v>468</v>
      </c>
    </row>
    <row r="50" ht="42" customHeight="1" spans="1:10">
      <c r="A50" s="163" t="s">
        <v>297</v>
      </c>
      <c r="B50" s="34" t="s">
        <v>460</v>
      </c>
      <c r="C50" s="34" t="s">
        <v>355</v>
      </c>
      <c r="D50" s="34" t="s">
        <v>363</v>
      </c>
      <c r="E50" s="19" t="s">
        <v>469</v>
      </c>
      <c r="F50" s="34" t="s">
        <v>365</v>
      </c>
      <c r="G50" s="19" t="s">
        <v>391</v>
      </c>
      <c r="H50" s="34" t="s">
        <v>367</v>
      </c>
      <c r="I50" s="34" t="s">
        <v>368</v>
      </c>
      <c r="J50" s="19" t="s">
        <v>469</v>
      </c>
    </row>
    <row r="51" ht="42" customHeight="1" spans="1:10">
      <c r="A51" s="163" t="s">
        <v>297</v>
      </c>
      <c r="B51" s="34" t="s">
        <v>460</v>
      </c>
      <c r="C51" s="34" t="s">
        <v>355</v>
      </c>
      <c r="D51" s="34" t="s">
        <v>363</v>
      </c>
      <c r="E51" s="19" t="s">
        <v>470</v>
      </c>
      <c r="F51" s="34" t="s">
        <v>365</v>
      </c>
      <c r="G51" s="19" t="s">
        <v>471</v>
      </c>
      <c r="H51" s="34" t="s">
        <v>472</v>
      </c>
      <c r="I51" s="34" t="s">
        <v>368</v>
      </c>
      <c r="J51" s="19" t="s">
        <v>473</v>
      </c>
    </row>
    <row r="52" ht="42" customHeight="1" spans="1:10">
      <c r="A52" s="163" t="s">
        <v>297</v>
      </c>
      <c r="B52" s="34" t="s">
        <v>460</v>
      </c>
      <c r="C52" s="34" t="s">
        <v>355</v>
      </c>
      <c r="D52" s="34" t="s">
        <v>363</v>
      </c>
      <c r="E52" s="19" t="s">
        <v>474</v>
      </c>
      <c r="F52" s="34" t="s">
        <v>365</v>
      </c>
      <c r="G52" s="19" t="s">
        <v>391</v>
      </c>
      <c r="H52" s="34" t="s">
        <v>367</v>
      </c>
      <c r="I52" s="34" t="s">
        <v>361</v>
      </c>
      <c r="J52" s="19" t="s">
        <v>475</v>
      </c>
    </row>
    <row r="53" ht="42" customHeight="1" spans="1:10">
      <c r="A53" s="163" t="s">
        <v>297</v>
      </c>
      <c r="B53" s="34" t="s">
        <v>460</v>
      </c>
      <c r="C53" s="34" t="s">
        <v>355</v>
      </c>
      <c r="D53" s="34" t="s">
        <v>363</v>
      </c>
      <c r="E53" s="19" t="s">
        <v>476</v>
      </c>
      <c r="F53" s="34" t="s">
        <v>365</v>
      </c>
      <c r="G53" s="19" t="s">
        <v>477</v>
      </c>
      <c r="H53" s="34" t="s">
        <v>478</v>
      </c>
      <c r="I53" s="34" t="s">
        <v>368</v>
      </c>
      <c r="J53" s="19" t="s">
        <v>479</v>
      </c>
    </row>
    <row r="54" ht="42" customHeight="1" spans="1:10">
      <c r="A54" s="163" t="s">
        <v>297</v>
      </c>
      <c r="B54" s="34" t="s">
        <v>460</v>
      </c>
      <c r="C54" s="34" t="s">
        <v>355</v>
      </c>
      <c r="D54" s="34" t="s">
        <v>370</v>
      </c>
      <c r="E54" s="19" t="s">
        <v>480</v>
      </c>
      <c r="F54" s="34" t="s">
        <v>365</v>
      </c>
      <c r="G54" s="19" t="s">
        <v>372</v>
      </c>
      <c r="H54" s="34" t="s">
        <v>373</v>
      </c>
      <c r="I54" s="34" t="s">
        <v>361</v>
      </c>
      <c r="J54" s="19" t="s">
        <v>481</v>
      </c>
    </row>
    <row r="55" ht="42" customHeight="1" spans="1:10">
      <c r="A55" s="163" t="s">
        <v>297</v>
      </c>
      <c r="B55" s="34" t="s">
        <v>460</v>
      </c>
      <c r="C55" s="34" t="s">
        <v>355</v>
      </c>
      <c r="D55" s="34" t="s">
        <v>375</v>
      </c>
      <c r="E55" s="19" t="s">
        <v>376</v>
      </c>
      <c r="F55" s="34" t="s">
        <v>482</v>
      </c>
      <c r="G55" s="19" t="s">
        <v>483</v>
      </c>
      <c r="H55" s="34" t="s">
        <v>378</v>
      </c>
      <c r="I55" s="34" t="s">
        <v>361</v>
      </c>
      <c r="J55" s="19" t="s">
        <v>484</v>
      </c>
    </row>
    <row r="56" ht="42" customHeight="1" spans="1:10">
      <c r="A56" s="163" t="s">
        <v>297</v>
      </c>
      <c r="B56" s="34" t="s">
        <v>460</v>
      </c>
      <c r="C56" s="34" t="s">
        <v>379</v>
      </c>
      <c r="D56" s="34" t="s">
        <v>380</v>
      </c>
      <c r="E56" s="19" t="s">
        <v>485</v>
      </c>
      <c r="F56" s="34" t="s">
        <v>365</v>
      </c>
      <c r="G56" s="19" t="s">
        <v>486</v>
      </c>
      <c r="H56" s="34" t="s">
        <v>478</v>
      </c>
      <c r="I56" s="34" t="s">
        <v>368</v>
      </c>
      <c r="J56" s="19" t="s">
        <v>487</v>
      </c>
    </row>
    <row r="57" ht="42" customHeight="1" spans="1:10">
      <c r="A57" s="163" t="s">
        <v>297</v>
      </c>
      <c r="B57" s="34" t="s">
        <v>460</v>
      </c>
      <c r="C57" s="34" t="s">
        <v>386</v>
      </c>
      <c r="D57" s="34" t="s">
        <v>387</v>
      </c>
      <c r="E57" s="19" t="s">
        <v>400</v>
      </c>
      <c r="F57" s="34" t="s">
        <v>358</v>
      </c>
      <c r="G57" s="19" t="s">
        <v>384</v>
      </c>
      <c r="H57" s="34" t="s">
        <v>367</v>
      </c>
      <c r="I57" s="34" t="s">
        <v>361</v>
      </c>
      <c r="J57" s="19" t="s">
        <v>400</v>
      </c>
    </row>
    <row r="58" ht="42" customHeight="1" spans="1:10">
      <c r="A58" s="163" t="s">
        <v>311</v>
      </c>
      <c r="B58" s="34" t="s">
        <v>488</v>
      </c>
      <c r="C58" s="34" t="s">
        <v>355</v>
      </c>
      <c r="D58" s="34" t="s">
        <v>356</v>
      </c>
      <c r="E58" s="19" t="s">
        <v>489</v>
      </c>
      <c r="F58" s="34" t="s">
        <v>358</v>
      </c>
      <c r="G58" s="19" t="s">
        <v>490</v>
      </c>
      <c r="H58" s="34" t="s">
        <v>467</v>
      </c>
      <c r="I58" s="34" t="s">
        <v>361</v>
      </c>
      <c r="J58" s="19" t="s">
        <v>491</v>
      </c>
    </row>
    <row r="59" ht="42" customHeight="1" spans="1:10">
      <c r="A59" s="163" t="s">
        <v>311</v>
      </c>
      <c r="B59" s="34" t="s">
        <v>488</v>
      </c>
      <c r="C59" s="34" t="s">
        <v>355</v>
      </c>
      <c r="D59" s="34" t="s">
        <v>356</v>
      </c>
      <c r="E59" s="19" t="s">
        <v>492</v>
      </c>
      <c r="F59" s="34" t="s">
        <v>358</v>
      </c>
      <c r="G59" s="19" t="s">
        <v>493</v>
      </c>
      <c r="H59" s="34" t="s">
        <v>467</v>
      </c>
      <c r="I59" s="34" t="s">
        <v>361</v>
      </c>
      <c r="J59" s="19" t="s">
        <v>494</v>
      </c>
    </row>
    <row r="60" ht="42" customHeight="1" spans="1:10">
      <c r="A60" s="163" t="s">
        <v>311</v>
      </c>
      <c r="B60" s="34" t="s">
        <v>488</v>
      </c>
      <c r="C60" s="34" t="s">
        <v>355</v>
      </c>
      <c r="D60" s="34" t="s">
        <v>363</v>
      </c>
      <c r="E60" s="19" t="s">
        <v>495</v>
      </c>
      <c r="F60" s="34" t="s">
        <v>365</v>
      </c>
      <c r="G60" s="19" t="s">
        <v>391</v>
      </c>
      <c r="H60" s="34" t="s">
        <v>367</v>
      </c>
      <c r="I60" s="34" t="s">
        <v>368</v>
      </c>
      <c r="J60" s="19" t="s">
        <v>496</v>
      </c>
    </row>
    <row r="61" ht="42" customHeight="1" spans="1:10">
      <c r="A61" s="163" t="s">
        <v>311</v>
      </c>
      <c r="B61" s="34" t="s">
        <v>488</v>
      </c>
      <c r="C61" s="34" t="s">
        <v>355</v>
      </c>
      <c r="D61" s="34" t="s">
        <v>363</v>
      </c>
      <c r="E61" s="19" t="s">
        <v>497</v>
      </c>
      <c r="F61" s="34" t="s">
        <v>365</v>
      </c>
      <c r="G61" s="19" t="s">
        <v>391</v>
      </c>
      <c r="H61" s="34" t="s">
        <v>367</v>
      </c>
      <c r="I61" s="34" t="s">
        <v>368</v>
      </c>
      <c r="J61" s="19" t="s">
        <v>498</v>
      </c>
    </row>
    <row r="62" ht="42" customHeight="1" spans="1:10">
      <c r="A62" s="163" t="s">
        <v>311</v>
      </c>
      <c r="B62" s="34" t="s">
        <v>488</v>
      </c>
      <c r="C62" s="34" t="s">
        <v>355</v>
      </c>
      <c r="D62" s="34" t="s">
        <v>375</v>
      </c>
      <c r="E62" s="19" t="s">
        <v>376</v>
      </c>
      <c r="F62" s="34" t="s">
        <v>358</v>
      </c>
      <c r="G62" s="19" t="s">
        <v>499</v>
      </c>
      <c r="H62" s="34" t="s">
        <v>378</v>
      </c>
      <c r="I62" s="34" t="s">
        <v>361</v>
      </c>
      <c r="J62" s="19" t="s">
        <v>500</v>
      </c>
    </row>
    <row r="63" ht="42" customHeight="1" spans="1:10">
      <c r="A63" s="163" t="s">
        <v>311</v>
      </c>
      <c r="B63" s="34" t="s">
        <v>488</v>
      </c>
      <c r="C63" s="34" t="s">
        <v>355</v>
      </c>
      <c r="D63" s="34" t="s">
        <v>375</v>
      </c>
      <c r="E63" s="19" t="s">
        <v>501</v>
      </c>
      <c r="F63" s="34" t="s">
        <v>358</v>
      </c>
      <c r="G63" s="19" t="s">
        <v>502</v>
      </c>
      <c r="H63" s="34" t="s">
        <v>478</v>
      </c>
      <c r="I63" s="34" t="s">
        <v>368</v>
      </c>
      <c r="J63" s="19" t="s">
        <v>503</v>
      </c>
    </row>
    <row r="64" ht="42" customHeight="1" spans="1:10">
      <c r="A64" s="163" t="s">
        <v>311</v>
      </c>
      <c r="B64" s="34" t="s">
        <v>488</v>
      </c>
      <c r="C64" s="34" t="s">
        <v>379</v>
      </c>
      <c r="D64" s="34" t="s">
        <v>398</v>
      </c>
      <c r="E64" s="19" t="s">
        <v>504</v>
      </c>
      <c r="F64" s="34" t="s">
        <v>365</v>
      </c>
      <c r="G64" s="19" t="s">
        <v>372</v>
      </c>
      <c r="H64" s="34" t="s">
        <v>373</v>
      </c>
      <c r="I64" s="34" t="s">
        <v>368</v>
      </c>
      <c r="J64" s="19" t="s">
        <v>505</v>
      </c>
    </row>
    <row r="65" ht="42" customHeight="1" spans="1:10">
      <c r="A65" s="163" t="s">
        <v>311</v>
      </c>
      <c r="B65" s="34" t="s">
        <v>488</v>
      </c>
      <c r="C65" s="34" t="s">
        <v>386</v>
      </c>
      <c r="D65" s="34" t="s">
        <v>387</v>
      </c>
      <c r="E65" s="19" t="s">
        <v>400</v>
      </c>
      <c r="F65" s="34" t="s">
        <v>358</v>
      </c>
      <c r="G65" s="19" t="s">
        <v>434</v>
      </c>
      <c r="H65" s="34" t="s">
        <v>367</v>
      </c>
      <c r="I65" s="34" t="s">
        <v>368</v>
      </c>
      <c r="J65" s="19" t="s">
        <v>506</v>
      </c>
    </row>
    <row r="66" ht="42" customHeight="1" spans="1:10">
      <c r="A66" s="163" t="s">
        <v>305</v>
      </c>
      <c r="B66" s="34" t="s">
        <v>507</v>
      </c>
      <c r="C66" s="34" t="s">
        <v>355</v>
      </c>
      <c r="D66" s="34" t="s">
        <v>363</v>
      </c>
      <c r="E66" s="19" t="s">
        <v>508</v>
      </c>
      <c r="F66" s="34" t="s">
        <v>358</v>
      </c>
      <c r="G66" s="19" t="s">
        <v>434</v>
      </c>
      <c r="H66" s="34" t="s">
        <v>367</v>
      </c>
      <c r="I66" s="34" t="s">
        <v>368</v>
      </c>
      <c r="J66" s="19" t="s">
        <v>509</v>
      </c>
    </row>
    <row r="67" ht="42" customHeight="1" spans="1:10">
      <c r="A67" s="163" t="s">
        <v>305</v>
      </c>
      <c r="B67" s="34" t="s">
        <v>507</v>
      </c>
      <c r="C67" s="34" t="s">
        <v>355</v>
      </c>
      <c r="D67" s="34" t="s">
        <v>375</v>
      </c>
      <c r="E67" s="19" t="s">
        <v>376</v>
      </c>
      <c r="F67" s="34" t="s">
        <v>358</v>
      </c>
      <c r="G67" s="19" t="s">
        <v>510</v>
      </c>
      <c r="H67" s="34" t="s">
        <v>378</v>
      </c>
      <c r="I67" s="34" t="s">
        <v>361</v>
      </c>
      <c r="J67" s="19" t="s">
        <v>305</v>
      </c>
    </row>
    <row r="68" ht="42" customHeight="1" spans="1:10">
      <c r="A68" s="163" t="s">
        <v>305</v>
      </c>
      <c r="B68" s="34" t="s">
        <v>507</v>
      </c>
      <c r="C68" s="34" t="s">
        <v>379</v>
      </c>
      <c r="D68" s="34" t="s">
        <v>398</v>
      </c>
      <c r="E68" s="19" t="s">
        <v>511</v>
      </c>
      <c r="F68" s="34" t="s">
        <v>365</v>
      </c>
      <c r="G68" s="19" t="s">
        <v>391</v>
      </c>
      <c r="H68" s="34" t="s">
        <v>367</v>
      </c>
      <c r="I68" s="34" t="s">
        <v>368</v>
      </c>
      <c r="J68" s="19" t="s">
        <v>511</v>
      </c>
    </row>
    <row r="69" ht="42" customHeight="1" spans="1:10">
      <c r="A69" s="163" t="s">
        <v>305</v>
      </c>
      <c r="B69" s="34" t="s">
        <v>507</v>
      </c>
      <c r="C69" s="34" t="s">
        <v>386</v>
      </c>
      <c r="D69" s="34" t="s">
        <v>387</v>
      </c>
      <c r="E69" s="19" t="s">
        <v>400</v>
      </c>
      <c r="F69" s="34" t="s">
        <v>358</v>
      </c>
      <c r="G69" s="19" t="s">
        <v>384</v>
      </c>
      <c r="H69" s="34" t="s">
        <v>367</v>
      </c>
      <c r="I69" s="34" t="s">
        <v>368</v>
      </c>
      <c r="J69" s="19" t="s">
        <v>400</v>
      </c>
    </row>
    <row r="70" ht="42" customHeight="1" spans="1:10">
      <c r="A70" s="163" t="s">
        <v>307</v>
      </c>
      <c r="B70" s="34" t="s">
        <v>512</v>
      </c>
      <c r="C70" s="34" t="s">
        <v>355</v>
      </c>
      <c r="D70" s="34" t="s">
        <v>356</v>
      </c>
      <c r="E70" s="19" t="s">
        <v>376</v>
      </c>
      <c r="F70" s="34" t="s">
        <v>482</v>
      </c>
      <c r="G70" s="19" t="s">
        <v>513</v>
      </c>
      <c r="H70" s="34" t="s">
        <v>378</v>
      </c>
      <c r="I70" s="34" t="s">
        <v>361</v>
      </c>
      <c r="J70" s="19" t="s">
        <v>514</v>
      </c>
    </row>
    <row r="71" ht="42" customHeight="1" spans="1:10">
      <c r="A71" s="163" t="s">
        <v>307</v>
      </c>
      <c r="B71" s="34" t="s">
        <v>512</v>
      </c>
      <c r="C71" s="34" t="s">
        <v>379</v>
      </c>
      <c r="D71" s="34" t="s">
        <v>380</v>
      </c>
      <c r="E71" s="19" t="s">
        <v>515</v>
      </c>
      <c r="F71" s="34" t="s">
        <v>358</v>
      </c>
      <c r="G71" s="19" t="s">
        <v>384</v>
      </c>
      <c r="H71" s="34" t="s">
        <v>367</v>
      </c>
      <c r="I71" s="34" t="s">
        <v>368</v>
      </c>
      <c r="J71" s="19" t="s">
        <v>516</v>
      </c>
    </row>
    <row r="72" ht="42" customHeight="1" spans="1:10">
      <c r="A72" s="163" t="s">
        <v>307</v>
      </c>
      <c r="B72" s="34" t="s">
        <v>512</v>
      </c>
      <c r="C72" s="34" t="s">
        <v>386</v>
      </c>
      <c r="D72" s="34" t="s">
        <v>387</v>
      </c>
      <c r="E72" s="19" t="s">
        <v>517</v>
      </c>
      <c r="F72" s="34" t="s">
        <v>358</v>
      </c>
      <c r="G72" s="19" t="s">
        <v>366</v>
      </c>
      <c r="H72" s="34" t="s">
        <v>367</v>
      </c>
      <c r="I72" s="34" t="s">
        <v>368</v>
      </c>
      <c r="J72" s="19" t="s">
        <v>518</v>
      </c>
    </row>
    <row r="73" ht="42" customHeight="1" spans="1:10">
      <c r="A73" s="163" t="s">
        <v>301</v>
      </c>
      <c r="B73" s="34" t="s">
        <v>519</v>
      </c>
      <c r="C73" s="34" t="s">
        <v>355</v>
      </c>
      <c r="D73" s="34" t="s">
        <v>356</v>
      </c>
      <c r="E73" s="19" t="s">
        <v>520</v>
      </c>
      <c r="F73" s="34" t="s">
        <v>358</v>
      </c>
      <c r="G73" s="19" t="s">
        <v>521</v>
      </c>
      <c r="H73" s="34" t="s">
        <v>522</v>
      </c>
      <c r="I73" s="34" t="s">
        <v>361</v>
      </c>
      <c r="J73" s="19" t="s">
        <v>523</v>
      </c>
    </row>
    <row r="74" ht="42" customHeight="1" spans="1:10">
      <c r="A74" s="163" t="s">
        <v>301</v>
      </c>
      <c r="B74" s="34" t="s">
        <v>519</v>
      </c>
      <c r="C74" s="34" t="s">
        <v>355</v>
      </c>
      <c r="D74" s="34" t="s">
        <v>363</v>
      </c>
      <c r="E74" s="19" t="s">
        <v>524</v>
      </c>
      <c r="F74" s="34" t="s">
        <v>365</v>
      </c>
      <c r="G74" s="19" t="s">
        <v>391</v>
      </c>
      <c r="H74" s="34" t="s">
        <v>367</v>
      </c>
      <c r="I74" s="34" t="s">
        <v>368</v>
      </c>
      <c r="J74" s="19" t="s">
        <v>524</v>
      </c>
    </row>
    <row r="75" ht="42" customHeight="1" spans="1:10">
      <c r="A75" s="163" t="s">
        <v>301</v>
      </c>
      <c r="B75" s="34" t="s">
        <v>519</v>
      </c>
      <c r="C75" s="34" t="s">
        <v>355</v>
      </c>
      <c r="D75" s="34" t="s">
        <v>370</v>
      </c>
      <c r="E75" s="19" t="s">
        <v>525</v>
      </c>
      <c r="F75" s="34" t="s">
        <v>365</v>
      </c>
      <c r="G75" s="19" t="s">
        <v>372</v>
      </c>
      <c r="H75" s="34" t="s">
        <v>373</v>
      </c>
      <c r="I75" s="34" t="s">
        <v>361</v>
      </c>
      <c r="J75" s="19" t="s">
        <v>525</v>
      </c>
    </row>
    <row r="76" ht="42" customHeight="1" spans="1:10">
      <c r="A76" s="163" t="s">
        <v>301</v>
      </c>
      <c r="B76" s="34" t="s">
        <v>519</v>
      </c>
      <c r="C76" s="34" t="s">
        <v>355</v>
      </c>
      <c r="D76" s="34" t="s">
        <v>375</v>
      </c>
      <c r="E76" s="19" t="s">
        <v>376</v>
      </c>
      <c r="F76" s="34" t="s">
        <v>358</v>
      </c>
      <c r="G76" s="19" t="s">
        <v>526</v>
      </c>
      <c r="H76" s="34" t="s">
        <v>378</v>
      </c>
      <c r="I76" s="34" t="s">
        <v>361</v>
      </c>
      <c r="J76" s="19" t="s">
        <v>527</v>
      </c>
    </row>
    <row r="77" ht="42" customHeight="1" spans="1:10">
      <c r="A77" s="163" t="s">
        <v>301</v>
      </c>
      <c r="B77" s="34" t="s">
        <v>519</v>
      </c>
      <c r="C77" s="34" t="s">
        <v>379</v>
      </c>
      <c r="D77" s="34" t="s">
        <v>398</v>
      </c>
      <c r="E77" s="19" t="s">
        <v>528</v>
      </c>
      <c r="F77" s="34" t="s">
        <v>365</v>
      </c>
      <c r="G77" s="19" t="s">
        <v>529</v>
      </c>
      <c r="H77" s="34" t="s">
        <v>367</v>
      </c>
      <c r="I77" s="34" t="s">
        <v>361</v>
      </c>
      <c r="J77" s="19" t="s">
        <v>530</v>
      </c>
    </row>
    <row r="78" ht="42" customHeight="1" spans="1:10">
      <c r="A78" s="163" t="s">
        <v>301</v>
      </c>
      <c r="B78" s="34" t="s">
        <v>519</v>
      </c>
      <c r="C78" s="34" t="s">
        <v>386</v>
      </c>
      <c r="D78" s="34" t="s">
        <v>387</v>
      </c>
      <c r="E78" s="19" t="s">
        <v>400</v>
      </c>
      <c r="F78" s="34" t="s">
        <v>365</v>
      </c>
      <c r="G78" s="19" t="s">
        <v>384</v>
      </c>
      <c r="H78" s="34" t="s">
        <v>367</v>
      </c>
      <c r="I78" s="34" t="s">
        <v>368</v>
      </c>
      <c r="J78" s="19" t="s">
        <v>400</v>
      </c>
    </row>
    <row r="79" ht="42" customHeight="1" spans="1:10">
      <c r="A79" s="162" t="s">
        <v>73</v>
      </c>
      <c r="B79" s="27"/>
      <c r="C79" s="27"/>
      <c r="D79" s="27"/>
      <c r="E79" s="27"/>
      <c r="F79" s="27"/>
      <c r="G79" s="27"/>
      <c r="H79" s="27"/>
      <c r="I79" s="27"/>
      <c r="J79" s="27"/>
    </row>
    <row r="80" ht="42" customHeight="1" spans="1:10">
      <c r="A80" s="163" t="s">
        <v>332</v>
      </c>
      <c r="B80" s="34" t="s">
        <v>531</v>
      </c>
      <c r="C80" s="34" t="s">
        <v>355</v>
      </c>
      <c r="D80" s="34" t="s">
        <v>356</v>
      </c>
      <c r="E80" s="19" t="s">
        <v>532</v>
      </c>
      <c r="F80" s="34" t="s">
        <v>365</v>
      </c>
      <c r="G80" s="19" t="s">
        <v>87</v>
      </c>
      <c r="H80" s="34" t="s">
        <v>533</v>
      </c>
      <c r="I80" s="34" t="s">
        <v>361</v>
      </c>
      <c r="J80" s="19" t="s">
        <v>532</v>
      </c>
    </row>
    <row r="81" ht="42" customHeight="1" spans="1:10">
      <c r="A81" s="163" t="s">
        <v>332</v>
      </c>
      <c r="B81" s="34" t="s">
        <v>531</v>
      </c>
      <c r="C81" s="34" t="s">
        <v>355</v>
      </c>
      <c r="D81" s="34" t="s">
        <v>363</v>
      </c>
      <c r="E81" s="19" t="s">
        <v>534</v>
      </c>
      <c r="F81" s="34" t="s">
        <v>365</v>
      </c>
      <c r="G81" s="19" t="s">
        <v>391</v>
      </c>
      <c r="H81" s="34" t="s">
        <v>367</v>
      </c>
      <c r="I81" s="34" t="s">
        <v>361</v>
      </c>
      <c r="J81" s="19" t="s">
        <v>534</v>
      </c>
    </row>
    <row r="82" ht="42" customHeight="1" spans="1:10">
      <c r="A82" s="163" t="s">
        <v>332</v>
      </c>
      <c r="B82" s="34" t="s">
        <v>531</v>
      </c>
      <c r="C82" s="34" t="s">
        <v>355</v>
      </c>
      <c r="D82" s="34" t="s">
        <v>370</v>
      </c>
      <c r="E82" s="19" t="s">
        <v>532</v>
      </c>
      <c r="F82" s="34" t="s">
        <v>365</v>
      </c>
      <c r="G82" s="19" t="s">
        <v>85</v>
      </c>
      <c r="H82" s="34" t="s">
        <v>415</v>
      </c>
      <c r="I82" s="34" t="s">
        <v>361</v>
      </c>
      <c r="J82" s="19" t="s">
        <v>532</v>
      </c>
    </row>
    <row r="83" ht="42" customHeight="1" spans="1:10">
      <c r="A83" s="163" t="s">
        <v>332</v>
      </c>
      <c r="B83" s="34" t="s">
        <v>531</v>
      </c>
      <c r="C83" s="34" t="s">
        <v>379</v>
      </c>
      <c r="D83" s="34" t="s">
        <v>380</v>
      </c>
      <c r="E83" s="19" t="s">
        <v>532</v>
      </c>
      <c r="F83" s="34" t="s">
        <v>482</v>
      </c>
      <c r="G83" s="19" t="s">
        <v>535</v>
      </c>
      <c r="H83" s="34" t="s">
        <v>536</v>
      </c>
      <c r="I83" s="34" t="s">
        <v>361</v>
      </c>
      <c r="J83" s="19" t="s">
        <v>537</v>
      </c>
    </row>
    <row r="84" ht="42" customHeight="1" spans="1:10">
      <c r="A84" s="163" t="s">
        <v>332</v>
      </c>
      <c r="B84" s="34" t="s">
        <v>531</v>
      </c>
      <c r="C84" s="34" t="s">
        <v>386</v>
      </c>
      <c r="D84" s="34" t="s">
        <v>387</v>
      </c>
      <c r="E84" s="19" t="s">
        <v>538</v>
      </c>
      <c r="F84" s="34" t="s">
        <v>358</v>
      </c>
      <c r="G84" s="19" t="s">
        <v>434</v>
      </c>
      <c r="H84" s="34" t="s">
        <v>367</v>
      </c>
      <c r="I84" s="34" t="s">
        <v>361</v>
      </c>
      <c r="J84" s="19" t="s">
        <v>539</v>
      </c>
    </row>
    <row r="85" ht="42" customHeight="1" spans="1:10">
      <c r="A85" s="163" t="s">
        <v>343</v>
      </c>
      <c r="B85" s="34" t="s">
        <v>540</v>
      </c>
      <c r="C85" s="34" t="s">
        <v>355</v>
      </c>
      <c r="D85" s="34" t="s">
        <v>375</v>
      </c>
      <c r="E85" s="19" t="s">
        <v>376</v>
      </c>
      <c r="F85" s="34" t="s">
        <v>365</v>
      </c>
      <c r="G85" s="19" t="s">
        <v>541</v>
      </c>
      <c r="H85" s="34" t="s">
        <v>378</v>
      </c>
      <c r="I85" s="34" t="s">
        <v>361</v>
      </c>
      <c r="J85" s="19" t="s">
        <v>542</v>
      </c>
    </row>
    <row r="86" ht="42" customHeight="1" spans="1:10">
      <c r="A86" s="163" t="s">
        <v>343</v>
      </c>
      <c r="B86" s="34" t="s">
        <v>540</v>
      </c>
      <c r="C86" s="34" t="s">
        <v>379</v>
      </c>
      <c r="D86" s="34" t="s">
        <v>543</v>
      </c>
      <c r="E86" s="19" t="s">
        <v>544</v>
      </c>
      <c r="F86" s="34" t="s">
        <v>365</v>
      </c>
      <c r="G86" s="19" t="s">
        <v>391</v>
      </c>
      <c r="H86" s="34" t="s">
        <v>367</v>
      </c>
      <c r="I86" s="34" t="s">
        <v>368</v>
      </c>
      <c r="J86" s="19" t="s">
        <v>544</v>
      </c>
    </row>
    <row r="87" ht="42" customHeight="1" spans="1:10">
      <c r="A87" s="163" t="s">
        <v>343</v>
      </c>
      <c r="B87" s="34" t="s">
        <v>540</v>
      </c>
      <c r="C87" s="34" t="s">
        <v>386</v>
      </c>
      <c r="D87" s="34" t="s">
        <v>387</v>
      </c>
      <c r="E87" s="19" t="s">
        <v>400</v>
      </c>
      <c r="F87" s="34" t="s">
        <v>365</v>
      </c>
      <c r="G87" s="19" t="s">
        <v>391</v>
      </c>
      <c r="H87" s="34" t="s">
        <v>367</v>
      </c>
      <c r="I87" s="34" t="s">
        <v>368</v>
      </c>
      <c r="J87" s="19" t="s">
        <v>545</v>
      </c>
    </row>
    <row r="88" ht="42" customHeight="1" spans="1:10">
      <c r="A88" s="163" t="s">
        <v>341</v>
      </c>
      <c r="B88" s="34" t="s">
        <v>546</v>
      </c>
      <c r="C88" s="34" t="s">
        <v>355</v>
      </c>
      <c r="D88" s="34" t="s">
        <v>356</v>
      </c>
      <c r="E88" s="19" t="s">
        <v>547</v>
      </c>
      <c r="F88" s="34" t="s">
        <v>365</v>
      </c>
      <c r="G88" s="19" t="s">
        <v>548</v>
      </c>
      <c r="H88" s="34" t="s">
        <v>549</v>
      </c>
      <c r="I88" s="34" t="s">
        <v>361</v>
      </c>
      <c r="J88" s="19" t="s">
        <v>545</v>
      </c>
    </row>
    <row r="89" ht="42" customHeight="1" spans="1:10">
      <c r="A89" s="163" t="s">
        <v>341</v>
      </c>
      <c r="B89" s="34" t="s">
        <v>546</v>
      </c>
      <c r="C89" s="34" t="s">
        <v>355</v>
      </c>
      <c r="D89" s="34" t="s">
        <v>375</v>
      </c>
      <c r="E89" s="19" t="s">
        <v>376</v>
      </c>
      <c r="F89" s="34" t="s">
        <v>365</v>
      </c>
      <c r="G89" s="19" t="s">
        <v>541</v>
      </c>
      <c r="H89" s="34" t="s">
        <v>378</v>
      </c>
      <c r="I89" s="34" t="s">
        <v>361</v>
      </c>
      <c r="J89" s="19" t="s">
        <v>550</v>
      </c>
    </row>
    <row r="90" ht="42" customHeight="1" spans="1:10">
      <c r="A90" s="163" t="s">
        <v>341</v>
      </c>
      <c r="B90" s="34" t="s">
        <v>546</v>
      </c>
      <c r="C90" s="34" t="s">
        <v>379</v>
      </c>
      <c r="D90" s="34" t="s">
        <v>380</v>
      </c>
      <c r="E90" s="19" t="s">
        <v>551</v>
      </c>
      <c r="F90" s="34" t="s">
        <v>365</v>
      </c>
      <c r="G90" s="19" t="s">
        <v>391</v>
      </c>
      <c r="H90" s="34" t="s">
        <v>367</v>
      </c>
      <c r="I90" s="34" t="s">
        <v>368</v>
      </c>
      <c r="J90" s="19" t="s">
        <v>552</v>
      </c>
    </row>
    <row r="91" ht="42" customHeight="1" spans="1:10">
      <c r="A91" s="163" t="s">
        <v>341</v>
      </c>
      <c r="B91" s="34" t="s">
        <v>546</v>
      </c>
      <c r="C91" s="34" t="s">
        <v>386</v>
      </c>
      <c r="D91" s="34" t="s">
        <v>387</v>
      </c>
      <c r="E91" s="19" t="s">
        <v>553</v>
      </c>
      <c r="F91" s="34" t="s">
        <v>365</v>
      </c>
      <c r="G91" s="19" t="s">
        <v>391</v>
      </c>
      <c r="H91" s="34" t="s">
        <v>367</v>
      </c>
      <c r="I91" s="34" t="s">
        <v>368</v>
      </c>
      <c r="J91" s="19" t="s">
        <v>554</v>
      </c>
    </row>
    <row r="92" ht="42" customHeight="1" spans="1:10">
      <c r="A92" s="163" t="s">
        <v>330</v>
      </c>
      <c r="B92" s="34" t="s">
        <v>555</v>
      </c>
      <c r="C92" s="34" t="s">
        <v>355</v>
      </c>
      <c r="D92" s="34" t="s">
        <v>356</v>
      </c>
      <c r="E92" s="19" t="s">
        <v>556</v>
      </c>
      <c r="F92" s="34" t="s">
        <v>365</v>
      </c>
      <c r="G92" s="19" t="s">
        <v>85</v>
      </c>
      <c r="H92" s="34" t="s">
        <v>533</v>
      </c>
      <c r="I92" s="34" t="s">
        <v>361</v>
      </c>
      <c r="J92" s="19" t="s">
        <v>557</v>
      </c>
    </row>
    <row r="93" ht="42" customHeight="1" spans="1:10">
      <c r="A93" s="163" t="s">
        <v>330</v>
      </c>
      <c r="B93" s="34" t="s">
        <v>555</v>
      </c>
      <c r="C93" s="34" t="s">
        <v>355</v>
      </c>
      <c r="D93" s="34" t="s">
        <v>363</v>
      </c>
      <c r="E93" s="19" t="s">
        <v>558</v>
      </c>
      <c r="F93" s="34" t="s">
        <v>365</v>
      </c>
      <c r="G93" s="19" t="s">
        <v>391</v>
      </c>
      <c r="H93" s="34" t="s">
        <v>367</v>
      </c>
      <c r="I93" s="34" t="s">
        <v>361</v>
      </c>
      <c r="J93" s="19" t="s">
        <v>559</v>
      </c>
    </row>
    <row r="94" ht="42" customHeight="1" spans="1:10">
      <c r="A94" s="163" t="s">
        <v>330</v>
      </c>
      <c r="B94" s="34" t="s">
        <v>555</v>
      </c>
      <c r="C94" s="34" t="s">
        <v>379</v>
      </c>
      <c r="D94" s="34" t="s">
        <v>380</v>
      </c>
      <c r="E94" s="19" t="s">
        <v>560</v>
      </c>
      <c r="F94" s="34" t="s">
        <v>365</v>
      </c>
      <c r="G94" s="19" t="s">
        <v>391</v>
      </c>
      <c r="H94" s="34" t="s">
        <v>367</v>
      </c>
      <c r="I94" s="34" t="s">
        <v>361</v>
      </c>
      <c r="J94" s="19" t="s">
        <v>561</v>
      </c>
    </row>
    <row r="95" ht="42" customHeight="1" spans="1:10">
      <c r="A95" s="163" t="s">
        <v>330</v>
      </c>
      <c r="B95" s="34" t="s">
        <v>555</v>
      </c>
      <c r="C95" s="34" t="s">
        <v>386</v>
      </c>
      <c r="D95" s="34" t="s">
        <v>387</v>
      </c>
      <c r="E95" s="19" t="s">
        <v>562</v>
      </c>
      <c r="F95" s="34" t="s">
        <v>358</v>
      </c>
      <c r="G95" s="19" t="s">
        <v>434</v>
      </c>
      <c r="H95" s="34" t="s">
        <v>367</v>
      </c>
      <c r="I95" s="34" t="s">
        <v>361</v>
      </c>
      <c r="J95" s="19" t="s">
        <v>561</v>
      </c>
    </row>
    <row r="96" ht="42" customHeight="1" spans="1:10">
      <c r="A96" s="163" t="s">
        <v>337</v>
      </c>
      <c r="B96" s="34" t="s">
        <v>337</v>
      </c>
      <c r="C96" s="34" t="s">
        <v>355</v>
      </c>
      <c r="D96" s="34" t="s">
        <v>375</v>
      </c>
      <c r="E96" s="19" t="s">
        <v>376</v>
      </c>
      <c r="F96" s="34" t="s">
        <v>365</v>
      </c>
      <c r="G96" s="19" t="s">
        <v>563</v>
      </c>
      <c r="H96" s="34" t="s">
        <v>378</v>
      </c>
      <c r="I96" s="34" t="s">
        <v>361</v>
      </c>
      <c r="J96" s="19" t="s">
        <v>564</v>
      </c>
    </row>
    <row r="97" ht="42" customHeight="1" spans="1:10">
      <c r="A97" s="163" t="s">
        <v>337</v>
      </c>
      <c r="B97" s="34" t="s">
        <v>337</v>
      </c>
      <c r="C97" s="34" t="s">
        <v>379</v>
      </c>
      <c r="D97" s="34" t="s">
        <v>380</v>
      </c>
      <c r="E97" s="19" t="s">
        <v>554</v>
      </c>
      <c r="F97" s="34" t="s">
        <v>365</v>
      </c>
      <c r="G97" s="19" t="s">
        <v>391</v>
      </c>
      <c r="H97" s="34" t="s">
        <v>367</v>
      </c>
      <c r="I97" s="34" t="s">
        <v>361</v>
      </c>
      <c r="J97" s="19" t="s">
        <v>554</v>
      </c>
    </row>
    <row r="98" ht="42" customHeight="1" spans="1:10">
      <c r="A98" s="163" t="s">
        <v>337</v>
      </c>
      <c r="B98" s="34" t="s">
        <v>337</v>
      </c>
      <c r="C98" s="34" t="s">
        <v>386</v>
      </c>
      <c r="D98" s="34" t="s">
        <v>387</v>
      </c>
      <c r="E98" s="19" t="s">
        <v>565</v>
      </c>
      <c r="F98" s="34" t="s">
        <v>365</v>
      </c>
      <c r="G98" s="19" t="s">
        <v>391</v>
      </c>
      <c r="H98" s="34" t="s">
        <v>367</v>
      </c>
      <c r="I98" s="34" t="s">
        <v>361</v>
      </c>
      <c r="J98" s="19" t="s">
        <v>565</v>
      </c>
    </row>
    <row r="99" ht="42" customHeight="1" spans="1:10">
      <c r="A99" s="163" t="s">
        <v>335</v>
      </c>
      <c r="B99" s="34" t="s">
        <v>566</v>
      </c>
      <c r="C99" s="34" t="s">
        <v>355</v>
      </c>
      <c r="D99" s="34" t="s">
        <v>356</v>
      </c>
      <c r="E99" s="19" t="s">
        <v>567</v>
      </c>
      <c r="F99" s="34" t="s">
        <v>482</v>
      </c>
      <c r="G99" s="19" t="s">
        <v>568</v>
      </c>
      <c r="H99" s="34" t="s">
        <v>569</v>
      </c>
      <c r="I99" s="34" t="s">
        <v>361</v>
      </c>
      <c r="J99" s="19" t="s">
        <v>570</v>
      </c>
    </row>
    <row r="100" ht="42" customHeight="1" spans="1:10">
      <c r="A100" s="163" t="s">
        <v>335</v>
      </c>
      <c r="B100" s="34" t="s">
        <v>566</v>
      </c>
      <c r="C100" s="34" t="s">
        <v>355</v>
      </c>
      <c r="D100" s="34" t="s">
        <v>363</v>
      </c>
      <c r="E100" s="19" t="s">
        <v>571</v>
      </c>
      <c r="F100" s="34" t="s">
        <v>482</v>
      </c>
      <c r="G100" s="19" t="s">
        <v>568</v>
      </c>
      <c r="H100" s="34" t="s">
        <v>569</v>
      </c>
      <c r="I100" s="34" t="s">
        <v>361</v>
      </c>
      <c r="J100" s="19" t="s">
        <v>570</v>
      </c>
    </row>
    <row r="101" ht="42" customHeight="1" spans="1:10">
      <c r="A101" s="163" t="s">
        <v>335</v>
      </c>
      <c r="B101" s="34" t="s">
        <v>566</v>
      </c>
      <c r="C101" s="34" t="s">
        <v>355</v>
      </c>
      <c r="D101" s="34" t="s">
        <v>370</v>
      </c>
      <c r="E101" s="19" t="s">
        <v>572</v>
      </c>
      <c r="F101" s="34" t="s">
        <v>365</v>
      </c>
      <c r="G101" s="19" t="s">
        <v>85</v>
      </c>
      <c r="H101" s="34" t="s">
        <v>415</v>
      </c>
      <c r="I101" s="34" t="s">
        <v>361</v>
      </c>
      <c r="J101" s="19" t="s">
        <v>573</v>
      </c>
    </row>
    <row r="102" ht="42" customHeight="1" spans="1:10">
      <c r="A102" s="163" t="s">
        <v>335</v>
      </c>
      <c r="B102" s="34" t="s">
        <v>566</v>
      </c>
      <c r="C102" s="34" t="s">
        <v>379</v>
      </c>
      <c r="D102" s="34" t="s">
        <v>380</v>
      </c>
      <c r="E102" s="19" t="s">
        <v>574</v>
      </c>
      <c r="F102" s="34" t="s">
        <v>482</v>
      </c>
      <c r="G102" s="19" t="s">
        <v>568</v>
      </c>
      <c r="H102" s="34" t="s">
        <v>569</v>
      </c>
      <c r="I102" s="34" t="s">
        <v>361</v>
      </c>
      <c r="J102" s="19" t="s">
        <v>573</v>
      </c>
    </row>
    <row r="103" ht="42" customHeight="1" spans="1:10">
      <c r="A103" s="163" t="s">
        <v>335</v>
      </c>
      <c r="B103" s="34" t="s">
        <v>566</v>
      </c>
      <c r="C103" s="34" t="s">
        <v>386</v>
      </c>
      <c r="D103" s="34" t="s">
        <v>387</v>
      </c>
      <c r="E103" s="19" t="s">
        <v>575</v>
      </c>
      <c r="F103" s="34" t="s">
        <v>358</v>
      </c>
      <c r="G103" s="19" t="s">
        <v>434</v>
      </c>
      <c r="H103" s="34" t="s">
        <v>367</v>
      </c>
      <c r="I103" s="34" t="s">
        <v>361</v>
      </c>
      <c r="J103" s="19" t="s">
        <v>576</v>
      </c>
    </row>
    <row r="104" ht="42" customHeight="1" spans="1:10">
      <c r="A104" s="163" t="s">
        <v>324</v>
      </c>
      <c r="B104" s="34" t="s">
        <v>577</v>
      </c>
      <c r="C104" s="34" t="s">
        <v>355</v>
      </c>
      <c r="D104" s="34" t="s">
        <v>363</v>
      </c>
      <c r="E104" s="19" t="s">
        <v>578</v>
      </c>
      <c r="F104" s="34" t="s">
        <v>365</v>
      </c>
      <c r="G104" s="19" t="s">
        <v>434</v>
      </c>
      <c r="H104" s="34" t="s">
        <v>367</v>
      </c>
      <c r="I104" s="34" t="s">
        <v>368</v>
      </c>
      <c r="J104" s="19" t="s">
        <v>579</v>
      </c>
    </row>
    <row r="105" ht="42" customHeight="1" spans="1:10">
      <c r="A105" s="163" t="s">
        <v>324</v>
      </c>
      <c r="B105" s="34" t="s">
        <v>577</v>
      </c>
      <c r="C105" s="34" t="s">
        <v>355</v>
      </c>
      <c r="D105" s="34" t="s">
        <v>370</v>
      </c>
      <c r="E105" s="19" t="s">
        <v>580</v>
      </c>
      <c r="F105" s="34" t="s">
        <v>358</v>
      </c>
      <c r="G105" s="19" t="s">
        <v>85</v>
      </c>
      <c r="H105" s="34" t="s">
        <v>415</v>
      </c>
      <c r="I105" s="34" t="s">
        <v>361</v>
      </c>
      <c r="J105" s="19" t="s">
        <v>417</v>
      </c>
    </row>
    <row r="106" ht="42" customHeight="1" spans="1:10">
      <c r="A106" s="163" t="s">
        <v>324</v>
      </c>
      <c r="B106" s="34" t="s">
        <v>577</v>
      </c>
      <c r="C106" s="34" t="s">
        <v>379</v>
      </c>
      <c r="D106" s="34" t="s">
        <v>418</v>
      </c>
      <c r="E106" s="19" t="s">
        <v>581</v>
      </c>
      <c r="F106" s="34" t="s">
        <v>365</v>
      </c>
      <c r="G106" s="19" t="s">
        <v>85</v>
      </c>
      <c r="H106" s="34" t="s">
        <v>415</v>
      </c>
      <c r="I106" s="34" t="s">
        <v>361</v>
      </c>
      <c r="J106" s="19" t="s">
        <v>582</v>
      </c>
    </row>
    <row r="107" ht="42" customHeight="1" spans="1:10">
      <c r="A107" s="163" t="s">
        <v>324</v>
      </c>
      <c r="B107" s="34" t="s">
        <v>577</v>
      </c>
      <c r="C107" s="34" t="s">
        <v>386</v>
      </c>
      <c r="D107" s="34" t="s">
        <v>387</v>
      </c>
      <c r="E107" s="19" t="s">
        <v>400</v>
      </c>
      <c r="F107" s="34" t="s">
        <v>358</v>
      </c>
      <c r="G107" s="19" t="s">
        <v>434</v>
      </c>
      <c r="H107" s="34" t="s">
        <v>367</v>
      </c>
      <c r="I107" s="34" t="s">
        <v>368</v>
      </c>
      <c r="J107" s="19" t="s">
        <v>583</v>
      </c>
    </row>
  </sheetData>
  <mergeCells count="42">
    <mergeCell ref="A3:J3"/>
    <mergeCell ref="A4:H4"/>
    <mergeCell ref="A9:A15"/>
    <mergeCell ref="A16:A21"/>
    <mergeCell ref="A22:A24"/>
    <mergeCell ref="A25:A29"/>
    <mergeCell ref="A30:A32"/>
    <mergeCell ref="A33:A35"/>
    <mergeCell ref="A36:A38"/>
    <mergeCell ref="A39:A46"/>
    <mergeCell ref="A47:A57"/>
    <mergeCell ref="A58:A65"/>
    <mergeCell ref="A66:A69"/>
    <mergeCell ref="A70:A72"/>
    <mergeCell ref="A73:A78"/>
    <mergeCell ref="A80:A84"/>
    <mergeCell ref="A85:A87"/>
    <mergeCell ref="A88:A91"/>
    <mergeCell ref="A92:A95"/>
    <mergeCell ref="A96:A98"/>
    <mergeCell ref="A99:A103"/>
    <mergeCell ref="A104:A107"/>
    <mergeCell ref="B9:B15"/>
    <mergeCell ref="B16:B21"/>
    <mergeCell ref="B22:B24"/>
    <mergeCell ref="B25:B29"/>
    <mergeCell ref="B30:B32"/>
    <mergeCell ref="B33:B35"/>
    <mergeCell ref="B36:B38"/>
    <mergeCell ref="B39:B46"/>
    <mergeCell ref="B47:B57"/>
    <mergeCell ref="B58:B65"/>
    <mergeCell ref="B66:B69"/>
    <mergeCell ref="B70:B72"/>
    <mergeCell ref="B73:B78"/>
    <mergeCell ref="B80:B84"/>
    <mergeCell ref="B85:B87"/>
    <mergeCell ref="B88:B91"/>
    <mergeCell ref="B92:B95"/>
    <mergeCell ref="B96:B98"/>
    <mergeCell ref="B99:B103"/>
    <mergeCell ref="B104:B107"/>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Bellwin</dc:creator>
  <cp:lastModifiedBy>Bellwin</cp:lastModifiedBy>
  <dcterms:created xsi:type="dcterms:W3CDTF">2025-03-07T03:52:00Z</dcterms:created>
  <dcterms:modified xsi:type="dcterms:W3CDTF">2025-03-11T08:11:27Z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A77A4914ED574254897AD0878F373BD4</vt:lpwstr>
  </property>
  <property fmtid="{D5CDD505-2E9C-101B-9397-08002B2CF9AE}" pid="3" name="KSOProductBuildVer">
    <vt:lpwstr>2052-11.8.2.12085</vt:lpwstr>
  </property>
</Properties>
</file>