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210" windowHeight="13065" firstSheet="7" activeTab="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s>
  <calcPr calcId="144525"/>
</workbook>
</file>

<file path=xl/sharedStrings.xml><?xml version="1.0" encoding="utf-8"?>
<sst xmlns="http://schemas.openxmlformats.org/spreadsheetml/2006/main" count="1484" uniqueCount="529">
  <si>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</si>
  <si>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</si>
  <si>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</si>
  <si>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</si>
  <si>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</si>
  <si>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</si>
  <si>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</si>
  <si>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</si>
  <si>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</si>
  <si>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</si>
  <si>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</si>
  <si>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</si>
  <si>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</si>
  <si>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</si>
  <si>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</si>
  <si>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</si>
  <si>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</si>
  <si>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</si>
  <si>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</si>
  <si>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</si>
  <si>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</si>
  <si>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</si>
  <si>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</si>
  <si>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</si>
  <si>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</si>
  <si>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</si>
  <si>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</si>
  <si>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</si>
  <si>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</si>
  <si>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</si>
  <si>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</si>
  <si>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</si>
  <si>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</si>
  <si>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</si>
  <si>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</si>
  <si>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</si>
  <si>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</si>
  <si>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</si>
  <si>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</si>
  <si>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</si>
  <si>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</si>
  <si>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</si>
  <si>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</si>
  <si>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</si>
  <si>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</si>
  <si>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</si>
  <si>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</si>
  <si>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</si>
  <si>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</si>
  <si>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</si>
  <si>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</si>
  <si>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</si>
  <si>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</si>
  <si>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</si>
  <si>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</si>
  <si>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</si>
  <si>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</si>
  <si>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</si>
  <si>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</si>
  <si>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</si>
  <si>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</si>
  <si>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</si>
  <si>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</si>
  <si>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</si>
  <si>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</si>
  <si>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</si>
  <si>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</si>
  <si>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</si>
  <si>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</si>
  <si>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253</t>
  </si>
  <si>
    <t>中国共产党昆明市晋宁区纪律检查委员会</t>
  </si>
  <si>
    <t>253001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</si>
  <si>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</si>
  <si>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</si>
  <si>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</si>
  <si>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</si>
  <si>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</si>
  <si>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</si>
  <si>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</si>
  <si>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</si>
  <si>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</si>
  <si>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</si>
  <si>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</si>
  <si>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</si>
  <si>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</si>
  <si>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</si>
  <si>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</si>
  <si>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</si>
  <si>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</si>
  <si>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</si>
  <si>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</si>
  <si>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</si>
  <si>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</si>
  <si>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</si>
  <si>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</si>
  <si>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</si>
  <si>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</si>
  <si>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</si>
  <si>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</si>
  <si>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</si>
  <si>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20111</t>
  </si>
  <si>
    <t>纪检监察事务</t>
  </si>
  <si>
    <t>2011101</t>
  </si>
  <si>
    <t>行政运行</t>
  </si>
  <si>
    <t>2011104</t>
  </si>
  <si>
    <t>大案要案查处</t>
  </si>
  <si>
    <t>2011106</t>
  </si>
  <si>
    <t>巡视工作</t>
  </si>
  <si>
    <t>2011150</t>
  </si>
  <si>
    <t>事业运行</t>
  </si>
  <si>
    <t>2011199</t>
  </si>
  <si>
    <t>其他纪检监察事务支出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</si>
  <si>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</si>
  <si>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</si>
  <si>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</si>
  <si>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</si>
  <si>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</si>
  <si>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</si>
  <si>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</si>
  <si>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</si>
  <si>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</si>
  <si>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</si>
  <si>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</si>
  <si>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</si>
  <si>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</si>
  <si>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</si>
  <si>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</si>
  <si>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</si>
  <si>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</si>
  <si>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</si>
  <si>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</si>
  <si>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</si>
  <si>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</si>
  <si>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</si>
  <si>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</si>
  <si>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</si>
  <si>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</si>
  <si>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</si>
  <si>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</si>
  <si>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</si>
  <si>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</si>
  <si>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</si>
  <si>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</si>
  <si>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</si>
  <si>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</si>
  <si>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</si>
  <si>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</si>
  <si>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</si>
  <si>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</si>
  <si>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</si>
  <si>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</si>
  <si>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</si>
  <si>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</si>
  <si>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</si>
  <si>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</si>
  <si>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</si>
  <si>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</si>
  <si>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</si>
  <si>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</si>
  <si>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</si>
  <si>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</si>
  <si>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</si>
  <si>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</si>
  <si>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</si>
  <si>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</si>
  <si>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</si>
  <si>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</si>
  <si>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</si>
  <si>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</si>
  <si>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</si>
  <si>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</si>
  <si>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</si>
  <si>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</si>
  <si>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</si>
  <si>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</si>
  <si>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</si>
  <si>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</si>
  <si>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</si>
  <si>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</si>
  <si>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</si>
  <si>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</si>
  <si>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</si>
  <si>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</si>
  <si>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</si>
  <si>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</si>
  <si>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</si>
  <si>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</si>
  <si>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</si>
  <si>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</si>
  <si>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</si>
  <si>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</si>
  <si>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</si>
  <si>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</si>
  <si>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</si>
  <si>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</si>
  <si>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</si>
  <si>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</si>
  <si>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</si>
  <si>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</si>
  <si>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</si>
  <si>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</si>
  <si>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</si>
  <si>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</si>
  <si>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</si>
  <si>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</si>
  <si>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</si>
  <si>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</si>
  <si>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</si>
  <si>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</si>
  <si>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530122210000000002626</t>
  </si>
  <si>
    <t>行政人员支出工资</t>
  </si>
  <si>
    <t>30101</t>
  </si>
  <si>
    <t>基本工资</t>
  </si>
  <si>
    <t>30102</t>
  </si>
  <si>
    <t>津贴补贴</t>
  </si>
  <si>
    <t>30103</t>
  </si>
  <si>
    <t>奖金</t>
  </si>
  <si>
    <t>530122210000000002628</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</si>
  <si>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</si>
  <si>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</si>
  <si>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</si>
  <si>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</si>
  <si>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</si>
  <si>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</si>
  <si>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</si>
  <si>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</si>
  <si>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</si>
  <si>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</si>
  <si>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</si>
  <si>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530122210000000002629</t>
  </si>
  <si>
    <t>对个人和家庭的补助</t>
  </si>
  <si>
    <t>30305</t>
  </si>
  <si>
    <t>生活补助</t>
  </si>
  <si>
    <t>530122210000000002632</t>
  </si>
  <si>
    <t>公务交通补贴</t>
  </si>
  <si>
    <t>30239</t>
  </si>
  <si>
    <t>其他交通费用</t>
  </si>
  <si>
    <t>530122210000000002633</t>
  </si>
  <si>
    <t>工会经费</t>
  </si>
  <si>
    <t>30228</t>
  </si>
  <si>
    <t>530122210000000002634</t>
  </si>
  <si>
    <t>一般公用经费</t>
  </si>
  <si>
    <t>30201</t>
  </si>
  <si>
    <t>办公费</t>
  </si>
  <si>
    <t>30227</t>
  </si>
  <si>
    <t>委托业务费</t>
  </si>
  <si>
    <t>30229</t>
  </si>
  <si>
    <t>福利费</t>
  </si>
  <si>
    <t>30299</t>
  </si>
  <si>
    <t>其他商品和服务支出</t>
  </si>
  <si>
    <t>530122210000000004404</t>
  </si>
  <si>
    <t>30113</t>
  </si>
  <si>
    <t>530122210000000004548</t>
  </si>
  <si>
    <t>公车购置及运维费</t>
  </si>
  <si>
    <t>30231</t>
  </si>
  <si>
    <t>公务用车运行维护费</t>
  </si>
  <si>
    <t>530122231100001226939</t>
  </si>
  <si>
    <t>离退休人员支出</t>
  </si>
  <si>
    <t>530122231100001226959</t>
  </si>
  <si>
    <t>事业人员支出工资</t>
  </si>
  <si>
    <t>30107</t>
  </si>
  <si>
    <t>绩效工资</t>
  </si>
  <si>
    <t>530122231100001226962</t>
  </si>
  <si>
    <t>30217</t>
  </si>
  <si>
    <t>530122231100001453720</t>
  </si>
  <si>
    <t>行政人员绩效奖励</t>
  </si>
  <si>
    <t>530122231100001453738</t>
  </si>
  <si>
    <t>事业人员绩效奖励</t>
  </si>
  <si>
    <t>530122231100001453739</t>
  </si>
  <si>
    <t>其他财政补助人员生活补助</t>
  </si>
  <si>
    <t>530122241100002244707</t>
  </si>
  <si>
    <t>其他人员支出</t>
  </si>
  <si>
    <t>30199</t>
  </si>
  <si>
    <t>其他工资福利支出</t>
  </si>
  <si>
    <t>预算05-1表</t>
  </si>
  <si>
    <t>项目分类</t>
  </si>
  <si>
    <t>项目单位</t>
  </si>
  <si>
    <t>经济科目编码</t>
  </si>
  <si>
    <t>经济科目名称</t>
  </si>
  <si>
    <t>本年拨款</t>
  </si>
  <si>
    <t>其中：本次下达</t>
  </si>
  <si>
    <t>专项业务类</t>
  </si>
  <si>
    <t>530122200000000000154</t>
  </si>
  <si>
    <t>区委巡察工作经费</t>
  </si>
  <si>
    <t>530122210000000001874</t>
  </si>
  <si>
    <t>区纪委区监委机关、留置场所机关物业管理服务专项经费</t>
  </si>
  <si>
    <t>30209</t>
  </si>
  <si>
    <t>物业管理费</t>
  </si>
  <si>
    <t>530122210000000001917</t>
  </si>
  <si>
    <t>晋宁区纪委区监委宣传工作及警示教育活动经费</t>
  </si>
  <si>
    <t>530122241100002788319</t>
  </si>
  <si>
    <t>收支专户利息经费</t>
  </si>
  <si>
    <t>530122251100003654409</t>
  </si>
  <si>
    <t>晋宁区纪委监委纪检监察干部培训经费</t>
  </si>
  <si>
    <t>民生类</t>
  </si>
  <si>
    <t>530122241100003031533</t>
  </si>
  <si>
    <t>（收支专户）医疗保障经费</t>
  </si>
  <si>
    <t>30218</t>
  </si>
  <si>
    <t>专用材料费</t>
  </si>
  <si>
    <t>预算05-2表</t>
  </si>
  <si>
    <t>项目年度绩效目标</t>
  </si>
  <si>
    <t>一级指标</t>
  </si>
  <si>
    <t>二级指标</t>
  </si>
  <si>
    <t>三级指标</t>
  </si>
  <si>
    <t>指标性质</t>
  </si>
  <si>
    <t>指标值</t>
  </si>
  <si>
    <t>度量单位</t>
  </si>
  <si>
    <t>指标属性</t>
  </si>
  <si>
    <t>指标内容</t>
  </si>
  <si>
    <t>开展一轮全覆盖纪检监察干部教育培训，不断强化纪检监察干部思想淬炼、政治历练、实践锻炼、专业训练，以高质量教育培训推动高水平铁军建设，更好服务保障新征程云南纪检监察工作高质量发展。</t>
  </si>
  <si>
    <t>产出指标</t>
  </si>
  <si>
    <t>数量指标</t>
  </si>
  <si>
    <t>组织培训期数</t>
  </si>
  <si>
    <t>&gt;</t>
  </si>
  <si>
    <t>1.00</t>
  </si>
  <si>
    <t>次</t>
  </si>
  <si>
    <t>定量指标</t>
  </si>
  <si>
    <t>反映预算部门（单位）组织开展各类培训的期数。</t>
  </si>
  <si>
    <t>培训参加人次</t>
  </si>
  <si>
    <t>&gt;=</t>
  </si>
  <si>
    <t>在职纪检监察干部全覆盖</t>
  </si>
  <si>
    <t>%</t>
  </si>
  <si>
    <t>定性指标</t>
  </si>
  <si>
    <t>按照培训方案实施</t>
  </si>
  <si>
    <t>质量指标</t>
  </si>
  <si>
    <t>培训人员合格率</t>
  </si>
  <si>
    <t>100</t>
  </si>
  <si>
    <t>按培训方案实施</t>
  </si>
  <si>
    <t>培训出勤率</t>
  </si>
  <si>
    <t>参训率</t>
  </si>
  <si>
    <t>时效指标</t>
  </si>
  <si>
    <t>培训成效</t>
  </si>
  <si>
    <t>高质量教育培训推动高水平铁军建设，更好服务保障 新征程云南纪检监察工作高质量发展</t>
  </si>
  <si>
    <t>效益指标</t>
  </si>
  <si>
    <t>社会效益</t>
  </si>
  <si>
    <t>以高质量纪检监察工作推动全区经济社会发展</t>
  </si>
  <si>
    <t>围绕强化政治监督，推动完善党的自我革命制度规范体系，发挥政治巡察利剑作用，纠治“四风”，全面加强党的纪律建设，坚决打赢反腐败斗争攻坚战持久战。</t>
  </si>
  <si>
    <t>满意度指标</t>
  </si>
  <si>
    <t>服务对象满意度</t>
  </si>
  <si>
    <t>参训人员满意度</t>
  </si>
  <si>
    <t>98</t>
  </si>
  <si>
    <t>通过开展警示教育宣传片，在《云南日报》《昆明日报》等平台上发布稿件，达到良好的纪法效果、社会效果、宣传效果。</t>
  </si>
  <si>
    <t>发布稿件数量</t>
  </si>
  <si>
    <t>《云南日报》《昆明日报》《云南法制报》等报刊媒体发布稿件</t>
  </si>
  <si>
    <t>篇</t>
  </si>
  <si>
    <t>《云南日报》5篇，《云南法制报》20篇，《云南政协报》20篇</t>
  </si>
  <si>
    <t>发布短视频数量</t>
  </si>
  <si>
    <t>个</t>
  </si>
  <si>
    <t>反映通过相关媒体、网络等发布或推送短视频的数量情况。</t>
  </si>
  <si>
    <t>按质按量完成稿件要求</t>
  </si>
  <si>
    <t>50</t>
  </si>
  <si>
    <t>在2025年12月31日前完成</t>
  </si>
  <si>
    <t>做实做细廉洁教育</t>
  </si>
  <si>
    <t>做实做细廉洁教育、警示教育</t>
  </si>
  <si>
    <t>开展一次警示教育</t>
  </si>
  <si>
    <t>宣传对象满意度</t>
  </si>
  <si>
    <t>95</t>
  </si>
  <si>
    <t>反映宣传对象满意度</t>
  </si>
  <si>
    <t>用于晋宁分中心购置药品、体验费等医疗费用</t>
  </si>
  <si>
    <t>=</t>
  </si>
  <si>
    <t>用于昆明市晋宁区留置分中心购置药品、体验费、核酸费等医疗费用</t>
  </si>
  <si>
    <t>区纪委区监委机关物业管理服务专项经费</t>
  </si>
  <si>
    <t>将机关会务服务、保洁服务、绿化服务、维修服务、安保服务、食堂服务等委托第三方物业公司承办，旨在保障机关各项工作正常、可靠、高效、安全运行。</t>
  </si>
  <si>
    <t>会务保障完成率</t>
  </si>
  <si>
    <t>反映会务保障完成情况。会务保障完成率=保障会务数/会务数*100%</t>
  </si>
  <si>
    <t>绿化更换完成率</t>
  </si>
  <si>
    <t>反映绿化更换的完成情况。绿化更换完成率=实际更换的绿化数量（面积）/应更换的绿化数量（面积）*100%</t>
  </si>
  <si>
    <t>绿化存活率</t>
  </si>
  <si>
    <t>反映绿化存活的情况。绿化存活率=存活绿化数（面积）/总绿化数（面积）*100%</t>
  </si>
  <si>
    <t>卫生保洁合格率</t>
  </si>
  <si>
    <t>反映卫生保洁检查验收合格的情况。卫生保洁合格率=卫生保洁检查验收合格次数/卫生保洁总次数*100%</t>
  </si>
  <si>
    <t>物管人员在岗率</t>
  </si>
  <si>
    <t>反映安保、消防服务人员等物管人员在岗的情况。物管人员在岗率=实际在岗工时/应在岗工时*100%</t>
  </si>
  <si>
    <t>零星修缮验收合格率</t>
  </si>
  <si>
    <t>反映零星修缮达标的情况。零星修缮验收合格率=零星修缮验收合格数量/零星修缮提交验收数量*100%</t>
  </si>
  <si>
    <t>零星修缮（维修）及时率</t>
  </si>
  <si>
    <t>反映零星修缮（维修）及时的情况。零星修缮（维修）及时率=在规定时间内完成零星修缮（维修）数量/报修数量*100%</t>
  </si>
  <si>
    <t>物业服务需求保障程度</t>
  </si>
  <si>
    <t>反映绿化、安保、安防、保洁等服务满足委托单位的程度。（实际运用时根据项目对物业的需求，主要通过整体评价的方式进行评价。）</t>
  </si>
  <si>
    <t>安全事故发生次数</t>
  </si>
  <si>
    <t>&lt;=</t>
  </si>
  <si>
    <t>0</t>
  </si>
  <si>
    <t>反映安全事故发生的次数情况。</t>
  </si>
  <si>
    <t>设施设备（系统)发生故障次数</t>
  </si>
  <si>
    <t>反映电梯、空调、消防、安保、会议系统等设施设备发生故障的情况。</t>
  </si>
  <si>
    <t>物管人员签订合同并培训的人数占比</t>
  </si>
  <si>
    <t>反映物管人员中签订合同并参与培训的情况。物管人员签订合同并培训的人数占比=物管人员中签订合同并参与培训的人数/物管人员总数*100%</t>
  </si>
  <si>
    <t>服务受益人员满意度</t>
  </si>
  <si>
    <t>反映保安、保洁、餐饮服务、绿化养护服务受益人员满意程度。</t>
  </si>
  <si>
    <t>2025年计划开展2轮巡察</t>
  </si>
  <si>
    <t>每年开展巡察工作次数</t>
  </si>
  <si>
    <t>《中国共产党巡视工作条例》、《关于市县党委建立巡察制度的意见》、《中共昆明市晋宁区委深入开展巡察工作的实施细则》、《二届晋宁区委巡察工作规划》、《昆明市晋宁区人民政府关于给予巡察工作经费的批复》</t>
  </si>
  <si>
    <t>开展巡察工作，建设风清气正的政治生态</t>
  </si>
  <si>
    <t>开展巡察工作时效</t>
  </si>
  <si>
    <t>年</t>
  </si>
  <si>
    <t>开展巡察工作，推动解决群众身边的不正之风和腐败问题。</t>
  </si>
  <si>
    <t>生态效益</t>
  </si>
  <si>
    <t>通过巡察，促进晋宁区整体生态建设健康发展</t>
  </si>
  <si>
    <t>群众满意度</t>
  </si>
  <si>
    <t>99</t>
  </si>
  <si>
    <t>将收支专户上利息费用上缴财政</t>
  </si>
  <si>
    <t>将收支专户上利息费用足额上缴财政</t>
  </si>
  <si>
    <t>经济效益</t>
  </si>
  <si>
    <t>足额上缴财政</t>
  </si>
  <si>
    <t>元</t>
  </si>
  <si>
    <t>服务对象满意度100%</t>
  </si>
  <si>
    <t>预算06表</t>
  </si>
  <si>
    <t>政府性基金预算支出预算表</t>
  </si>
  <si>
    <t>单位名称：昆明市发展和改革委员会</t>
  </si>
  <si>
    <t>政府性基金预算支出</t>
  </si>
  <si>
    <t>备注：我单位无政府性基金预算支出预算相关内容，该表以空表进行公开。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</si>
  <si>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</si>
  <si>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</si>
  <si>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</si>
  <si>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</si>
  <si>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</si>
  <si>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</si>
  <si>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</si>
  <si>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</si>
  <si>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</si>
  <si>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</si>
  <si>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</si>
  <si>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区纪委监委机关物业费</t>
  </si>
  <si>
    <t>服务</t>
  </si>
  <si>
    <t>办公设备采购</t>
  </si>
  <si>
    <t>办公设备</t>
  </si>
  <si>
    <t>复印纸采购</t>
  </si>
  <si>
    <t>纸制文具</t>
  </si>
  <si>
    <t>辆</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</si>
  <si>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</si>
  <si>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</si>
  <si>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</si>
  <si>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</si>
  <si>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</si>
  <si>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</si>
  <si>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</si>
  <si>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</si>
  <si>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备注：因没有符合政府采购服务的支出项目，我单位无政府购买服务预算相关内容，该表以空表进行公开。</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</si>
  <si>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</si>
  <si>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</si>
  <si>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</si>
  <si>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</si>
  <si>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</si>
  <si>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</si>
  <si>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</si>
  <si>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</si>
  <si>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</si>
  <si>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</si>
  <si>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</si>
  <si>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</si>
  <si>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</si>
  <si>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</si>
  <si>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</si>
  <si>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</si>
  <si>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</si>
  <si>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</si>
  <si>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</si>
  <si>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</si>
  <si>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</si>
  <si>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</si>
  <si>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</si>
  <si>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备注：我部门无对下转移支付预算，此表无数据。</t>
  </si>
  <si>
    <t>预算09-2表</t>
  </si>
  <si>
    <t>备注：我部门无对下转移支付绩效目标，此表无数据。</t>
  </si>
  <si>
    <t>预算10表</t>
  </si>
  <si>
    <t>资产类别</t>
  </si>
  <si>
    <t>资产分类代码.名称</t>
  </si>
  <si>
    <t>资产名称</t>
  </si>
  <si>
    <t>计量单位</t>
  </si>
  <si>
    <t>财政部门批复数（元）</t>
  </si>
  <si>
    <t>单价</t>
  </si>
  <si>
    <t>金额</t>
  </si>
  <si>
    <t>A05 家具和用品</t>
  </si>
  <si>
    <t>A05010299 其他台、桌类</t>
  </si>
  <si>
    <t>小茶几</t>
  </si>
  <si>
    <t>A05010399 其他椅凳类</t>
  </si>
  <si>
    <t>副科级办公椅</t>
  </si>
  <si>
    <t>把</t>
  </si>
  <si>
    <t>预算11表</t>
  </si>
  <si>
    <t>上级补助</t>
  </si>
  <si>
    <t>备注：因我单位无提前下达的上级转移支付补助项目支出预算，该表以空表进行公开。</t>
  </si>
  <si>
    <t>预算12表</t>
  </si>
  <si>
    <t>项目级次</t>
  </si>
  <si>
    <t>311 专项业务类</t>
  </si>
  <si>
    <t>本级</t>
  </si>
  <si>
    <t/>
  </si>
  <si>
    <t>预算13表</t>
  </si>
  <si>
    <t>部门编码</t>
  </si>
  <si>
    <t>部门名称</t>
  </si>
  <si>
    <t>内容</t>
  </si>
  <si>
    <t>说明</t>
  </si>
  <si>
    <t>部门总体目标</t>
  </si>
  <si>
    <t>部门职责</t>
  </si>
  <si>
    <t>1.负责党的纪律检查工作。贯彻落实党中央、中央纪委，省委、省纪委，市委、市纪委和区委关于纪律检查工作的决定，维护党的章程和其他党内法规，检查党的路线方针政策和决议的执行情况，协助区委推进全面从严治党、加强党风建设和组织协调反腐败工作。
2.依照党的章程和其他党内法规履行监督、执纪、问责职责。负责经常对党员进行遵守纪律的教育，作出关于维护党纪的决定；对区委工作部门、区委批准设立的党组（党委），各乡镇（街道）党工委、纪工委等党的组织和区委管理的党员领导干部履行职责、行使权力进行监督，受理处置党员群众检举举报，开展谈话提醒、约谈函询；检查和处理上述党的组织和党员违反党的章程和其他党内法规的比较重要或者复杂的案件，决定或取消对这些案件中的党员的处分；进行问责或者提出责任追究的建议；受理党员的控告和申诉；保障党员的权利。
3.负责全区监察工作。贯彻落实党中央、国家监委和省委、省监委、市委、市监委及区委关于监察工作的决定，维护宪法法律，依法对区委管理的行使公权力的公职人员进行监察，调查职务违法和职务犯罪，开展廉政建设和反腐败工作。
4.依照法律规定履行监督、调查、处置职责。推动开展廉政教育，对区委管理的行使公权力的公职人员依法履职、秉公用权、廉洁从政从业以及道德操守情况进行监督检查；对涉嫌贪污贿赂、滥用职权、玩忽职守、权力寻租、利益输送、徇私舞弊以及浪费国家资财等职务违法和职务犯罪进行调查；对违法的公职人员依法作出政务处分决定；对履行职责不力、失职失责的领导人员进行问责；对涉嫌职务犯罪的，将调查结果移送人民检察院依法审查、提起公诉；向监察对象所在单位提出监察建议。
5.负责组织协调全区全面从严治党、党风廉政建设和反腐败宣传教育工作。
6.负责综合分析全区全面从严治党、党风廉政建设和反腐败工作情况，对纪检监察工作重要理论及实践问题进行调查研究；制定或者修改我区关于纪检监察方面的规章制度，参与起草制定我区相关规范性文件。
7.配合上级纪委监委加强对反腐败追逃追赃和防逃工作，督促我区有关单位做好相关工作。
8.根据干部管理权限，负责全区纪检监察系统领导班子建设、干部队伍建设和组织建设的综合规划、政策研究、制度建设和业务指导；会同有关方面做好区纪委区监委派驻（出）机构、各乡镇（街道）纪检监察组织、区管部门纪检监察机构领导班子建设有关工作</t>
  </si>
  <si>
    <t>根据三定方案归纳</t>
  </si>
  <si>
    <t>根据部门职责，中长期规划，各级党委，各级政府要求归纳</t>
  </si>
  <si>
    <t>部门年度目标</t>
  </si>
  <si>
    <t>1.负责党的纪律检查工作。贯彻落实党中央、中央纪委，省委、省纪委，市委、市纪委和区委关于纪律检查工作的决定，维护党的章程和其他党内法规，检查党的路线方针政策和决议的执行情况，协助区委推进全面从严治党、加强党风建设和组织协调反腐败工作。
2.依照党的章程和其他党内法规履行监督、执纪、问责职责。负责经常对党员进行遵守纪律的教育，作出关于维护党纪的决定；对区委工作部门、区委批准设立的党组（党委），各乡镇（街道）党工委、纪工委等党的组织和区委管理的党员领导干部履行职责、行使权力进行监督，受理处置党员群众检举举报，开展谈话提醒、约谈函询；检查和处理上述党的组织和党员违反党的章程和其他党内法规的比较重要或者复杂的案件，决定或取消对这些案件中的党员的处分；进行问责或者提出责任追究的建议；受理党员的控告和申诉；保障党员的权利。
3.负责全区监察工作。贯彻落实党中央、国家监委和省委、省监委、市委、市监委及区委关于监察工作的决定，维护宪法法律，依法对区委管理的行使公权力的公职人员进行监察，调查职务违法和职务犯罪，开展廉政建设和反腐败工作。
4.依照法律规定履行监督、调查、处置职责。推动开展廉政教育，对区委管理的行使公权力的公职人员依法履职、秉公用权、廉洁从政从业以及道德操守情况进行监督检查；对涉嫌贪污贿赂、滥用职权、玩忽职守、权力寻租、利益输送、徇私舞弊以及浪费国家资财等职务违法和职务犯罪进行调查；对违法的公职人员依法作出政务处分决定；对履行职责不力、失职失责的领导人员进行问责；对涉嫌职务犯罪的，将调查结果移送人民检察院依法审查、提起公诉；向监察对象所在单位提出监察建议。
5.负责组织协调全区全面从严治党、党风廉政建设和反腐败宣传教育工作。
6.负责综合分析全区全面从严治党、党风廉政建设和反腐败工作情况，对纪检监察工作重要理论及实践问题进行调查研究；制定或者修改我区关于纪检监察方面的规章制度，参与起草制定我区相关规范性文件。
7.配合上级纪委监委加强对反腐败追逃追赃和防逃工作，督促我区有关单位做好相关工作。
8.根据干部管理权限，负责全区纪检监察系统领导班子建设、干部队伍建设和组织建设的综合规划、政策研究、制度建设和业务指导；会同有关方面做好区纪委区监委派驻（出）机构、各乡镇（街道）纪检监察组织、区管部门纪检监察机构领导班子建设有关工作；组织和指导纪检监察</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</si>
  <si>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</si>
  <si>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</si>
  <si>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</si>
  <si>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</si>
  <si>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</si>
  <si>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</si>
  <si>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</si>
  <si>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</si>
  <si>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</si>
  <si>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机构运行基本支出</t>
  </si>
  <si>
    <t>贯彻落实党中央、中央纪委，省委、省纪委，市委、市纪委和区委关于纪律检查工作的决定，维护党的章程和其他党内法规，检查党的路线方针政策和决议的执行情况，协助区委推进全面从严治党、加强党风建设和组织协调反腐败工作。</t>
  </si>
  <si>
    <t>纪检监察基本工作</t>
  </si>
  <si>
    <t>负责经常对党员进行遵守纪律的教育，作出关于维护党纪的决定；对区委工作部门、区委批准设立的党组（党委），各乡镇（街道）党工委、纪工委等党的组织和区委管理的党员领导干部履行职责、行使权力进行监督，受理处置党员群众检举举报，开展谈话提醒、约谈函询；检查和处理上述党的组织和党员违反党的章程和其他党内法规的比较重要或者复杂的案件，决定或取消对这些案件中的党员的处分；进行问责或者提出责任追究的建议；受理党员的控告和申诉；保障党员的权利。</t>
  </si>
  <si>
    <t>区委巡察工作</t>
  </si>
  <si>
    <t>区委巡察机构贯彻区委有关巡察工作的决议、决定，进行巡察。受理反映被巡察党组织领导班子及其成员问题的来信、来电、来访；以适当方式对被巡察地区、单位的下属单位或者部门进行走访调研。</t>
  </si>
  <si>
    <t>三、部门整体支出绩效指标</t>
  </si>
  <si>
    <t>绩效指标</t>
  </si>
  <si>
    <t>评（扣）分标准</t>
  </si>
  <si>
    <t>绩效指标设定依据及指标值数据来源</t>
  </si>
  <si>
    <t xml:space="preserve">二级指标 </t>
  </si>
  <si>
    <t>计划开展两轮巡察工作。</t>
  </si>
  <si>
    <t>按要求完成巡察次数</t>
  </si>
  <si>
    <t>《中国共产党巡视工作条例》《关于市县党委建立巡察制度的意见》《中共昆明市晋宁区委深入开展巡察工作的实施细则》《昆明市晋宁区人民政府关于给予巡察工作经费的批复》</t>
  </si>
  <si>
    <t>上级文件要求</t>
  </si>
  <si>
    <t>开展巡察工作，建设风清气正的政治生态。</t>
  </si>
  <si>
    <t>不满意扣分</t>
  </si>
  <si>
    <t>《中国共产党巡视工作条例》、《关于市县党委建立巡察制度的意见》、《中共昆明市晋宁区委深入开展巡察工作的实施细则》</t>
  </si>
  <si>
    <t>可持续影响</t>
  </si>
  <si>
    <t>推进党风廉政建设</t>
  </si>
  <si>
    <t>加大问责力度，继续做好纠风专项治理工作持续推进党风廉政建设和反腐败斗争</t>
  </si>
  <si>
    <t>加强党风廉政建设，严肃查处群众身边的腐败问题，坚决整治侵害群众利益问题</t>
  </si>
</sst>
</file>

<file path=xl/styles.xml><?xml version="1.0" encoding="utf-8"?>
<styleSheet xmlns="http://schemas.openxmlformats.org/spreadsheetml/2006/main">
  <numFmts count="9">
    <numFmt numFmtId="176" formatCode="yyyy/mm/dd"/>
    <numFmt numFmtId="177" formatCode="#,##0;\-#,##0;;@"/>
    <numFmt numFmtId="178" formatCode="yyyy/mm/dd\ hh:mm:ss"/>
    <numFmt numFmtId="179" formatCode="hh:mm:ss"/>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80" formatCode="#,##0.00;\-#,##0.00;;@"/>
  </numFmts>
  <fonts count="41">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9"/>
      <color theme="1"/>
      <name val="宋体"/>
      <charset val="134"/>
    </font>
    <font>
      <sz val="12"/>
      <color rgb="FF000000"/>
      <name val="宋体"/>
      <charset val="134"/>
    </font>
    <font>
      <b/>
      <sz val="23"/>
      <color rgb="FF000000"/>
      <name val="宋体"/>
      <charset val="134"/>
    </font>
    <font>
      <b/>
      <sz val="12"/>
      <color theme="1"/>
      <name val="宋体"/>
      <charset val="134"/>
      <scheme val="minor"/>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2"/>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9"/>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rgb="FF000000"/>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diagonal/>
    </border>
    <border>
      <left/>
      <right/>
      <top/>
      <bottom style="thin">
        <color rgb="FF000000"/>
      </bottom>
      <diagonal/>
    </border>
    <border>
      <left style="thin">
        <color rgb="FF000000"/>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58">
    <xf numFmtId="0" fontId="0" fillId="0" borderId="0"/>
    <xf numFmtId="42" fontId="0" fillId="0" borderId="0" applyFont="0" applyFill="0" applyBorder="0" applyAlignment="0" applyProtection="0">
      <alignment vertical="center"/>
    </xf>
    <xf numFmtId="0" fontId="22" fillId="24" borderId="0" applyNumberFormat="0" applyBorder="0" applyAlignment="0" applyProtection="0">
      <alignment vertical="center"/>
    </xf>
    <xf numFmtId="0" fontId="34" fillId="21"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21" fillId="0" borderId="1">
      <alignment horizontal="right" vertical="center"/>
    </xf>
    <xf numFmtId="0" fontId="22" fillId="11" borderId="0" applyNumberFormat="0" applyBorder="0" applyAlignment="0" applyProtection="0">
      <alignment vertical="center"/>
    </xf>
    <xf numFmtId="0" fontId="26" fillId="7" borderId="0" applyNumberFormat="0" applyBorder="0" applyAlignment="0" applyProtection="0">
      <alignment vertical="center"/>
    </xf>
    <xf numFmtId="43" fontId="0" fillId="0" borderId="0" applyFont="0" applyFill="0" applyBorder="0" applyAlignment="0" applyProtection="0">
      <alignment vertical="center"/>
    </xf>
    <xf numFmtId="0" fontId="30" fillId="27"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176" fontId="21" fillId="0" borderId="1">
      <alignment horizontal="right" vertical="center"/>
    </xf>
    <xf numFmtId="0" fontId="25" fillId="0" borderId="0" applyNumberFormat="0" applyFill="0" applyBorder="0" applyAlignment="0" applyProtection="0">
      <alignment vertical="center"/>
    </xf>
    <xf numFmtId="0" fontId="0" fillId="16" borderId="19" applyNumberFormat="0" applyFont="0" applyAlignment="0" applyProtection="0">
      <alignment vertical="center"/>
    </xf>
    <xf numFmtId="0" fontId="30" fillId="20" borderId="0" applyNumberFormat="0" applyBorder="0" applyAlignment="0" applyProtection="0">
      <alignment vertical="center"/>
    </xf>
    <xf numFmtId="0" fontId="2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2" fillId="0" borderId="17" applyNumberFormat="0" applyFill="0" applyAlignment="0" applyProtection="0">
      <alignment vertical="center"/>
    </xf>
    <xf numFmtId="0" fontId="28" fillId="0" borderId="17" applyNumberFormat="0" applyFill="0" applyAlignment="0" applyProtection="0">
      <alignment vertical="center"/>
    </xf>
    <xf numFmtId="0" fontId="30" fillId="26" borderId="0" applyNumberFormat="0" applyBorder="0" applyAlignment="0" applyProtection="0">
      <alignment vertical="center"/>
    </xf>
    <xf numFmtId="0" fontId="24" fillId="0" borderId="23" applyNumberFormat="0" applyFill="0" applyAlignment="0" applyProtection="0">
      <alignment vertical="center"/>
    </xf>
    <xf numFmtId="0" fontId="30" fillId="19" borderId="0" applyNumberFormat="0" applyBorder="0" applyAlignment="0" applyProtection="0">
      <alignment vertical="center"/>
    </xf>
    <xf numFmtId="0" fontId="31" fillId="15" borderId="18" applyNumberFormat="0" applyAlignment="0" applyProtection="0">
      <alignment vertical="center"/>
    </xf>
    <xf numFmtId="0" fontId="35" fillId="15" borderId="20" applyNumberFormat="0" applyAlignment="0" applyProtection="0">
      <alignment vertical="center"/>
    </xf>
    <xf numFmtId="0" fontId="27" fillId="10" borderId="16" applyNumberFormat="0" applyAlignment="0" applyProtection="0">
      <alignment vertical="center"/>
    </xf>
    <xf numFmtId="0" fontId="22" fillId="34" borderId="0" applyNumberFormat="0" applyBorder="0" applyAlignment="0" applyProtection="0">
      <alignment vertical="center"/>
    </xf>
    <xf numFmtId="0" fontId="30" fillId="30" borderId="0" applyNumberFormat="0" applyBorder="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40" fillId="33" borderId="0" applyNumberFormat="0" applyBorder="0" applyAlignment="0" applyProtection="0">
      <alignment vertical="center"/>
    </xf>
    <xf numFmtId="0" fontId="33" fillId="18" borderId="0" applyNumberFormat="0" applyBorder="0" applyAlignment="0" applyProtection="0">
      <alignment vertical="center"/>
    </xf>
    <xf numFmtId="10" fontId="21" fillId="0" borderId="1">
      <alignment horizontal="right" vertical="center"/>
    </xf>
    <xf numFmtId="0" fontId="22" fillId="23" borderId="0" applyNumberFormat="0" applyBorder="0" applyAlignment="0" applyProtection="0">
      <alignment vertical="center"/>
    </xf>
    <xf numFmtId="0" fontId="30" fillId="14" borderId="0" applyNumberFormat="0" applyBorder="0" applyAlignment="0" applyProtection="0">
      <alignment vertical="center"/>
    </xf>
    <xf numFmtId="0" fontId="22" fillId="22" borderId="0" applyNumberFormat="0" applyBorder="0" applyAlignment="0" applyProtection="0">
      <alignment vertical="center"/>
    </xf>
    <xf numFmtId="0" fontId="22" fillId="9" borderId="0" applyNumberFormat="0" applyBorder="0" applyAlignment="0" applyProtection="0">
      <alignment vertical="center"/>
    </xf>
    <xf numFmtId="0" fontId="22" fillId="32" borderId="0" applyNumberFormat="0" applyBorder="0" applyAlignment="0" applyProtection="0">
      <alignment vertical="center"/>
    </xf>
    <xf numFmtId="0" fontId="22" fillId="6" borderId="0" applyNumberFormat="0" applyBorder="0" applyAlignment="0" applyProtection="0">
      <alignment vertical="center"/>
    </xf>
    <xf numFmtId="0" fontId="30" fillId="13" borderId="0" applyNumberFormat="0" applyBorder="0" applyAlignment="0" applyProtection="0">
      <alignment vertical="center"/>
    </xf>
    <xf numFmtId="0" fontId="30" fillId="29" borderId="0" applyNumberFormat="0" applyBorder="0" applyAlignment="0" applyProtection="0">
      <alignment vertical="center"/>
    </xf>
    <xf numFmtId="0" fontId="22" fillId="31" borderId="0" applyNumberFormat="0" applyBorder="0" applyAlignment="0" applyProtection="0">
      <alignment vertical="center"/>
    </xf>
    <xf numFmtId="0" fontId="22" fillId="5" borderId="0" applyNumberFormat="0" applyBorder="0" applyAlignment="0" applyProtection="0">
      <alignment vertical="center"/>
    </xf>
    <xf numFmtId="0" fontId="30" fillId="12" borderId="0" applyNumberFormat="0" applyBorder="0" applyAlignment="0" applyProtection="0">
      <alignment vertical="center"/>
    </xf>
    <xf numFmtId="0" fontId="22" fillId="8" borderId="0" applyNumberFormat="0" applyBorder="0" applyAlignment="0" applyProtection="0">
      <alignment vertical="center"/>
    </xf>
    <xf numFmtId="0" fontId="30" fillId="25" borderId="0" applyNumberFormat="0" applyBorder="0" applyAlignment="0" applyProtection="0">
      <alignment vertical="center"/>
    </xf>
    <xf numFmtId="0" fontId="30" fillId="28" borderId="0" applyNumberFormat="0" applyBorder="0" applyAlignment="0" applyProtection="0">
      <alignment vertical="center"/>
    </xf>
    <xf numFmtId="0" fontId="22" fillId="4" borderId="0" applyNumberFormat="0" applyBorder="0" applyAlignment="0" applyProtection="0">
      <alignment vertical="center"/>
    </xf>
    <xf numFmtId="0" fontId="30" fillId="17" borderId="0" applyNumberFormat="0" applyBorder="0" applyAlignment="0" applyProtection="0">
      <alignment vertical="center"/>
    </xf>
    <xf numFmtId="180" fontId="21" fillId="0" borderId="1">
      <alignment horizontal="right" vertical="center"/>
    </xf>
    <xf numFmtId="49" fontId="21" fillId="0" borderId="1">
      <alignment horizontal="left" vertical="center" wrapText="1"/>
    </xf>
    <xf numFmtId="180" fontId="21" fillId="0" borderId="1">
      <alignment horizontal="right" vertical="center"/>
    </xf>
    <xf numFmtId="179" fontId="21" fillId="0" borderId="1">
      <alignment horizontal="right" vertical="center"/>
    </xf>
    <xf numFmtId="177" fontId="21" fillId="0" borderId="1">
      <alignment horizontal="right" vertical="center"/>
    </xf>
    <xf numFmtId="0" fontId="21" fillId="0" borderId="0">
      <alignment vertical="top"/>
      <protection locked="0"/>
    </xf>
  </cellStyleXfs>
  <cellXfs count="241">
    <xf numFmtId="0" fontId="0" fillId="0" borderId="0" xfId="0" applyFont="1" applyBorder="1"/>
    <xf numFmtId="0" fontId="0" fillId="0" borderId="0" xfId="0" applyFont="1" applyBorder="1" applyAlignment="1">
      <alignment horizontal="center" vertical="center"/>
    </xf>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49" fontId="7" fillId="0" borderId="1" xfId="53" applyNumberFormat="1" applyFont="1" applyBorder="1">
      <alignment horizontal="left" vertical="center" wrapText="1"/>
    </xf>
    <xf numFmtId="0" fontId="6" fillId="0" borderId="1" xfId="0" applyFont="1" applyBorder="1" applyAlignment="1">
      <alignment horizontal="center" vertical="center"/>
    </xf>
    <xf numFmtId="49" fontId="8" fillId="0" borderId="1" xfId="0" applyNumberFormat="1" applyFont="1" applyBorder="1" applyAlignment="1">
      <alignment horizontal="center" vertical="center" wrapText="1"/>
    </xf>
    <xf numFmtId="49" fontId="8" fillId="0" borderId="1"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wrapText="1"/>
      <protection locked="0"/>
    </xf>
    <xf numFmtId="0" fontId="8"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8" fillId="0" borderId="1" xfId="0" applyNumberFormat="1" applyFont="1" applyBorder="1" applyAlignment="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9"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0" fillId="0" borderId="0" xfId="0" applyFont="1" applyFill="1" applyBorder="1"/>
    <xf numFmtId="0" fontId="5" fillId="2" borderId="5" xfId="0" applyFont="1" applyFill="1" applyBorder="1" applyAlignment="1">
      <alignment horizontal="center" vertical="center"/>
    </xf>
    <xf numFmtId="0" fontId="5" fillId="0" borderId="6" xfId="0" applyFont="1" applyBorder="1" applyAlignment="1">
      <alignment horizontal="center" vertical="center"/>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8" xfId="0" applyFont="1" applyBorder="1" applyAlignment="1" applyProtection="1">
      <alignment horizontal="center" vertical="center" wrapText="1"/>
      <protection locked="0"/>
    </xf>
    <xf numFmtId="0" fontId="2" fillId="0" borderId="8" xfId="0" applyFont="1" applyBorder="1" applyAlignment="1">
      <alignment horizontal="left" vertical="center"/>
    </xf>
    <xf numFmtId="0" fontId="2" fillId="2" borderId="8" xfId="0" applyFont="1" applyFill="1" applyBorder="1" applyAlignment="1">
      <alignment horizontal="left" vertical="center"/>
    </xf>
    <xf numFmtId="4" fontId="2" fillId="0" borderId="8" xfId="0" applyNumberFormat="1" applyFont="1" applyBorder="1" applyAlignment="1" applyProtection="1">
      <alignment horizontal="right" vertical="center" wrapText="1"/>
      <protection locked="0"/>
    </xf>
    <xf numFmtId="0" fontId="10" fillId="0" borderId="0" xfId="0" applyFont="1" applyFill="1" applyAlignment="1">
      <alignment horizontal="left" vertical="center"/>
    </xf>
    <xf numFmtId="0" fontId="3" fillId="0" borderId="1" xfId="0" applyFont="1" applyBorder="1" applyAlignment="1" applyProtection="1">
      <alignment horizontal="center" vertical="center"/>
      <protection locked="0"/>
    </xf>
    <xf numFmtId="4" fontId="7" fillId="0" borderId="1" xfId="54" applyNumberFormat="1" applyFont="1" applyBorder="1">
      <alignment horizontal="right" vertical="center"/>
    </xf>
    <xf numFmtId="4" fontId="2" fillId="0" borderId="8" xfId="0" applyNumberFormat="1" applyFont="1" applyBorder="1" applyAlignment="1">
      <alignment horizontal="right" vertical="center" wrapText="1"/>
    </xf>
    <xf numFmtId="0" fontId="2" fillId="2" borderId="0" xfId="0" applyFont="1" applyFill="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12" fillId="2" borderId="0" xfId="0" applyFont="1" applyFill="1" applyBorder="1" applyAlignment="1" applyProtection="1">
      <alignment horizontal="center" vertical="center" wrapText="1"/>
      <protection locked="0"/>
    </xf>
    <xf numFmtId="0" fontId="11" fillId="0" borderId="0" xfId="0" applyFont="1" applyBorder="1" applyProtection="1">
      <protection locked="0"/>
    </xf>
    <xf numFmtId="0" fontId="11"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11"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3"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2" fillId="0" borderId="8" xfId="0" applyFont="1" applyBorder="1" applyAlignment="1">
      <alignment horizontal="left" vertical="center" wrapText="1"/>
    </xf>
    <xf numFmtId="0" fontId="2" fillId="2" borderId="8" xfId="0" applyFont="1" applyFill="1" applyBorder="1" applyAlignment="1" applyProtection="1">
      <alignment horizontal="left" vertical="center" wrapText="1"/>
      <protection locked="0"/>
    </xf>
    <xf numFmtId="0" fontId="3" fillId="0" borderId="0" xfId="0" applyFont="1" applyBorder="1" applyAlignment="1">
      <alignment horizontal="right" vertical="center"/>
    </xf>
    <xf numFmtId="0" fontId="13"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9" xfId="0" applyFont="1" applyBorder="1" applyAlignment="1">
      <alignment horizontal="center" vertical="center" wrapText="1"/>
    </xf>
    <xf numFmtId="0" fontId="3" fillId="0" borderId="2" xfId="0" applyFont="1" applyBorder="1" applyAlignment="1">
      <alignment horizontal="center" vertical="center"/>
    </xf>
    <xf numFmtId="180" fontId="7" fillId="0" borderId="1" xfId="0" applyNumberFormat="1" applyFont="1" applyBorder="1" applyAlignment="1">
      <alignment horizontal="right" vertical="center"/>
    </xf>
    <xf numFmtId="0" fontId="2" fillId="0" borderId="8" xfId="0" applyFont="1" applyBorder="1" applyAlignment="1">
      <alignment vertical="center" wrapText="1"/>
    </xf>
    <xf numFmtId="180" fontId="7" fillId="0" borderId="8" xfId="0" applyNumberFormat="1" applyFont="1" applyBorder="1" applyAlignment="1">
      <alignment horizontal="right" vertical="center"/>
    </xf>
    <xf numFmtId="0" fontId="10" fillId="0" borderId="0" xfId="0" applyFont="1" applyAlignment="1">
      <alignment horizontal="left"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0" xfId="0" applyFont="1" applyBorder="1" applyProtection="1">
      <protection locked="0"/>
    </xf>
    <xf numFmtId="0" fontId="9" fillId="0" borderId="0" xfId="0" applyFont="1" applyBorder="1" applyAlignment="1">
      <alignment horizontal="center" vertical="center" wrapText="1"/>
    </xf>
    <xf numFmtId="0" fontId="5" fillId="0" borderId="0" xfId="0" applyFont="1" applyBorder="1" applyProtection="1">
      <protection locked="0"/>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12" xfId="0" applyFont="1" applyBorder="1" applyAlignment="1" applyProtection="1">
      <alignment horizontal="center" vertical="center"/>
      <protection locked="0"/>
    </xf>
    <xf numFmtId="0" fontId="5" fillId="0" borderId="12" xfId="0" applyFont="1" applyBorder="1" applyAlignment="1">
      <alignment horizontal="center" vertical="center" wrapText="1"/>
    </xf>
    <xf numFmtId="0" fontId="2" fillId="0" borderId="7"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0" xfId="0" applyFont="1" applyBorder="1" applyAlignment="1">
      <alignment horizontal="left" vertical="center"/>
    </xf>
    <xf numFmtId="0" fontId="10" fillId="0" borderId="0" xfId="0" applyFont="1" applyBorder="1" applyAlignment="1">
      <alignment horizontal="left" vertical="center"/>
    </xf>
    <xf numFmtId="0" fontId="2" fillId="0" borderId="0" xfId="0" applyFont="1" applyBorder="1" applyAlignment="1" applyProtection="1">
      <alignment vertical="top" wrapText="1"/>
      <protection locked="0"/>
    </xf>
    <xf numFmtId="0" fontId="9"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2"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180" fontId="7" fillId="0" borderId="5" xfId="0" applyNumberFormat="1" applyFont="1" applyBorder="1" applyAlignment="1">
      <alignment horizontal="righ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14" xfId="0" applyFont="1" applyBorder="1" applyAlignment="1" applyProtection="1">
      <alignment horizontal="center" vertical="center"/>
      <protection locked="0"/>
    </xf>
    <xf numFmtId="0" fontId="5" fillId="0" borderId="14" xfId="0" applyFont="1" applyBorder="1" applyAlignment="1" applyProtection="1">
      <alignment horizontal="center" vertical="center" wrapText="1"/>
      <protection locked="0"/>
    </xf>
    <xf numFmtId="177" fontId="7" fillId="0" borderId="1" xfId="56" applyNumberFormat="1" applyFont="1" applyBorder="1" applyAlignment="1">
      <alignment horizontal="center" vertical="center"/>
    </xf>
    <xf numFmtId="177" fontId="7" fillId="0" borderId="1" xfId="0" applyNumberFormat="1" applyFont="1" applyBorder="1" applyAlignment="1">
      <alignment horizontal="center" vertical="center"/>
    </xf>
    <xf numFmtId="3" fontId="2" fillId="0" borderId="12" xfId="0" applyNumberFormat="1" applyFont="1" applyBorder="1" applyAlignment="1">
      <alignment horizontal="right" vertical="center"/>
    </xf>
    <xf numFmtId="0" fontId="2" fillId="0" borderId="15"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2" borderId="12" xfId="0" applyFont="1" applyFill="1" applyBorder="1" applyAlignment="1">
      <alignment horizontal="right" vertical="center"/>
    </xf>
    <xf numFmtId="0" fontId="2" fillId="2" borderId="0" xfId="0" applyFont="1" applyFill="1" applyBorder="1" applyAlignment="1">
      <alignment horizontal="left" vertical="center"/>
    </xf>
    <xf numFmtId="180" fontId="7" fillId="0" borderId="0" xfId="0" applyNumberFormat="1" applyFont="1" applyBorder="1" applyAlignment="1">
      <alignment horizontal="left" vertical="center"/>
    </xf>
    <xf numFmtId="0" fontId="2" fillId="0" borderId="0" xfId="0" applyFont="1" applyBorder="1" applyAlignment="1">
      <alignment horizontal="right"/>
    </xf>
    <xf numFmtId="0" fontId="14" fillId="0" borderId="0" xfId="0" applyFont="1" applyBorder="1" applyAlignment="1" applyProtection="1">
      <alignment horizontal="right"/>
      <protection locked="0"/>
    </xf>
    <xf numFmtId="49" fontId="14" fillId="0" borderId="0" xfId="0" applyNumberFormat="1" applyFont="1" applyBorder="1" applyProtection="1">
      <protection locked="0"/>
    </xf>
    <xf numFmtId="0" fontId="3" fillId="0" borderId="0" xfId="0" applyFont="1" applyBorder="1" applyAlignment="1">
      <alignment horizontal="right"/>
    </xf>
    <xf numFmtId="0" fontId="15" fillId="0" borderId="0"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protection locked="0"/>
    </xf>
    <xf numFmtId="0" fontId="15"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49" fontId="16" fillId="0" borderId="0" xfId="57" applyNumberFormat="1" applyFont="1" applyFill="1" applyAlignment="1" applyProtection="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3" fillId="0" borderId="0" xfId="0" applyFont="1" applyBorder="1" applyAlignment="1">
      <alignment vertical="top"/>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pplyProtection="1">
      <alignment horizontal="center" vertical="center" wrapText="1"/>
      <protection locked="0"/>
    </xf>
    <xf numFmtId="0" fontId="5" fillId="0" borderId="12"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7"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1"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3" fillId="0" borderId="4" xfId="0" applyFont="1" applyBorder="1" applyAlignment="1">
      <alignment horizontal="center" vertical="center"/>
    </xf>
    <xf numFmtId="0" fontId="11" fillId="2" borderId="0" xfId="0" applyFont="1" applyFill="1" applyBorder="1" applyAlignment="1">
      <alignment horizontal="left" vertical="center"/>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9" fillId="0" borderId="1" xfId="0" applyFont="1" applyBorder="1" applyAlignment="1">
      <alignment horizontal="center" vertical="center"/>
    </xf>
    <xf numFmtId="0" fontId="19" fillId="0" borderId="1" xfId="0" applyFont="1" applyBorder="1" applyAlignment="1" applyProtection="1">
      <alignment horizontal="center" vertical="center" wrapText="1"/>
      <protection locked="0"/>
    </xf>
    <xf numFmtId="180" fontId="20" fillId="0" borderId="1" xfId="0" applyNumberFormat="1" applyFont="1" applyBorder="1" applyAlignment="1">
      <alignment horizontal="right" vertical="center"/>
    </xf>
    <xf numFmtId="0" fontId="18" fillId="2" borderId="5" xfId="0" applyFont="1" applyFill="1" applyBorder="1" applyAlignment="1">
      <alignment horizontal="center" vertical="center"/>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2" borderId="7" xfId="0" applyFont="1" applyFill="1" applyBorder="1" applyAlignment="1" applyProtection="1">
      <alignment horizontal="center" vertical="center" wrapText="1"/>
      <protection locked="0"/>
    </xf>
    <xf numFmtId="0" fontId="18" fillId="0" borderId="7"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 fillId="2" borderId="7" xfId="0" applyFont="1" applyFill="1" applyBorder="1" applyAlignment="1">
      <alignment horizontal="left" vertical="center"/>
    </xf>
    <xf numFmtId="0" fontId="2" fillId="2" borderId="12" xfId="0" applyFont="1" applyFill="1" applyBorder="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wrapText="1" indent="1"/>
      <protection locked="0"/>
    </xf>
    <xf numFmtId="0" fontId="11"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protection locked="0"/>
    </xf>
    <xf numFmtId="0" fontId="3" fillId="0" borderId="14"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2" fillId="2" borderId="12"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quotePrefix="1">
      <alignment horizontal="righ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11" activePane="bottomLeft" state="frozen"/>
      <selection/>
      <selection pane="bottomLeft" activeCell="A1" sqref="A1"/>
    </sheetView>
  </sheetViews>
  <sheetFormatPr defaultColWidth="8.575" defaultRowHeight="12.75" customHeight="1" outlineLevelCol="3"/>
  <cols>
    <col min="1" max="4" width="41" customWidth="1"/>
  </cols>
  <sheetData>
    <row r="1" customHeight="1" spans="1:4">
      <c r="A1" s="1"/>
      <c r="B1" s="1"/>
      <c r="C1" s="1"/>
      <c r="D1" s="1"/>
    </row>
    <row r="2" ht="15" customHeight="1" spans="1:4">
      <c r="A2" s="84"/>
      <c r="B2" s="84"/>
      <c r="C2" s="84"/>
      <c r="D2" s="99" t="s">
        <v>0</v>
      </c>
    </row>
    <row r="3" ht="41.25" customHeight="1" spans="1:1">
      <c r="A3" s="79" t="str">
        <f>"2025"&amp;"年部门财务收支预算总表"</f>
        <v>2025年部门财务收支预算总表</v>
      </c>
    </row>
    <row r="4" ht="17.25" customHeight="1" spans="1:4">
      <c r="A4" s="82" t="str">
        <f>"单位名称："&amp;"中国共产党昆明市晋宁区纪律检查委员会"</f>
        <v>单位名称：中国共产党昆明市晋宁区纪律检查委员会</v>
      </c>
      <c r="B4" s="204"/>
      <c r="D4" s="185" t="s">
        <v>1</v>
      </c>
    </row>
    <row r="5" ht="23.25" customHeight="1" spans="1:4">
      <c r="A5" s="205" t="s">
        <v>2</v>
      </c>
      <c r="B5" s="206"/>
      <c r="C5" s="205" t="s">
        <v>3</v>
      </c>
      <c r="D5" s="206"/>
    </row>
    <row r="6" ht="24" customHeight="1" spans="1:4">
      <c r="A6" s="205" t="s">
        <v>4</v>
      </c>
      <c r="B6" s="205" t="s">
        <v>5</v>
      </c>
      <c r="C6" s="205" t="s">
        <v>6</v>
      </c>
      <c r="D6" s="205" t="s">
        <v>5</v>
      </c>
    </row>
    <row r="7" ht="17.25" customHeight="1" spans="1:4">
      <c r="A7" s="207" t="s">
        <v>7</v>
      </c>
      <c r="B7" s="115">
        <v>30792494.77</v>
      </c>
      <c r="C7" s="207" t="s">
        <v>8</v>
      </c>
      <c r="D7" s="115">
        <v>24039085.4</v>
      </c>
    </row>
    <row r="8" ht="17.25" customHeight="1" spans="1:4">
      <c r="A8" s="207" t="s">
        <v>9</v>
      </c>
      <c r="B8" s="115"/>
      <c r="C8" s="207" t="s">
        <v>10</v>
      </c>
      <c r="D8" s="115"/>
    </row>
    <row r="9" ht="17.25" customHeight="1" spans="1:4">
      <c r="A9" s="207" t="s">
        <v>11</v>
      </c>
      <c r="B9" s="115"/>
      <c r="C9" s="240" t="s">
        <v>12</v>
      </c>
      <c r="D9" s="115"/>
    </row>
    <row r="10" ht="17.25" customHeight="1" spans="1:4">
      <c r="A10" s="207" t="s">
        <v>13</v>
      </c>
      <c r="B10" s="115"/>
      <c r="C10" s="240" t="s">
        <v>14</v>
      </c>
      <c r="D10" s="115"/>
    </row>
    <row r="11" ht="17.25" customHeight="1" spans="1:4">
      <c r="A11" s="207" t="s">
        <v>15</v>
      </c>
      <c r="B11" s="115">
        <v>118365.6</v>
      </c>
      <c r="C11" s="240" t="s">
        <v>16</v>
      </c>
      <c r="D11" s="115"/>
    </row>
    <row r="12" ht="17.25" customHeight="1" spans="1:4">
      <c r="A12" s="207" t="s">
        <v>17</v>
      </c>
      <c r="B12" s="115"/>
      <c r="C12" s="240" t="s">
        <v>18</v>
      </c>
      <c r="D12" s="115"/>
    </row>
    <row r="13" ht="17.25" customHeight="1" spans="1:4">
      <c r="A13" s="207" t="s">
        <v>19</v>
      </c>
      <c r="B13" s="115"/>
      <c r="C13" s="67" t="s">
        <v>20</v>
      </c>
      <c r="D13" s="115"/>
    </row>
    <row r="14" ht="17.25" customHeight="1" spans="1:4">
      <c r="A14" s="207" t="s">
        <v>21</v>
      </c>
      <c r="B14" s="115"/>
      <c r="C14" s="67" t="s">
        <v>22</v>
      </c>
      <c r="D14" s="115">
        <v>2850226.56</v>
      </c>
    </row>
    <row r="15" ht="17.25" customHeight="1" spans="1:4">
      <c r="A15" s="207" t="s">
        <v>23</v>
      </c>
      <c r="B15" s="115"/>
      <c r="C15" s="67" t="s">
        <v>24</v>
      </c>
      <c r="D15" s="115">
        <v>1827850.49</v>
      </c>
    </row>
    <row r="16" ht="17.25" customHeight="1" spans="1:4">
      <c r="A16" s="207" t="s">
        <v>25</v>
      </c>
      <c r="B16" s="115">
        <v>118365.6</v>
      </c>
      <c r="C16" s="67" t="s">
        <v>26</v>
      </c>
      <c r="D16" s="115"/>
    </row>
    <row r="17" ht="17.25" customHeight="1" spans="1:4">
      <c r="A17" s="22"/>
      <c r="B17" s="115"/>
      <c r="C17" s="67" t="s">
        <v>27</v>
      </c>
      <c r="D17" s="115"/>
    </row>
    <row r="18" ht="17.25" customHeight="1" spans="1:4">
      <c r="A18" s="208"/>
      <c r="B18" s="115"/>
      <c r="C18" s="67" t="s">
        <v>28</v>
      </c>
      <c r="D18" s="115"/>
    </row>
    <row r="19" ht="17.25" customHeight="1" spans="1:4">
      <c r="A19" s="208"/>
      <c r="B19" s="115"/>
      <c r="C19" s="67" t="s">
        <v>29</v>
      </c>
      <c r="D19" s="115"/>
    </row>
    <row r="20" ht="17.25" customHeight="1" spans="1:4">
      <c r="A20" s="208"/>
      <c r="B20" s="115"/>
      <c r="C20" s="67" t="s">
        <v>30</v>
      </c>
      <c r="D20" s="115"/>
    </row>
    <row r="21" ht="17.25" customHeight="1" spans="1:4">
      <c r="A21" s="208"/>
      <c r="B21" s="115"/>
      <c r="C21" s="67" t="s">
        <v>31</v>
      </c>
      <c r="D21" s="115"/>
    </row>
    <row r="22" ht="17.25" customHeight="1" spans="1:4">
      <c r="A22" s="208"/>
      <c r="B22" s="115"/>
      <c r="C22" s="67" t="s">
        <v>32</v>
      </c>
      <c r="D22" s="115"/>
    </row>
    <row r="23" ht="17.25" customHeight="1" spans="1:4">
      <c r="A23" s="208"/>
      <c r="B23" s="115"/>
      <c r="C23" s="67" t="s">
        <v>33</v>
      </c>
      <c r="D23" s="115"/>
    </row>
    <row r="24" ht="17.25" customHeight="1" spans="1:4">
      <c r="A24" s="208"/>
      <c r="B24" s="115"/>
      <c r="C24" s="67" t="s">
        <v>34</v>
      </c>
      <c r="D24" s="115"/>
    </row>
    <row r="25" ht="17.25" customHeight="1" spans="1:4">
      <c r="A25" s="208"/>
      <c r="B25" s="115"/>
      <c r="C25" s="67" t="s">
        <v>35</v>
      </c>
      <c r="D25" s="115">
        <v>2193697.92</v>
      </c>
    </row>
    <row r="26" ht="17.25" customHeight="1" spans="1:4">
      <c r="A26" s="208"/>
      <c r="B26" s="115"/>
      <c r="C26" s="67" t="s">
        <v>36</v>
      </c>
      <c r="D26" s="115"/>
    </row>
    <row r="27" ht="17.25" customHeight="1" spans="1:4">
      <c r="A27" s="208"/>
      <c r="B27" s="115"/>
      <c r="C27" s="22" t="s">
        <v>37</v>
      </c>
      <c r="D27" s="115"/>
    </row>
    <row r="28" ht="17.25" customHeight="1" spans="1:4">
      <c r="A28" s="208"/>
      <c r="B28" s="115"/>
      <c r="C28" s="67" t="s">
        <v>38</v>
      </c>
      <c r="D28" s="115"/>
    </row>
    <row r="29" ht="16.5" customHeight="1" spans="1:4">
      <c r="A29" s="208"/>
      <c r="B29" s="115"/>
      <c r="C29" s="67" t="s">
        <v>39</v>
      </c>
      <c r="D29" s="115"/>
    </row>
    <row r="30" ht="16.5" customHeight="1" spans="1:4">
      <c r="A30" s="208"/>
      <c r="B30" s="115"/>
      <c r="C30" s="22" t="s">
        <v>40</v>
      </c>
      <c r="D30" s="115"/>
    </row>
    <row r="31" ht="17.25" customHeight="1" spans="1:4">
      <c r="A31" s="208"/>
      <c r="B31" s="115"/>
      <c r="C31" s="22" t="s">
        <v>41</v>
      </c>
      <c r="D31" s="115"/>
    </row>
    <row r="32" ht="17.25" customHeight="1" spans="1:4">
      <c r="A32" s="208"/>
      <c r="B32" s="115"/>
      <c r="C32" s="67" t="s">
        <v>42</v>
      </c>
      <c r="D32" s="115"/>
    </row>
    <row r="33" ht="16.5" customHeight="1" spans="1:4">
      <c r="A33" s="208" t="s">
        <v>43</v>
      </c>
      <c r="B33" s="115">
        <v>30910860.37</v>
      </c>
      <c r="C33" s="208" t="s">
        <v>44</v>
      </c>
      <c r="D33" s="115">
        <v>30910860.37</v>
      </c>
    </row>
    <row r="34" ht="16.5" customHeight="1" spans="1:4">
      <c r="A34" s="22" t="s">
        <v>45</v>
      </c>
      <c r="B34" s="115"/>
      <c r="C34" s="22" t="s">
        <v>46</v>
      </c>
      <c r="D34" s="115"/>
    </row>
    <row r="35" ht="16.5" customHeight="1" spans="1:4">
      <c r="A35" s="67" t="s">
        <v>47</v>
      </c>
      <c r="B35" s="115"/>
      <c r="C35" s="67" t="s">
        <v>47</v>
      </c>
      <c r="D35" s="115"/>
    </row>
    <row r="36" ht="16.5" customHeight="1" spans="1:4">
      <c r="A36" s="67" t="s">
        <v>48</v>
      </c>
      <c r="B36" s="115"/>
      <c r="C36" s="67" t="s">
        <v>49</v>
      </c>
      <c r="D36" s="115"/>
    </row>
    <row r="37" ht="16.5" customHeight="1" spans="1:4">
      <c r="A37" s="209" t="s">
        <v>50</v>
      </c>
      <c r="B37" s="115">
        <v>30910860.37</v>
      </c>
      <c r="C37" s="209" t="s">
        <v>51</v>
      </c>
      <c r="D37" s="115">
        <v>30910860.37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B27" sqref="B27"/>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60">
        <v>1</v>
      </c>
      <c r="B2" s="161">
        <v>0</v>
      </c>
      <c r="C2" s="160">
        <v>1</v>
      </c>
      <c r="D2" s="162"/>
      <c r="E2" s="162"/>
      <c r="F2" s="159" t="s">
        <v>406</v>
      </c>
    </row>
    <row r="3" ht="42" customHeight="1" spans="1:6">
      <c r="A3" s="163" t="str">
        <f>"2025"&amp;"年部门政府性基金预算支出预算表"</f>
        <v>2025年部门政府性基金预算支出预算表</v>
      </c>
      <c r="B3" s="163" t="s">
        <v>407</v>
      </c>
      <c r="C3" s="164"/>
      <c r="D3" s="165"/>
      <c r="E3" s="165"/>
      <c r="F3" s="165"/>
    </row>
    <row r="4" ht="13.5" customHeight="1" spans="1:6">
      <c r="A4" s="45" t="str">
        <f>"单位名称："&amp;"中国共产党昆明市晋宁区纪律检查委员会"</f>
        <v>单位名称：中国共产党昆明市晋宁区纪律检查委员会</v>
      </c>
      <c r="B4" s="45" t="s">
        <v>408</v>
      </c>
      <c r="C4" s="160"/>
      <c r="D4" s="162"/>
      <c r="E4" s="162"/>
      <c r="F4" s="159" t="s">
        <v>1</v>
      </c>
    </row>
    <row r="5" ht="19.5" customHeight="1" spans="1:6">
      <c r="A5" s="166" t="s">
        <v>192</v>
      </c>
      <c r="B5" s="167" t="s">
        <v>73</v>
      </c>
      <c r="C5" s="166" t="s">
        <v>74</v>
      </c>
      <c r="D5" s="13" t="s">
        <v>409</v>
      </c>
      <c r="E5" s="14"/>
      <c r="F5" s="37"/>
    </row>
    <row r="6" ht="18.75" customHeight="1" spans="1:6">
      <c r="A6" s="168"/>
      <c r="B6" s="169"/>
      <c r="C6" s="168"/>
      <c r="D6" s="53" t="s">
        <v>55</v>
      </c>
      <c r="E6" s="13" t="s">
        <v>76</v>
      </c>
      <c r="F6" s="53" t="s">
        <v>77</v>
      </c>
    </row>
    <row r="7" ht="18.75" customHeight="1" spans="1:6">
      <c r="A7" s="102">
        <v>1</v>
      </c>
      <c r="B7" s="170" t="s">
        <v>84</v>
      </c>
      <c r="C7" s="102">
        <v>3</v>
      </c>
      <c r="D7" s="15">
        <v>4</v>
      </c>
      <c r="E7" s="15">
        <v>5</v>
      </c>
      <c r="F7" s="15">
        <v>6</v>
      </c>
    </row>
    <row r="8" ht="21" customHeight="1" spans="1:6">
      <c r="A8" s="34"/>
      <c r="B8" s="34"/>
      <c r="C8" s="34"/>
      <c r="D8" s="115"/>
      <c r="E8" s="115"/>
      <c r="F8" s="115"/>
    </row>
    <row r="9" ht="21" customHeight="1" spans="1:6">
      <c r="A9" s="34"/>
      <c r="B9" s="34"/>
      <c r="C9" s="34"/>
      <c r="D9" s="115"/>
      <c r="E9" s="115"/>
      <c r="F9" s="115"/>
    </row>
    <row r="10" ht="18.75" customHeight="1" spans="1:6">
      <c r="A10" s="171" t="s">
        <v>182</v>
      </c>
      <c r="B10" s="171" t="s">
        <v>182</v>
      </c>
      <c r="C10" s="172" t="s">
        <v>182</v>
      </c>
      <c r="D10" s="115"/>
      <c r="E10" s="115"/>
      <c r="F10" s="115"/>
    </row>
    <row r="11" s="63" customFormat="1" ht="31" customHeight="1" spans="1:6">
      <c r="A11" s="173" t="s">
        <v>410</v>
      </c>
      <c r="B11" s="173"/>
      <c r="C11" s="173"/>
      <c r="D11" s="173"/>
      <c r="E11" s="173"/>
      <c r="F11" s="173"/>
    </row>
  </sheetData>
  <mergeCells count="8">
    <mergeCell ref="A3:F3"/>
    <mergeCell ref="A4:C4"/>
    <mergeCell ref="D5:F5"/>
    <mergeCell ref="A10:C10"/>
    <mergeCell ref="A11:F11"/>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4"/>
  <sheetViews>
    <sheetView showZeros="0" workbookViewId="0">
      <pane ySplit="1" topLeftCell="A2" activePane="bottomLeft" state="frozen"/>
      <selection/>
      <selection pane="bottomLeft" activeCell="A27" sqref="A27"/>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122"/>
      <c r="C2" s="122"/>
      <c r="R2" s="43"/>
      <c r="S2" s="43" t="s">
        <v>411</v>
      </c>
    </row>
    <row r="3" ht="41.25" customHeight="1" spans="1:19">
      <c r="A3" s="108" t="str">
        <f>"2025"&amp;"年部门政府采购预算表"</f>
        <v>2025年部门政府采购预算表</v>
      </c>
      <c r="B3" s="101"/>
      <c r="C3" s="101"/>
      <c r="D3" s="44"/>
      <c r="E3" s="44"/>
      <c r="F3" s="44"/>
      <c r="G3" s="44"/>
      <c r="H3" s="44"/>
      <c r="I3" s="44"/>
      <c r="J3" s="44"/>
      <c r="K3" s="44"/>
      <c r="L3" s="44"/>
      <c r="M3" s="101"/>
      <c r="N3" s="44"/>
      <c r="O3" s="44"/>
      <c r="P3" s="101"/>
      <c r="Q3" s="44"/>
      <c r="R3" s="101"/>
      <c r="S3" s="101"/>
    </row>
    <row r="4" ht="18.75" customHeight="1" spans="1:19">
      <c r="A4" s="135" t="str">
        <f>"单位名称："&amp;"中国共产党昆明市晋宁区纪律检查委员会"</f>
        <v>单位名称：中国共产党昆明市晋宁区纪律检查委员会</v>
      </c>
      <c r="B4" s="124"/>
      <c r="C4" s="124"/>
      <c r="D4" s="47"/>
      <c r="E4" s="47"/>
      <c r="F4" s="47"/>
      <c r="G4" s="47"/>
      <c r="H4" s="47"/>
      <c r="I4" s="47"/>
      <c r="J4" s="47"/>
      <c r="K4" s="47"/>
      <c r="L4" s="47"/>
      <c r="R4" s="48"/>
      <c r="S4" s="159" t="s">
        <v>1</v>
      </c>
    </row>
    <row r="5" ht="15.75" customHeight="1" spans="1:19">
      <c r="A5" s="50" t="s">
        <v>191</v>
      </c>
      <c r="B5" s="125" t="s">
        <v>192</v>
      </c>
      <c r="C5" s="125" t="s">
        <v>412</v>
      </c>
      <c r="D5" s="126" t="s">
        <v>413</v>
      </c>
      <c r="E5" s="126" t="s">
        <v>414</v>
      </c>
      <c r="F5" s="126" t="s">
        <v>415</v>
      </c>
      <c r="G5" s="126" t="s">
        <v>416</v>
      </c>
      <c r="H5" s="126" t="s">
        <v>417</v>
      </c>
      <c r="I5" s="139" t="s">
        <v>199</v>
      </c>
      <c r="J5" s="139"/>
      <c r="K5" s="139"/>
      <c r="L5" s="139"/>
      <c r="M5" s="140"/>
      <c r="N5" s="139"/>
      <c r="O5" s="139"/>
      <c r="P5" s="119"/>
      <c r="Q5" s="139"/>
      <c r="R5" s="140"/>
      <c r="S5" s="120"/>
    </row>
    <row r="6" ht="17.25" customHeight="1" spans="1:19">
      <c r="A6" s="52"/>
      <c r="B6" s="127"/>
      <c r="C6" s="127"/>
      <c r="D6" s="128"/>
      <c r="E6" s="128"/>
      <c r="F6" s="128"/>
      <c r="G6" s="128"/>
      <c r="H6" s="128"/>
      <c r="I6" s="128" t="s">
        <v>55</v>
      </c>
      <c r="J6" s="128" t="s">
        <v>58</v>
      </c>
      <c r="K6" s="128" t="s">
        <v>418</v>
      </c>
      <c r="L6" s="128" t="s">
        <v>419</v>
      </c>
      <c r="M6" s="141" t="s">
        <v>420</v>
      </c>
      <c r="N6" s="142" t="s">
        <v>421</v>
      </c>
      <c r="O6" s="142"/>
      <c r="P6" s="148"/>
      <c r="Q6" s="142"/>
      <c r="R6" s="149"/>
      <c r="S6" s="129"/>
    </row>
    <row r="7" ht="54" customHeight="1" spans="1:19">
      <c r="A7" s="55"/>
      <c r="B7" s="129"/>
      <c r="C7" s="129"/>
      <c r="D7" s="130"/>
      <c r="E7" s="130"/>
      <c r="F7" s="130"/>
      <c r="G7" s="130"/>
      <c r="H7" s="130"/>
      <c r="I7" s="130"/>
      <c r="J7" s="130" t="s">
        <v>57</v>
      </c>
      <c r="K7" s="130"/>
      <c r="L7" s="130"/>
      <c r="M7" s="143"/>
      <c r="N7" s="130" t="s">
        <v>57</v>
      </c>
      <c r="O7" s="130" t="s">
        <v>64</v>
      </c>
      <c r="P7" s="129" t="s">
        <v>65</v>
      </c>
      <c r="Q7" s="130" t="s">
        <v>66</v>
      </c>
      <c r="R7" s="143" t="s">
        <v>67</v>
      </c>
      <c r="S7" s="129" t="s">
        <v>68</v>
      </c>
    </row>
    <row r="8" ht="18" customHeight="1" spans="1:19">
      <c r="A8" s="150">
        <v>1</v>
      </c>
      <c r="B8" s="150" t="s">
        <v>84</v>
      </c>
      <c r="C8" s="151">
        <v>3</v>
      </c>
      <c r="D8" s="151">
        <v>4</v>
      </c>
      <c r="E8" s="150">
        <v>5</v>
      </c>
      <c r="F8" s="150">
        <v>6</v>
      </c>
      <c r="G8" s="150">
        <v>7</v>
      </c>
      <c r="H8" s="150">
        <v>8</v>
      </c>
      <c r="I8" s="150">
        <v>9</v>
      </c>
      <c r="J8" s="150">
        <v>10</v>
      </c>
      <c r="K8" s="150">
        <v>11</v>
      </c>
      <c r="L8" s="150">
        <v>12</v>
      </c>
      <c r="M8" s="150">
        <v>13</v>
      </c>
      <c r="N8" s="150">
        <v>14</v>
      </c>
      <c r="O8" s="150">
        <v>15</v>
      </c>
      <c r="P8" s="150">
        <v>16</v>
      </c>
      <c r="Q8" s="150">
        <v>17</v>
      </c>
      <c r="R8" s="150">
        <v>18</v>
      </c>
      <c r="S8" s="150">
        <v>19</v>
      </c>
    </row>
    <row r="9" ht="21" customHeight="1" spans="1:19">
      <c r="A9" s="131" t="s">
        <v>70</v>
      </c>
      <c r="B9" s="132" t="s">
        <v>70</v>
      </c>
      <c r="C9" s="132" t="s">
        <v>285</v>
      </c>
      <c r="D9" s="133" t="s">
        <v>422</v>
      </c>
      <c r="E9" s="133" t="s">
        <v>423</v>
      </c>
      <c r="F9" s="133" t="s">
        <v>404</v>
      </c>
      <c r="G9" s="152">
        <v>1</v>
      </c>
      <c r="H9" s="115">
        <v>790000</v>
      </c>
      <c r="I9" s="115">
        <v>790000</v>
      </c>
      <c r="J9" s="115">
        <v>790000</v>
      </c>
      <c r="K9" s="115"/>
      <c r="L9" s="115"/>
      <c r="M9" s="115"/>
      <c r="N9" s="115"/>
      <c r="O9" s="115"/>
      <c r="P9" s="115"/>
      <c r="Q9" s="115"/>
      <c r="R9" s="115"/>
      <c r="S9" s="115"/>
    </row>
    <row r="10" ht="21" customHeight="1" spans="1:19">
      <c r="A10" s="131" t="s">
        <v>70</v>
      </c>
      <c r="B10" s="132" t="s">
        <v>70</v>
      </c>
      <c r="C10" s="132" t="s">
        <v>241</v>
      </c>
      <c r="D10" s="133" t="s">
        <v>424</v>
      </c>
      <c r="E10" s="133" t="s">
        <v>425</v>
      </c>
      <c r="F10" s="133" t="s">
        <v>404</v>
      </c>
      <c r="G10" s="152">
        <v>40</v>
      </c>
      <c r="H10" s="115">
        <v>160000</v>
      </c>
      <c r="I10" s="115">
        <v>160000</v>
      </c>
      <c r="J10" s="115">
        <v>160000</v>
      </c>
      <c r="K10" s="115"/>
      <c r="L10" s="115"/>
      <c r="M10" s="115"/>
      <c r="N10" s="115"/>
      <c r="O10" s="115"/>
      <c r="P10" s="115"/>
      <c r="Q10" s="115"/>
      <c r="R10" s="115"/>
      <c r="S10" s="115"/>
    </row>
    <row r="11" ht="21" customHeight="1" spans="1:19">
      <c r="A11" s="131" t="s">
        <v>70</v>
      </c>
      <c r="B11" s="132" t="s">
        <v>70</v>
      </c>
      <c r="C11" s="132" t="s">
        <v>241</v>
      </c>
      <c r="D11" s="133" t="s">
        <v>426</v>
      </c>
      <c r="E11" s="133" t="s">
        <v>427</v>
      </c>
      <c r="F11" s="133" t="s">
        <v>404</v>
      </c>
      <c r="G11" s="152">
        <v>200</v>
      </c>
      <c r="H11" s="115">
        <v>40000</v>
      </c>
      <c r="I11" s="115">
        <v>40000</v>
      </c>
      <c r="J11" s="115">
        <v>40000</v>
      </c>
      <c r="K11" s="115"/>
      <c r="L11" s="115"/>
      <c r="M11" s="115"/>
      <c r="N11" s="115"/>
      <c r="O11" s="115"/>
      <c r="P11" s="115"/>
      <c r="Q11" s="115"/>
      <c r="R11" s="115"/>
      <c r="S11" s="115"/>
    </row>
    <row r="12" ht="21" customHeight="1" spans="1:19">
      <c r="A12" s="131" t="s">
        <v>70</v>
      </c>
      <c r="B12" s="132" t="s">
        <v>70</v>
      </c>
      <c r="C12" s="132" t="s">
        <v>253</v>
      </c>
      <c r="D12" s="133" t="s">
        <v>255</v>
      </c>
      <c r="E12" s="133" t="s">
        <v>423</v>
      </c>
      <c r="F12" s="133" t="s">
        <v>428</v>
      </c>
      <c r="G12" s="152">
        <v>5</v>
      </c>
      <c r="H12" s="115">
        <v>170000</v>
      </c>
      <c r="I12" s="115">
        <v>170000</v>
      </c>
      <c r="J12" s="115">
        <v>170000</v>
      </c>
      <c r="K12" s="115"/>
      <c r="L12" s="115"/>
      <c r="M12" s="115"/>
      <c r="N12" s="115"/>
      <c r="O12" s="115"/>
      <c r="P12" s="115"/>
      <c r="Q12" s="115"/>
      <c r="R12" s="115"/>
      <c r="S12" s="115"/>
    </row>
    <row r="13" ht="21" customHeight="1" spans="1:19">
      <c r="A13" s="153" t="s">
        <v>182</v>
      </c>
      <c r="B13" s="154"/>
      <c r="C13" s="154"/>
      <c r="D13" s="155"/>
      <c r="E13" s="155"/>
      <c r="F13" s="155"/>
      <c r="G13" s="156"/>
      <c r="H13" s="115">
        <v>1160000</v>
      </c>
      <c r="I13" s="115">
        <v>1160000</v>
      </c>
      <c r="J13" s="115">
        <v>1160000</v>
      </c>
      <c r="K13" s="115"/>
      <c r="L13" s="115"/>
      <c r="M13" s="115"/>
      <c r="N13" s="115"/>
      <c r="O13" s="115"/>
      <c r="P13" s="115"/>
      <c r="Q13" s="115"/>
      <c r="R13" s="115"/>
      <c r="S13" s="115"/>
    </row>
    <row r="14" ht="21" customHeight="1" spans="1:19">
      <c r="A14" s="135" t="s">
        <v>429</v>
      </c>
      <c r="B14" s="45"/>
      <c r="C14" s="45"/>
      <c r="D14" s="135"/>
      <c r="E14" s="135"/>
      <c r="F14" s="135"/>
      <c r="G14" s="157"/>
      <c r="H14" s="158"/>
      <c r="I14" s="158"/>
      <c r="J14" s="158"/>
      <c r="K14" s="158"/>
      <c r="L14" s="158"/>
      <c r="M14" s="158"/>
      <c r="N14" s="158"/>
      <c r="O14" s="158"/>
      <c r="P14" s="158"/>
      <c r="Q14" s="158"/>
      <c r="R14" s="158"/>
      <c r="S14" s="158"/>
    </row>
  </sheetData>
  <mergeCells count="19">
    <mergeCell ref="A3:S3"/>
    <mergeCell ref="A4:H4"/>
    <mergeCell ref="I5:S5"/>
    <mergeCell ref="N6:S6"/>
    <mergeCell ref="A13:G13"/>
    <mergeCell ref="A14:S14"/>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C28" sqref="C28"/>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112"/>
      <c r="B2" s="122"/>
      <c r="C2" s="122"/>
      <c r="D2" s="122"/>
      <c r="E2" s="122"/>
      <c r="F2" s="122"/>
      <c r="G2" s="122"/>
      <c r="H2" s="112"/>
      <c r="I2" s="112"/>
      <c r="J2" s="112"/>
      <c r="K2" s="112"/>
      <c r="L2" s="112"/>
      <c r="M2" s="112"/>
      <c r="N2" s="137"/>
      <c r="O2" s="112"/>
      <c r="P2" s="112"/>
      <c r="Q2" s="122"/>
      <c r="R2" s="112"/>
      <c r="S2" s="146"/>
      <c r="T2" s="146" t="s">
        <v>430</v>
      </c>
    </row>
    <row r="3" ht="41.25" customHeight="1" spans="1:20">
      <c r="A3" s="108" t="str">
        <f>"2025"&amp;"年部门政府购买服务预算表"</f>
        <v>2025年部门政府购买服务预算表</v>
      </c>
      <c r="B3" s="101"/>
      <c r="C3" s="101"/>
      <c r="D3" s="101"/>
      <c r="E3" s="101"/>
      <c r="F3" s="101"/>
      <c r="G3" s="101"/>
      <c r="H3" s="123"/>
      <c r="I3" s="123"/>
      <c r="J3" s="123"/>
      <c r="K3" s="123"/>
      <c r="L3" s="123"/>
      <c r="M3" s="123"/>
      <c r="N3" s="138"/>
      <c r="O3" s="123"/>
      <c r="P3" s="123"/>
      <c r="Q3" s="101"/>
      <c r="R3" s="123"/>
      <c r="S3" s="138"/>
      <c r="T3" s="101"/>
    </row>
    <row r="4" ht="22.5" customHeight="1" spans="1:20">
      <c r="A4" s="109" t="str">
        <f>"单位名称："&amp;"中国共产党昆明市晋宁区纪律检查委员会"</f>
        <v>单位名称：中国共产党昆明市晋宁区纪律检查委员会</v>
      </c>
      <c r="B4" s="124"/>
      <c r="C4" s="124"/>
      <c r="D4" s="124"/>
      <c r="E4" s="124"/>
      <c r="F4" s="124"/>
      <c r="G4" s="124"/>
      <c r="H4" s="110"/>
      <c r="I4" s="110"/>
      <c r="J4" s="110"/>
      <c r="K4" s="110"/>
      <c r="L4" s="110"/>
      <c r="M4" s="110"/>
      <c r="N4" s="137"/>
      <c r="O4" s="112"/>
      <c r="P4" s="112"/>
      <c r="Q4" s="122"/>
      <c r="R4" s="112"/>
      <c r="S4" s="147"/>
      <c r="T4" s="146" t="s">
        <v>1</v>
      </c>
    </row>
    <row r="5" ht="24" customHeight="1" spans="1:20">
      <c r="A5" s="50" t="s">
        <v>191</v>
      </c>
      <c r="B5" s="125" t="s">
        <v>192</v>
      </c>
      <c r="C5" s="125" t="s">
        <v>412</v>
      </c>
      <c r="D5" s="125" t="s">
        <v>431</v>
      </c>
      <c r="E5" s="125" t="s">
        <v>432</v>
      </c>
      <c r="F5" s="125" t="s">
        <v>433</v>
      </c>
      <c r="G5" s="125" t="s">
        <v>434</v>
      </c>
      <c r="H5" s="126" t="s">
        <v>435</v>
      </c>
      <c r="I5" s="126" t="s">
        <v>436</v>
      </c>
      <c r="J5" s="139" t="s">
        <v>199</v>
      </c>
      <c r="K5" s="139"/>
      <c r="L5" s="139"/>
      <c r="M5" s="139"/>
      <c r="N5" s="140"/>
      <c r="O5" s="139"/>
      <c r="P5" s="139"/>
      <c r="Q5" s="119"/>
      <c r="R5" s="139"/>
      <c r="S5" s="140"/>
      <c r="T5" s="120"/>
    </row>
    <row r="6" ht="24" customHeight="1" spans="1:20">
      <c r="A6" s="52"/>
      <c r="B6" s="127"/>
      <c r="C6" s="127"/>
      <c r="D6" s="127"/>
      <c r="E6" s="127"/>
      <c r="F6" s="127"/>
      <c r="G6" s="127"/>
      <c r="H6" s="128"/>
      <c r="I6" s="128"/>
      <c r="J6" s="128" t="s">
        <v>55</v>
      </c>
      <c r="K6" s="128" t="s">
        <v>58</v>
      </c>
      <c r="L6" s="128" t="s">
        <v>418</v>
      </c>
      <c r="M6" s="128" t="s">
        <v>419</v>
      </c>
      <c r="N6" s="141" t="s">
        <v>420</v>
      </c>
      <c r="O6" s="142" t="s">
        <v>421</v>
      </c>
      <c r="P6" s="142"/>
      <c r="Q6" s="148"/>
      <c r="R6" s="142"/>
      <c r="S6" s="149"/>
      <c r="T6" s="129"/>
    </row>
    <row r="7" ht="54" customHeight="1" spans="1:20">
      <c r="A7" s="55"/>
      <c r="B7" s="129"/>
      <c r="C7" s="129"/>
      <c r="D7" s="129"/>
      <c r="E7" s="129"/>
      <c r="F7" s="129"/>
      <c r="G7" s="129"/>
      <c r="H7" s="130"/>
      <c r="I7" s="130"/>
      <c r="J7" s="130"/>
      <c r="K7" s="130" t="s">
        <v>57</v>
      </c>
      <c r="L7" s="130"/>
      <c r="M7" s="130"/>
      <c r="N7" s="143"/>
      <c r="O7" s="130" t="s">
        <v>57</v>
      </c>
      <c r="P7" s="130" t="s">
        <v>64</v>
      </c>
      <c r="Q7" s="129" t="s">
        <v>65</v>
      </c>
      <c r="R7" s="130" t="s">
        <v>66</v>
      </c>
      <c r="S7" s="143" t="s">
        <v>67</v>
      </c>
      <c r="T7" s="129" t="s">
        <v>68</v>
      </c>
    </row>
    <row r="8" ht="17.25" customHeight="1" spans="1:20">
      <c r="A8" s="56">
        <v>1</v>
      </c>
      <c r="B8" s="129">
        <v>2</v>
      </c>
      <c r="C8" s="56">
        <v>3</v>
      </c>
      <c r="D8" s="56">
        <v>4</v>
      </c>
      <c r="E8" s="129">
        <v>5</v>
      </c>
      <c r="F8" s="56">
        <v>6</v>
      </c>
      <c r="G8" s="56">
        <v>7</v>
      </c>
      <c r="H8" s="129">
        <v>8</v>
      </c>
      <c r="I8" s="56">
        <v>9</v>
      </c>
      <c r="J8" s="56">
        <v>10</v>
      </c>
      <c r="K8" s="129">
        <v>11</v>
      </c>
      <c r="L8" s="56">
        <v>12</v>
      </c>
      <c r="M8" s="56">
        <v>13</v>
      </c>
      <c r="N8" s="129">
        <v>14</v>
      </c>
      <c r="O8" s="56">
        <v>15</v>
      </c>
      <c r="P8" s="56">
        <v>16</v>
      </c>
      <c r="Q8" s="129">
        <v>17</v>
      </c>
      <c r="R8" s="56">
        <v>18</v>
      </c>
      <c r="S8" s="56">
        <v>19</v>
      </c>
      <c r="T8" s="56">
        <v>20</v>
      </c>
    </row>
    <row r="9" ht="21" customHeight="1" spans="1:20">
      <c r="A9" s="131"/>
      <c r="B9" s="132"/>
      <c r="C9" s="132"/>
      <c r="D9" s="132"/>
      <c r="E9" s="132"/>
      <c r="F9" s="132"/>
      <c r="G9" s="132"/>
      <c r="H9" s="133"/>
      <c r="I9" s="133"/>
      <c r="J9" s="115"/>
      <c r="K9" s="115"/>
      <c r="L9" s="115"/>
      <c r="M9" s="115"/>
      <c r="N9" s="115"/>
      <c r="O9" s="115"/>
      <c r="P9" s="115"/>
      <c r="Q9" s="115"/>
      <c r="R9" s="115"/>
      <c r="S9" s="115"/>
      <c r="T9" s="115"/>
    </row>
    <row r="10" ht="21" customHeight="1" spans="1:20">
      <c r="A10" s="134" t="s">
        <v>182</v>
      </c>
      <c r="B10" s="45"/>
      <c r="C10" s="45"/>
      <c r="D10" s="45"/>
      <c r="E10" s="45"/>
      <c r="F10" s="45"/>
      <c r="G10" s="45"/>
      <c r="H10" s="135"/>
      <c r="I10" s="144"/>
      <c r="J10" s="145"/>
      <c r="K10" s="145"/>
      <c r="L10" s="145"/>
      <c r="M10" s="145"/>
      <c r="N10" s="145"/>
      <c r="O10" s="145"/>
      <c r="P10" s="145"/>
      <c r="Q10" s="145"/>
      <c r="R10" s="145"/>
      <c r="S10" s="145"/>
      <c r="T10" s="145"/>
    </row>
    <row r="11" ht="27" customHeight="1" spans="1:20">
      <c r="A11" s="118" t="s">
        <v>437</v>
      </c>
      <c r="B11" s="136"/>
      <c r="C11" s="136"/>
      <c r="D11" s="136"/>
      <c r="E11" s="136"/>
      <c r="F11" s="136"/>
      <c r="G11" s="136"/>
      <c r="H11" s="136"/>
      <c r="I11" s="136"/>
      <c r="J11" s="136"/>
      <c r="K11" s="136"/>
      <c r="L11" s="136"/>
      <c r="M11" s="136"/>
      <c r="N11" s="136"/>
      <c r="O11" s="136"/>
      <c r="P11" s="136"/>
      <c r="Q11" s="136"/>
      <c r="R11" s="136"/>
      <c r="S11" s="136"/>
      <c r="T11" s="136"/>
    </row>
  </sheetData>
  <mergeCells count="20">
    <mergeCell ref="A3:T3"/>
    <mergeCell ref="A4:I4"/>
    <mergeCell ref="J5:T5"/>
    <mergeCell ref="O6:T6"/>
    <mergeCell ref="A10:I10"/>
    <mergeCell ref="A11:T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C16" sqref="C16"/>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107"/>
      <c r="W2" s="43"/>
      <c r="X2" s="43" t="s">
        <v>438</v>
      </c>
    </row>
    <row r="3" ht="41.25" customHeight="1" spans="1:24">
      <c r="A3" s="108" t="str">
        <f>"2025"&amp;"年对下转移支付预算表"</f>
        <v>2025年对下转移支付预算表</v>
      </c>
      <c r="B3" s="44"/>
      <c r="C3" s="44"/>
      <c r="D3" s="44"/>
      <c r="E3" s="44"/>
      <c r="F3" s="44"/>
      <c r="G3" s="44"/>
      <c r="H3" s="44"/>
      <c r="I3" s="44"/>
      <c r="J3" s="44"/>
      <c r="K3" s="44"/>
      <c r="L3" s="44"/>
      <c r="M3" s="44"/>
      <c r="N3" s="44"/>
      <c r="O3" s="44"/>
      <c r="P3" s="44"/>
      <c r="Q3" s="44"/>
      <c r="R3" s="44"/>
      <c r="S3" s="44"/>
      <c r="T3" s="44"/>
      <c r="U3" s="44"/>
      <c r="V3" s="44"/>
      <c r="W3" s="101"/>
      <c r="X3" s="101"/>
    </row>
    <row r="4" ht="18" customHeight="1" spans="1:24">
      <c r="A4" s="109" t="str">
        <f>"单位名称："&amp;"中国共产党昆明市晋宁区纪律检查委员会"</f>
        <v>单位名称：中国共产党昆明市晋宁区纪律检查委员会</v>
      </c>
      <c r="B4" s="110"/>
      <c r="C4" s="110"/>
      <c r="D4" s="111"/>
      <c r="E4" s="112"/>
      <c r="F4" s="112"/>
      <c r="G4" s="112"/>
      <c r="H4" s="112"/>
      <c r="I4" s="112"/>
      <c r="W4" s="48"/>
      <c r="X4" s="48" t="s">
        <v>1</v>
      </c>
    </row>
    <row r="5" ht="19.5" customHeight="1" spans="1:24">
      <c r="A5" s="64" t="s">
        <v>439</v>
      </c>
      <c r="B5" s="13" t="s">
        <v>199</v>
      </c>
      <c r="C5" s="14"/>
      <c r="D5" s="14"/>
      <c r="E5" s="13" t="s">
        <v>440</v>
      </c>
      <c r="F5" s="14"/>
      <c r="G5" s="14"/>
      <c r="H5" s="14"/>
      <c r="I5" s="14"/>
      <c r="J5" s="14"/>
      <c r="K5" s="14"/>
      <c r="L5" s="14"/>
      <c r="M5" s="14"/>
      <c r="N5" s="14"/>
      <c r="O5" s="14"/>
      <c r="P5" s="14"/>
      <c r="Q5" s="14"/>
      <c r="R5" s="14"/>
      <c r="S5" s="14"/>
      <c r="T5" s="14"/>
      <c r="U5" s="14"/>
      <c r="V5" s="14"/>
      <c r="W5" s="119"/>
      <c r="X5" s="120"/>
    </row>
    <row r="6" ht="40.5" customHeight="1" spans="1:24">
      <c r="A6" s="56"/>
      <c r="B6" s="65" t="s">
        <v>55</v>
      </c>
      <c r="C6" s="50" t="s">
        <v>58</v>
      </c>
      <c r="D6" s="113" t="s">
        <v>418</v>
      </c>
      <c r="E6" s="86" t="s">
        <v>441</v>
      </c>
      <c r="F6" s="86" t="s">
        <v>442</v>
      </c>
      <c r="G6" s="86" t="s">
        <v>443</v>
      </c>
      <c r="H6" s="86" t="s">
        <v>444</v>
      </c>
      <c r="I6" s="86" t="s">
        <v>445</v>
      </c>
      <c r="J6" s="86" t="s">
        <v>446</v>
      </c>
      <c r="K6" s="86" t="s">
        <v>447</v>
      </c>
      <c r="L6" s="86" t="s">
        <v>448</v>
      </c>
      <c r="M6" s="86" t="s">
        <v>449</v>
      </c>
      <c r="N6" s="86" t="s">
        <v>450</v>
      </c>
      <c r="O6" s="86" t="s">
        <v>451</v>
      </c>
      <c r="P6" s="86" t="s">
        <v>452</v>
      </c>
      <c r="Q6" s="86" t="s">
        <v>453</v>
      </c>
      <c r="R6" s="86" t="s">
        <v>454</v>
      </c>
      <c r="S6" s="86" t="s">
        <v>455</v>
      </c>
      <c r="T6" s="86" t="s">
        <v>456</v>
      </c>
      <c r="U6" s="86" t="s">
        <v>457</v>
      </c>
      <c r="V6" s="86" t="s">
        <v>458</v>
      </c>
      <c r="W6" s="86" t="s">
        <v>459</v>
      </c>
      <c r="X6" s="121" t="s">
        <v>460</v>
      </c>
    </row>
    <row r="7" ht="19.5" customHeight="1" spans="1:24">
      <c r="A7" s="57">
        <v>1</v>
      </c>
      <c r="B7" s="57">
        <v>2</v>
      </c>
      <c r="C7" s="57">
        <v>3</v>
      </c>
      <c r="D7" s="114">
        <v>4</v>
      </c>
      <c r="E7" s="73">
        <v>5</v>
      </c>
      <c r="F7" s="57">
        <v>6</v>
      </c>
      <c r="G7" s="57">
        <v>7</v>
      </c>
      <c r="H7" s="114">
        <v>8</v>
      </c>
      <c r="I7" s="57">
        <v>9</v>
      </c>
      <c r="J7" s="57">
        <v>10</v>
      </c>
      <c r="K7" s="57">
        <v>11</v>
      </c>
      <c r="L7" s="114">
        <v>12</v>
      </c>
      <c r="M7" s="57">
        <v>13</v>
      </c>
      <c r="N7" s="57">
        <v>14</v>
      </c>
      <c r="O7" s="57">
        <v>15</v>
      </c>
      <c r="P7" s="114">
        <v>16</v>
      </c>
      <c r="Q7" s="57">
        <v>17</v>
      </c>
      <c r="R7" s="57">
        <v>18</v>
      </c>
      <c r="S7" s="57">
        <v>19</v>
      </c>
      <c r="T7" s="114">
        <v>20</v>
      </c>
      <c r="U7" s="114">
        <v>21</v>
      </c>
      <c r="V7" s="114">
        <v>22</v>
      </c>
      <c r="W7" s="73">
        <v>23</v>
      </c>
      <c r="X7" s="73">
        <v>24</v>
      </c>
    </row>
    <row r="8" ht="19.5" customHeight="1" spans="1:24">
      <c r="A8" s="19"/>
      <c r="B8" s="115"/>
      <c r="C8" s="115"/>
      <c r="D8" s="115"/>
      <c r="E8" s="115"/>
      <c r="F8" s="115"/>
      <c r="G8" s="115"/>
      <c r="H8" s="115"/>
      <c r="I8" s="115"/>
      <c r="J8" s="115"/>
      <c r="K8" s="115"/>
      <c r="L8" s="115"/>
      <c r="M8" s="115"/>
      <c r="N8" s="115"/>
      <c r="O8" s="115"/>
      <c r="P8" s="115"/>
      <c r="Q8" s="115"/>
      <c r="R8" s="115"/>
      <c r="S8" s="115"/>
      <c r="T8" s="115"/>
      <c r="U8" s="115"/>
      <c r="V8" s="115"/>
      <c r="W8" s="115"/>
      <c r="X8" s="115"/>
    </row>
    <row r="9" ht="19.5" customHeight="1" spans="1:24">
      <c r="A9" s="116"/>
      <c r="B9" s="117"/>
      <c r="C9" s="117"/>
      <c r="D9" s="117"/>
      <c r="E9" s="117"/>
      <c r="F9" s="117"/>
      <c r="G9" s="117"/>
      <c r="H9" s="117"/>
      <c r="I9" s="117"/>
      <c r="J9" s="117"/>
      <c r="K9" s="117"/>
      <c r="L9" s="117"/>
      <c r="M9" s="117"/>
      <c r="N9" s="117"/>
      <c r="O9" s="117"/>
      <c r="P9" s="117"/>
      <c r="Q9" s="117"/>
      <c r="R9" s="117"/>
      <c r="S9" s="117"/>
      <c r="T9" s="117"/>
      <c r="U9" s="117"/>
      <c r="V9" s="117"/>
      <c r="W9" s="117"/>
      <c r="X9" s="117"/>
    </row>
    <row r="10" s="63" customFormat="1" ht="34" customHeight="1" spans="1:24">
      <c r="A10" s="118" t="s">
        <v>461</v>
      </c>
      <c r="B10" s="118"/>
      <c r="C10" s="118"/>
      <c r="D10" s="118"/>
      <c r="E10" s="118"/>
      <c r="F10" s="118"/>
      <c r="G10" s="118"/>
      <c r="H10" s="118"/>
      <c r="I10" s="118"/>
      <c r="J10" s="118"/>
      <c r="K10" s="118"/>
      <c r="L10" s="118"/>
      <c r="M10" s="118"/>
      <c r="N10" s="118"/>
      <c r="O10" s="118"/>
      <c r="P10" s="118"/>
      <c r="Q10" s="118"/>
      <c r="R10" s="118"/>
      <c r="S10" s="118"/>
      <c r="T10" s="118"/>
      <c r="U10" s="118"/>
      <c r="V10" s="118"/>
      <c r="W10" s="118"/>
      <c r="X10" s="118"/>
    </row>
  </sheetData>
  <mergeCells count="6">
    <mergeCell ref="A3:X3"/>
    <mergeCell ref="A4:I4"/>
    <mergeCell ref="B5:D5"/>
    <mergeCell ref="E5:X5"/>
    <mergeCell ref="A10:X10"/>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B21" sqref="B2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43" t="s">
        <v>462</v>
      </c>
    </row>
    <row r="3" ht="41.25" customHeight="1" spans="1:10">
      <c r="A3" s="100" t="str">
        <f>"2025"&amp;"年对下转移支付绩效目标表"</f>
        <v>2025年对下转移支付绩效目标表</v>
      </c>
      <c r="B3" s="44"/>
      <c r="C3" s="44"/>
      <c r="D3" s="44"/>
      <c r="E3" s="44"/>
      <c r="F3" s="101"/>
      <c r="G3" s="44"/>
      <c r="H3" s="101"/>
      <c r="I3" s="101"/>
      <c r="J3" s="44"/>
    </row>
    <row r="4" ht="17.25" customHeight="1" spans="1:1">
      <c r="A4" s="45" t="str">
        <f>"单位名称："&amp;"中国共产党昆明市晋宁区纪律检查委员会"</f>
        <v>单位名称：中国共产党昆明市晋宁区纪律检查委员会</v>
      </c>
    </row>
    <row r="5" ht="44.25" customHeight="1" spans="1:10">
      <c r="A5" s="18" t="s">
        <v>439</v>
      </c>
      <c r="B5" s="18" t="s">
        <v>300</v>
      </c>
      <c r="C5" s="18" t="s">
        <v>301</v>
      </c>
      <c r="D5" s="18" t="s">
        <v>302</v>
      </c>
      <c r="E5" s="18" t="s">
        <v>303</v>
      </c>
      <c r="F5" s="102" t="s">
        <v>304</v>
      </c>
      <c r="G5" s="18" t="s">
        <v>305</v>
      </c>
      <c r="H5" s="102" t="s">
        <v>306</v>
      </c>
      <c r="I5" s="102" t="s">
        <v>307</v>
      </c>
      <c r="J5" s="18" t="s">
        <v>308</v>
      </c>
    </row>
    <row r="6" ht="14.25" customHeight="1" spans="1:10">
      <c r="A6" s="18">
        <v>1</v>
      </c>
      <c r="B6" s="18">
        <v>2</v>
      </c>
      <c r="C6" s="18">
        <v>3</v>
      </c>
      <c r="D6" s="18">
        <v>4</v>
      </c>
      <c r="E6" s="18">
        <v>5</v>
      </c>
      <c r="F6" s="102">
        <v>6</v>
      </c>
      <c r="G6" s="18">
        <v>7</v>
      </c>
      <c r="H6" s="102">
        <v>8</v>
      </c>
      <c r="I6" s="102">
        <v>9</v>
      </c>
      <c r="J6" s="18">
        <v>10</v>
      </c>
    </row>
    <row r="7" ht="42" customHeight="1" spans="1:10">
      <c r="A7" s="19"/>
      <c r="B7" s="103"/>
      <c r="C7" s="103"/>
      <c r="D7" s="103"/>
      <c r="E7" s="35"/>
      <c r="F7" s="104"/>
      <c r="G7" s="35"/>
      <c r="H7" s="104"/>
      <c r="I7" s="104"/>
      <c r="J7" s="35"/>
    </row>
    <row r="8" ht="42" customHeight="1" spans="1:10">
      <c r="A8" s="105"/>
      <c r="B8" s="106"/>
      <c r="C8" s="106"/>
      <c r="D8" s="106"/>
      <c r="E8" s="105"/>
      <c r="F8" s="106"/>
      <c r="G8" s="105"/>
      <c r="H8" s="106"/>
      <c r="I8" s="106"/>
      <c r="J8" s="105"/>
    </row>
    <row r="9" s="63" customFormat="1" ht="45" customHeight="1" spans="1:10">
      <c r="A9" s="72" t="s">
        <v>463</v>
      </c>
      <c r="B9" s="72"/>
      <c r="C9" s="72"/>
      <c r="D9" s="72"/>
      <c r="E9" s="72"/>
      <c r="F9" s="72"/>
      <c r="G9" s="72"/>
      <c r="H9" s="72"/>
      <c r="I9" s="72"/>
      <c r="J9" s="72"/>
    </row>
  </sheetData>
  <mergeCells count="3">
    <mergeCell ref="A3:J3"/>
    <mergeCell ref="A4:H4"/>
    <mergeCell ref="A9:J9"/>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topLeftCell="D1" workbookViewId="0">
      <pane ySplit="1" topLeftCell="A2" activePane="bottomLeft" state="frozen"/>
      <selection/>
      <selection pane="bottomLeft" activeCell="A1" sqref="A1"/>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76"/>
      <c r="B2" s="77"/>
      <c r="C2" s="77"/>
      <c r="D2" s="78"/>
      <c r="E2" s="78"/>
      <c r="F2" s="78"/>
      <c r="G2" s="77"/>
      <c r="H2" s="77"/>
      <c r="I2" s="98" t="s">
        <v>464</v>
      </c>
    </row>
    <row r="3" ht="41.25" customHeight="1" spans="1:9">
      <c r="A3" s="79" t="str">
        <f>"2025"&amp;"年新增资产配置预算表"</f>
        <v>2025年新增资产配置预算表</v>
      </c>
      <c r="B3" s="80"/>
      <c r="C3" s="80"/>
      <c r="D3" s="81"/>
      <c r="E3" s="81"/>
      <c r="F3" s="81"/>
      <c r="G3" s="80"/>
      <c r="H3" s="80"/>
      <c r="I3" s="81"/>
    </row>
    <row r="4" customHeight="1" spans="1:9">
      <c r="A4" s="82" t="str">
        <f>"单位名称："&amp;"中国共产党昆明市晋宁区纪律检查委员会"</f>
        <v>单位名称：中国共产党昆明市晋宁区纪律检查委员会</v>
      </c>
      <c r="B4" s="83"/>
      <c r="C4" s="83"/>
      <c r="D4" s="84"/>
      <c r="F4" s="81"/>
      <c r="G4" s="80"/>
      <c r="H4" s="80"/>
      <c r="I4" s="99" t="s">
        <v>1</v>
      </c>
    </row>
    <row r="5" ht="28.5" customHeight="1" spans="1:9">
      <c r="A5" s="85" t="s">
        <v>191</v>
      </c>
      <c r="B5" s="86" t="s">
        <v>192</v>
      </c>
      <c r="C5" s="87" t="s">
        <v>465</v>
      </c>
      <c r="D5" s="85" t="s">
        <v>466</v>
      </c>
      <c r="E5" s="85" t="s">
        <v>467</v>
      </c>
      <c r="F5" s="85" t="s">
        <v>468</v>
      </c>
      <c r="G5" s="86" t="s">
        <v>469</v>
      </c>
      <c r="H5" s="73"/>
      <c r="I5" s="85"/>
    </row>
    <row r="6" ht="21" customHeight="1" spans="1:9">
      <c r="A6" s="87"/>
      <c r="B6" s="88"/>
      <c r="C6" s="88"/>
      <c r="D6" s="89"/>
      <c r="E6" s="88"/>
      <c r="F6" s="88"/>
      <c r="G6" s="86" t="s">
        <v>416</v>
      </c>
      <c r="H6" s="86" t="s">
        <v>470</v>
      </c>
      <c r="I6" s="86" t="s">
        <v>471</v>
      </c>
    </row>
    <row r="7" ht="17.25" customHeight="1" spans="1:9">
      <c r="A7" s="90" t="s">
        <v>83</v>
      </c>
      <c r="B7" s="33" t="s">
        <v>84</v>
      </c>
      <c r="C7" s="90" t="s">
        <v>85</v>
      </c>
      <c r="D7" s="35" t="s">
        <v>86</v>
      </c>
      <c r="E7" s="90" t="s">
        <v>87</v>
      </c>
      <c r="F7" s="33" t="s">
        <v>88</v>
      </c>
      <c r="G7" s="91" t="s">
        <v>89</v>
      </c>
      <c r="H7" s="35" t="s">
        <v>90</v>
      </c>
      <c r="I7" s="35">
        <v>9</v>
      </c>
    </row>
    <row r="8" ht="19.5" customHeight="1" spans="1:9">
      <c r="A8" s="92" t="s">
        <v>70</v>
      </c>
      <c r="B8" s="67" t="s">
        <v>70</v>
      </c>
      <c r="C8" s="67" t="s">
        <v>472</v>
      </c>
      <c r="D8" s="19" t="s">
        <v>473</v>
      </c>
      <c r="E8" s="34" t="s">
        <v>474</v>
      </c>
      <c r="F8" s="91" t="s">
        <v>347</v>
      </c>
      <c r="G8" s="93">
        <v>5</v>
      </c>
      <c r="H8" s="94">
        <v>800</v>
      </c>
      <c r="I8" s="94">
        <v>4000</v>
      </c>
    </row>
    <row r="9" ht="19.5" customHeight="1" spans="1:9">
      <c r="A9" s="92" t="s">
        <v>70</v>
      </c>
      <c r="B9" s="67" t="s">
        <v>70</v>
      </c>
      <c r="C9" s="67" t="s">
        <v>472</v>
      </c>
      <c r="D9" s="19" t="s">
        <v>475</v>
      </c>
      <c r="E9" s="34" t="s">
        <v>476</v>
      </c>
      <c r="F9" s="91" t="s">
        <v>477</v>
      </c>
      <c r="G9" s="93">
        <v>5</v>
      </c>
      <c r="H9" s="94">
        <v>500</v>
      </c>
      <c r="I9" s="94">
        <v>2500</v>
      </c>
    </row>
    <row r="10" ht="19.5" customHeight="1" spans="1:9">
      <c r="A10" s="21" t="s">
        <v>55</v>
      </c>
      <c r="B10" s="95"/>
      <c r="C10" s="95"/>
      <c r="D10" s="96"/>
      <c r="E10" s="97"/>
      <c r="F10" s="97"/>
      <c r="G10" s="93">
        <v>10</v>
      </c>
      <c r="H10" s="94">
        <v>1300</v>
      </c>
      <c r="I10" s="94">
        <v>6500</v>
      </c>
    </row>
  </sheetData>
  <mergeCells count="10">
    <mergeCell ref="A3:I3"/>
    <mergeCell ref="A4:C4"/>
    <mergeCell ref="G5:I5"/>
    <mergeCell ref="A10:F10"/>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G29" sqref="G29"/>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42"/>
      <c r="E2" s="42"/>
      <c r="F2" s="42"/>
      <c r="G2" s="42"/>
      <c r="K2" s="43" t="s">
        <v>478</v>
      </c>
    </row>
    <row r="3" ht="41.25" customHeight="1" spans="1:11">
      <c r="A3" s="44" t="str">
        <f>"2025"&amp;"年上级转移支付补助项目支出预算表"</f>
        <v>2025年上级转移支付补助项目支出预算表</v>
      </c>
      <c r="B3" s="44"/>
      <c r="C3" s="44"/>
      <c r="D3" s="44"/>
      <c r="E3" s="44"/>
      <c r="F3" s="44"/>
      <c r="G3" s="44"/>
      <c r="H3" s="44"/>
      <c r="I3" s="44"/>
      <c r="J3" s="44"/>
      <c r="K3" s="44"/>
    </row>
    <row r="4" ht="13.5" customHeight="1" spans="1:11">
      <c r="A4" s="45" t="str">
        <f>"单位名称："&amp;"中国共产党昆明市晋宁区纪律检查委员会"</f>
        <v>单位名称：中国共产党昆明市晋宁区纪律检查委员会</v>
      </c>
      <c r="B4" s="46"/>
      <c r="C4" s="46"/>
      <c r="D4" s="46"/>
      <c r="E4" s="46"/>
      <c r="F4" s="46"/>
      <c r="G4" s="46"/>
      <c r="H4" s="47"/>
      <c r="I4" s="47"/>
      <c r="J4" s="47"/>
      <c r="K4" s="48" t="s">
        <v>1</v>
      </c>
    </row>
    <row r="5" ht="21.75" customHeight="1" spans="1:11">
      <c r="A5" s="49" t="s">
        <v>275</v>
      </c>
      <c r="B5" s="49" t="s">
        <v>194</v>
      </c>
      <c r="C5" s="49" t="s">
        <v>276</v>
      </c>
      <c r="D5" s="50" t="s">
        <v>195</v>
      </c>
      <c r="E5" s="50" t="s">
        <v>196</v>
      </c>
      <c r="F5" s="50" t="s">
        <v>277</v>
      </c>
      <c r="G5" s="50" t="s">
        <v>278</v>
      </c>
      <c r="H5" s="64" t="s">
        <v>55</v>
      </c>
      <c r="I5" s="13" t="s">
        <v>479</v>
      </c>
      <c r="J5" s="14"/>
      <c r="K5" s="37"/>
    </row>
    <row r="6" ht="21.75" customHeight="1" spans="1:11">
      <c r="A6" s="51"/>
      <c r="B6" s="51"/>
      <c r="C6" s="51"/>
      <c r="D6" s="52"/>
      <c r="E6" s="52"/>
      <c r="F6" s="52"/>
      <c r="G6" s="52"/>
      <c r="H6" s="65"/>
      <c r="I6" s="50" t="s">
        <v>58</v>
      </c>
      <c r="J6" s="50" t="s">
        <v>59</v>
      </c>
      <c r="K6" s="50" t="s">
        <v>60</v>
      </c>
    </row>
    <row r="7" ht="40.5" customHeight="1" spans="1:11">
      <c r="A7" s="54"/>
      <c r="B7" s="54"/>
      <c r="C7" s="54"/>
      <c r="D7" s="55"/>
      <c r="E7" s="55"/>
      <c r="F7" s="55"/>
      <c r="G7" s="55"/>
      <c r="H7" s="56"/>
      <c r="I7" s="55" t="s">
        <v>57</v>
      </c>
      <c r="J7" s="55"/>
      <c r="K7" s="55"/>
    </row>
    <row r="8" ht="15" customHeight="1" spans="1:11">
      <c r="A8" s="57">
        <v>1</v>
      </c>
      <c r="B8" s="57">
        <v>2</v>
      </c>
      <c r="C8" s="57">
        <v>3</v>
      </c>
      <c r="D8" s="57">
        <v>4</v>
      </c>
      <c r="E8" s="57">
        <v>5</v>
      </c>
      <c r="F8" s="57">
        <v>6</v>
      </c>
      <c r="G8" s="57">
        <v>7</v>
      </c>
      <c r="H8" s="57">
        <v>8</v>
      </c>
      <c r="I8" s="57">
        <v>9</v>
      </c>
      <c r="J8" s="73">
        <v>10</v>
      </c>
      <c r="K8" s="73">
        <v>11</v>
      </c>
    </row>
    <row r="9" ht="18.75" customHeight="1" spans="1:11">
      <c r="A9" s="19"/>
      <c r="B9" s="34"/>
      <c r="C9" s="19"/>
      <c r="D9" s="19"/>
      <c r="E9" s="19"/>
      <c r="F9" s="19"/>
      <c r="G9" s="19"/>
      <c r="H9" s="66"/>
      <c r="I9" s="74"/>
      <c r="J9" s="74"/>
      <c r="K9" s="66"/>
    </row>
    <row r="10" ht="18.75" customHeight="1" spans="1:11">
      <c r="A10" s="67"/>
      <c r="B10" s="34"/>
      <c r="C10" s="34"/>
      <c r="D10" s="34"/>
      <c r="E10" s="34"/>
      <c r="F10" s="34"/>
      <c r="G10" s="34"/>
      <c r="H10" s="59"/>
      <c r="I10" s="59"/>
      <c r="J10" s="59"/>
      <c r="K10" s="66"/>
    </row>
    <row r="11" ht="18.75" customHeight="1" spans="1:11">
      <c r="A11" s="68" t="s">
        <v>182</v>
      </c>
      <c r="B11" s="69"/>
      <c r="C11" s="69"/>
      <c r="D11" s="69"/>
      <c r="E11" s="69"/>
      <c r="F11" s="69"/>
      <c r="G11" s="70"/>
      <c r="H11" s="71"/>
      <c r="I11" s="71"/>
      <c r="J11" s="71"/>
      <c r="K11" s="75"/>
    </row>
    <row r="12" s="63" customFormat="1" ht="30" customHeight="1" spans="1:11">
      <c r="A12" s="72" t="s">
        <v>480</v>
      </c>
      <c r="B12" s="72"/>
      <c r="C12" s="72"/>
      <c r="D12" s="72"/>
      <c r="E12" s="72"/>
      <c r="F12" s="72"/>
      <c r="G12" s="72"/>
      <c r="H12" s="72"/>
      <c r="I12" s="72"/>
      <c r="J12" s="72"/>
      <c r="K12" s="72"/>
    </row>
  </sheetData>
  <mergeCells count="16">
    <mergeCell ref="A3:K3"/>
    <mergeCell ref="A4:G4"/>
    <mergeCell ref="I5:K5"/>
    <mergeCell ref="A11:G11"/>
    <mergeCell ref="A12:K12"/>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4"/>
  <sheetViews>
    <sheetView showZeros="0" workbookViewId="0">
      <pane ySplit="1" topLeftCell="A2" activePane="bottomLeft" state="frozen"/>
      <selection/>
      <selection pane="bottomLeft" activeCell="D21" sqref="D21"/>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42"/>
      <c r="G2" s="43" t="s">
        <v>481</v>
      </c>
    </row>
    <row r="3" ht="41.25" customHeight="1" spans="1:7">
      <c r="A3" s="44" t="str">
        <f>"2025"&amp;"年部门项目中期规划预算表"</f>
        <v>2025年部门项目中期规划预算表</v>
      </c>
      <c r="B3" s="44"/>
      <c r="C3" s="44"/>
      <c r="D3" s="44"/>
      <c r="E3" s="44"/>
      <c r="F3" s="44"/>
      <c r="G3" s="44"/>
    </row>
    <row r="4" ht="13.5" customHeight="1" spans="1:7">
      <c r="A4" s="45" t="str">
        <f>"单位名称："&amp;"中国共产党昆明市晋宁区纪律检查委员会"</f>
        <v>单位名称：中国共产党昆明市晋宁区纪律检查委员会</v>
      </c>
      <c r="B4" s="46"/>
      <c r="C4" s="46"/>
      <c r="D4" s="46"/>
      <c r="E4" s="47"/>
      <c r="F4" s="47"/>
      <c r="G4" s="48" t="s">
        <v>1</v>
      </c>
    </row>
    <row r="5" ht="21.75" customHeight="1" spans="1:7">
      <c r="A5" s="49" t="s">
        <v>276</v>
      </c>
      <c r="B5" s="49" t="s">
        <v>275</v>
      </c>
      <c r="C5" s="49" t="s">
        <v>194</v>
      </c>
      <c r="D5" s="50" t="s">
        <v>482</v>
      </c>
      <c r="E5" s="13" t="s">
        <v>58</v>
      </c>
      <c r="F5" s="14"/>
      <c r="G5" s="37"/>
    </row>
    <row r="6" ht="21.75" customHeight="1" spans="1:7">
      <c r="A6" s="51"/>
      <c r="B6" s="51"/>
      <c r="C6" s="51"/>
      <c r="D6" s="52"/>
      <c r="E6" s="53" t="str">
        <f>"2025"&amp;"年"</f>
        <v>2025年</v>
      </c>
      <c r="F6" s="50" t="str">
        <f>("2025"+1)&amp;"年"</f>
        <v>2026年</v>
      </c>
      <c r="G6" s="50" t="str">
        <f>("2025"+2)&amp;"年"</f>
        <v>2027年</v>
      </c>
    </row>
    <row r="7" ht="40.5" customHeight="1" spans="1:7">
      <c r="A7" s="54"/>
      <c r="B7" s="54"/>
      <c r="C7" s="54"/>
      <c r="D7" s="55"/>
      <c r="E7" s="56"/>
      <c r="F7" s="55" t="s">
        <v>57</v>
      </c>
      <c r="G7" s="55"/>
    </row>
    <row r="8" ht="15" customHeight="1" spans="1:7">
      <c r="A8" s="57">
        <v>1</v>
      </c>
      <c r="B8" s="57">
        <v>2</v>
      </c>
      <c r="C8" s="57">
        <v>3</v>
      </c>
      <c r="D8" s="57">
        <v>4</v>
      </c>
      <c r="E8" s="57">
        <v>5</v>
      </c>
      <c r="F8" s="57">
        <v>6</v>
      </c>
      <c r="G8" s="57">
        <v>7</v>
      </c>
    </row>
    <row r="9" ht="17.25" customHeight="1" spans="1:7">
      <c r="A9" s="34" t="s">
        <v>70</v>
      </c>
      <c r="B9" s="58"/>
      <c r="C9" s="58"/>
      <c r="D9" s="34"/>
      <c r="E9" s="59">
        <v>2500000</v>
      </c>
      <c r="F9" s="59"/>
      <c r="G9" s="59"/>
    </row>
    <row r="10" ht="18.75" customHeight="1" spans="1:7">
      <c r="A10" s="34"/>
      <c r="B10" s="34" t="s">
        <v>483</v>
      </c>
      <c r="C10" s="34" t="s">
        <v>283</v>
      </c>
      <c r="D10" s="34" t="s">
        <v>484</v>
      </c>
      <c r="E10" s="59">
        <v>700000</v>
      </c>
      <c r="F10" s="59"/>
      <c r="G10" s="59"/>
    </row>
    <row r="11" ht="18.75" customHeight="1" spans="1:7">
      <c r="A11" s="27"/>
      <c r="B11" s="34" t="s">
        <v>483</v>
      </c>
      <c r="C11" s="34" t="s">
        <v>285</v>
      </c>
      <c r="D11" s="34" t="s">
        <v>484</v>
      </c>
      <c r="E11" s="59">
        <v>869000</v>
      </c>
      <c r="F11" s="59"/>
      <c r="G11" s="59"/>
    </row>
    <row r="12" ht="18.75" customHeight="1" spans="1:7">
      <c r="A12" s="27"/>
      <c r="B12" s="34" t="s">
        <v>483</v>
      </c>
      <c r="C12" s="34" t="s">
        <v>289</v>
      </c>
      <c r="D12" s="34" t="s">
        <v>484</v>
      </c>
      <c r="E12" s="59">
        <v>50000</v>
      </c>
      <c r="F12" s="59"/>
      <c r="G12" s="59"/>
    </row>
    <row r="13" ht="18.75" customHeight="1" spans="1:7">
      <c r="A13" s="27"/>
      <c r="B13" s="34" t="s">
        <v>483</v>
      </c>
      <c r="C13" s="34" t="s">
        <v>293</v>
      </c>
      <c r="D13" s="34" t="s">
        <v>484</v>
      </c>
      <c r="E13" s="59">
        <v>881000</v>
      </c>
      <c r="F13" s="59"/>
      <c r="G13" s="59"/>
    </row>
    <row r="14" ht="18.75" customHeight="1" spans="1:7">
      <c r="A14" s="60" t="s">
        <v>55</v>
      </c>
      <c r="B14" s="61" t="s">
        <v>485</v>
      </c>
      <c r="C14" s="61"/>
      <c r="D14" s="62"/>
      <c r="E14" s="59">
        <v>2500000</v>
      </c>
      <c r="F14" s="59"/>
      <c r="G14" s="59"/>
    </row>
  </sheetData>
  <mergeCells count="11">
    <mergeCell ref="A3:G3"/>
    <mergeCell ref="A4:D4"/>
    <mergeCell ref="E5:G5"/>
    <mergeCell ref="A14:D14"/>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0"/>
  <sheetViews>
    <sheetView showZeros="0" topLeftCell="B1" workbookViewId="0">
      <pane ySplit="1" topLeftCell="A2" activePane="bottomLeft" state="frozen"/>
      <selection/>
      <selection pane="bottomLeft" activeCell="C8" sqref="C8:I8"/>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1"/>
      <c r="B1" s="1"/>
      <c r="C1" s="1"/>
      <c r="D1" s="1"/>
      <c r="E1" s="1"/>
      <c r="F1" s="1"/>
      <c r="G1" s="1"/>
      <c r="H1" s="1"/>
      <c r="I1" s="1"/>
      <c r="J1" s="1"/>
    </row>
    <row r="2" customHeight="1" spans="1:10">
      <c r="A2" s="2"/>
      <c r="B2" s="2"/>
      <c r="C2" s="2"/>
      <c r="D2" s="2"/>
      <c r="E2" s="2"/>
      <c r="F2" s="2"/>
      <c r="G2" s="2"/>
      <c r="H2" s="2"/>
      <c r="I2" s="2"/>
      <c r="J2" s="36" t="s">
        <v>486</v>
      </c>
    </row>
    <row r="3" ht="41.25" customHeight="1" spans="1:10">
      <c r="A3" s="2" t="str">
        <f>"2025"&amp;"年部门整体支出绩效目标表"</f>
        <v>2025年部门整体支出绩效目标表</v>
      </c>
      <c r="B3" s="3"/>
      <c r="C3" s="3"/>
      <c r="D3" s="3"/>
      <c r="E3" s="3"/>
      <c r="F3" s="3"/>
      <c r="G3" s="3"/>
      <c r="H3" s="3"/>
      <c r="I3" s="3"/>
      <c r="J3" s="3"/>
    </row>
    <row r="4" ht="17.25" customHeight="1" spans="1:10">
      <c r="A4" s="4" t="str">
        <f>"单位名称："&amp;"中国共产党昆明市晋宁区纪律检查委员会"</f>
        <v>单位名称：中国共产党昆明市晋宁区纪律检查委员会</v>
      </c>
      <c r="B4" s="4"/>
      <c r="C4" s="5"/>
      <c r="D4" s="6"/>
      <c r="E4" s="6"/>
      <c r="F4" s="6"/>
      <c r="G4" s="6"/>
      <c r="H4" s="6"/>
      <c r="I4" s="6"/>
      <c r="J4" s="241" t="s">
        <v>1</v>
      </c>
    </row>
    <row r="5" ht="30" customHeight="1" spans="1:10">
      <c r="A5" s="7" t="s">
        <v>487</v>
      </c>
      <c r="B5" s="8" t="s">
        <v>71</v>
      </c>
      <c r="C5" s="9"/>
      <c r="D5" s="9"/>
      <c r="E5" s="10"/>
      <c r="F5" s="11" t="s">
        <v>488</v>
      </c>
      <c r="G5" s="10"/>
      <c r="H5" s="12" t="s">
        <v>70</v>
      </c>
      <c r="I5" s="9"/>
      <c r="J5" s="10"/>
    </row>
    <row r="6" ht="32.25" customHeight="1" spans="1:10">
      <c r="A6" s="13" t="s">
        <v>489</v>
      </c>
      <c r="B6" s="14"/>
      <c r="C6" s="14"/>
      <c r="D6" s="14"/>
      <c r="E6" s="14"/>
      <c r="F6" s="14"/>
      <c r="G6" s="14"/>
      <c r="H6" s="14"/>
      <c r="I6" s="37"/>
      <c r="J6" s="38" t="s">
        <v>490</v>
      </c>
    </row>
    <row r="7" ht="99.75" customHeight="1" spans="1:10">
      <c r="A7" s="15" t="s">
        <v>491</v>
      </c>
      <c r="B7" s="16" t="s">
        <v>492</v>
      </c>
      <c r="C7" s="17" t="s">
        <v>493</v>
      </c>
      <c r="D7" s="17"/>
      <c r="E7" s="17"/>
      <c r="F7" s="17"/>
      <c r="G7" s="17"/>
      <c r="H7" s="17"/>
      <c r="I7" s="17"/>
      <c r="J7" s="39" t="s">
        <v>494</v>
      </c>
    </row>
    <row r="8" ht="99.75" customHeight="1" spans="1:10">
      <c r="A8" s="15"/>
      <c r="B8" s="16" t="str">
        <f>"总体绩效目标（"&amp;"2025"&amp;"-"&amp;("2025"+2)&amp;"年期间）"</f>
        <v>总体绩效目标（2025-2027年期间）</v>
      </c>
      <c r="C8" s="17" t="s">
        <v>493</v>
      </c>
      <c r="D8" s="17"/>
      <c r="E8" s="17"/>
      <c r="F8" s="17"/>
      <c r="G8" s="17"/>
      <c r="H8" s="17"/>
      <c r="I8" s="17"/>
      <c r="J8" s="39" t="s">
        <v>495</v>
      </c>
    </row>
    <row r="9" ht="75" customHeight="1" spans="1:10">
      <c r="A9" s="16" t="s">
        <v>496</v>
      </c>
      <c r="B9" s="18" t="str">
        <f>"预算年度（"&amp;"2025"&amp;"年）绩效目标"</f>
        <v>预算年度（2025年）绩效目标</v>
      </c>
      <c r="C9" s="19" t="s">
        <v>497</v>
      </c>
      <c r="D9" s="19"/>
      <c r="E9" s="19"/>
      <c r="F9" s="19"/>
      <c r="G9" s="19"/>
      <c r="H9" s="19"/>
      <c r="I9" s="19"/>
      <c r="J9" s="40" t="s">
        <v>498</v>
      </c>
    </row>
    <row r="10" ht="32.25" customHeight="1" spans="1:10">
      <c r="A10" s="20" t="s">
        <v>499</v>
      </c>
      <c r="B10" s="20"/>
      <c r="C10" s="20"/>
      <c r="D10" s="20"/>
      <c r="E10" s="20"/>
      <c r="F10" s="20"/>
      <c r="G10" s="20"/>
      <c r="H10" s="20"/>
      <c r="I10" s="20"/>
      <c r="J10" s="20"/>
    </row>
    <row r="11" ht="32.25" customHeight="1" spans="1:10">
      <c r="A11" s="16" t="s">
        <v>500</v>
      </c>
      <c r="B11" s="16"/>
      <c r="C11" s="15" t="s">
        <v>501</v>
      </c>
      <c r="D11" s="15"/>
      <c r="E11" s="15"/>
      <c r="F11" s="15" t="s">
        <v>502</v>
      </c>
      <c r="G11" s="15"/>
      <c r="H11" s="15" t="s">
        <v>503</v>
      </c>
      <c r="I11" s="15"/>
      <c r="J11" s="15"/>
    </row>
    <row r="12" ht="32.25" customHeight="1" spans="1:10">
      <c r="A12" s="16"/>
      <c r="B12" s="16"/>
      <c r="C12" s="15"/>
      <c r="D12" s="15"/>
      <c r="E12" s="15"/>
      <c r="F12" s="15"/>
      <c r="G12" s="15"/>
      <c r="H12" s="16" t="s">
        <v>504</v>
      </c>
      <c r="I12" s="16" t="s">
        <v>505</v>
      </c>
      <c r="J12" s="16" t="s">
        <v>506</v>
      </c>
    </row>
    <row r="13" ht="24" customHeight="1" spans="1:10">
      <c r="A13" s="21" t="s">
        <v>55</v>
      </c>
      <c r="B13" s="22"/>
      <c r="C13" s="22"/>
      <c r="D13" s="22"/>
      <c r="E13" s="22"/>
      <c r="F13" s="22"/>
      <c r="G13" s="23"/>
      <c r="H13" s="24">
        <v>31460860.37</v>
      </c>
      <c r="I13" s="24">
        <v>30792494.77</v>
      </c>
      <c r="J13" s="24">
        <v>668365.6</v>
      </c>
    </row>
    <row r="14" ht="34.5" customHeight="1" spans="1:10">
      <c r="A14" s="17" t="s">
        <v>507</v>
      </c>
      <c r="B14" s="25"/>
      <c r="C14" s="17" t="s">
        <v>508</v>
      </c>
      <c r="D14" s="25"/>
      <c r="E14" s="25"/>
      <c r="F14" s="25"/>
      <c r="G14" s="25"/>
      <c r="H14" s="26">
        <v>28410860.37</v>
      </c>
      <c r="I14" s="26">
        <v>28292494.77</v>
      </c>
      <c r="J14" s="26">
        <v>118365.6</v>
      </c>
    </row>
    <row r="15" ht="34.5" customHeight="1" spans="1:10">
      <c r="A15" s="17" t="s">
        <v>509</v>
      </c>
      <c r="B15" s="27"/>
      <c r="C15" s="17" t="s">
        <v>510</v>
      </c>
      <c r="D15" s="27"/>
      <c r="E15" s="27"/>
      <c r="F15" s="27"/>
      <c r="G15" s="27"/>
      <c r="H15" s="26">
        <v>2350000</v>
      </c>
      <c r="I15" s="26">
        <v>1800000</v>
      </c>
      <c r="J15" s="26">
        <v>550000</v>
      </c>
    </row>
    <row r="16" ht="34.5" customHeight="1" spans="1:10">
      <c r="A16" s="17" t="s">
        <v>511</v>
      </c>
      <c r="B16" s="27"/>
      <c r="C16" s="17" t="s">
        <v>512</v>
      </c>
      <c r="D16" s="27"/>
      <c r="E16" s="27"/>
      <c r="F16" s="27"/>
      <c r="G16" s="27"/>
      <c r="H16" s="26">
        <v>700000</v>
      </c>
      <c r="I16" s="26">
        <v>700000</v>
      </c>
      <c r="J16" s="26"/>
    </row>
    <row r="17" ht="32.25" customHeight="1" spans="1:10">
      <c r="A17" s="20" t="s">
        <v>513</v>
      </c>
      <c r="B17" s="20"/>
      <c r="C17" s="20"/>
      <c r="D17" s="20"/>
      <c r="E17" s="20"/>
      <c r="F17" s="20"/>
      <c r="G17" s="20"/>
      <c r="H17" s="20"/>
      <c r="I17" s="20"/>
      <c r="J17" s="20"/>
    </row>
    <row r="18" ht="32.25" customHeight="1" spans="1:10">
      <c r="A18" s="28" t="s">
        <v>514</v>
      </c>
      <c r="B18" s="28"/>
      <c r="C18" s="28"/>
      <c r="D18" s="28"/>
      <c r="E18" s="28"/>
      <c r="F18" s="28"/>
      <c r="G18" s="28"/>
      <c r="H18" s="29" t="s">
        <v>515</v>
      </c>
      <c r="I18" s="41" t="s">
        <v>308</v>
      </c>
      <c r="J18" s="29" t="s">
        <v>516</v>
      </c>
    </row>
    <row r="19" ht="36" customHeight="1" spans="1:10">
      <c r="A19" s="30" t="s">
        <v>301</v>
      </c>
      <c r="B19" s="30" t="s">
        <v>517</v>
      </c>
      <c r="C19" s="31" t="s">
        <v>303</v>
      </c>
      <c r="D19" s="31" t="s">
        <v>304</v>
      </c>
      <c r="E19" s="31" t="s">
        <v>305</v>
      </c>
      <c r="F19" s="31" t="s">
        <v>306</v>
      </c>
      <c r="G19" s="31" t="s">
        <v>307</v>
      </c>
      <c r="H19" s="32"/>
      <c r="I19" s="32"/>
      <c r="J19" s="32"/>
    </row>
    <row r="20" ht="32.25" customHeight="1" spans="1:10">
      <c r="A20" s="33" t="s">
        <v>310</v>
      </c>
      <c r="B20" s="33"/>
      <c r="C20" s="34"/>
      <c r="D20" s="33"/>
      <c r="E20" s="33"/>
      <c r="F20" s="33"/>
      <c r="G20" s="33"/>
      <c r="H20" s="35"/>
      <c r="I20" s="19"/>
      <c r="J20" s="35"/>
    </row>
    <row r="21" ht="32.25" customHeight="1" spans="1:10">
      <c r="A21" s="33"/>
      <c r="B21" s="33" t="s">
        <v>311</v>
      </c>
      <c r="C21" s="34"/>
      <c r="D21" s="33"/>
      <c r="E21" s="33"/>
      <c r="F21" s="33"/>
      <c r="G21" s="33"/>
      <c r="H21" s="35"/>
      <c r="I21" s="19"/>
      <c r="J21" s="35"/>
    </row>
    <row r="22" ht="32.25" customHeight="1" spans="1:10">
      <c r="A22" s="33"/>
      <c r="B22" s="33"/>
      <c r="C22" s="34" t="s">
        <v>518</v>
      </c>
      <c r="D22" s="33" t="s">
        <v>319</v>
      </c>
      <c r="E22" s="33" t="s">
        <v>84</v>
      </c>
      <c r="F22" s="33" t="s">
        <v>315</v>
      </c>
      <c r="G22" s="33" t="s">
        <v>316</v>
      </c>
      <c r="H22" s="35" t="s">
        <v>519</v>
      </c>
      <c r="I22" s="19" t="s">
        <v>520</v>
      </c>
      <c r="J22" s="35" t="s">
        <v>521</v>
      </c>
    </row>
    <row r="23" ht="32.25" customHeight="1" spans="1:10">
      <c r="A23" s="33"/>
      <c r="B23" s="33" t="s">
        <v>324</v>
      </c>
      <c r="C23" s="34"/>
      <c r="D23" s="33"/>
      <c r="E23" s="33"/>
      <c r="F23" s="33"/>
      <c r="G23" s="33"/>
      <c r="H23" s="35"/>
      <c r="I23" s="19"/>
      <c r="J23" s="35"/>
    </row>
    <row r="24" ht="32.25" customHeight="1" spans="1:10">
      <c r="A24" s="33"/>
      <c r="B24" s="33"/>
      <c r="C24" s="34" t="s">
        <v>522</v>
      </c>
      <c r="D24" s="33" t="s">
        <v>319</v>
      </c>
      <c r="E24" s="33" t="s">
        <v>326</v>
      </c>
      <c r="F24" s="33" t="s">
        <v>321</v>
      </c>
      <c r="G24" s="33" t="s">
        <v>322</v>
      </c>
      <c r="H24" s="35" t="s">
        <v>523</v>
      </c>
      <c r="I24" s="19" t="s">
        <v>522</v>
      </c>
      <c r="J24" s="35" t="s">
        <v>524</v>
      </c>
    </row>
    <row r="25" ht="32.25" customHeight="1" spans="1:10">
      <c r="A25" s="33" t="s">
        <v>333</v>
      </c>
      <c r="B25" s="33"/>
      <c r="C25" s="34"/>
      <c r="D25" s="33"/>
      <c r="E25" s="33"/>
      <c r="F25" s="33"/>
      <c r="G25" s="33"/>
      <c r="H25" s="35"/>
      <c r="I25" s="19"/>
      <c r="J25" s="35"/>
    </row>
    <row r="26" ht="32.25" customHeight="1" spans="1:10">
      <c r="A26" s="33"/>
      <c r="B26" s="33" t="s">
        <v>525</v>
      </c>
      <c r="C26" s="34"/>
      <c r="D26" s="33"/>
      <c r="E26" s="33"/>
      <c r="F26" s="33"/>
      <c r="G26" s="33"/>
      <c r="H26" s="35"/>
      <c r="I26" s="19"/>
      <c r="J26" s="35"/>
    </row>
    <row r="27" ht="32.25" customHeight="1" spans="1:10">
      <c r="A27" s="33"/>
      <c r="B27" s="33"/>
      <c r="C27" s="34" t="s">
        <v>526</v>
      </c>
      <c r="D27" s="33" t="s">
        <v>359</v>
      </c>
      <c r="E27" s="33" t="s">
        <v>326</v>
      </c>
      <c r="F27" s="33" t="s">
        <v>321</v>
      </c>
      <c r="G27" s="33" t="s">
        <v>316</v>
      </c>
      <c r="H27" s="35" t="s">
        <v>523</v>
      </c>
      <c r="I27" s="19" t="s">
        <v>527</v>
      </c>
      <c r="J27" s="35" t="s">
        <v>521</v>
      </c>
    </row>
    <row r="28" ht="32.25" customHeight="1" spans="1:10">
      <c r="A28" s="33" t="s">
        <v>337</v>
      </c>
      <c r="B28" s="33"/>
      <c r="C28" s="34"/>
      <c r="D28" s="33"/>
      <c r="E28" s="33"/>
      <c r="F28" s="33"/>
      <c r="G28" s="33"/>
      <c r="H28" s="35"/>
      <c r="I28" s="19"/>
      <c r="J28" s="35"/>
    </row>
    <row r="29" ht="32.25" customHeight="1" spans="1:10">
      <c r="A29" s="33"/>
      <c r="B29" s="33" t="s">
        <v>338</v>
      </c>
      <c r="C29" s="34"/>
      <c r="D29" s="33"/>
      <c r="E29" s="33"/>
      <c r="F29" s="33"/>
      <c r="G29" s="33"/>
      <c r="H29" s="35"/>
      <c r="I29" s="19"/>
      <c r="J29" s="35"/>
    </row>
    <row r="30" ht="32.25" customHeight="1" spans="1:10">
      <c r="A30" s="33"/>
      <c r="B30" s="33"/>
      <c r="C30" s="34" t="s">
        <v>398</v>
      </c>
      <c r="D30" s="33" t="s">
        <v>359</v>
      </c>
      <c r="E30" s="33" t="s">
        <v>326</v>
      </c>
      <c r="F30" s="33" t="s">
        <v>321</v>
      </c>
      <c r="G30" s="33" t="s">
        <v>322</v>
      </c>
      <c r="H30" s="35" t="s">
        <v>523</v>
      </c>
      <c r="I30" s="19" t="s">
        <v>528</v>
      </c>
      <c r="J30" s="35" t="s">
        <v>521</v>
      </c>
    </row>
  </sheetData>
  <mergeCells count="33">
    <mergeCell ref="A3:J3"/>
    <mergeCell ref="A4:C4"/>
    <mergeCell ref="B5:E5"/>
    <mergeCell ref="B5:E5"/>
    <mergeCell ref="F5:G5"/>
    <mergeCell ref="H5:J5"/>
    <mergeCell ref="H5:J5"/>
    <mergeCell ref="A6:I6"/>
    <mergeCell ref="C7:I7"/>
    <mergeCell ref="C7:I7"/>
    <mergeCell ref="C8:I8"/>
    <mergeCell ref="C8:I8"/>
    <mergeCell ref="C9:I9"/>
    <mergeCell ref="C9:I9"/>
    <mergeCell ref="A10:J10"/>
    <mergeCell ref="H11:J11"/>
    <mergeCell ref="A13:G13"/>
    <mergeCell ref="A14:B14"/>
    <mergeCell ref="A14:B14"/>
    <mergeCell ref="C14:G14"/>
    <mergeCell ref="C14:G14"/>
    <mergeCell ref="A15:B15"/>
    <mergeCell ref="C15:G15"/>
    <mergeCell ref="A16:B16"/>
    <mergeCell ref="C16:G16"/>
    <mergeCell ref="A17:J17"/>
    <mergeCell ref="A18:G18"/>
    <mergeCell ref="A7:A8"/>
    <mergeCell ref="H18:H19"/>
    <mergeCell ref="I18:I19"/>
    <mergeCell ref="J18:J19"/>
    <mergeCell ref="A11:B12"/>
    <mergeCell ref="C11:G12"/>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A1" sqref="A1"/>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99" t="s">
        <v>52</v>
      </c>
    </row>
    <row r="3" ht="41.25" customHeight="1" spans="1:1">
      <c r="A3" s="79" t="str">
        <f>"2025"&amp;"年部门收入预算表"</f>
        <v>2025年部门收入预算表</v>
      </c>
    </row>
    <row r="4" ht="17.25" customHeight="1" spans="1:19">
      <c r="A4" s="82" t="str">
        <f>"单位名称："&amp;"中国共产党昆明市晋宁区纪律检查委员会"</f>
        <v>单位名称：中国共产党昆明市晋宁区纪律检查委员会</v>
      </c>
      <c r="S4" s="84" t="s">
        <v>1</v>
      </c>
    </row>
    <row r="5" ht="21.75" customHeight="1" spans="1:19">
      <c r="A5" s="225" t="s">
        <v>53</v>
      </c>
      <c r="B5" s="226" t="s">
        <v>54</v>
      </c>
      <c r="C5" s="226" t="s">
        <v>55</v>
      </c>
      <c r="D5" s="227" t="s">
        <v>56</v>
      </c>
      <c r="E5" s="227"/>
      <c r="F5" s="227"/>
      <c r="G5" s="227"/>
      <c r="H5" s="227"/>
      <c r="I5" s="171"/>
      <c r="J5" s="227"/>
      <c r="K5" s="227"/>
      <c r="L5" s="227"/>
      <c r="M5" s="227"/>
      <c r="N5" s="235"/>
      <c r="O5" s="227" t="s">
        <v>45</v>
      </c>
      <c r="P5" s="227"/>
      <c r="Q5" s="227"/>
      <c r="R5" s="227"/>
      <c r="S5" s="235"/>
    </row>
    <row r="6" ht="27" customHeight="1" spans="1:19">
      <c r="A6" s="228"/>
      <c r="B6" s="229"/>
      <c r="C6" s="229"/>
      <c r="D6" s="229" t="s">
        <v>57</v>
      </c>
      <c r="E6" s="229" t="s">
        <v>58</v>
      </c>
      <c r="F6" s="229" t="s">
        <v>59</v>
      </c>
      <c r="G6" s="229" t="s">
        <v>60</v>
      </c>
      <c r="H6" s="229" t="s">
        <v>61</v>
      </c>
      <c r="I6" s="236" t="s">
        <v>62</v>
      </c>
      <c r="J6" s="237"/>
      <c r="K6" s="237"/>
      <c r="L6" s="237"/>
      <c r="M6" s="237"/>
      <c r="N6" s="238"/>
      <c r="O6" s="229" t="s">
        <v>57</v>
      </c>
      <c r="P6" s="229" t="s">
        <v>58</v>
      </c>
      <c r="Q6" s="229" t="s">
        <v>59</v>
      </c>
      <c r="R6" s="229" t="s">
        <v>60</v>
      </c>
      <c r="S6" s="229" t="s">
        <v>63</v>
      </c>
    </row>
    <row r="7" ht="30" customHeight="1" spans="1:19">
      <c r="A7" s="230"/>
      <c r="B7" s="231"/>
      <c r="C7" s="156"/>
      <c r="D7" s="156"/>
      <c r="E7" s="156"/>
      <c r="F7" s="156"/>
      <c r="G7" s="156"/>
      <c r="H7" s="156"/>
      <c r="I7" s="104" t="s">
        <v>57</v>
      </c>
      <c r="J7" s="238" t="s">
        <v>64</v>
      </c>
      <c r="K7" s="238" t="s">
        <v>65</v>
      </c>
      <c r="L7" s="238" t="s">
        <v>66</v>
      </c>
      <c r="M7" s="238" t="s">
        <v>67</v>
      </c>
      <c r="N7" s="238" t="s">
        <v>68</v>
      </c>
      <c r="O7" s="239"/>
      <c r="P7" s="239"/>
      <c r="Q7" s="239"/>
      <c r="R7" s="239"/>
      <c r="S7" s="156"/>
    </row>
    <row r="8" ht="15" customHeight="1" spans="1:19">
      <c r="A8" s="232">
        <v>1</v>
      </c>
      <c r="B8" s="232">
        <v>2</v>
      </c>
      <c r="C8" s="232">
        <v>3</v>
      </c>
      <c r="D8" s="232">
        <v>4</v>
      </c>
      <c r="E8" s="232">
        <v>5</v>
      </c>
      <c r="F8" s="232">
        <v>6</v>
      </c>
      <c r="G8" s="232">
        <v>7</v>
      </c>
      <c r="H8" s="232">
        <v>8</v>
      </c>
      <c r="I8" s="104">
        <v>9</v>
      </c>
      <c r="J8" s="232">
        <v>10</v>
      </c>
      <c r="K8" s="232">
        <v>11</v>
      </c>
      <c r="L8" s="232">
        <v>12</v>
      </c>
      <c r="M8" s="232">
        <v>13</v>
      </c>
      <c r="N8" s="232">
        <v>14</v>
      </c>
      <c r="O8" s="232">
        <v>15</v>
      </c>
      <c r="P8" s="232">
        <v>16</v>
      </c>
      <c r="Q8" s="232">
        <v>17</v>
      </c>
      <c r="R8" s="232">
        <v>18</v>
      </c>
      <c r="S8" s="232">
        <v>19</v>
      </c>
    </row>
    <row r="9" ht="18" customHeight="1" spans="1:19">
      <c r="A9" s="34" t="s">
        <v>69</v>
      </c>
      <c r="B9" s="34" t="s">
        <v>70</v>
      </c>
      <c r="C9" s="115">
        <v>30910860.37</v>
      </c>
      <c r="D9" s="115">
        <v>30910860.37</v>
      </c>
      <c r="E9" s="115">
        <v>30792494.77</v>
      </c>
      <c r="F9" s="115"/>
      <c r="G9" s="115"/>
      <c r="H9" s="115"/>
      <c r="I9" s="115">
        <v>118365.6</v>
      </c>
      <c r="J9" s="115"/>
      <c r="K9" s="115"/>
      <c r="L9" s="115"/>
      <c r="M9" s="115"/>
      <c r="N9" s="115">
        <v>118365.6</v>
      </c>
      <c r="O9" s="115"/>
      <c r="P9" s="115"/>
      <c r="Q9" s="115"/>
      <c r="R9" s="115"/>
      <c r="S9" s="115"/>
    </row>
    <row r="10" ht="18" customHeight="1" spans="1:19">
      <c r="A10" s="233" t="s">
        <v>71</v>
      </c>
      <c r="B10" s="233" t="s">
        <v>70</v>
      </c>
      <c r="C10" s="115">
        <v>30910860.37</v>
      </c>
      <c r="D10" s="115">
        <v>30910860.37</v>
      </c>
      <c r="E10" s="115">
        <v>30792494.77</v>
      </c>
      <c r="F10" s="115"/>
      <c r="G10" s="115"/>
      <c r="H10" s="115"/>
      <c r="I10" s="115">
        <v>118365.6</v>
      </c>
      <c r="J10" s="115"/>
      <c r="K10" s="115"/>
      <c r="L10" s="115"/>
      <c r="M10" s="115"/>
      <c r="N10" s="115">
        <v>118365.6</v>
      </c>
      <c r="O10" s="115"/>
      <c r="P10" s="115"/>
      <c r="Q10" s="115"/>
      <c r="R10" s="115"/>
      <c r="S10" s="115"/>
    </row>
    <row r="11" ht="18" customHeight="1" spans="1:19">
      <c r="A11" s="87" t="s">
        <v>55</v>
      </c>
      <c r="B11" s="234"/>
      <c r="C11" s="115">
        <v>30910860.37</v>
      </c>
      <c r="D11" s="115">
        <v>30910860.37</v>
      </c>
      <c r="E11" s="115">
        <v>30792494.77</v>
      </c>
      <c r="F11" s="115"/>
      <c r="G11" s="115"/>
      <c r="H11" s="115"/>
      <c r="I11" s="115">
        <v>118365.6</v>
      </c>
      <c r="J11" s="115"/>
      <c r="K11" s="115"/>
      <c r="L11" s="115"/>
      <c r="M11" s="115"/>
      <c r="N11" s="115">
        <v>118365.6</v>
      </c>
      <c r="O11" s="115"/>
      <c r="P11" s="115"/>
      <c r="Q11" s="115"/>
      <c r="R11" s="115"/>
      <c r="S11" s="115"/>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1"/>
  <sheetViews>
    <sheetView showGridLines="0" showZeros="0" workbookViewId="0">
      <pane ySplit="1" topLeftCell="A2" activePane="bottomLeft" state="frozen"/>
      <selection/>
      <selection pane="bottomLeft" activeCell="A1" sqref="A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84" t="s">
        <v>72</v>
      </c>
    </row>
    <row r="3" ht="41.25" customHeight="1" spans="1:1">
      <c r="A3" s="79" t="str">
        <f>"2025"&amp;"年部门支出预算表"</f>
        <v>2025年部门支出预算表</v>
      </c>
    </row>
    <row r="4" ht="17.25" customHeight="1" spans="1:15">
      <c r="A4" s="82" t="str">
        <f>"单位名称："&amp;"中国共产党昆明市晋宁区纪律检查委员会"</f>
        <v>单位名称：中国共产党昆明市晋宁区纪律检查委员会</v>
      </c>
      <c r="O4" s="84" t="s">
        <v>1</v>
      </c>
    </row>
    <row r="5" ht="27" customHeight="1" spans="1:15">
      <c r="A5" s="211" t="s">
        <v>73</v>
      </c>
      <c r="B5" s="211" t="s">
        <v>74</v>
      </c>
      <c r="C5" s="211" t="s">
        <v>55</v>
      </c>
      <c r="D5" s="212" t="s">
        <v>58</v>
      </c>
      <c r="E5" s="213"/>
      <c r="F5" s="214"/>
      <c r="G5" s="215" t="s">
        <v>59</v>
      </c>
      <c r="H5" s="215" t="s">
        <v>60</v>
      </c>
      <c r="I5" s="215" t="s">
        <v>75</v>
      </c>
      <c r="J5" s="212" t="s">
        <v>62</v>
      </c>
      <c r="K5" s="213"/>
      <c r="L5" s="213"/>
      <c r="M5" s="213"/>
      <c r="N5" s="222"/>
      <c r="O5" s="223"/>
    </row>
    <row r="6" ht="42" customHeight="1" spans="1:15">
      <c r="A6" s="216"/>
      <c r="B6" s="216"/>
      <c r="C6" s="217"/>
      <c r="D6" s="218" t="s">
        <v>57</v>
      </c>
      <c r="E6" s="218" t="s">
        <v>76</v>
      </c>
      <c r="F6" s="218" t="s">
        <v>77</v>
      </c>
      <c r="G6" s="217"/>
      <c r="H6" s="217"/>
      <c r="I6" s="224"/>
      <c r="J6" s="218" t="s">
        <v>57</v>
      </c>
      <c r="K6" s="205" t="s">
        <v>78</v>
      </c>
      <c r="L6" s="205" t="s">
        <v>79</v>
      </c>
      <c r="M6" s="205" t="s">
        <v>80</v>
      </c>
      <c r="N6" s="205" t="s">
        <v>81</v>
      </c>
      <c r="O6" s="205" t="s">
        <v>82</v>
      </c>
    </row>
    <row r="7" ht="18" customHeight="1" spans="1:15">
      <c r="A7" s="90" t="s">
        <v>83</v>
      </c>
      <c r="B7" s="90" t="s">
        <v>84</v>
      </c>
      <c r="C7" s="90" t="s">
        <v>85</v>
      </c>
      <c r="D7" s="91" t="s">
        <v>86</v>
      </c>
      <c r="E7" s="91" t="s">
        <v>87</v>
      </c>
      <c r="F7" s="91" t="s">
        <v>88</v>
      </c>
      <c r="G7" s="91" t="s">
        <v>89</v>
      </c>
      <c r="H7" s="91" t="s">
        <v>90</v>
      </c>
      <c r="I7" s="91" t="s">
        <v>91</v>
      </c>
      <c r="J7" s="91" t="s">
        <v>92</v>
      </c>
      <c r="K7" s="91" t="s">
        <v>93</v>
      </c>
      <c r="L7" s="91" t="s">
        <v>94</v>
      </c>
      <c r="M7" s="91" t="s">
        <v>95</v>
      </c>
      <c r="N7" s="90" t="s">
        <v>96</v>
      </c>
      <c r="O7" s="91" t="s">
        <v>97</v>
      </c>
    </row>
    <row r="8" ht="21" customHeight="1" spans="1:15">
      <c r="A8" s="92" t="s">
        <v>98</v>
      </c>
      <c r="B8" s="92" t="s">
        <v>99</v>
      </c>
      <c r="C8" s="115">
        <v>24039085.4</v>
      </c>
      <c r="D8" s="115">
        <v>23920719.8</v>
      </c>
      <c r="E8" s="115">
        <v>21420719.8</v>
      </c>
      <c r="F8" s="115">
        <v>2500000</v>
      </c>
      <c r="G8" s="115"/>
      <c r="H8" s="115"/>
      <c r="I8" s="115"/>
      <c r="J8" s="115">
        <v>118365.6</v>
      </c>
      <c r="K8" s="115"/>
      <c r="L8" s="115"/>
      <c r="M8" s="115"/>
      <c r="N8" s="115"/>
      <c r="O8" s="115">
        <v>118365.6</v>
      </c>
    </row>
    <row r="9" ht="21" customHeight="1" spans="1:15">
      <c r="A9" s="219" t="s">
        <v>100</v>
      </c>
      <c r="B9" s="219" t="s">
        <v>101</v>
      </c>
      <c r="C9" s="115">
        <v>24039085.4</v>
      </c>
      <c r="D9" s="115">
        <v>23920719.8</v>
      </c>
      <c r="E9" s="115">
        <v>21420719.8</v>
      </c>
      <c r="F9" s="115">
        <v>2500000</v>
      </c>
      <c r="G9" s="115"/>
      <c r="H9" s="115"/>
      <c r="I9" s="115"/>
      <c r="J9" s="115">
        <v>118365.6</v>
      </c>
      <c r="K9" s="115"/>
      <c r="L9" s="115"/>
      <c r="M9" s="115"/>
      <c r="N9" s="115"/>
      <c r="O9" s="115">
        <v>118365.6</v>
      </c>
    </row>
    <row r="10" ht="21" customHeight="1" spans="1:15">
      <c r="A10" s="220" t="s">
        <v>102</v>
      </c>
      <c r="B10" s="220" t="s">
        <v>103</v>
      </c>
      <c r="C10" s="115">
        <v>20448820.71</v>
      </c>
      <c r="D10" s="115">
        <v>20398820.71</v>
      </c>
      <c r="E10" s="115">
        <v>20398820.71</v>
      </c>
      <c r="F10" s="115"/>
      <c r="G10" s="115"/>
      <c r="H10" s="115"/>
      <c r="I10" s="115"/>
      <c r="J10" s="115">
        <v>50000</v>
      </c>
      <c r="K10" s="115"/>
      <c r="L10" s="115"/>
      <c r="M10" s="115"/>
      <c r="N10" s="115"/>
      <c r="O10" s="115">
        <v>50000</v>
      </c>
    </row>
    <row r="11" ht="21" customHeight="1" spans="1:15">
      <c r="A11" s="220" t="s">
        <v>104</v>
      </c>
      <c r="B11" s="220" t="s">
        <v>105</v>
      </c>
      <c r="C11" s="115">
        <v>469865.6</v>
      </c>
      <c r="D11" s="115">
        <v>401500</v>
      </c>
      <c r="E11" s="115">
        <v>401500</v>
      </c>
      <c r="F11" s="115"/>
      <c r="G11" s="115"/>
      <c r="H11" s="115"/>
      <c r="I11" s="115"/>
      <c r="J11" s="115">
        <v>68365.6</v>
      </c>
      <c r="K11" s="115"/>
      <c r="L11" s="115"/>
      <c r="M11" s="115"/>
      <c r="N11" s="115"/>
      <c r="O11" s="115">
        <v>68365.6</v>
      </c>
    </row>
    <row r="12" ht="21" customHeight="1" spans="1:15">
      <c r="A12" s="220" t="s">
        <v>106</v>
      </c>
      <c r="B12" s="220" t="s">
        <v>107</v>
      </c>
      <c r="C12" s="115">
        <v>700000</v>
      </c>
      <c r="D12" s="115">
        <v>700000</v>
      </c>
      <c r="E12" s="115"/>
      <c r="F12" s="115">
        <v>700000</v>
      </c>
      <c r="G12" s="115"/>
      <c r="H12" s="115"/>
      <c r="I12" s="115"/>
      <c r="J12" s="115"/>
      <c r="K12" s="115"/>
      <c r="L12" s="115"/>
      <c r="M12" s="115"/>
      <c r="N12" s="115"/>
      <c r="O12" s="115"/>
    </row>
    <row r="13" ht="21" customHeight="1" spans="1:15">
      <c r="A13" s="220" t="s">
        <v>108</v>
      </c>
      <c r="B13" s="220" t="s">
        <v>109</v>
      </c>
      <c r="C13" s="115">
        <v>620399.09</v>
      </c>
      <c r="D13" s="115">
        <v>620399.09</v>
      </c>
      <c r="E13" s="115">
        <v>620399.09</v>
      </c>
      <c r="F13" s="115"/>
      <c r="G13" s="115"/>
      <c r="H13" s="115"/>
      <c r="I13" s="115"/>
      <c r="J13" s="115"/>
      <c r="K13" s="115"/>
      <c r="L13" s="115"/>
      <c r="M13" s="115"/>
      <c r="N13" s="115"/>
      <c r="O13" s="115"/>
    </row>
    <row r="14" ht="21" customHeight="1" spans="1:15">
      <c r="A14" s="220" t="s">
        <v>110</v>
      </c>
      <c r="B14" s="220" t="s">
        <v>111</v>
      </c>
      <c r="C14" s="115">
        <v>1800000</v>
      </c>
      <c r="D14" s="115">
        <v>1800000</v>
      </c>
      <c r="E14" s="115"/>
      <c r="F14" s="115">
        <v>1800000</v>
      </c>
      <c r="G14" s="115"/>
      <c r="H14" s="115"/>
      <c r="I14" s="115"/>
      <c r="J14" s="115"/>
      <c r="K14" s="115"/>
      <c r="L14" s="115"/>
      <c r="M14" s="115"/>
      <c r="N14" s="115"/>
      <c r="O14" s="115"/>
    </row>
    <row r="15" ht="21" customHeight="1" spans="1:15">
      <c r="A15" s="92" t="s">
        <v>112</v>
      </c>
      <c r="B15" s="92" t="s">
        <v>113</v>
      </c>
      <c r="C15" s="115">
        <v>2850226.56</v>
      </c>
      <c r="D15" s="115">
        <v>2850226.56</v>
      </c>
      <c r="E15" s="115">
        <v>2850226.56</v>
      </c>
      <c r="F15" s="115"/>
      <c r="G15" s="115"/>
      <c r="H15" s="115"/>
      <c r="I15" s="115"/>
      <c r="J15" s="115"/>
      <c r="K15" s="115"/>
      <c r="L15" s="115"/>
      <c r="M15" s="115"/>
      <c r="N15" s="115"/>
      <c r="O15" s="115"/>
    </row>
    <row r="16" ht="21" customHeight="1" spans="1:15">
      <c r="A16" s="219" t="s">
        <v>114</v>
      </c>
      <c r="B16" s="219" t="s">
        <v>115</v>
      </c>
      <c r="C16" s="115">
        <v>2827054.56</v>
      </c>
      <c r="D16" s="115">
        <v>2827054.56</v>
      </c>
      <c r="E16" s="115">
        <v>2827054.56</v>
      </c>
      <c r="F16" s="115"/>
      <c r="G16" s="115"/>
      <c r="H16" s="115"/>
      <c r="I16" s="115"/>
      <c r="J16" s="115"/>
      <c r="K16" s="115"/>
      <c r="L16" s="115"/>
      <c r="M16" s="115"/>
      <c r="N16" s="115"/>
      <c r="O16" s="115"/>
    </row>
    <row r="17" ht="21" customHeight="1" spans="1:15">
      <c r="A17" s="220" t="s">
        <v>116</v>
      </c>
      <c r="B17" s="220" t="s">
        <v>117</v>
      </c>
      <c r="C17" s="115">
        <v>367200</v>
      </c>
      <c r="D17" s="115">
        <v>367200</v>
      </c>
      <c r="E17" s="115">
        <v>367200</v>
      </c>
      <c r="F17" s="115"/>
      <c r="G17" s="115"/>
      <c r="H17" s="115"/>
      <c r="I17" s="115"/>
      <c r="J17" s="115"/>
      <c r="K17" s="115"/>
      <c r="L17" s="115"/>
      <c r="M17" s="115"/>
      <c r="N17" s="115"/>
      <c r="O17" s="115"/>
    </row>
    <row r="18" ht="21" customHeight="1" spans="1:15">
      <c r="A18" s="220" t="s">
        <v>118</v>
      </c>
      <c r="B18" s="220" t="s">
        <v>119</v>
      </c>
      <c r="C18" s="115">
        <v>2041954.56</v>
      </c>
      <c r="D18" s="115">
        <v>2041954.56</v>
      </c>
      <c r="E18" s="115">
        <v>2041954.56</v>
      </c>
      <c r="F18" s="115"/>
      <c r="G18" s="115"/>
      <c r="H18" s="115"/>
      <c r="I18" s="115"/>
      <c r="J18" s="115"/>
      <c r="K18" s="115"/>
      <c r="L18" s="115"/>
      <c r="M18" s="115"/>
      <c r="N18" s="115"/>
      <c r="O18" s="115"/>
    </row>
    <row r="19" ht="21" customHeight="1" spans="1:15">
      <c r="A19" s="220" t="s">
        <v>120</v>
      </c>
      <c r="B19" s="220" t="s">
        <v>121</v>
      </c>
      <c r="C19" s="115">
        <v>417900</v>
      </c>
      <c r="D19" s="115">
        <v>417900</v>
      </c>
      <c r="E19" s="115">
        <v>417900</v>
      </c>
      <c r="F19" s="115"/>
      <c r="G19" s="115"/>
      <c r="H19" s="115"/>
      <c r="I19" s="115"/>
      <c r="J19" s="115"/>
      <c r="K19" s="115"/>
      <c r="L19" s="115"/>
      <c r="M19" s="115"/>
      <c r="N19" s="115"/>
      <c r="O19" s="115"/>
    </row>
    <row r="20" ht="21" customHeight="1" spans="1:15">
      <c r="A20" s="219" t="s">
        <v>122</v>
      </c>
      <c r="B20" s="219" t="s">
        <v>123</v>
      </c>
      <c r="C20" s="115">
        <v>23172</v>
      </c>
      <c r="D20" s="115">
        <v>23172</v>
      </c>
      <c r="E20" s="115">
        <v>23172</v>
      </c>
      <c r="F20" s="115"/>
      <c r="G20" s="115"/>
      <c r="H20" s="115"/>
      <c r="I20" s="115"/>
      <c r="J20" s="115"/>
      <c r="K20" s="115"/>
      <c r="L20" s="115"/>
      <c r="M20" s="115"/>
      <c r="N20" s="115"/>
      <c r="O20" s="115"/>
    </row>
    <row r="21" ht="21" customHeight="1" spans="1:15">
      <c r="A21" s="220" t="s">
        <v>124</v>
      </c>
      <c r="B21" s="220" t="s">
        <v>125</v>
      </c>
      <c r="C21" s="115">
        <v>23172</v>
      </c>
      <c r="D21" s="115">
        <v>23172</v>
      </c>
      <c r="E21" s="115">
        <v>23172</v>
      </c>
      <c r="F21" s="115"/>
      <c r="G21" s="115"/>
      <c r="H21" s="115"/>
      <c r="I21" s="115"/>
      <c r="J21" s="115"/>
      <c r="K21" s="115"/>
      <c r="L21" s="115"/>
      <c r="M21" s="115"/>
      <c r="N21" s="115"/>
      <c r="O21" s="115"/>
    </row>
    <row r="22" ht="21" customHeight="1" spans="1:15">
      <c r="A22" s="92" t="s">
        <v>126</v>
      </c>
      <c r="B22" s="92" t="s">
        <v>127</v>
      </c>
      <c r="C22" s="115">
        <v>1827850.49</v>
      </c>
      <c r="D22" s="115">
        <v>1827850.49</v>
      </c>
      <c r="E22" s="115">
        <v>1827850.49</v>
      </c>
      <c r="F22" s="115"/>
      <c r="G22" s="115"/>
      <c r="H22" s="115"/>
      <c r="I22" s="115"/>
      <c r="J22" s="115"/>
      <c r="K22" s="115"/>
      <c r="L22" s="115"/>
      <c r="M22" s="115"/>
      <c r="N22" s="115"/>
      <c r="O22" s="115"/>
    </row>
    <row r="23" ht="21" customHeight="1" spans="1:15">
      <c r="A23" s="219" t="s">
        <v>128</v>
      </c>
      <c r="B23" s="219" t="s">
        <v>129</v>
      </c>
      <c r="C23" s="115">
        <v>1827850.49</v>
      </c>
      <c r="D23" s="115">
        <v>1827850.49</v>
      </c>
      <c r="E23" s="115">
        <v>1827850.49</v>
      </c>
      <c r="F23" s="115"/>
      <c r="G23" s="115"/>
      <c r="H23" s="115"/>
      <c r="I23" s="115"/>
      <c r="J23" s="115"/>
      <c r="K23" s="115"/>
      <c r="L23" s="115"/>
      <c r="M23" s="115"/>
      <c r="N23" s="115"/>
      <c r="O23" s="115"/>
    </row>
    <row r="24" ht="21" customHeight="1" spans="1:15">
      <c r="A24" s="220" t="s">
        <v>130</v>
      </c>
      <c r="B24" s="220" t="s">
        <v>131</v>
      </c>
      <c r="C24" s="115">
        <v>966850.98</v>
      </c>
      <c r="D24" s="115">
        <v>966850.98</v>
      </c>
      <c r="E24" s="115">
        <v>966850.98</v>
      </c>
      <c r="F24" s="115"/>
      <c r="G24" s="115"/>
      <c r="H24" s="115"/>
      <c r="I24" s="115"/>
      <c r="J24" s="115"/>
      <c r="K24" s="115"/>
      <c r="L24" s="115"/>
      <c r="M24" s="115"/>
      <c r="N24" s="115"/>
      <c r="O24" s="115"/>
    </row>
    <row r="25" ht="21" customHeight="1" spans="1:15">
      <c r="A25" s="220" t="s">
        <v>132</v>
      </c>
      <c r="B25" s="220" t="s">
        <v>133</v>
      </c>
      <c r="C25" s="115">
        <v>33780.08</v>
      </c>
      <c r="D25" s="115">
        <v>33780.08</v>
      </c>
      <c r="E25" s="115">
        <v>33780.08</v>
      </c>
      <c r="F25" s="115"/>
      <c r="G25" s="115"/>
      <c r="H25" s="115"/>
      <c r="I25" s="115"/>
      <c r="J25" s="115"/>
      <c r="K25" s="115"/>
      <c r="L25" s="115"/>
      <c r="M25" s="115"/>
      <c r="N25" s="115"/>
      <c r="O25" s="115"/>
    </row>
    <row r="26" ht="21" customHeight="1" spans="1:15">
      <c r="A26" s="220" t="s">
        <v>134</v>
      </c>
      <c r="B26" s="220" t="s">
        <v>135</v>
      </c>
      <c r="C26" s="115">
        <v>734926.8</v>
      </c>
      <c r="D26" s="115">
        <v>734926.8</v>
      </c>
      <c r="E26" s="115">
        <v>734926.8</v>
      </c>
      <c r="F26" s="115"/>
      <c r="G26" s="115"/>
      <c r="H26" s="115"/>
      <c r="I26" s="115"/>
      <c r="J26" s="115"/>
      <c r="K26" s="115"/>
      <c r="L26" s="115"/>
      <c r="M26" s="115"/>
      <c r="N26" s="115"/>
      <c r="O26" s="115"/>
    </row>
    <row r="27" ht="21" customHeight="1" spans="1:15">
      <c r="A27" s="220" t="s">
        <v>136</v>
      </c>
      <c r="B27" s="220" t="s">
        <v>137</v>
      </c>
      <c r="C27" s="115">
        <v>92292.63</v>
      </c>
      <c r="D27" s="115">
        <v>92292.63</v>
      </c>
      <c r="E27" s="115">
        <v>92292.63</v>
      </c>
      <c r="F27" s="115"/>
      <c r="G27" s="115"/>
      <c r="H27" s="115"/>
      <c r="I27" s="115"/>
      <c r="J27" s="115"/>
      <c r="K27" s="115"/>
      <c r="L27" s="115"/>
      <c r="M27" s="115"/>
      <c r="N27" s="115"/>
      <c r="O27" s="115"/>
    </row>
    <row r="28" ht="21" customHeight="1" spans="1:15">
      <c r="A28" s="92" t="s">
        <v>138</v>
      </c>
      <c r="B28" s="92" t="s">
        <v>139</v>
      </c>
      <c r="C28" s="115">
        <v>2193697.92</v>
      </c>
      <c r="D28" s="115">
        <v>2193697.92</v>
      </c>
      <c r="E28" s="115">
        <v>2193697.92</v>
      </c>
      <c r="F28" s="115"/>
      <c r="G28" s="115"/>
      <c r="H28" s="115"/>
      <c r="I28" s="115"/>
      <c r="J28" s="115"/>
      <c r="K28" s="115"/>
      <c r="L28" s="115"/>
      <c r="M28" s="115"/>
      <c r="N28" s="115"/>
      <c r="O28" s="115"/>
    </row>
    <row r="29" ht="21" customHeight="1" spans="1:15">
      <c r="A29" s="219" t="s">
        <v>140</v>
      </c>
      <c r="B29" s="219" t="s">
        <v>141</v>
      </c>
      <c r="C29" s="115">
        <v>2193697.92</v>
      </c>
      <c r="D29" s="115">
        <v>2193697.92</v>
      </c>
      <c r="E29" s="115">
        <v>2193697.92</v>
      </c>
      <c r="F29" s="115"/>
      <c r="G29" s="115"/>
      <c r="H29" s="115"/>
      <c r="I29" s="115"/>
      <c r="J29" s="115"/>
      <c r="K29" s="115"/>
      <c r="L29" s="115"/>
      <c r="M29" s="115"/>
      <c r="N29" s="115"/>
      <c r="O29" s="115"/>
    </row>
    <row r="30" ht="21" customHeight="1" spans="1:15">
      <c r="A30" s="220" t="s">
        <v>142</v>
      </c>
      <c r="B30" s="220" t="s">
        <v>143</v>
      </c>
      <c r="C30" s="115">
        <v>2193697.92</v>
      </c>
      <c r="D30" s="115">
        <v>2193697.92</v>
      </c>
      <c r="E30" s="115">
        <v>2193697.92</v>
      </c>
      <c r="F30" s="115"/>
      <c r="G30" s="115"/>
      <c r="H30" s="115"/>
      <c r="I30" s="115"/>
      <c r="J30" s="115"/>
      <c r="K30" s="115"/>
      <c r="L30" s="115"/>
      <c r="M30" s="115"/>
      <c r="N30" s="115"/>
      <c r="O30" s="115"/>
    </row>
    <row r="31" ht="21" customHeight="1" spans="1:15">
      <c r="A31" s="221" t="s">
        <v>55</v>
      </c>
      <c r="B31" s="180"/>
      <c r="C31" s="115">
        <v>30910860.37</v>
      </c>
      <c r="D31" s="115">
        <v>30792494.77</v>
      </c>
      <c r="E31" s="115">
        <v>28292494.77</v>
      </c>
      <c r="F31" s="115">
        <v>2500000</v>
      </c>
      <c r="G31" s="115"/>
      <c r="H31" s="115"/>
      <c r="I31" s="115"/>
      <c r="J31" s="115">
        <v>118365.6</v>
      </c>
      <c r="K31" s="115"/>
      <c r="L31" s="115"/>
      <c r="M31" s="115"/>
      <c r="N31" s="115"/>
      <c r="O31" s="115">
        <v>118365.6</v>
      </c>
    </row>
  </sheetData>
  <mergeCells count="12">
    <mergeCell ref="A2:O2"/>
    <mergeCell ref="A3:O3"/>
    <mergeCell ref="A4:B4"/>
    <mergeCell ref="D5:F5"/>
    <mergeCell ref="J5:O5"/>
    <mergeCell ref="A31:B31"/>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1" sqref="A1"/>
    </sheetView>
  </sheetViews>
  <sheetFormatPr defaultColWidth="8.575" defaultRowHeight="12.75" customHeight="1" outlineLevelCol="3"/>
  <cols>
    <col min="1" max="4" width="35.575" customWidth="1"/>
  </cols>
  <sheetData>
    <row r="1" customHeight="1" spans="1:4">
      <c r="A1" s="1"/>
      <c r="B1" s="1"/>
      <c r="C1" s="1"/>
      <c r="D1" s="1"/>
    </row>
    <row r="2" ht="15" customHeight="1" spans="1:4">
      <c r="A2" s="80"/>
      <c r="B2" s="84"/>
      <c r="C2" s="84"/>
      <c r="D2" s="84" t="s">
        <v>144</v>
      </c>
    </row>
    <row r="3" ht="41.25" customHeight="1" spans="1:1">
      <c r="A3" s="79" t="str">
        <f>"2025"&amp;"年部门财政拨款收支预算总表"</f>
        <v>2025年部门财政拨款收支预算总表</v>
      </c>
    </row>
    <row r="4" ht="17.25" customHeight="1" spans="1:4">
      <c r="A4" s="82" t="str">
        <f>"单位名称："&amp;"中国共产党昆明市晋宁区纪律检查委员会"</f>
        <v>单位名称：中国共产党昆明市晋宁区纪律检查委员会</v>
      </c>
      <c r="B4" s="204"/>
      <c r="D4" s="84" t="s">
        <v>1</v>
      </c>
    </row>
    <row r="5" ht="17.25" customHeight="1" spans="1:4">
      <c r="A5" s="205" t="s">
        <v>2</v>
      </c>
      <c r="B5" s="206"/>
      <c r="C5" s="205" t="s">
        <v>3</v>
      </c>
      <c r="D5" s="206"/>
    </row>
    <row r="6" ht="18.75" customHeight="1" spans="1:4">
      <c r="A6" s="205" t="s">
        <v>4</v>
      </c>
      <c r="B6" s="205" t="s">
        <v>5</v>
      </c>
      <c r="C6" s="205" t="s">
        <v>6</v>
      </c>
      <c r="D6" s="205" t="s">
        <v>5</v>
      </c>
    </row>
    <row r="7" ht="16.5" customHeight="1" spans="1:4">
      <c r="A7" s="207" t="s">
        <v>145</v>
      </c>
      <c r="B7" s="115">
        <v>30792494.77</v>
      </c>
      <c r="C7" s="207" t="s">
        <v>146</v>
      </c>
      <c r="D7" s="115">
        <v>30792494.77</v>
      </c>
    </row>
    <row r="8" ht="16.5" customHeight="1" spans="1:4">
      <c r="A8" s="207" t="s">
        <v>147</v>
      </c>
      <c r="B8" s="115">
        <v>30792494.77</v>
      </c>
      <c r="C8" s="207" t="s">
        <v>148</v>
      </c>
      <c r="D8" s="115">
        <v>23920719.8</v>
      </c>
    </row>
    <row r="9" ht="16.5" customHeight="1" spans="1:4">
      <c r="A9" s="207" t="s">
        <v>149</v>
      </c>
      <c r="B9" s="115"/>
      <c r="C9" s="207" t="s">
        <v>150</v>
      </c>
      <c r="D9" s="115"/>
    </row>
    <row r="10" ht="16.5" customHeight="1" spans="1:4">
      <c r="A10" s="207" t="s">
        <v>151</v>
      </c>
      <c r="B10" s="115"/>
      <c r="C10" s="207" t="s">
        <v>152</v>
      </c>
      <c r="D10" s="115"/>
    </row>
    <row r="11" ht="16.5" customHeight="1" spans="1:4">
      <c r="A11" s="207" t="s">
        <v>153</v>
      </c>
      <c r="B11" s="115"/>
      <c r="C11" s="207" t="s">
        <v>154</v>
      </c>
      <c r="D11" s="115"/>
    </row>
    <row r="12" ht="16.5" customHeight="1" spans="1:4">
      <c r="A12" s="207" t="s">
        <v>147</v>
      </c>
      <c r="B12" s="115"/>
      <c r="C12" s="207" t="s">
        <v>155</v>
      </c>
      <c r="D12" s="115"/>
    </row>
    <row r="13" ht="16.5" customHeight="1" spans="1:4">
      <c r="A13" s="22" t="s">
        <v>149</v>
      </c>
      <c r="B13" s="115"/>
      <c r="C13" s="103" t="s">
        <v>156</v>
      </c>
      <c r="D13" s="115"/>
    </row>
    <row r="14" ht="16.5" customHeight="1" spans="1:4">
      <c r="A14" s="22" t="s">
        <v>151</v>
      </c>
      <c r="B14" s="115"/>
      <c r="C14" s="103" t="s">
        <v>157</v>
      </c>
      <c r="D14" s="115"/>
    </row>
    <row r="15" ht="16.5" customHeight="1" spans="1:4">
      <c r="A15" s="208"/>
      <c r="B15" s="115"/>
      <c r="C15" s="103" t="s">
        <v>158</v>
      </c>
      <c r="D15" s="115">
        <v>2850226.56</v>
      </c>
    </row>
    <row r="16" ht="16.5" customHeight="1" spans="1:4">
      <c r="A16" s="208"/>
      <c r="B16" s="115"/>
      <c r="C16" s="103" t="s">
        <v>159</v>
      </c>
      <c r="D16" s="115">
        <v>1827850.49</v>
      </c>
    </row>
    <row r="17" ht="16.5" customHeight="1" spans="1:4">
      <c r="A17" s="208"/>
      <c r="B17" s="115"/>
      <c r="C17" s="103" t="s">
        <v>160</v>
      </c>
      <c r="D17" s="115"/>
    </row>
    <row r="18" ht="16.5" customHeight="1" spans="1:4">
      <c r="A18" s="208"/>
      <c r="B18" s="115"/>
      <c r="C18" s="103" t="s">
        <v>161</v>
      </c>
      <c r="D18" s="115"/>
    </row>
    <row r="19" ht="16.5" customHeight="1" spans="1:4">
      <c r="A19" s="208"/>
      <c r="B19" s="115"/>
      <c r="C19" s="103" t="s">
        <v>162</v>
      </c>
      <c r="D19" s="115"/>
    </row>
    <row r="20" ht="16.5" customHeight="1" spans="1:4">
      <c r="A20" s="208"/>
      <c r="B20" s="115"/>
      <c r="C20" s="103" t="s">
        <v>163</v>
      </c>
      <c r="D20" s="115"/>
    </row>
    <row r="21" ht="16.5" customHeight="1" spans="1:4">
      <c r="A21" s="208"/>
      <c r="B21" s="115"/>
      <c r="C21" s="103" t="s">
        <v>164</v>
      </c>
      <c r="D21" s="115"/>
    </row>
    <row r="22" ht="16.5" customHeight="1" spans="1:4">
      <c r="A22" s="208"/>
      <c r="B22" s="115"/>
      <c r="C22" s="103" t="s">
        <v>165</v>
      </c>
      <c r="D22" s="115"/>
    </row>
    <row r="23" ht="16.5" customHeight="1" spans="1:4">
      <c r="A23" s="208"/>
      <c r="B23" s="115"/>
      <c r="C23" s="103" t="s">
        <v>166</v>
      </c>
      <c r="D23" s="115"/>
    </row>
    <row r="24" ht="16.5" customHeight="1" spans="1:4">
      <c r="A24" s="208"/>
      <c r="B24" s="115"/>
      <c r="C24" s="103" t="s">
        <v>167</v>
      </c>
      <c r="D24" s="115"/>
    </row>
    <row r="25" ht="16.5" customHeight="1" spans="1:4">
      <c r="A25" s="208"/>
      <c r="B25" s="115"/>
      <c r="C25" s="103" t="s">
        <v>168</v>
      </c>
      <c r="D25" s="115"/>
    </row>
    <row r="26" ht="16.5" customHeight="1" spans="1:4">
      <c r="A26" s="208"/>
      <c r="B26" s="115"/>
      <c r="C26" s="103" t="s">
        <v>169</v>
      </c>
      <c r="D26" s="115">
        <v>2193697.92</v>
      </c>
    </row>
    <row r="27" ht="16.5" customHeight="1" spans="1:4">
      <c r="A27" s="208"/>
      <c r="B27" s="115"/>
      <c r="C27" s="103" t="s">
        <v>170</v>
      </c>
      <c r="D27" s="115"/>
    </row>
    <row r="28" ht="16.5" customHeight="1" spans="1:4">
      <c r="A28" s="208"/>
      <c r="B28" s="115"/>
      <c r="C28" s="103" t="s">
        <v>171</v>
      </c>
      <c r="D28" s="115"/>
    </row>
    <row r="29" ht="16.5" customHeight="1" spans="1:4">
      <c r="A29" s="208"/>
      <c r="B29" s="115"/>
      <c r="C29" s="103" t="s">
        <v>172</v>
      </c>
      <c r="D29" s="115"/>
    </row>
    <row r="30" ht="16.5" customHeight="1" spans="1:4">
      <c r="A30" s="208"/>
      <c r="B30" s="115"/>
      <c r="C30" s="103" t="s">
        <v>173</v>
      </c>
      <c r="D30" s="115"/>
    </row>
    <row r="31" ht="16.5" customHeight="1" spans="1:4">
      <c r="A31" s="208"/>
      <c r="B31" s="115"/>
      <c r="C31" s="103" t="s">
        <v>174</v>
      </c>
      <c r="D31" s="115"/>
    </row>
    <row r="32" ht="16.5" customHeight="1" spans="1:4">
      <c r="A32" s="208"/>
      <c r="B32" s="115"/>
      <c r="C32" s="22" t="s">
        <v>175</v>
      </c>
      <c r="D32" s="115"/>
    </row>
    <row r="33" ht="16.5" customHeight="1" spans="1:4">
      <c r="A33" s="208"/>
      <c r="B33" s="115"/>
      <c r="C33" s="22" t="s">
        <v>176</v>
      </c>
      <c r="D33" s="115"/>
    </row>
    <row r="34" ht="16.5" customHeight="1" spans="1:4">
      <c r="A34" s="208"/>
      <c r="B34" s="115"/>
      <c r="C34" s="19" t="s">
        <v>177</v>
      </c>
      <c r="D34" s="115"/>
    </row>
    <row r="35" ht="15" customHeight="1" spans="1:4">
      <c r="A35" s="209" t="s">
        <v>50</v>
      </c>
      <c r="B35" s="210">
        <v>30792494.77</v>
      </c>
      <c r="C35" s="209" t="s">
        <v>51</v>
      </c>
      <c r="D35" s="210">
        <v>30792494.77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1"/>
  <sheetViews>
    <sheetView showZeros="0" workbookViewId="0">
      <pane ySplit="1" topLeftCell="A2" activePane="bottomLeft" state="frozen"/>
      <selection/>
      <selection pane="bottomLeft"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77"/>
      <c r="F2" s="107"/>
      <c r="G2" s="185" t="s">
        <v>178</v>
      </c>
    </row>
    <row r="3" ht="41.25" customHeight="1" spans="1:7">
      <c r="A3" s="165" t="str">
        <f>"2025"&amp;"年一般公共预算支出预算表（按功能科目分类）"</f>
        <v>2025年一般公共预算支出预算表（按功能科目分类）</v>
      </c>
      <c r="B3" s="165"/>
      <c r="C3" s="165"/>
      <c r="D3" s="165"/>
      <c r="E3" s="165"/>
      <c r="F3" s="165"/>
      <c r="G3" s="165"/>
    </row>
    <row r="4" ht="18" customHeight="1" spans="1:7">
      <c r="A4" s="45" t="str">
        <f>"单位名称："&amp;"中国共产党昆明市晋宁区纪律检查委员会"</f>
        <v>单位名称：中国共产党昆明市晋宁区纪律检查委员会</v>
      </c>
      <c r="F4" s="162"/>
      <c r="G4" s="185" t="s">
        <v>1</v>
      </c>
    </row>
    <row r="5" ht="20.25" customHeight="1" spans="1:7">
      <c r="A5" s="200" t="s">
        <v>179</v>
      </c>
      <c r="B5" s="201"/>
      <c r="C5" s="166" t="s">
        <v>55</v>
      </c>
      <c r="D5" s="192" t="s">
        <v>76</v>
      </c>
      <c r="E5" s="14"/>
      <c r="F5" s="37"/>
      <c r="G5" s="182" t="s">
        <v>77</v>
      </c>
    </row>
    <row r="6" ht="20.25" customHeight="1" spans="1:7">
      <c r="A6" s="202" t="s">
        <v>73</v>
      </c>
      <c r="B6" s="202" t="s">
        <v>74</v>
      </c>
      <c r="C6" s="56"/>
      <c r="D6" s="15" t="s">
        <v>57</v>
      </c>
      <c r="E6" s="15" t="s">
        <v>180</v>
      </c>
      <c r="F6" s="15" t="s">
        <v>181</v>
      </c>
      <c r="G6" s="184"/>
    </row>
    <row r="7" ht="15" customHeight="1" spans="1:7">
      <c r="A7" s="21" t="s">
        <v>83</v>
      </c>
      <c r="B7" s="21" t="s">
        <v>84</v>
      </c>
      <c r="C7" s="21" t="s">
        <v>85</v>
      </c>
      <c r="D7" s="21" t="s">
        <v>86</v>
      </c>
      <c r="E7" s="21" t="s">
        <v>87</v>
      </c>
      <c r="F7" s="21" t="s">
        <v>88</v>
      </c>
      <c r="G7" s="21" t="s">
        <v>89</v>
      </c>
    </row>
    <row r="8" ht="18" customHeight="1" spans="1:7">
      <c r="A8" s="19" t="s">
        <v>98</v>
      </c>
      <c r="B8" s="19" t="s">
        <v>99</v>
      </c>
      <c r="C8" s="115">
        <v>23920719.8</v>
      </c>
      <c r="D8" s="115">
        <v>21420719.8</v>
      </c>
      <c r="E8" s="115">
        <v>16059799.88</v>
      </c>
      <c r="F8" s="115">
        <v>5360919.92</v>
      </c>
      <c r="G8" s="115">
        <v>2500000</v>
      </c>
    </row>
    <row r="9" ht="18" customHeight="1" spans="1:7">
      <c r="A9" s="175" t="s">
        <v>100</v>
      </c>
      <c r="B9" s="175" t="s">
        <v>101</v>
      </c>
      <c r="C9" s="115">
        <v>23920719.8</v>
      </c>
      <c r="D9" s="115">
        <v>21420719.8</v>
      </c>
      <c r="E9" s="115">
        <v>16059799.88</v>
      </c>
      <c r="F9" s="115">
        <v>5360919.92</v>
      </c>
      <c r="G9" s="115">
        <v>2500000</v>
      </c>
    </row>
    <row r="10" ht="18" customHeight="1" spans="1:7">
      <c r="A10" s="176" t="s">
        <v>102</v>
      </c>
      <c r="B10" s="176" t="s">
        <v>103</v>
      </c>
      <c r="C10" s="115">
        <v>20398820.71</v>
      </c>
      <c r="D10" s="115">
        <v>20398820.71</v>
      </c>
      <c r="E10" s="115">
        <v>15077792.71</v>
      </c>
      <c r="F10" s="115">
        <v>5321028</v>
      </c>
      <c r="G10" s="115"/>
    </row>
    <row r="11" ht="18" customHeight="1" spans="1:7">
      <c r="A11" s="176" t="s">
        <v>104</v>
      </c>
      <c r="B11" s="176" t="s">
        <v>105</v>
      </c>
      <c r="C11" s="115">
        <v>401500</v>
      </c>
      <c r="D11" s="115">
        <v>401500</v>
      </c>
      <c r="E11" s="115">
        <v>401500</v>
      </c>
      <c r="F11" s="115"/>
      <c r="G11" s="115"/>
    </row>
    <row r="12" ht="18" customHeight="1" spans="1:7">
      <c r="A12" s="176" t="s">
        <v>106</v>
      </c>
      <c r="B12" s="176" t="s">
        <v>107</v>
      </c>
      <c r="C12" s="115">
        <v>700000</v>
      </c>
      <c r="D12" s="115"/>
      <c r="E12" s="115"/>
      <c r="F12" s="115"/>
      <c r="G12" s="115">
        <v>700000</v>
      </c>
    </row>
    <row r="13" ht="18" customHeight="1" spans="1:7">
      <c r="A13" s="176" t="s">
        <v>108</v>
      </c>
      <c r="B13" s="176" t="s">
        <v>109</v>
      </c>
      <c r="C13" s="115">
        <v>620399.09</v>
      </c>
      <c r="D13" s="115">
        <v>620399.09</v>
      </c>
      <c r="E13" s="115">
        <v>580507.17</v>
      </c>
      <c r="F13" s="115">
        <v>39891.92</v>
      </c>
      <c r="G13" s="115"/>
    </row>
    <row r="14" ht="18" customHeight="1" spans="1:7">
      <c r="A14" s="176" t="s">
        <v>110</v>
      </c>
      <c r="B14" s="176" t="s">
        <v>111</v>
      </c>
      <c r="C14" s="115">
        <v>1800000</v>
      </c>
      <c r="D14" s="115"/>
      <c r="E14" s="115"/>
      <c r="F14" s="115"/>
      <c r="G14" s="115">
        <v>1800000</v>
      </c>
    </row>
    <row r="15" ht="18" customHeight="1" spans="1:7">
      <c r="A15" s="19" t="s">
        <v>112</v>
      </c>
      <c r="B15" s="19" t="s">
        <v>113</v>
      </c>
      <c r="C15" s="115">
        <v>2850226.56</v>
      </c>
      <c r="D15" s="115">
        <v>2850226.56</v>
      </c>
      <c r="E15" s="115">
        <v>2828626.56</v>
      </c>
      <c r="F15" s="115">
        <v>21600</v>
      </c>
      <c r="G15" s="115"/>
    </row>
    <row r="16" ht="18" customHeight="1" spans="1:7">
      <c r="A16" s="175" t="s">
        <v>114</v>
      </c>
      <c r="B16" s="175" t="s">
        <v>115</v>
      </c>
      <c r="C16" s="115">
        <v>2827054.56</v>
      </c>
      <c r="D16" s="115">
        <v>2827054.56</v>
      </c>
      <c r="E16" s="115">
        <v>2805454.56</v>
      </c>
      <c r="F16" s="115">
        <v>21600</v>
      </c>
      <c r="G16" s="115"/>
    </row>
    <row r="17" ht="18" customHeight="1" spans="1:7">
      <c r="A17" s="176" t="s">
        <v>116</v>
      </c>
      <c r="B17" s="176" t="s">
        <v>117</v>
      </c>
      <c r="C17" s="115">
        <v>367200</v>
      </c>
      <c r="D17" s="115">
        <v>367200</v>
      </c>
      <c r="E17" s="115">
        <v>345600</v>
      </c>
      <c r="F17" s="115">
        <v>21600</v>
      </c>
      <c r="G17" s="115"/>
    </row>
    <row r="18" ht="18" customHeight="1" spans="1:7">
      <c r="A18" s="176" t="s">
        <v>118</v>
      </c>
      <c r="B18" s="176" t="s">
        <v>119</v>
      </c>
      <c r="C18" s="115">
        <v>2041954.56</v>
      </c>
      <c r="D18" s="115">
        <v>2041954.56</v>
      </c>
      <c r="E18" s="115">
        <v>2041954.56</v>
      </c>
      <c r="F18" s="115"/>
      <c r="G18" s="115"/>
    </row>
    <row r="19" ht="18" customHeight="1" spans="1:7">
      <c r="A19" s="176" t="s">
        <v>120</v>
      </c>
      <c r="B19" s="176" t="s">
        <v>121</v>
      </c>
      <c r="C19" s="115">
        <v>417900</v>
      </c>
      <c r="D19" s="115">
        <v>417900</v>
      </c>
      <c r="E19" s="115">
        <v>417900</v>
      </c>
      <c r="F19" s="115"/>
      <c r="G19" s="115"/>
    </row>
    <row r="20" ht="18" customHeight="1" spans="1:7">
      <c r="A20" s="175" t="s">
        <v>122</v>
      </c>
      <c r="B20" s="175" t="s">
        <v>123</v>
      </c>
      <c r="C20" s="115">
        <v>23172</v>
      </c>
      <c r="D20" s="115">
        <v>23172</v>
      </c>
      <c r="E20" s="115">
        <v>23172</v>
      </c>
      <c r="F20" s="115"/>
      <c r="G20" s="115"/>
    </row>
    <row r="21" ht="18" customHeight="1" spans="1:7">
      <c r="A21" s="176" t="s">
        <v>124</v>
      </c>
      <c r="B21" s="176" t="s">
        <v>125</v>
      </c>
      <c r="C21" s="115">
        <v>23172</v>
      </c>
      <c r="D21" s="115">
        <v>23172</v>
      </c>
      <c r="E21" s="115">
        <v>23172</v>
      </c>
      <c r="F21" s="115"/>
      <c r="G21" s="115"/>
    </row>
    <row r="22" ht="18" customHeight="1" spans="1:7">
      <c r="A22" s="19" t="s">
        <v>126</v>
      </c>
      <c r="B22" s="19" t="s">
        <v>127</v>
      </c>
      <c r="C22" s="115">
        <v>1827850.49</v>
      </c>
      <c r="D22" s="115">
        <v>1827850.49</v>
      </c>
      <c r="E22" s="115">
        <v>1827850.49</v>
      </c>
      <c r="F22" s="115"/>
      <c r="G22" s="115"/>
    </row>
    <row r="23" ht="18" customHeight="1" spans="1:7">
      <c r="A23" s="175" t="s">
        <v>128</v>
      </c>
      <c r="B23" s="175" t="s">
        <v>129</v>
      </c>
      <c r="C23" s="115">
        <v>1827850.49</v>
      </c>
      <c r="D23" s="115">
        <v>1827850.49</v>
      </c>
      <c r="E23" s="115">
        <v>1827850.49</v>
      </c>
      <c r="F23" s="115"/>
      <c r="G23" s="115"/>
    </row>
    <row r="24" ht="18" customHeight="1" spans="1:7">
      <c r="A24" s="176" t="s">
        <v>130</v>
      </c>
      <c r="B24" s="176" t="s">
        <v>131</v>
      </c>
      <c r="C24" s="115">
        <v>966850.98</v>
      </c>
      <c r="D24" s="115">
        <v>966850.98</v>
      </c>
      <c r="E24" s="115">
        <v>966850.98</v>
      </c>
      <c r="F24" s="115"/>
      <c r="G24" s="115"/>
    </row>
    <row r="25" ht="18" customHeight="1" spans="1:7">
      <c r="A25" s="176" t="s">
        <v>132</v>
      </c>
      <c r="B25" s="176" t="s">
        <v>133</v>
      </c>
      <c r="C25" s="115">
        <v>33780.08</v>
      </c>
      <c r="D25" s="115">
        <v>33780.08</v>
      </c>
      <c r="E25" s="115">
        <v>33780.08</v>
      </c>
      <c r="F25" s="115"/>
      <c r="G25" s="115"/>
    </row>
    <row r="26" ht="18" customHeight="1" spans="1:7">
      <c r="A26" s="176" t="s">
        <v>134</v>
      </c>
      <c r="B26" s="176" t="s">
        <v>135</v>
      </c>
      <c r="C26" s="115">
        <v>734926.8</v>
      </c>
      <c r="D26" s="115">
        <v>734926.8</v>
      </c>
      <c r="E26" s="115">
        <v>734926.8</v>
      </c>
      <c r="F26" s="115"/>
      <c r="G26" s="115"/>
    </row>
    <row r="27" ht="18" customHeight="1" spans="1:7">
      <c r="A27" s="176" t="s">
        <v>136</v>
      </c>
      <c r="B27" s="176" t="s">
        <v>137</v>
      </c>
      <c r="C27" s="115">
        <v>92292.63</v>
      </c>
      <c r="D27" s="115">
        <v>92292.63</v>
      </c>
      <c r="E27" s="115">
        <v>92292.63</v>
      </c>
      <c r="F27" s="115"/>
      <c r="G27" s="115"/>
    </row>
    <row r="28" ht="18" customHeight="1" spans="1:7">
      <c r="A28" s="19" t="s">
        <v>138</v>
      </c>
      <c r="B28" s="19" t="s">
        <v>139</v>
      </c>
      <c r="C28" s="115">
        <v>2193697.92</v>
      </c>
      <c r="D28" s="115">
        <v>2193697.92</v>
      </c>
      <c r="E28" s="115">
        <v>2193697.92</v>
      </c>
      <c r="F28" s="115"/>
      <c r="G28" s="115"/>
    </row>
    <row r="29" ht="18" customHeight="1" spans="1:7">
      <c r="A29" s="175" t="s">
        <v>140</v>
      </c>
      <c r="B29" s="175" t="s">
        <v>141</v>
      </c>
      <c r="C29" s="115">
        <v>2193697.92</v>
      </c>
      <c r="D29" s="115">
        <v>2193697.92</v>
      </c>
      <c r="E29" s="115">
        <v>2193697.92</v>
      </c>
      <c r="F29" s="115"/>
      <c r="G29" s="115"/>
    </row>
    <row r="30" ht="18" customHeight="1" spans="1:7">
      <c r="A30" s="176" t="s">
        <v>142</v>
      </c>
      <c r="B30" s="176" t="s">
        <v>143</v>
      </c>
      <c r="C30" s="115">
        <v>2193697.92</v>
      </c>
      <c r="D30" s="115">
        <v>2193697.92</v>
      </c>
      <c r="E30" s="115">
        <v>2193697.92</v>
      </c>
      <c r="F30" s="115"/>
      <c r="G30" s="115"/>
    </row>
    <row r="31" ht="18" customHeight="1" spans="1:7">
      <c r="A31" s="114" t="s">
        <v>182</v>
      </c>
      <c r="B31" s="203" t="s">
        <v>182</v>
      </c>
      <c r="C31" s="115">
        <v>30792494.77</v>
      </c>
      <c r="D31" s="115">
        <v>28292494.77</v>
      </c>
      <c r="E31" s="115">
        <v>22909974.85</v>
      </c>
      <c r="F31" s="115">
        <v>5382519.92</v>
      </c>
      <c r="G31" s="115">
        <v>2500000</v>
      </c>
    </row>
  </sheetData>
  <mergeCells count="6">
    <mergeCell ref="A3:G3"/>
    <mergeCell ref="A5:B5"/>
    <mergeCell ref="D5:F5"/>
    <mergeCell ref="A31:B31"/>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topLeftCell="B1" workbookViewId="0">
      <pane ySplit="1" topLeftCell="A2" activePane="bottomLeft" state="frozen"/>
      <selection/>
      <selection pane="bottomLeft" activeCell="A1" sqref="A1"/>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81"/>
      <c r="B2" s="81"/>
      <c r="C2" s="81"/>
      <c r="D2" s="81"/>
      <c r="E2" s="80"/>
      <c r="F2" s="196" t="s">
        <v>183</v>
      </c>
    </row>
    <row r="3" ht="41.25" customHeight="1" spans="1:6">
      <c r="A3" s="197" t="str">
        <f>"2025"&amp;"年一般公共预算“三公”经费支出预算表"</f>
        <v>2025年一般公共预算“三公”经费支出预算表</v>
      </c>
      <c r="B3" s="81"/>
      <c r="C3" s="81"/>
      <c r="D3" s="81"/>
      <c r="E3" s="80"/>
      <c r="F3" s="81"/>
    </row>
    <row r="4" customHeight="1" spans="1:6">
      <c r="A4" s="135" t="str">
        <f>"单位名称："&amp;"中国共产党昆明市晋宁区纪律检查委员会"</f>
        <v>单位名称：中国共产党昆明市晋宁区纪律检查委员会</v>
      </c>
      <c r="B4" s="198"/>
      <c r="D4" s="81"/>
      <c r="E4" s="80"/>
      <c r="F4" s="99" t="s">
        <v>1</v>
      </c>
    </row>
    <row r="5" ht="27" customHeight="1" spans="1:6">
      <c r="A5" s="85" t="s">
        <v>184</v>
      </c>
      <c r="B5" s="85" t="s">
        <v>185</v>
      </c>
      <c r="C5" s="87" t="s">
        <v>186</v>
      </c>
      <c r="D5" s="85"/>
      <c r="E5" s="86"/>
      <c r="F5" s="85" t="s">
        <v>187</v>
      </c>
    </row>
    <row r="6" ht="28.5" customHeight="1" spans="1:6">
      <c r="A6" s="199"/>
      <c r="B6" s="89"/>
      <c r="C6" s="86" t="s">
        <v>57</v>
      </c>
      <c r="D6" s="86" t="s">
        <v>188</v>
      </c>
      <c r="E6" s="86" t="s">
        <v>189</v>
      </c>
      <c r="F6" s="88"/>
    </row>
    <row r="7" ht="17.25" customHeight="1" spans="1:6">
      <c r="A7" s="91" t="s">
        <v>83</v>
      </c>
      <c r="B7" s="91" t="s">
        <v>84</v>
      </c>
      <c r="C7" s="91" t="s">
        <v>85</v>
      </c>
      <c r="D7" s="91" t="s">
        <v>86</v>
      </c>
      <c r="E7" s="91" t="s">
        <v>87</v>
      </c>
      <c r="F7" s="91" t="s">
        <v>88</v>
      </c>
    </row>
    <row r="8" ht="17.25" customHeight="1" spans="1:6">
      <c r="A8" s="115">
        <v>230000</v>
      </c>
      <c r="B8" s="115"/>
      <c r="C8" s="115">
        <v>200000</v>
      </c>
      <c r="D8" s="115"/>
      <c r="E8" s="115">
        <v>200000</v>
      </c>
      <c r="F8" s="115">
        <v>30000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7"/>
  <sheetViews>
    <sheetView showZeros="0" topLeftCell="G1" workbookViewId="0">
      <pane ySplit="1" topLeftCell="A2" activePane="bottomLeft" state="frozen"/>
      <selection/>
      <selection pane="bottomLeft"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77"/>
      <c r="C2" s="186"/>
      <c r="E2" s="187"/>
      <c r="F2" s="187"/>
      <c r="G2" s="187"/>
      <c r="H2" s="187"/>
      <c r="I2" s="122"/>
      <c r="J2" s="122"/>
      <c r="K2" s="122"/>
      <c r="L2" s="122"/>
      <c r="M2" s="122"/>
      <c r="N2" s="122"/>
      <c r="R2" s="122"/>
      <c r="V2" s="186"/>
      <c r="X2" s="43" t="s">
        <v>190</v>
      </c>
    </row>
    <row r="3" ht="45.75" customHeight="1" spans="1:24">
      <c r="A3" s="101" t="str">
        <f>"2025"&amp;"年部门基本支出预算表"</f>
        <v>2025年部门基本支出预算表</v>
      </c>
      <c r="B3" s="44"/>
      <c r="C3" s="101"/>
      <c r="D3" s="101"/>
      <c r="E3" s="101"/>
      <c r="F3" s="101"/>
      <c r="G3" s="101"/>
      <c r="H3" s="101"/>
      <c r="I3" s="101"/>
      <c r="J3" s="101"/>
      <c r="K3" s="101"/>
      <c r="L3" s="101"/>
      <c r="M3" s="101"/>
      <c r="N3" s="101"/>
      <c r="O3" s="44"/>
      <c r="P3" s="44"/>
      <c r="Q3" s="44"/>
      <c r="R3" s="101"/>
      <c r="S3" s="101"/>
      <c r="T3" s="101"/>
      <c r="U3" s="101"/>
      <c r="V3" s="101"/>
      <c r="W3" s="101"/>
      <c r="X3" s="101"/>
    </row>
    <row r="4" ht="18.75" customHeight="1" spans="1:24">
      <c r="A4" s="45" t="str">
        <f>"单位名称："&amp;"中国共产党昆明市晋宁区纪律检查委员会"</f>
        <v>单位名称：中国共产党昆明市晋宁区纪律检查委员会</v>
      </c>
      <c r="B4" s="46"/>
      <c r="C4" s="188"/>
      <c r="D4" s="188"/>
      <c r="E4" s="188"/>
      <c r="F4" s="188"/>
      <c r="G4" s="188"/>
      <c r="H4" s="188"/>
      <c r="I4" s="124"/>
      <c r="J4" s="124"/>
      <c r="K4" s="124"/>
      <c r="L4" s="124"/>
      <c r="M4" s="124"/>
      <c r="N4" s="124"/>
      <c r="O4" s="47"/>
      <c r="P4" s="47"/>
      <c r="Q4" s="47"/>
      <c r="R4" s="124"/>
      <c r="V4" s="186"/>
      <c r="X4" s="43" t="s">
        <v>1</v>
      </c>
    </row>
    <row r="5" ht="18" customHeight="1" spans="1:24">
      <c r="A5" s="49" t="s">
        <v>191</v>
      </c>
      <c r="B5" s="49" t="s">
        <v>192</v>
      </c>
      <c r="C5" s="49" t="s">
        <v>193</v>
      </c>
      <c r="D5" s="49" t="s">
        <v>194</v>
      </c>
      <c r="E5" s="49" t="s">
        <v>195</v>
      </c>
      <c r="F5" s="49" t="s">
        <v>196</v>
      </c>
      <c r="G5" s="49" t="s">
        <v>197</v>
      </c>
      <c r="H5" s="49" t="s">
        <v>198</v>
      </c>
      <c r="I5" s="192" t="s">
        <v>199</v>
      </c>
      <c r="J5" s="119" t="s">
        <v>199</v>
      </c>
      <c r="K5" s="119"/>
      <c r="L5" s="119"/>
      <c r="M5" s="119"/>
      <c r="N5" s="119"/>
      <c r="O5" s="14"/>
      <c r="P5" s="14"/>
      <c r="Q5" s="14"/>
      <c r="R5" s="140" t="s">
        <v>61</v>
      </c>
      <c r="S5" s="119" t="s">
        <v>62</v>
      </c>
      <c r="T5" s="119"/>
      <c r="U5" s="119"/>
      <c r="V5" s="119"/>
      <c r="W5" s="119"/>
      <c r="X5" s="120"/>
    </row>
    <row r="6" ht="18" customHeight="1" spans="1:24">
      <c r="A6" s="51"/>
      <c r="B6" s="65"/>
      <c r="C6" s="168"/>
      <c r="D6" s="51"/>
      <c r="E6" s="51"/>
      <c r="F6" s="51"/>
      <c r="G6" s="51"/>
      <c r="H6" s="51"/>
      <c r="I6" s="166" t="s">
        <v>200</v>
      </c>
      <c r="J6" s="192" t="s">
        <v>58</v>
      </c>
      <c r="K6" s="119"/>
      <c r="L6" s="119"/>
      <c r="M6" s="119"/>
      <c r="N6" s="120"/>
      <c r="O6" s="13" t="s">
        <v>201</v>
      </c>
      <c r="P6" s="14"/>
      <c r="Q6" s="37"/>
      <c r="R6" s="49" t="s">
        <v>61</v>
      </c>
      <c r="S6" s="192" t="s">
        <v>62</v>
      </c>
      <c r="T6" s="140" t="s">
        <v>64</v>
      </c>
      <c r="U6" s="119" t="s">
        <v>62</v>
      </c>
      <c r="V6" s="140" t="s">
        <v>66</v>
      </c>
      <c r="W6" s="140" t="s">
        <v>67</v>
      </c>
      <c r="X6" s="195" t="s">
        <v>68</v>
      </c>
    </row>
    <row r="7" ht="19.5" customHeight="1" spans="1:24">
      <c r="A7" s="65"/>
      <c r="B7" s="65"/>
      <c r="C7" s="65"/>
      <c r="D7" s="65"/>
      <c r="E7" s="65"/>
      <c r="F7" s="65"/>
      <c r="G7" s="65"/>
      <c r="H7" s="65"/>
      <c r="I7" s="65"/>
      <c r="J7" s="193" t="s">
        <v>202</v>
      </c>
      <c r="K7" s="49" t="s">
        <v>203</v>
      </c>
      <c r="L7" s="49" t="s">
        <v>204</v>
      </c>
      <c r="M7" s="49" t="s">
        <v>205</v>
      </c>
      <c r="N7" s="49" t="s">
        <v>206</v>
      </c>
      <c r="O7" s="49" t="s">
        <v>58</v>
      </c>
      <c r="P7" s="49" t="s">
        <v>59</v>
      </c>
      <c r="Q7" s="49" t="s">
        <v>60</v>
      </c>
      <c r="R7" s="65"/>
      <c r="S7" s="49" t="s">
        <v>57</v>
      </c>
      <c r="T7" s="49" t="s">
        <v>64</v>
      </c>
      <c r="U7" s="49" t="s">
        <v>207</v>
      </c>
      <c r="V7" s="49" t="s">
        <v>66</v>
      </c>
      <c r="W7" s="49" t="s">
        <v>67</v>
      </c>
      <c r="X7" s="49" t="s">
        <v>68</v>
      </c>
    </row>
    <row r="8" ht="37.5" customHeight="1" spans="1:24">
      <c r="A8" s="189"/>
      <c r="B8" s="56"/>
      <c r="C8" s="189"/>
      <c r="D8" s="189"/>
      <c r="E8" s="189"/>
      <c r="F8" s="189"/>
      <c r="G8" s="189"/>
      <c r="H8" s="189"/>
      <c r="I8" s="189"/>
      <c r="J8" s="194" t="s">
        <v>57</v>
      </c>
      <c r="K8" s="54" t="s">
        <v>208</v>
      </c>
      <c r="L8" s="54" t="s">
        <v>204</v>
      </c>
      <c r="M8" s="54" t="s">
        <v>205</v>
      </c>
      <c r="N8" s="54" t="s">
        <v>206</v>
      </c>
      <c r="O8" s="54" t="s">
        <v>204</v>
      </c>
      <c r="P8" s="54" t="s">
        <v>205</v>
      </c>
      <c r="Q8" s="54" t="s">
        <v>206</v>
      </c>
      <c r="R8" s="54" t="s">
        <v>61</v>
      </c>
      <c r="S8" s="54" t="s">
        <v>57</v>
      </c>
      <c r="T8" s="54" t="s">
        <v>64</v>
      </c>
      <c r="U8" s="54" t="s">
        <v>207</v>
      </c>
      <c r="V8" s="54" t="s">
        <v>66</v>
      </c>
      <c r="W8" s="54" t="s">
        <v>67</v>
      </c>
      <c r="X8" s="54" t="s">
        <v>68</v>
      </c>
    </row>
    <row r="9" customHeight="1" spans="1:24">
      <c r="A9" s="73">
        <v>1</v>
      </c>
      <c r="B9" s="73">
        <v>2</v>
      </c>
      <c r="C9" s="73">
        <v>3</v>
      </c>
      <c r="D9" s="73">
        <v>4</v>
      </c>
      <c r="E9" s="73">
        <v>5</v>
      </c>
      <c r="F9" s="73">
        <v>6</v>
      </c>
      <c r="G9" s="73">
        <v>7</v>
      </c>
      <c r="H9" s="73">
        <v>8</v>
      </c>
      <c r="I9" s="73">
        <v>9</v>
      </c>
      <c r="J9" s="73">
        <v>10</v>
      </c>
      <c r="K9" s="73">
        <v>11</v>
      </c>
      <c r="L9" s="73">
        <v>12</v>
      </c>
      <c r="M9" s="73">
        <v>13</v>
      </c>
      <c r="N9" s="73">
        <v>14</v>
      </c>
      <c r="O9" s="73">
        <v>15</v>
      </c>
      <c r="P9" s="73">
        <v>16</v>
      </c>
      <c r="Q9" s="73">
        <v>17</v>
      </c>
      <c r="R9" s="73">
        <v>18</v>
      </c>
      <c r="S9" s="73">
        <v>19</v>
      </c>
      <c r="T9" s="73">
        <v>20</v>
      </c>
      <c r="U9" s="73">
        <v>21</v>
      </c>
      <c r="V9" s="73">
        <v>22</v>
      </c>
      <c r="W9" s="73">
        <v>23</v>
      </c>
      <c r="X9" s="73">
        <v>24</v>
      </c>
    </row>
    <row r="10" ht="20.25" customHeight="1" spans="1:24">
      <c r="A10" s="22" t="s">
        <v>70</v>
      </c>
      <c r="B10" s="22" t="s">
        <v>70</v>
      </c>
      <c r="C10" s="22" t="s">
        <v>209</v>
      </c>
      <c r="D10" s="22" t="s">
        <v>210</v>
      </c>
      <c r="E10" s="22" t="s">
        <v>102</v>
      </c>
      <c r="F10" s="22" t="s">
        <v>103</v>
      </c>
      <c r="G10" s="22" t="s">
        <v>211</v>
      </c>
      <c r="H10" s="22" t="s">
        <v>212</v>
      </c>
      <c r="I10" s="115">
        <v>4435824</v>
      </c>
      <c r="J10" s="115">
        <v>4435824</v>
      </c>
      <c r="K10" s="115"/>
      <c r="L10" s="115"/>
      <c r="M10" s="115">
        <v>4435824</v>
      </c>
      <c r="N10" s="115"/>
      <c r="O10" s="115"/>
      <c r="P10" s="115"/>
      <c r="Q10" s="115"/>
      <c r="R10" s="115"/>
      <c r="S10" s="115"/>
      <c r="T10" s="115"/>
      <c r="U10" s="115"/>
      <c r="V10" s="115"/>
      <c r="W10" s="115"/>
      <c r="X10" s="115"/>
    </row>
    <row r="11" ht="20.25" customHeight="1" spans="1:24">
      <c r="A11" s="22" t="s">
        <v>70</v>
      </c>
      <c r="B11" s="22" t="s">
        <v>70</v>
      </c>
      <c r="C11" s="22" t="s">
        <v>209</v>
      </c>
      <c r="D11" s="22" t="s">
        <v>210</v>
      </c>
      <c r="E11" s="22" t="s">
        <v>102</v>
      </c>
      <c r="F11" s="22" t="s">
        <v>103</v>
      </c>
      <c r="G11" s="22" t="s">
        <v>213</v>
      </c>
      <c r="H11" s="22" t="s">
        <v>214</v>
      </c>
      <c r="I11" s="115">
        <v>7300176</v>
      </c>
      <c r="J11" s="115">
        <v>7300176</v>
      </c>
      <c r="K11" s="27"/>
      <c r="L11" s="27"/>
      <c r="M11" s="115">
        <v>7300176</v>
      </c>
      <c r="N11" s="27"/>
      <c r="O11" s="115"/>
      <c r="P11" s="115"/>
      <c r="Q11" s="115"/>
      <c r="R11" s="115"/>
      <c r="S11" s="115"/>
      <c r="T11" s="115"/>
      <c r="U11" s="115"/>
      <c r="V11" s="115"/>
      <c r="W11" s="115"/>
      <c r="X11" s="115"/>
    </row>
    <row r="12" ht="20.25" customHeight="1" spans="1:24">
      <c r="A12" s="22" t="s">
        <v>70</v>
      </c>
      <c r="B12" s="22" t="s">
        <v>70</v>
      </c>
      <c r="C12" s="22" t="s">
        <v>209</v>
      </c>
      <c r="D12" s="22" t="s">
        <v>210</v>
      </c>
      <c r="E12" s="22" t="s">
        <v>102</v>
      </c>
      <c r="F12" s="22" t="s">
        <v>103</v>
      </c>
      <c r="G12" s="22" t="s">
        <v>215</v>
      </c>
      <c r="H12" s="22" t="s">
        <v>216</v>
      </c>
      <c r="I12" s="115">
        <v>369652</v>
      </c>
      <c r="J12" s="115">
        <v>369652</v>
      </c>
      <c r="K12" s="27"/>
      <c r="L12" s="27"/>
      <c r="M12" s="115">
        <v>369652</v>
      </c>
      <c r="N12" s="27"/>
      <c r="O12" s="115"/>
      <c r="P12" s="115"/>
      <c r="Q12" s="115"/>
      <c r="R12" s="115"/>
      <c r="S12" s="115"/>
      <c r="T12" s="115"/>
      <c r="U12" s="115"/>
      <c r="V12" s="115"/>
      <c r="W12" s="115"/>
      <c r="X12" s="115"/>
    </row>
    <row r="13" ht="20.25" customHeight="1" spans="1:24">
      <c r="A13" s="22" t="s">
        <v>70</v>
      </c>
      <c r="B13" s="22" t="s">
        <v>70</v>
      </c>
      <c r="C13" s="22" t="s">
        <v>217</v>
      </c>
      <c r="D13" s="22" t="s">
        <v>218</v>
      </c>
      <c r="E13" s="22" t="s">
        <v>118</v>
      </c>
      <c r="F13" s="22" t="s">
        <v>119</v>
      </c>
      <c r="G13" s="22" t="s">
        <v>219</v>
      </c>
      <c r="H13" s="22" t="s">
        <v>220</v>
      </c>
      <c r="I13" s="115">
        <v>1958179.2</v>
      </c>
      <c r="J13" s="115">
        <v>1958179.2</v>
      </c>
      <c r="K13" s="27"/>
      <c r="L13" s="27"/>
      <c r="M13" s="115">
        <v>1958179.2</v>
      </c>
      <c r="N13" s="27"/>
      <c r="O13" s="115"/>
      <c r="P13" s="115"/>
      <c r="Q13" s="115"/>
      <c r="R13" s="115"/>
      <c r="S13" s="115"/>
      <c r="T13" s="115"/>
      <c r="U13" s="115"/>
      <c r="V13" s="115"/>
      <c r="W13" s="115"/>
      <c r="X13" s="115"/>
    </row>
    <row r="14" ht="20.25" customHeight="1" spans="1:24">
      <c r="A14" s="22" t="s">
        <v>70</v>
      </c>
      <c r="B14" s="22" t="s">
        <v>70</v>
      </c>
      <c r="C14" s="22" t="s">
        <v>217</v>
      </c>
      <c r="D14" s="22" t="s">
        <v>218</v>
      </c>
      <c r="E14" s="22" t="s">
        <v>118</v>
      </c>
      <c r="F14" s="22" t="s">
        <v>119</v>
      </c>
      <c r="G14" s="22" t="s">
        <v>219</v>
      </c>
      <c r="H14" s="22" t="s">
        <v>220</v>
      </c>
      <c r="I14" s="115">
        <v>83775.36</v>
      </c>
      <c r="J14" s="115">
        <v>83775.36</v>
      </c>
      <c r="K14" s="27"/>
      <c r="L14" s="27"/>
      <c r="M14" s="115">
        <v>83775.36</v>
      </c>
      <c r="N14" s="27"/>
      <c r="O14" s="115"/>
      <c r="P14" s="115"/>
      <c r="Q14" s="115"/>
      <c r="R14" s="115"/>
      <c r="S14" s="115"/>
      <c r="T14" s="115"/>
      <c r="U14" s="115"/>
      <c r="V14" s="115"/>
      <c r="W14" s="115"/>
      <c r="X14" s="115"/>
    </row>
    <row r="15" ht="20.25" customHeight="1" spans="1:24">
      <c r="A15" s="22" t="s">
        <v>70</v>
      </c>
      <c r="B15" s="22" t="s">
        <v>70</v>
      </c>
      <c r="C15" s="22" t="s">
        <v>217</v>
      </c>
      <c r="D15" s="22" t="s">
        <v>218</v>
      </c>
      <c r="E15" s="22" t="s">
        <v>120</v>
      </c>
      <c r="F15" s="22" t="s">
        <v>121</v>
      </c>
      <c r="G15" s="22" t="s">
        <v>221</v>
      </c>
      <c r="H15" s="22" t="s">
        <v>222</v>
      </c>
      <c r="I15" s="115">
        <v>417900</v>
      </c>
      <c r="J15" s="115">
        <v>417900</v>
      </c>
      <c r="K15" s="27"/>
      <c r="L15" s="27"/>
      <c r="M15" s="115">
        <v>417900</v>
      </c>
      <c r="N15" s="27"/>
      <c r="O15" s="115"/>
      <c r="P15" s="115"/>
      <c r="Q15" s="115"/>
      <c r="R15" s="115"/>
      <c r="S15" s="115"/>
      <c r="T15" s="115"/>
      <c r="U15" s="115"/>
      <c r="V15" s="115"/>
      <c r="W15" s="115"/>
      <c r="X15" s="115"/>
    </row>
    <row r="16" ht="20.25" customHeight="1" spans="1:24">
      <c r="A16" s="22" t="s">
        <v>70</v>
      </c>
      <c r="B16" s="22" t="s">
        <v>70</v>
      </c>
      <c r="C16" s="22" t="s">
        <v>217</v>
      </c>
      <c r="D16" s="22" t="s">
        <v>218</v>
      </c>
      <c r="E16" s="22" t="s">
        <v>130</v>
      </c>
      <c r="F16" s="22" t="s">
        <v>131</v>
      </c>
      <c r="G16" s="22" t="s">
        <v>223</v>
      </c>
      <c r="H16" s="22" t="s">
        <v>224</v>
      </c>
      <c r="I16" s="115">
        <v>966850.98</v>
      </c>
      <c r="J16" s="115">
        <v>966850.98</v>
      </c>
      <c r="K16" s="27"/>
      <c r="L16" s="27"/>
      <c r="M16" s="115">
        <v>966850.98</v>
      </c>
      <c r="N16" s="27"/>
      <c r="O16" s="115"/>
      <c r="P16" s="115"/>
      <c r="Q16" s="115"/>
      <c r="R16" s="115"/>
      <c r="S16" s="115"/>
      <c r="T16" s="115"/>
      <c r="U16" s="115"/>
      <c r="V16" s="115"/>
      <c r="W16" s="115"/>
      <c r="X16" s="115"/>
    </row>
    <row r="17" ht="20.25" customHeight="1" spans="1:24">
      <c r="A17" s="22" t="s">
        <v>70</v>
      </c>
      <c r="B17" s="22" t="s">
        <v>70</v>
      </c>
      <c r="C17" s="22" t="s">
        <v>217</v>
      </c>
      <c r="D17" s="22" t="s">
        <v>218</v>
      </c>
      <c r="E17" s="22" t="s">
        <v>132</v>
      </c>
      <c r="F17" s="22" t="s">
        <v>133</v>
      </c>
      <c r="G17" s="22" t="s">
        <v>223</v>
      </c>
      <c r="H17" s="22" t="s">
        <v>224</v>
      </c>
      <c r="I17" s="115">
        <v>33780.08</v>
      </c>
      <c r="J17" s="115">
        <v>33780.08</v>
      </c>
      <c r="K17" s="27"/>
      <c r="L17" s="27"/>
      <c r="M17" s="115">
        <v>33780.08</v>
      </c>
      <c r="N17" s="27"/>
      <c r="O17" s="115"/>
      <c r="P17" s="115"/>
      <c r="Q17" s="115"/>
      <c r="R17" s="115"/>
      <c r="S17" s="115"/>
      <c r="T17" s="115"/>
      <c r="U17" s="115"/>
      <c r="V17" s="115"/>
      <c r="W17" s="115"/>
      <c r="X17" s="115"/>
    </row>
    <row r="18" ht="20.25" customHeight="1" spans="1:24">
      <c r="A18" s="22" t="s">
        <v>70</v>
      </c>
      <c r="B18" s="22" t="s">
        <v>70</v>
      </c>
      <c r="C18" s="22" t="s">
        <v>217</v>
      </c>
      <c r="D18" s="22" t="s">
        <v>218</v>
      </c>
      <c r="E18" s="22" t="s">
        <v>134</v>
      </c>
      <c r="F18" s="22" t="s">
        <v>135</v>
      </c>
      <c r="G18" s="22" t="s">
        <v>225</v>
      </c>
      <c r="H18" s="22" t="s">
        <v>226</v>
      </c>
      <c r="I18" s="115">
        <v>21379.8</v>
      </c>
      <c r="J18" s="115">
        <v>21379.8</v>
      </c>
      <c r="K18" s="27"/>
      <c r="L18" s="27"/>
      <c r="M18" s="115">
        <v>21379.8</v>
      </c>
      <c r="N18" s="27"/>
      <c r="O18" s="115"/>
      <c r="P18" s="115"/>
      <c r="Q18" s="115"/>
      <c r="R18" s="115"/>
      <c r="S18" s="115"/>
      <c r="T18" s="115"/>
      <c r="U18" s="115"/>
      <c r="V18" s="115"/>
      <c r="W18" s="115"/>
      <c r="X18" s="115"/>
    </row>
    <row r="19" ht="20.25" customHeight="1" spans="1:24">
      <c r="A19" s="22" t="s">
        <v>70</v>
      </c>
      <c r="B19" s="22" t="s">
        <v>70</v>
      </c>
      <c r="C19" s="22" t="s">
        <v>217</v>
      </c>
      <c r="D19" s="22" t="s">
        <v>218</v>
      </c>
      <c r="E19" s="22" t="s">
        <v>134</v>
      </c>
      <c r="F19" s="22" t="s">
        <v>135</v>
      </c>
      <c r="G19" s="22" t="s">
        <v>225</v>
      </c>
      <c r="H19" s="22" t="s">
        <v>226</v>
      </c>
      <c r="I19" s="115">
        <v>611931</v>
      </c>
      <c r="J19" s="115">
        <v>611931</v>
      </c>
      <c r="K19" s="27"/>
      <c r="L19" s="27"/>
      <c r="M19" s="115">
        <v>611931</v>
      </c>
      <c r="N19" s="27"/>
      <c r="O19" s="115"/>
      <c r="P19" s="115"/>
      <c r="Q19" s="115"/>
      <c r="R19" s="115"/>
      <c r="S19" s="115"/>
      <c r="T19" s="115"/>
      <c r="U19" s="115"/>
      <c r="V19" s="115"/>
      <c r="W19" s="115"/>
      <c r="X19" s="115"/>
    </row>
    <row r="20" ht="20.25" customHeight="1" spans="1:24">
      <c r="A20" s="22" t="s">
        <v>70</v>
      </c>
      <c r="B20" s="22" t="s">
        <v>70</v>
      </c>
      <c r="C20" s="22" t="s">
        <v>217</v>
      </c>
      <c r="D20" s="22" t="s">
        <v>218</v>
      </c>
      <c r="E20" s="22" t="s">
        <v>134</v>
      </c>
      <c r="F20" s="22" t="s">
        <v>135</v>
      </c>
      <c r="G20" s="22" t="s">
        <v>225</v>
      </c>
      <c r="H20" s="22" t="s">
        <v>226</v>
      </c>
      <c r="I20" s="115">
        <v>101616</v>
      </c>
      <c r="J20" s="115">
        <v>101616</v>
      </c>
      <c r="K20" s="27"/>
      <c r="L20" s="27"/>
      <c r="M20" s="115">
        <v>101616</v>
      </c>
      <c r="N20" s="27"/>
      <c r="O20" s="115"/>
      <c r="P20" s="115"/>
      <c r="Q20" s="115"/>
      <c r="R20" s="115"/>
      <c r="S20" s="115"/>
      <c r="T20" s="115"/>
      <c r="U20" s="115"/>
      <c r="V20" s="115"/>
      <c r="W20" s="115"/>
      <c r="X20" s="115"/>
    </row>
    <row r="21" ht="20.25" customHeight="1" spans="1:24">
      <c r="A21" s="22" t="s">
        <v>70</v>
      </c>
      <c r="B21" s="22" t="s">
        <v>70</v>
      </c>
      <c r="C21" s="22" t="s">
        <v>217</v>
      </c>
      <c r="D21" s="22" t="s">
        <v>218</v>
      </c>
      <c r="E21" s="22" t="s">
        <v>102</v>
      </c>
      <c r="F21" s="22" t="s">
        <v>103</v>
      </c>
      <c r="G21" s="22" t="s">
        <v>227</v>
      </c>
      <c r="H21" s="22" t="s">
        <v>228</v>
      </c>
      <c r="I21" s="115">
        <v>740.71</v>
      </c>
      <c r="J21" s="115">
        <v>740.71</v>
      </c>
      <c r="K21" s="27"/>
      <c r="L21" s="27"/>
      <c r="M21" s="115">
        <v>740.71</v>
      </c>
      <c r="N21" s="27"/>
      <c r="O21" s="115"/>
      <c r="P21" s="115"/>
      <c r="Q21" s="115"/>
      <c r="R21" s="115"/>
      <c r="S21" s="115"/>
      <c r="T21" s="115"/>
      <c r="U21" s="115"/>
      <c r="V21" s="115"/>
      <c r="W21" s="115"/>
      <c r="X21" s="115"/>
    </row>
    <row r="22" ht="20.25" customHeight="1" spans="1:24">
      <c r="A22" s="22" t="s">
        <v>70</v>
      </c>
      <c r="B22" s="22" t="s">
        <v>70</v>
      </c>
      <c r="C22" s="22" t="s">
        <v>217</v>
      </c>
      <c r="D22" s="22" t="s">
        <v>218</v>
      </c>
      <c r="E22" s="22" t="s">
        <v>108</v>
      </c>
      <c r="F22" s="22" t="s">
        <v>109</v>
      </c>
      <c r="G22" s="22" t="s">
        <v>227</v>
      </c>
      <c r="H22" s="22" t="s">
        <v>228</v>
      </c>
      <c r="I22" s="115">
        <v>2993.17</v>
      </c>
      <c r="J22" s="115">
        <v>2993.17</v>
      </c>
      <c r="K22" s="27"/>
      <c r="L22" s="27"/>
      <c r="M22" s="115">
        <v>2993.17</v>
      </c>
      <c r="N22" s="27"/>
      <c r="O22" s="115"/>
      <c r="P22" s="115"/>
      <c r="Q22" s="115"/>
      <c r="R22" s="115"/>
      <c r="S22" s="115"/>
      <c r="T22" s="115"/>
      <c r="U22" s="115"/>
      <c r="V22" s="115"/>
      <c r="W22" s="115"/>
      <c r="X22" s="115"/>
    </row>
    <row r="23" ht="20.25" customHeight="1" spans="1:24">
      <c r="A23" s="22" t="s">
        <v>70</v>
      </c>
      <c r="B23" s="22" t="s">
        <v>70</v>
      </c>
      <c r="C23" s="22" t="s">
        <v>217</v>
      </c>
      <c r="D23" s="22" t="s">
        <v>218</v>
      </c>
      <c r="E23" s="22" t="s">
        <v>136</v>
      </c>
      <c r="F23" s="22" t="s">
        <v>137</v>
      </c>
      <c r="G23" s="22" t="s">
        <v>227</v>
      </c>
      <c r="H23" s="22" t="s">
        <v>228</v>
      </c>
      <c r="I23" s="115">
        <v>2583.6</v>
      </c>
      <c r="J23" s="115">
        <v>2583.6</v>
      </c>
      <c r="K23" s="27"/>
      <c r="L23" s="27"/>
      <c r="M23" s="115">
        <v>2583.6</v>
      </c>
      <c r="N23" s="27"/>
      <c r="O23" s="115"/>
      <c r="P23" s="115"/>
      <c r="Q23" s="115"/>
      <c r="R23" s="115"/>
      <c r="S23" s="115"/>
      <c r="T23" s="115"/>
      <c r="U23" s="115"/>
      <c r="V23" s="115"/>
      <c r="W23" s="115"/>
      <c r="X23" s="115"/>
    </row>
    <row r="24" ht="20.25" customHeight="1" spans="1:24">
      <c r="A24" s="22" t="s">
        <v>70</v>
      </c>
      <c r="B24" s="22" t="s">
        <v>70</v>
      </c>
      <c r="C24" s="22" t="s">
        <v>217</v>
      </c>
      <c r="D24" s="22" t="s">
        <v>218</v>
      </c>
      <c r="E24" s="22" t="s">
        <v>136</v>
      </c>
      <c r="F24" s="22" t="s">
        <v>137</v>
      </c>
      <c r="G24" s="22" t="s">
        <v>227</v>
      </c>
      <c r="H24" s="22" t="s">
        <v>228</v>
      </c>
      <c r="I24" s="115">
        <v>1539.35</v>
      </c>
      <c r="J24" s="115">
        <v>1539.35</v>
      </c>
      <c r="K24" s="27"/>
      <c r="L24" s="27"/>
      <c r="M24" s="115">
        <v>1539.35</v>
      </c>
      <c r="N24" s="27"/>
      <c r="O24" s="115"/>
      <c r="P24" s="115"/>
      <c r="Q24" s="115"/>
      <c r="R24" s="115"/>
      <c r="S24" s="115"/>
      <c r="T24" s="115"/>
      <c r="U24" s="115"/>
      <c r="V24" s="115"/>
      <c r="W24" s="115"/>
      <c r="X24" s="115"/>
    </row>
    <row r="25" ht="20.25" customHeight="1" spans="1:24">
      <c r="A25" s="22" t="s">
        <v>70</v>
      </c>
      <c r="B25" s="22" t="s">
        <v>70</v>
      </c>
      <c r="C25" s="22" t="s">
        <v>217</v>
      </c>
      <c r="D25" s="22" t="s">
        <v>218</v>
      </c>
      <c r="E25" s="22" t="s">
        <v>136</v>
      </c>
      <c r="F25" s="22" t="s">
        <v>137</v>
      </c>
      <c r="G25" s="22" t="s">
        <v>227</v>
      </c>
      <c r="H25" s="22" t="s">
        <v>228</v>
      </c>
      <c r="I25" s="115">
        <v>12401.28</v>
      </c>
      <c r="J25" s="115">
        <v>12401.28</v>
      </c>
      <c r="K25" s="27"/>
      <c r="L25" s="27"/>
      <c r="M25" s="115">
        <v>12401.28</v>
      </c>
      <c r="N25" s="27"/>
      <c r="O25" s="115"/>
      <c r="P25" s="115"/>
      <c r="Q25" s="115"/>
      <c r="R25" s="115"/>
      <c r="S25" s="115"/>
      <c r="T25" s="115"/>
      <c r="U25" s="115"/>
      <c r="V25" s="115"/>
      <c r="W25" s="115"/>
      <c r="X25" s="115"/>
    </row>
    <row r="26" ht="20.25" customHeight="1" spans="1:24">
      <c r="A26" s="22" t="s">
        <v>70</v>
      </c>
      <c r="B26" s="22" t="s">
        <v>70</v>
      </c>
      <c r="C26" s="22" t="s">
        <v>217</v>
      </c>
      <c r="D26" s="22" t="s">
        <v>218</v>
      </c>
      <c r="E26" s="22" t="s">
        <v>136</v>
      </c>
      <c r="F26" s="22" t="s">
        <v>137</v>
      </c>
      <c r="G26" s="22" t="s">
        <v>227</v>
      </c>
      <c r="H26" s="22" t="s">
        <v>228</v>
      </c>
      <c r="I26" s="115">
        <v>22029.52</v>
      </c>
      <c r="J26" s="115">
        <v>22029.52</v>
      </c>
      <c r="K26" s="27"/>
      <c r="L26" s="27"/>
      <c r="M26" s="115">
        <v>22029.52</v>
      </c>
      <c r="N26" s="27"/>
      <c r="O26" s="115"/>
      <c r="P26" s="115"/>
      <c r="Q26" s="115"/>
      <c r="R26" s="115"/>
      <c r="S26" s="115"/>
      <c r="T26" s="115"/>
      <c r="U26" s="115"/>
      <c r="V26" s="115"/>
      <c r="W26" s="115"/>
      <c r="X26" s="115"/>
    </row>
    <row r="27" ht="20.25" customHeight="1" spans="1:24">
      <c r="A27" s="22" t="s">
        <v>70</v>
      </c>
      <c r="B27" s="22" t="s">
        <v>70</v>
      </c>
      <c r="C27" s="22" t="s">
        <v>217</v>
      </c>
      <c r="D27" s="22" t="s">
        <v>218</v>
      </c>
      <c r="E27" s="22" t="s">
        <v>136</v>
      </c>
      <c r="F27" s="22" t="s">
        <v>137</v>
      </c>
      <c r="G27" s="22" t="s">
        <v>227</v>
      </c>
      <c r="H27" s="22" t="s">
        <v>228</v>
      </c>
      <c r="I27" s="115">
        <v>53738.88</v>
      </c>
      <c r="J27" s="115">
        <v>53738.88</v>
      </c>
      <c r="K27" s="27"/>
      <c r="L27" s="27"/>
      <c r="M27" s="115">
        <v>53738.88</v>
      </c>
      <c r="N27" s="27"/>
      <c r="O27" s="115"/>
      <c r="P27" s="115"/>
      <c r="Q27" s="115"/>
      <c r="R27" s="115"/>
      <c r="S27" s="115"/>
      <c r="T27" s="115"/>
      <c r="U27" s="115"/>
      <c r="V27" s="115"/>
      <c r="W27" s="115"/>
      <c r="X27" s="115"/>
    </row>
    <row r="28" ht="20.25" customHeight="1" spans="1:24">
      <c r="A28" s="22" t="s">
        <v>70</v>
      </c>
      <c r="B28" s="22" t="s">
        <v>70</v>
      </c>
      <c r="C28" s="22" t="s">
        <v>229</v>
      </c>
      <c r="D28" s="22" t="s">
        <v>230</v>
      </c>
      <c r="E28" s="22" t="s">
        <v>124</v>
      </c>
      <c r="F28" s="22" t="s">
        <v>125</v>
      </c>
      <c r="G28" s="22" t="s">
        <v>231</v>
      </c>
      <c r="H28" s="22" t="s">
        <v>232</v>
      </c>
      <c r="I28" s="115">
        <v>23172</v>
      </c>
      <c r="J28" s="115">
        <v>23172</v>
      </c>
      <c r="K28" s="27"/>
      <c r="L28" s="27"/>
      <c r="M28" s="115">
        <v>23172</v>
      </c>
      <c r="N28" s="27"/>
      <c r="O28" s="115"/>
      <c r="P28" s="115"/>
      <c r="Q28" s="115"/>
      <c r="R28" s="115"/>
      <c r="S28" s="115"/>
      <c r="T28" s="115"/>
      <c r="U28" s="115"/>
      <c r="V28" s="115"/>
      <c r="W28" s="115"/>
      <c r="X28" s="115"/>
    </row>
    <row r="29" ht="20.25" customHeight="1" spans="1:24">
      <c r="A29" s="22" t="s">
        <v>70</v>
      </c>
      <c r="B29" s="22" t="s">
        <v>70</v>
      </c>
      <c r="C29" s="22" t="s">
        <v>233</v>
      </c>
      <c r="D29" s="22" t="s">
        <v>234</v>
      </c>
      <c r="E29" s="22" t="s">
        <v>102</v>
      </c>
      <c r="F29" s="22" t="s">
        <v>103</v>
      </c>
      <c r="G29" s="22" t="s">
        <v>235</v>
      </c>
      <c r="H29" s="22" t="s">
        <v>236</v>
      </c>
      <c r="I29" s="115">
        <v>978000</v>
      </c>
      <c r="J29" s="115">
        <v>978000</v>
      </c>
      <c r="K29" s="27"/>
      <c r="L29" s="27"/>
      <c r="M29" s="115">
        <v>978000</v>
      </c>
      <c r="N29" s="27"/>
      <c r="O29" s="115"/>
      <c r="P29" s="115"/>
      <c r="Q29" s="115"/>
      <c r="R29" s="115"/>
      <c r="S29" s="115"/>
      <c r="T29" s="115"/>
      <c r="U29" s="115"/>
      <c r="V29" s="115"/>
      <c r="W29" s="115"/>
      <c r="X29" s="115"/>
    </row>
    <row r="30" ht="20.25" customHeight="1" spans="1:24">
      <c r="A30" s="22" t="s">
        <v>70</v>
      </c>
      <c r="B30" s="22" t="s">
        <v>70</v>
      </c>
      <c r="C30" s="22" t="s">
        <v>237</v>
      </c>
      <c r="D30" s="22" t="s">
        <v>238</v>
      </c>
      <c r="E30" s="22" t="s">
        <v>102</v>
      </c>
      <c r="F30" s="22" t="s">
        <v>103</v>
      </c>
      <c r="G30" s="22" t="s">
        <v>239</v>
      </c>
      <c r="H30" s="22" t="s">
        <v>238</v>
      </c>
      <c r="I30" s="115">
        <v>269028</v>
      </c>
      <c r="J30" s="115">
        <v>269028</v>
      </c>
      <c r="K30" s="27"/>
      <c r="L30" s="27"/>
      <c r="M30" s="115">
        <v>269028</v>
      </c>
      <c r="N30" s="27"/>
      <c r="O30" s="115"/>
      <c r="P30" s="115"/>
      <c r="Q30" s="115"/>
      <c r="R30" s="115"/>
      <c r="S30" s="115"/>
      <c r="T30" s="115"/>
      <c r="U30" s="115"/>
      <c r="V30" s="115"/>
      <c r="W30" s="115"/>
      <c r="X30" s="115"/>
    </row>
    <row r="31" ht="20.25" customHeight="1" spans="1:24">
      <c r="A31" s="22" t="s">
        <v>70</v>
      </c>
      <c r="B31" s="22" t="s">
        <v>70</v>
      </c>
      <c r="C31" s="22" t="s">
        <v>237</v>
      </c>
      <c r="D31" s="22" t="s">
        <v>238</v>
      </c>
      <c r="E31" s="22" t="s">
        <v>108</v>
      </c>
      <c r="F31" s="22" t="s">
        <v>109</v>
      </c>
      <c r="G31" s="22" t="s">
        <v>239</v>
      </c>
      <c r="H31" s="22" t="s">
        <v>238</v>
      </c>
      <c r="I31" s="115">
        <v>10351.92</v>
      </c>
      <c r="J31" s="115">
        <v>10351.92</v>
      </c>
      <c r="K31" s="27"/>
      <c r="L31" s="27"/>
      <c r="M31" s="115">
        <v>10351.92</v>
      </c>
      <c r="N31" s="27"/>
      <c r="O31" s="115"/>
      <c r="P31" s="115"/>
      <c r="Q31" s="115"/>
      <c r="R31" s="115"/>
      <c r="S31" s="115"/>
      <c r="T31" s="115"/>
      <c r="U31" s="115"/>
      <c r="V31" s="115"/>
      <c r="W31" s="115"/>
      <c r="X31" s="115"/>
    </row>
    <row r="32" ht="20.25" customHeight="1" spans="1:24">
      <c r="A32" s="22" t="s">
        <v>70</v>
      </c>
      <c r="B32" s="22" t="s">
        <v>70</v>
      </c>
      <c r="C32" s="22" t="s">
        <v>240</v>
      </c>
      <c r="D32" s="22" t="s">
        <v>241</v>
      </c>
      <c r="E32" s="22" t="s">
        <v>102</v>
      </c>
      <c r="F32" s="22" t="s">
        <v>103</v>
      </c>
      <c r="G32" s="22" t="s">
        <v>242</v>
      </c>
      <c r="H32" s="22" t="s">
        <v>243</v>
      </c>
      <c r="I32" s="115">
        <v>1040000</v>
      </c>
      <c r="J32" s="115">
        <v>1040000</v>
      </c>
      <c r="K32" s="27"/>
      <c r="L32" s="27"/>
      <c r="M32" s="115">
        <v>1040000</v>
      </c>
      <c r="N32" s="27"/>
      <c r="O32" s="115"/>
      <c r="P32" s="115"/>
      <c r="Q32" s="115"/>
      <c r="R32" s="115"/>
      <c r="S32" s="115"/>
      <c r="T32" s="115"/>
      <c r="U32" s="115"/>
      <c r="V32" s="115"/>
      <c r="W32" s="115"/>
      <c r="X32" s="115"/>
    </row>
    <row r="33" ht="20.25" customHeight="1" spans="1:24">
      <c r="A33" s="22" t="s">
        <v>70</v>
      </c>
      <c r="B33" s="22" t="s">
        <v>70</v>
      </c>
      <c r="C33" s="22" t="s">
        <v>240</v>
      </c>
      <c r="D33" s="22" t="s">
        <v>241</v>
      </c>
      <c r="E33" s="22" t="s">
        <v>102</v>
      </c>
      <c r="F33" s="22" t="s">
        <v>103</v>
      </c>
      <c r="G33" s="22" t="s">
        <v>242</v>
      </c>
      <c r="H33" s="22" t="s">
        <v>243</v>
      </c>
      <c r="I33" s="115">
        <v>200000</v>
      </c>
      <c r="J33" s="115">
        <v>200000</v>
      </c>
      <c r="K33" s="27"/>
      <c r="L33" s="27"/>
      <c r="M33" s="115">
        <v>200000</v>
      </c>
      <c r="N33" s="27"/>
      <c r="O33" s="115"/>
      <c r="P33" s="115"/>
      <c r="Q33" s="115"/>
      <c r="R33" s="115"/>
      <c r="S33" s="115"/>
      <c r="T33" s="115"/>
      <c r="U33" s="115"/>
      <c r="V33" s="115"/>
      <c r="W33" s="115"/>
      <c r="X33" s="115"/>
    </row>
    <row r="34" ht="20.25" customHeight="1" spans="1:24">
      <c r="A34" s="22" t="s">
        <v>70</v>
      </c>
      <c r="B34" s="22" t="s">
        <v>70</v>
      </c>
      <c r="C34" s="22" t="s">
        <v>240</v>
      </c>
      <c r="D34" s="22" t="s">
        <v>241</v>
      </c>
      <c r="E34" s="22" t="s">
        <v>108</v>
      </c>
      <c r="F34" s="22" t="s">
        <v>109</v>
      </c>
      <c r="G34" s="22" t="s">
        <v>242</v>
      </c>
      <c r="H34" s="22" t="s">
        <v>243</v>
      </c>
      <c r="I34" s="115">
        <v>15540</v>
      </c>
      <c r="J34" s="115">
        <v>15540</v>
      </c>
      <c r="K34" s="27"/>
      <c r="L34" s="27"/>
      <c r="M34" s="115">
        <v>15540</v>
      </c>
      <c r="N34" s="27"/>
      <c r="O34" s="115"/>
      <c r="P34" s="115"/>
      <c r="Q34" s="115"/>
      <c r="R34" s="115"/>
      <c r="S34" s="115"/>
      <c r="T34" s="115"/>
      <c r="U34" s="115"/>
      <c r="V34" s="115"/>
      <c r="W34" s="115"/>
      <c r="X34" s="115"/>
    </row>
    <row r="35" ht="20.25" customHeight="1" spans="1:24">
      <c r="A35" s="22" t="s">
        <v>70</v>
      </c>
      <c r="B35" s="22" t="s">
        <v>70</v>
      </c>
      <c r="C35" s="22" t="s">
        <v>240</v>
      </c>
      <c r="D35" s="22" t="s">
        <v>241</v>
      </c>
      <c r="E35" s="22" t="s">
        <v>102</v>
      </c>
      <c r="F35" s="22" t="s">
        <v>103</v>
      </c>
      <c r="G35" s="22" t="s">
        <v>244</v>
      </c>
      <c r="H35" s="22" t="s">
        <v>245</v>
      </c>
      <c r="I35" s="115">
        <v>70000</v>
      </c>
      <c r="J35" s="115">
        <v>70000</v>
      </c>
      <c r="K35" s="27"/>
      <c r="L35" s="27"/>
      <c r="M35" s="115">
        <v>70000</v>
      </c>
      <c r="N35" s="27"/>
      <c r="O35" s="115"/>
      <c r="P35" s="115"/>
      <c r="Q35" s="115"/>
      <c r="R35" s="115"/>
      <c r="S35" s="115"/>
      <c r="T35" s="115"/>
      <c r="U35" s="115"/>
      <c r="V35" s="115"/>
      <c r="W35" s="115"/>
      <c r="X35" s="115"/>
    </row>
    <row r="36" ht="20.25" customHeight="1" spans="1:24">
      <c r="A36" s="22" t="s">
        <v>70</v>
      </c>
      <c r="B36" s="22" t="s">
        <v>70</v>
      </c>
      <c r="C36" s="22" t="s">
        <v>240</v>
      </c>
      <c r="D36" s="22" t="s">
        <v>241</v>
      </c>
      <c r="E36" s="22" t="s">
        <v>102</v>
      </c>
      <c r="F36" s="22" t="s">
        <v>103</v>
      </c>
      <c r="G36" s="22" t="s">
        <v>246</v>
      </c>
      <c r="H36" s="22" t="s">
        <v>247</v>
      </c>
      <c r="I36" s="115">
        <v>291200</v>
      </c>
      <c r="J36" s="115">
        <v>291200</v>
      </c>
      <c r="K36" s="27"/>
      <c r="L36" s="27"/>
      <c r="M36" s="115">
        <v>291200</v>
      </c>
      <c r="N36" s="27"/>
      <c r="O36" s="115"/>
      <c r="P36" s="115"/>
      <c r="Q36" s="115"/>
      <c r="R36" s="115"/>
      <c r="S36" s="115"/>
      <c r="T36" s="115"/>
      <c r="U36" s="115"/>
      <c r="V36" s="115"/>
      <c r="W36" s="115"/>
      <c r="X36" s="115"/>
    </row>
    <row r="37" ht="20.25" customHeight="1" spans="1:24">
      <c r="A37" s="22" t="s">
        <v>70</v>
      </c>
      <c r="B37" s="22" t="s">
        <v>70</v>
      </c>
      <c r="C37" s="22" t="s">
        <v>240</v>
      </c>
      <c r="D37" s="22" t="s">
        <v>241</v>
      </c>
      <c r="E37" s="22" t="s">
        <v>108</v>
      </c>
      <c r="F37" s="22" t="s">
        <v>109</v>
      </c>
      <c r="G37" s="22" t="s">
        <v>246</v>
      </c>
      <c r="H37" s="22" t="s">
        <v>247</v>
      </c>
      <c r="I37" s="115">
        <v>14000</v>
      </c>
      <c r="J37" s="115">
        <v>14000</v>
      </c>
      <c r="K37" s="27"/>
      <c r="L37" s="27"/>
      <c r="M37" s="115">
        <v>14000</v>
      </c>
      <c r="N37" s="27"/>
      <c r="O37" s="115"/>
      <c r="P37" s="115"/>
      <c r="Q37" s="115"/>
      <c r="R37" s="115"/>
      <c r="S37" s="115"/>
      <c r="T37" s="115"/>
      <c r="U37" s="115"/>
      <c r="V37" s="115"/>
      <c r="W37" s="115"/>
      <c r="X37" s="115"/>
    </row>
    <row r="38" ht="20.25" customHeight="1" spans="1:24">
      <c r="A38" s="22" t="s">
        <v>70</v>
      </c>
      <c r="B38" s="22" t="s">
        <v>70</v>
      </c>
      <c r="C38" s="22" t="s">
        <v>240</v>
      </c>
      <c r="D38" s="22" t="s">
        <v>241</v>
      </c>
      <c r="E38" s="22" t="s">
        <v>116</v>
      </c>
      <c r="F38" s="22" t="s">
        <v>117</v>
      </c>
      <c r="G38" s="22" t="s">
        <v>246</v>
      </c>
      <c r="H38" s="22" t="s">
        <v>247</v>
      </c>
      <c r="I38" s="115">
        <v>21600</v>
      </c>
      <c r="J38" s="115">
        <v>21600</v>
      </c>
      <c r="K38" s="27"/>
      <c r="L38" s="27"/>
      <c r="M38" s="115">
        <v>21600</v>
      </c>
      <c r="N38" s="27"/>
      <c r="O38" s="115"/>
      <c r="P38" s="115"/>
      <c r="Q38" s="115"/>
      <c r="R38" s="115"/>
      <c r="S38" s="115"/>
      <c r="T38" s="115"/>
      <c r="U38" s="115"/>
      <c r="V38" s="115"/>
      <c r="W38" s="115"/>
      <c r="X38" s="115"/>
    </row>
    <row r="39" ht="20.25" customHeight="1" spans="1:24">
      <c r="A39" s="22" t="s">
        <v>70</v>
      </c>
      <c r="B39" s="22" t="s">
        <v>70</v>
      </c>
      <c r="C39" s="22" t="s">
        <v>240</v>
      </c>
      <c r="D39" s="22" t="s">
        <v>241</v>
      </c>
      <c r="E39" s="22" t="s">
        <v>102</v>
      </c>
      <c r="F39" s="22" t="s">
        <v>103</v>
      </c>
      <c r="G39" s="22" t="s">
        <v>248</v>
      </c>
      <c r="H39" s="22" t="s">
        <v>249</v>
      </c>
      <c r="I39" s="115">
        <v>2242800</v>
      </c>
      <c r="J39" s="115">
        <v>2242800</v>
      </c>
      <c r="K39" s="27"/>
      <c r="L39" s="27"/>
      <c r="M39" s="115">
        <v>2242800</v>
      </c>
      <c r="N39" s="27"/>
      <c r="O39" s="115"/>
      <c r="P39" s="115"/>
      <c r="Q39" s="115"/>
      <c r="R39" s="115"/>
      <c r="S39" s="115"/>
      <c r="T39" s="115"/>
      <c r="U39" s="115"/>
      <c r="V39" s="115"/>
      <c r="W39" s="115"/>
      <c r="X39" s="115"/>
    </row>
    <row r="40" ht="20.25" customHeight="1" spans="1:24">
      <c r="A40" s="22" t="s">
        <v>70</v>
      </c>
      <c r="B40" s="22" t="s">
        <v>70</v>
      </c>
      <c r="C40" s="22" t="s">
        <v>250</v>
      </c>
      <c r="D40" s="22" t="s">
        <v>143</v>
      </c>
      <c r="E40" s="22" t="s">
        <v>142</v>
      </c>
      <c r="F40" s="22" t="s">
        <v>143</v>
      </c>
      <c r="G40" s="22" t="s">
        <v>251</v>
      </c>
      <c r="H40" s="22" t="s">
        <v>143</v>
      </c>
      <c r="I40" s="115">
        <v>2113346.4</v>
      </c>
      <c r="J40" s="115">
        <v>2113346.4</v>
      </c>
      <c r="K40" s="27"/>
      <c r="L40" s="27"/>
      <c r="M40" s="115">
        <v>2113346.4</v>
      </c>
      <c r="N40" s="27"/>
      <c r="O40" s="115"/>
      <c r="P40" s="115"/>
      <c r="Q40" s="115"/>
      <c r="R40" s="115"/>
      <c r="S40" s="115"/>
      <c r="T40" s="115"/>
      <c r="U40" s="115"/>
      <c r="V40" s="115"/>
      <c r="W40" s="115"/>
      <c r="X40" s="115"/>
    </row>
    <row r="41" ht="20.25" customHeight="1" spans="1:24">
      <c r="A41" s="22" t="s">
        <v>70</v>
      </c>
      <c r="B41" s="22" t="s">
        <v>70</v>
      </c>
      <c r="C41" s="22" t="s">
        <v>250</v>
      </c>
      <c r="D41" s="22" t="s">
        <v>143</v>
      </c>
      <c r="E41" s="22" t="s">
        <v>142</v>
      </c>
      <c r="F41" s="22" t="s">
        <v>143</v>
      </c>
      <c r="G41" s="22" t="s">
        <v>251</v>
      </c>
      <c r="H41" s="22" t="s">
        <v>143</v>
      </c>
      <c r="I41" s="115">
        <v>80351.52</v>
      </c>
      <c r="J41" s="115">
        <v>80351.52</v>
      </c>
      <c r="K41" s="27"/>
      <c r="L41" s="27"/>
      <c r="M41" s="115">
        <v>80351.52</v>
      </c>
      <c r="N41" s="27"/>
      <c r="O41" s="115"/>
      <c r="P41" s="115"/>
      <c r="Q41" s="115"/>
      <c r="R41" s="115"/>
      <c r="S41" s="115"/>
      <c r="T41" s="115"/>
      <c r="U41" s="115"/>
      <c r="V41" s="115"/>
      <c r="W41" s="115"/>
      <c r="X41" s="115"/>
    </row>
    <row r="42" ht="20.25" customHeight="1" spans="1:24">
      <c r="A42" s="22" t="s">
        <v>70</v>
      </c>
      <c r="B42" s="22" t="s">
        <v>70</v>
      </c>
      <c r="C42" s="22" t="s">
        <v>252</v>
      </c>
      <c r="D42" s="22" t="s">
        <v>253</v>
      </c>
      <c r="E42" s="22" t="s">
        <v>102</v>
      </c>
      <c r="F42" s="22" t="s">
        <v>103</v>
      </c>
      <c r="G42" s="22" t="s">
        <v>254</v>
      </c>
      <c r="H42" s="22" t="s">
        <v>255</v>
      </c>
      <c r="I42" s="115">
        <v>200000</v>
      </c>
      <c r="J42" s="115">
        <v>200000</v>
      </c>
      <c r="K42" s="27"/>
      <c r="L42" s="27"/>
      <c r="M42" s="115">
        <v>200000</v>
      </c>
      <c r="N42" s="27"/>
      <c r="O42" s="115"/>
      <c r="P42" s="115"/>
      <c r="Q42" s="115"/>
      <c r="R42" s="115"/>
      <c r="S42" s="115"/>
      <c r="T42" s="115"/>
      <c r="U42" s="115"/>
      <c r="V42" s="115"/>
      <c r="W42" s="115"/>
      <c r="X42" s="115"/>
    </row>
    <row r="43" ht="20.25" customHeight="1" spans="1:24">
      <c r="A43" s="22" t="s">
        <v>70</v>
      </c>
      <c r="B43" s="22" t="s">
        <v>70</v>
      </c>
      <c r="C43" s="22" t="s">
        <v>256</v>
      </c>
      <c r="D43" s="22" t="s">
        <v>257</v>
      </c>
      <c r="E43" s="22" t="s">
        <v>116</v>
      </c>
      <c r="F43" s="22" t="s">
        <v>117</v>
      </c>
      <c r="G43" s="22" t="s">
        <v>231</v>
      </c>
      <c r="H43" s="22" t="s">
        <v>232</v>
      </c>
      <c r="I43" s="115">
        <v>345600</v>
      </c>
      <c r="J43" s="115">
        <v>345600</v>
      </c>
      <c r="K43" s="27"/>
      <c r="L43" s="27"/>
      <c r="M43" s="115">
        <v>345600</v>
      </c>
      <c r="N43" s="27"/>
      <c r="O43" s="115"/>
      <c r="P43" s="115"/>
      <c r="Q43" s="115"/>
      <c r="R43" s="115"/>
      <c r="S43" s="115"/>
      <c r="T43" s="115"/>
      <c r="U43" s="115"/>
      <c r="V43" s="115"/>
      <c r="W43" s="115"/>
      <c r="X43" s="115"/>
    </row>
    <row r="44" ht="20.25" customHeight="1" spans="1:24">
      <c r="A44" s="22" t="s">
        <v>70</v>
      </c>
      <c r="B44" s="22" t="s">
        <v>70</v>
      </c>
      <c r="C44" s="22" t="s">
        <v>258</v>
      </c>
      <c r="D44" s="22" t="s">
        <v>259</v>
      </c>
      <c r="E44" s="22" t="s">
        <v>108</v>
      </c>
      <c r="F44" s="22" t="s">
        <v>109</v>
      </c>
      <c r="G44" s="22" t="s">
        <v>211</v>
      </c>
      <c r="H44" s="22" t="s">
        <v>212</v>
      </c>
      <c r="I44" s="115">
        <v>179016</v>
      </c>
      <c r="J44" s="115">
        <v>179016</v>
      </c>
      <c r="K44" s="27"/>
      <c r="L44" s="27"/>
      <c r="M44" s="115">
        <v>179016</v>
      </c>
      <c r="N44" s="27"/>
      <c r="O44" s="115"/>
      <c r="P44" s="115"/>
      <c r="Q44" s="115"/>
      <c r="R44" s="115"/>
      <c r="S44" s="115"/>
      <c r="T44" s="115"/>
      <c r="U44" s="115"/>
      <c r="V44" s="115"/>
      <c r="W44" s="115"/>
      <c r="X44" s="115"/>
    </row>
    <row r="45" ht="20.25" customHeight="1" spans="1:24">
      <c r="A45" s="22" t="s">
        <v>70</v>
      </c>
      <c r="B45" s="22" t="s">
        <v>70</v>
      </c>
      <c r="C45" s="22" t="s">
        <v>258</v>
      </c>
      <c r="D45" s="22" t="s">
        <v>259</v>
      </c>
      <c r="E45" s="22" t="s">
        <v>108</v>
      </c>
      <c r="F45" s="22" t="s">
        <v>109</v>
      </c>
      <c r="G45" s="22" t="s">
        <v>213</v>
      </c>
      <c r="H45" s="22" t="s">
        <v>214</v>
      </c>
      <c r="I45" s="115">
        <v>13860</v>
      </c>
      <c r="J45" s="115">
        <v>13860</v>
      </c>
      <c r="K45" s="27"/>
      <c r="L45" s="27"/>
      <c r="M45" s="115">
        <v>13860</v>
      </c>
      <c r="N45" s="27"/>
      <c r="O45" s="115"/>
      <c r="P45" s="115"/>
      <c r="Q45" s="115"/>
      <c r="R45" s="115"/>
      <c r="S45" s="115"/>
      <c r="T45" s="115"/>
      <c r="U45" s="115"/>
      <c r="V45" s="115"/>
      <c r="W45" s="115"/>
      <c r="X45" s="115"/>
    </row>
    <row r="46" ht="20.25" customHeight="1" spans="1:24">
      <c r="A46" s="22" t="s">
        <v>70</v>
      </c>
      <c r="B46" s="22" t="s">
        <v>70</v>
      </c>
      <c r="C46" s="22" t="s">
        <v>258</v>
      </c>
      <c r="D46" s="22" t="s">
        <v>259</v>
      </c>
      <c r="E46" s="22" t="s">
        <v>108</v>
      </c>
      <c r="F46" s="22" t="s">
        <v>109</v>
      </c>
      <c r="G46" s="22" t="s">
        <v>215</v>
      </c>
      <c r="H46" s="22" t="s">
        <v>216</v>
      </c>
      <c r="I46" s="115">
        <v>14918</v>
      </c>
      <c r="J46" s="115">
        <v>14918</v>
      </c>
      <c r="K46" s="27"/>
      <c r="L46" s="27"/>
      <c r="M46" s="115">
        <v>14918</v>
      </c>
      <c r="N46" s="27"/>
      <c r="O46" s="115"/>
      <c r="P46" s="115"/>
      <c r="Q46" s="115"/>
      <c r="R46" s="115"/>
      <c r="S46" s="115"/>
      <c r="T46" s="115"/>
      <c r="U46" s="115"/>
      <c r="V46" s="115"/>
      <c r="W46" s="115"/>
      <c r="X46" s="115"/>
    </row>
    <row r="47" ht="20.25" customHeight="1" spans="1:24">
      <c r="A47" s="22" t="s">
        <v>70</v>
      </c>
      <c r="B47" s="22" t="s">
        <v>70</v>
      </c>
      <c r="C47" s="22" t="s">
        <v>258</v>
      </c>
      <c r="D47" s="22" t="s">
        <v>259</v>
      </c>
      <c r="E47" s="22" t="s">
        <v>108</v>
      </c>
      <c r="F47" s="22" t="s">
        <v>109</v>
      </c>
      <c r="G47" s="22" t="s">
        <v>260</v>
      </c>
      <c r="H47" s="22" t="s">
        <v>261</v>
      </c>
      <c r="I47" s="115">
        <v>188580</v>
      </c>
      <c r="J47" s="115">
        <v>188580</v>
      </c>
      <c r="K47" s="27"/>
      <c r="L47" s="27"/>
      <c r="M47" s="115">
        <v>188580</v>
      </c>
      <c r="N47" s="27"/>
      <c r="O47" s="115"/>
      <c r="P47" s="115"/>
      <c r="Q47" s="115"/>
      <c r="R47" s="115"/>
      <c r="S47" s="115"/>
      <c r="T47" s="115"/>
      <c r="U47" s="115"/>
      <c r="V47" s="115"/>
      <c r="W47" s="115"/>
      <c r="X47" s="115"/>
    </row>
    <row r="48" ht="20.25" customHeight="1" spans="1:24">
      <c r="A48" s="22" t="s">
        <v>70</v>
      </c>
      <c r="B48" s="22" t="s">
        <v>70</v>
      </c>
      <c r="C48" s="22" t="s">
        <v>258</v>
      </c>
      <c r="D48" s="22" t="s">
        <v>259</v>
      </c>
      <c r="E48" s="22" t="s">
        <v>108</v>
      </c>
      <c r="F48" s="22" t="s">
        <v>109</v>
      </c>
      <c r="G48" s="22" t="s">
        <v>260</v>
      </c>
      <c r="H48" s="22" t="s">
        <v>261</v>
      </c>
      <c r="I48" s="115">
        <v>46140</v>
      </c>
      <c r="J48" s="115">
        <v>46140</v>
      </c>
      <c r="K48" s="27"/>
      <c r="L48" s="27"/>
      <c r="M48" s="115">
        <v>46140</v>
      </c>
      <c r="N48" s="27"/>
      <c r="O48" s="115"/>
      <c r="P48" s="115"/>
      <c r="Q48" s="115"/>
      <c r="R48" s="115"/>
      <c r="S48" s="115"/>
      <c r="T48" s="115"/>
      <c r="U48" s="115"/>
      <c r="V48" s="115"/>
      <c r="W48" s="115"/>
      <c r="X48" s="115"/>
    </row>
    <row r="49" ht="20.25" customHeight="1" spans="1:24">
      <c r="A49" s="22" t="s">
        <v>70</v>
      </c>
      <c r="B49" s="22" t="s">
        <v>70</v>
      </c>
      <c r="C49" s="22" t="s">
        <v>262</v>
      </c>
      <c r="D49" s="22" t="s">
        <v>187</v>
      </c>
      <c r="E49" s="22" t="s">
        <v>102</v>
      </c>
      <c r="F49" s="22" t="s">
        <v>103</v>
      </c>
      <c r="G49" s="22" t="s">
        <v>263</v>
      </c>
      <c r="H49" s="22" t="s">
        <v>187</v>
      </c>
      <c r="I49" s="115">
        <v>30000</v>
      </c>
      <c r="J49" s="115">
        <v>30000</v>
      </c>
      <c r="K49" s="27"/>
      <c r="L49" s="27"/>
      <c r="M49" s="115">
        <v>30000</v>
      </c>
      <c r="N49" s="27"/>
      <c r="O49" s="115"/>
      <c r="P49" s="115"/>
      <c r="Q49" s="115"/>
      <c r="R49" s="115"/>
      <c r="S49" s="115"/>
      <c r="T49" s="115"/>
      <c r="U49" s="115"/>
      <c r="V49" s="115"/>
      <c r="W49" s="115"/>
      <c r="X49" s="115"/>
    </row>
    <row r="50" ht="20.25" customHeight="1" spans="1:24">
      <c r="A50" s="22" t="s">
        <v>70</v>
      </c>
      <c r="B50" s="22" t="s">
        <v>70</v>
      </c>
      <c r="C50" s="22" t="s">
        <v>264</v>
      </c>
      <c r="D50" s="22" t="s">
        <v>265</v>
      </c>
      <c r="E50" s="22" t="s">
        <v>102</v>
      </c>
      <c r="F50" s="22" t="s">
        <v>103</v>
      </c>
      <c r="G50" s="22" t="s">
        <v>215</v>
      </c>
      <c r="H50" s="22" t="s">
        <v>216</v>
      </c>
      <c r="I50" s="115">
        <v>1715400</v>
      </c>
      <c r="J50" s="115">
        <v>1715400</v>
      </c>
      <c r="K50" s="27"/>
      <c r="L50" s="27"/>
      <c r="M50" s="115">
        <v>1715400</v>
      </c>
      <c r="N50" s="27"/>
      <c r="O50" s="115"/>
      <c r="P50" s="115"/>
      <c r="Q50" s="115"/>
      <c r="R50" s="115"/>
      <c r="S50" s="115"/>
      <c r="T50" s="115"/>
      <c r="U50" s="115"/>
      <c r="V50" s="115"/>
      <c r="W50" s="115"/>
      <c r="X50" s="115"/>
    </row>
    <row r="51" ht="20.25" customHeight="1" spans="1:24">
      <c r="A51" s="22" t="s">
        <v>70</v>
      </c>
      <c r="B51" s="22" t="s">
        <v>70</v>
      </c>
      <c r="C51" s="22" t="s">
        <v>264</v>
      </c>
      <c r="D51" s="22" t="s">
        <v>265</v>
      </c>
      <c r="E51" s="22" t="s">
        <v>102</v>
      </c>
      <c r="F51" s="22" t="s">
        <v>103</v>
      </c>
      <c r="G51" s="22" t="s">
        <v>215</v>
      </c>
      <c r="H51" s="22" t="s">
        <v>216</v>
      </c>
      <c r="I51" s="115">
        <v>1040000</v>
      </c>
      <c r="J51" s="115">
        <v>1040000</v>
      </c>
      <c r="K51" s="27"/>
      <c r="L51" s="27"/>
      <c r="M51" s="115">
        <v>1040000</v>
      </c>
      <c r="N51" s="27"/>
      <c r="O51" s="115"/>
      <c r="P51" s="115"/>
      <c r="Q51" s="115"/>
      <c r="R51" s="115"/>
      <c r="S51" s="115"/>
      <c r="T51" s="115"/>
      <c r="U51" s="115"/>
      <c r="V51" s="115"/>
      <c r="W51" s="115"/>
      <c r="X51" s="115"/>
    </row>
    <row r="52" ht="20.25" customHeight="1" spans="1:24">
      <c r="A52" s="22" t="s">
        <v>70</v>
      </c>
      <c r="B52" s="22" t="s">
        <v>70</v>
      </c>
      <c r="C52" s="22" t="s">
        <v>266</v>
      </c>
      <c r="D52" s="22" t="s">
        <v>267</v>
      </c>
      <c r="E52" s="22" t="s">
        <v>108</v>
      </c>
      <c r="F52" s="22" t="s">
        <v>109</v>
      </c>
      <c r="G52" s="22" t="s">
        <v>215</v>
      </c>
      <c r="H52" s="22" t="s">
        <v>216</v>
      </c>
      <c r="I52" s="115">
        <v>45000</v>
      </c>
      <c r="J52" s="115">
        <v>45000</v>
      </c>
      <c r="K52" s="27"/>
      <c r="L52" s="27"/>
      <c r="M52" s="115">
        <v>45000</v>
      </c>
      <c r="N52" s="27"/>
      <c r="O52" s="115"/>
      <c r="P52" s="115"/>
      <c r="Q52" s="115"/>
      <c r="R52" s="115"/>
      <c r="S52" s="115"/>
      <c r="T52" s="115"/>
      <c r="U52" s="115"/>
      <c r="V52" s="115"/>
      <c r="W52" s="115"/>
      <c r="X52" s="115"/>
    </row>
    <row r="53" ht="20.25" customHeight="1" spans="1:24">
      <c r="A53" s="22" t="s">
        <v>70</v>
      </c>
      <c r="B53" s="22" t="s">
        <v>70</v>
      </c>
      <c r="C53" s="22" t="s">
        <v>266</v>
      </c>
      <c r="D53" s="22" t="s">
        <v>267</v>
      </c>
      <c r="E53" s="22" t="s">
        <v>108</v>
      </c>
      <c r="F53" s="22" t="s">
        <v>109</v>
      </c>
      <c r="G53" s="22" t="s">
        <v>260</v>
      </c>
      <c r="H53" s="22" t="s">
        <v>261</v>
      </c>
      <c r="I53" s="115">
        <v>48000</v>
      </c>
      <c r="J53" s="115">
        <v>48000</v>
      </c>
      <c r="K53" s="27"/>
      <c r="L53" s="27"/>
      <c r="M53" s="115">
        <v>48000</v>
      </c>
      <c r="N53" s="27"/>
      <c r="O53" s="115"/>
      <c r="P53" s="115"/>
      <c r="Q53" s="115"/>
      <c r="R53" s="115"/>
      <c r="S53" s="115"/>
      <c r="T53" s="115"/>
      <c r="U53" s="115"/>
      <c r="V53" s="115"/>
      <c r="W53" s="115"/>
      <c r="X53" s="115"/>
    </row>
    <row r="54" ht="20.25" customHeight="1" spans="1:24">
      <c r="A54" s="22" t="s">
        <v>70</v>
      </c>
      <c r="B54" s="22" t="s">
        <v>70</v>
      </c>
      <c r="C54" s="22" t="s">
        <v>266</v>
      </c>
      <c r="D54" s="22" t="s">
        <v>267</v>
      </c>
      <c r="E54" s="22" t="s">
        <v>108</v>
      </c>
      <c r="F54" s="22" t="s">
        <v>109</v>
      </c>
      <c r="G54" s="22" t="s">
        <v>260</v>
      </c>
      <c r="H54" s="22" t="s">
        <v>261</v>
      </c>
      <c r="I54" s="115">
        <v>42000</v>
      </c>
      <c r="J54" s="115">
        <v>42000</v>
      </c>
      <c r="K54" s="27"/>
      <c r="L54" s="27"/>
      <c r="M54" s="115">
        <v>42000</v>
      </c>
      <c r="N54" s="27"/>
      <c r="O54" s="115"/>
      <c r="P54" s="115"/>
      <c r="Q54" s="115"/>
      <c r="R54" s="115"/>
      <c r="S54" s="115"/>
      <c r="T54" s="115"/>
      <c r="U54" s="115"/>
      <c r="V54" s="115"/>
      <c r="W54" s="115"/>
      <c r="X54" s="115"/>
    </row>
    <row r="55" ht="20.25" customHeight="1" spans="1:24">
      <c r="A55" s="22" t="s">
        <v>70</v>
      </c>
      <c r="B55" s="22" t="s">
        <v>70</v>
      </c>
      <c r="C55" s="22" t="s">
        <v>268</v>
      </c>
      <c r="D55" s="22" t="s">
        <v>269</v>
      </c>
      <c r="E55" s="22" t="s">
        <v>104</v>
      </c>
      <c r="F55" s="22" t="s">
        <v>105</v>
      </c>
      <c r="G55" s="22" t="s">
        <v>231</v>
      </c>
      <c r="H55" s="22" t="s">
        <v>232</v>
      </c>
      <c r="I55" s="115">
        <v>401500</v>
      </c>
      <c r="J55" s="115">
        <v>401500</v>
      </c>
      <c r="K55" s="27"/>
      <c r="L55" s="27"/>
      <c r="M55" s="115">
        <v>401500</v>
      </c>
      <c r="N55" s="27"/>
      <c r="O55" s="115"/>
      <c r="P55" s="115"/>
      <c r="Q55" s="115"/>
      <c r="R55" s="115"/>
      <c r="S55" s="115"/>
      <c r="T55" s="115"/>
      <c r="U55" s="115"/>
      <c r="V55" s="115"/>
      <c r="W55" s="115"/>
      <c r="X55" s="115"/>
    </row>
    <row r="56" ht="20.25" customHeight="1" spans="1:24">
      <c r="A56" s="22" t="s">
        <v>70</v>
      </c>
      <c r="B56" s="22" t="s">
        <v>70</v>
      </c>
      <c r="C56" s="22" t="s">
        <v>270</v>
      </c>
      <c r="D56" s="22" t="s">
        <v>271</v>
      </c>
      <c r="E56" s="22" t="s">
        <v>102</v>
      </c>
      <c r="F56" s="22" t="s">
        <v>103</v>
      </c>
      <c r="G56" s="22" t="s">
        <v>272</v>
      </c>
      <c r="H56" s="22" t="s">
        <v>273</v>
      </c>
      <c r="I56" s="115">
        <v>216000</v>
      </c>
      <c r="J56" s="115">
        <v>216000</v>
      </c>
      <c r="K56" s="27"/>
      <c r="L56" s="27"/>
      <c r="M56" s="115">
        <v>216000</v>
      </c>
      <c r="N56" s="27"/>
      <c r="O56" s="115"/>
      <c r="P56" s="115"/>
      <c r="Q56" s="115"/>
      <c r="R56" s="115"/>
      <c r="S56" s="115"/>
      <c r="T56" s="115"/>
      <c r="U56" s="115"/>
      <c r="V56" s="115"/>
      <c r="W56" s="115"/>
      <c r="X56" s="115"/>
    </row>
    <row r="57" ht="17.25" customHeight="1" spans="1:24">
      <c r="A57" s="178" t="s">
        <v>182</v>
      </c>
      <c r="B57" s="179"/>
      <c r="C57" s="190"/>
      <c r="D57" s="190"/>
      <c r="E57" s="190"/>
      <c r="F57" s="190"/>
      <c r="G57" s="190"/>
      <c r="H57" s="191"/>
      <c r="I57" s="115">
        <v>28292494.77</v>
      </c>
      <c r="J57" s="115">
        <v>28292494.77</v>
      </c>
      <c r="K57" s="115"/>
      <c r="L57" s="115"/>
      <c r="M57" s="115">
        <v>28292494.77</v>
      </c>
      <c r="N57" s="115"/>
      <c r="O57" s="115"/>
      <c r="P57" s="115"/>
      <c r="Q57" s="115"/>
      <c r="R57" s="115"/>
      <c r="S57" s="115"/>
      <c r="T57" s="115"/>
      <c r="U57" s="115"/>
      <c r="V57" s="115"/>
      <c r="W57" s="115"/>
      <c r="X57" s="115"/>
    </row>
  </sheetData>
  <mergeCells count="31">
    <mergeCell ref="A3:X3"/>
    <mergeCell ref="A4:H4"/>
    <mergeCell ref="I5:X5"/>
    <mergeCell ref="J6:N6"/>
    <mergeCell ref="O6:Q6"/>
    <mergeCell ref="S6:X6"/>
    <mergeCell ref="A57:H57"/>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6"/>
  <sheetViews>
    <sheetView showZeros="0" tabSelected="1" workbookViewId="0">
      <pane ySplit="1" topLeftCell="A2" activePane="bottomLeft" state="frozen"/>
      <selection/>
      <selection pane="bottomLeft" activeCell="C11" sqref="C1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77"/>
      <c r="E2" s="42"/>
      <c r="F2" s="42"/>
      <c r="G2" s="42"/>
      <c r="H2" s="42"/>
      <c r="U2" s="177"/>
      <c r="W2" s="185" t="s">
        <v>274</v>
      </c>
    </row>
    <row r="3" ht="46.5" customHeight="1" spans="1:23">
      <c r="A3" s="44" t="str">
        <f>"2025"&amp;"年部门项目支出预算表"</f>
        <v>2025年部门项目支出预算表</v>
      </c>
      <c r="B3" s="44"/>
      <c r="C3" s="44"/>
      <c r="D3" s="44"/>
      <c r="E3" s="44"/>
      <c r="F3" s="44"/>
      <c r="G3" s="44"/>
      <c r="H3" s="44"/>
      <c r="I3" s="44"/>
      <c r="J3" s="44"/>
      <c r="K3" s="44"/>
      <c r="L3" s="44"/>
      <c r="M3" s="44"/>
      <c r="N3" s="44"/>
      <c r="O3" s="44"/>
      <c r="P3" s="44"/>
      <c r="Q3" s="44"/>
      <c r="R3" s="44"/>
      <c r="S3" s="44"/>
      <c r="T3" s="44"/>
      <c r="U3" s="44"/>
      <c r="V3" s="44"/>
      <c r="W3" s="44"/>
    </row>
    <row r="4" ht="13.5" customHeight="1" spans="1:23">
      <c r="A4" s="45" t="str">
        <f>"单位名称："&amp;"中国共产党昆明市晋宁区纪律检查委员会"</f>
        <v>单位名称：中国共产党昆明市晋宁区纪律检查委员会</v>
      </c>
      <c r="B4" s="46"/>
      <c r="C4" s="46"/>
      <c r="D4" s="46"/>
      <c r="E4" s="46"/>
      <c r="F4" s="46"/>
      <c r="G4" s="46"/>
      <c r="H4" s="46"/>
      <c r="I4" s="47"/>
      <c r="J4" s="47"/>
      <c r="K4" s="47"/>
      <c r="L4" s="47"/>
      <c r="M4" s="47"/>
      <c r="N4" s="47"/>
      <c r="O4" s="47"/>
      <c r="P4" s="47"/>
      <c r="Q4" s="47"/>
      <c r="U4" s="177"/>
      <c r="W4" s="159" t="s">
        <v>1</v>
      </c>
    </row>
    <row r="5" ht="21.75" customHeight="1" spans="1:23">
      <c r="A5" s="49" t="s">
        <v>275</v>
      </c>
      <c r="B5" s="50" t="s">
        <v>193</v>
      </c>
      <c r="C5" s="49" t="s">
        <v>194</v>
      </c>
      <c r="D5" s="49" t="s">
        <v>276</v>
      </c>
      <c r="E5" s="50" t="s">
        <v>195</v>
      </c>
      <c r="F5" s="50" t="s">
        <v>196</v>
      </c>
      <c r="G5" s="50" t="s">
        <v>277</v>
      </c>
      <c r="H5" s="50" t="s">
        <v>278</v>
      </c>
      <c r="I5" s="64" t="s">
        <v>55</v>
      </c>
      <c r="J5" s="13" t="s">
        <v>279</v>
      </c>
      <c r="K5" s="14"/>
      <c r="L5" s="14"/>
      <c r="M5" s="37"/>
      <c r="N5" s="13" t="s">
        <v>201</v>
      </c>
      <c r="O5" s="14"/>
      <c r="P5" s="37"/>
      <c r="Q5" s="50" t="s">
        <v>61</v>
      </c>
      <c r="R5" s="13" t="s">
        <v>62</v>
      </c>
      <c r="S5" s="14"/>
      <c r="T5" s="14"/>
      <c r="U5" s="14"/>
      <c r="V5" s="14"/>
      <c r="W5" s="37"/>
    </row>
    <row r="6" ht="21.75" customHeight="1" spans="1:23">
      <c r="A6" s="51"/>
      <c r="B6" s="65"/>
      <c r="C6" s="51"/>
      <c r="D6" s="51"/>
      <c r="E6" s="52"/>
      <c r="F6" s="52"/>
      <c r="G6" s="52"/>
      <c r="H6" s="52"/>
      <c r="I6" s="65"/>
      <c r="J6" s="181" t="s">
        <v>58</v>
      </c>
      <c r="K6" s="182"/>
      <c r="L6" s="50" t="s">
        <v>59</v>
      </c>
      <c r="M6" s="50" t="s">
        <v>60</v>
      </c>
      <c r="N6" s="50" t="s">
        <v>58</v>
      </c>
      <c r="O6" s="50" t="s">
        <v>59</v>
      </c>
      <c r="P6" s="50" t="s">
        <v>60</v>
      </c>
      <c r="Q6" s="52"/>
      <c r="R6" s="50" t="s">
        <v>57</v>
      </c>
      <c r="S6" s="50" t="s">
        <v>64</v>
      </c>
      <c r="T6" s="50" t="s">
        <v>207</v>
      </c>
      <c r="U6" s="50" t="s">
        <v>66</v>
      </c>
      <c r="V6" s="50" t="s">
        <v>67</v>
      </c>
      <c r="W6" s="50" t="s">
        <v>68</v>
      </c>
    </row>
    <row r="7" ht="21" customHeight="1" spans="1:23">
      <c r="A7" s="65"/>
      <c r="B7" s="65"/>
      <c r="C7" s="65"/>
      <c r="D7" s="65"/>
      <c r="E7" s="65"/>
      <c r="F7" s="65"/>
      <c r="G7" s="65"/>
      <c r="H7" s="65"/>
      <c r="I7" s="65"/>
      <c r="J7" s="183" t="s">
        <v>57</v>
      </c>
      <c r="K7" s="184"/>
      <c r="L7" s="65"/>
      <c r="M7" s="65"/>
      <c r="N7" s="65"/>
      <c r="O7" s="65"/>
      <c r="P7" s="65"/>
      <c r="Q7" s="65"/>
      <c r="R7" s="65"/>
      <c r="S7" s="65"/>
      <c r="T7" s="65"/>
      <c r="U7" s="65"/>
      <c r="V7" s="65"/>
      <c r="W7" s="65"/>
    </row>
    <row r="8" ht="39.75" customHeight="1" spans="1:23">
      <c r="A8" s="54"/>
      <c r="B8" s="56"/>
      <c r="C8" s="54"/>
      <c r="D8" s="54"/>
      <c r="E8" s="55"/>
      <c r="F8" s="55"/>
      <c r="G8" s="55"/>
      <c r="H8" s="55"/>
      <c r="I8" s="56"/>
      <c r="J8" s="18" t="s">
        <v>57</v>
      </c>
      <c r="K8" s="18" t="s">
        <v>280</v>
      </c>
      <c r="L8" s="55"/>
      <c r="M8" s="55"/>
      <c r="N8" s="55"/>
      <c r="O8" s="55"/>
      <c r="P8" s="55"/>
      <c r="Q8" s="55"/>
      <c r="R8" s="55"/>
      <c r="S8" s="55"/>
      <c r="T8" s="55"/>
      <c r="U8" s="56"/>
      <c r="V8" s="55"/>
      <c r="W8" s="55"/>
    </row>
    <row r="9" ht="15" customHeight="1" spans="1:23">
      <c r="A9" s="57">
        <v>1</v>
      </c>
      <c r="B9" s="57">
        <v>2</v>
      </c>
      <c r="C9" s="57">
        <v>3</v>
      </c>
      <c r="D9" s="57">
        <v>4</v>
      </c>
      <c r="E9" s="57">
        <v>5</v>
      </c>
      <c r="F9" s="57">
        <v>6</v>
      </c>
      <c r="G9" s="57">
        <v>7</v>
      </c>
      <c r="H9" s="57">
        <v>8</v>
      </c>
      <c r="I9" s="57">
        <v>9</v>
      </c>
      <c r="J9" s="57">
        <v>10</v>
      </c>
      <c r="K9" s="57">
        <v>11</v>
      </c>
      <c r="L9" s="73">
        <v>12</v>
      </c>
      <c r="M9" s="73">
        <v>13</v>
      </c>
      <c r="N9" s="73">
        <v>14</v>
      </c>
      <c r="O9" s="73">
        <v>15</v>
      </c>
      <c r="P9" s="73">
        <v>16</v>
      </c>
      <c r="Q9" s="73">
        <v>17</v>
      </c>
      <c r="R9" s="73">
        <v>18</v>
      </c>
      <c r="S9" s="73">
        <v>19</v>
      </c>
      <c r="T9" s="73">
        <v>20</v>
      </c>
      <c r="U9" s="57">
        <v>21</v>
      </c>
      <c r="V9" s="73">
        <v>22</v>
      </c>
      <c r="W9" s="57">
        <v>23</v>
      </c>
    </row>
    <row r="10" ht="21.75" customHeight="1" spans="1:23">
      <c r="A10" s="103" t="s">
        <v>281</v>
      </c>
      <c r="B10" s="103" t="s">
        <v>282</v>
      </c>
      <c r="C10" s="103" t="s">
        <v>283</v>
      </c>
      <c r="D10" s="103" t="s">
        <v>70</v>
      </c>
      <c r="E10" s="103" t="s">
        <v>106</v>
      </c>
      <c r="F10" s="103" t="s">
        <v>107</v>
      </c>
      <c r="G10" s="103" t="s">
        <v>242</v>
      </c>
      <c r="H10" s="103" t="s">
        <v>243</v>
      </c>
      <c r="I10" s="115">
        <v>700000</v>
      </c>
      <c r="J10" s="115">
        <v>700000</v>
      </c>
      <c r="K10" s="115">
        <v>700000</v>
      </c>
      <c r="L10" s="115"/>
      <c r="M10" s="115"/>
      <c r="N10" s="115"/>
      <c r="O10" s="115"/>
      <c r="P10" s="115"/>
      <c r="Q10" s="115"/>
      <c r="R10" s="115"/>
      <c r="S10" s="115"/>
      <c r="T10" s="115"/>
      <c r="U10" s="115"/>
      <c r="V10" s="115"/>
      <c r="W10" s="115"/>
    </row>
    <row r="11" ht="21.75" customHeight="1" spans="1:23">
      <c r="A11" s="103" t="s">
        <v>281</v>
      </c>
      <c r="B11" s="103" t="s">
        <v>284</v>
      </c>
      <c r="C11" s="103" t="s">
        <v>285</v>
      </c>
      <c r="D11" s="103" t="s">
        <v>70</v>
      </c>
      <c r="E11" s="103" t="s">
        <v>110</v>
      </c>
      <c r="F11" s="103" t="s">
        <v>111</v>
      </c>
      <c r="G11" s="103" t="s">
        <v>286</v>
      </c>
      <c r="H11" s="103" t="s">
        <v>287</v>
      </c>
      <c r="I11" s="115">
        <v>869000</v>
      </c>
      <c r="J11" s="115">
        <v>869000</v>
      </c>
      <c r="K11" s="115">
        <v>869000</v>
      </c>
      <c r="L11" s="115"/>
      <c r="M11" s="115"/>
      <c r="N11" s="115"/>
      <c r="O11" s="115"/>
      <c r="P11" s="115"/>
      <c r="Q11" s="115"/>
      <c r="R11" s="115"/>
      <c r="S11" s="115"/>
      <c r="T11" s="115"/>
      <c r="U11" s="115"/>
      <c r="V11" s="115"/>
      <c r="W11" s="115"/>
    </row>
    <row r="12" ht="21.75" customHeight="1" spans="1:23">
      <c r="A12" s="103" t="s">
        <v>281</v>
      </c>
      <c r="B12" s="103" t="s">
        <v>288</v>
      </c>
      <c r="C12" s="103" t="s">
        <v>289</v>
      </c>
      <c r="D12" s="103" t="s">
        <v>70</v>
      </c>
      <c r="E12" s="103" t="s">
        <v>110</v>
      </c>
      <c r="F12" s="103" t="s">
        <v>111</v>
      </c>
      <c r="G12" s="103" t="s">
        <v>244</v>
      </c>
      <c r="H12" s="103" t="s">
        <v>245</v>
      </c>
      <c r="I12" s="115">
        <v>50000</v>
      </c>
      <c r="J12" s="115">
        <v>50000</v>
      </c>
      <c r="K12" s="115">
        <v>50000</v>
      </c>
      <c r="L12" s="115"/>
      <c r="M12" s="115"/>
      <c r="N12" s="115"/>
      <c r="O12" s="115"/>
      <c r="P12" s="115"/>
      <c r="Q12" s="115"/>
      <c r="R12" s="115"/>
      <c r="S12" s="115"/>
      <c r="T12" s="115"/>
      <c r="U12" s="115"/>
      <c r="V12" s="115"/>
      <c r="W12" s="115"/>
    </row>
    <row r="13" ht="21.75" customHeight="1" spans="1:23">
      <c r="A13" s="103" t="s">
        <v>281</v>
      </c>
      <c r="B13" s="103" t="s">
        <v>290</v>
      </c>
      <c r="C13" s="103" t="s">
        <v>291</v>
      </c>
      <c r="D13" s="103" t="s">
        <v>70</v>
      </c>
      <c r="E13" s="103" t="s">
        <v>102</v>
      </c>
      <c r="F13" s="103" t="s">
        <v>103</v>
      </c>
      <c r="G13" s="103" t="s">
        <v>242</v>
      </c>
      <c r="H13" s="103" t="s">
        <v>243</v>
      </c>
      <c r="I13" s="115">
        <v>50000</v>
      </c>
      <c r="J13" s="115"/>
      <c r="K13" s="115"/>
      <c r="L13" s="115"/>
      <c r="M13" s="115"/>
      <c r="N13" s="115"/>
      <c r="O13" s="115"/>
      <c r="P13" s="115"/>
      <c r="Q13" s="115"/>
      <c r="R13" s="115">
        <v>50000</v>
      </c>
      <c r="S13" s="115"/>
      <c r="T13" s="115"/>
      <c r="U13" s="115"/>
      <c r="V13" s="115"/>
      <c r="W13" s="115">
        <v>50000</v>
      </c>
    </row>
    <row r="14" ht="21.75" customHeight="1" spans="1:23">
      <c r="A14" s="103" t="s">
        <v>281</v>
      </c>
      <c r="B14" s="103" t="s">
        <v>292</v>
      </c>
      <c r="C14" s="103" t="s">
        <v>293</v>
      </c>
      <c r="D14" s="103" t="s">
        <v>70</v>
      </c>
      <c r="E14" s="103" t="s">
        <v>110</v>
      </c>
      <c r="F14" s="103" t="s">
        <v>111</v>
      </c>
      <c r="G14" s="103" t="s">
        <v>242</v>
      </c>
      <c r="H14" s="103" t="s">
        <v>243</v>
      </c>
      <c r="I14" s="115">
        <v>881000</v>
      </c>
      <c r="J14" s="115">
        <v>881000</v>
      </c>
      <c r="K14" s="115">
        <v>881000</v>
      </c>
      <c r="L14" s="115"/>
      <c r="M14" s="115"/>
      <c r="N14" s="115"/>
      <c r="O14" s="115"/>
      <c r="P14" s="115"/>
      <c r="Q14" s="115"/>
      <c r="R14" s="115"/>
      <c r="S14" s="115"/>
      <c r="T14" s="115"/>
      <c r="U14" s="115"/>
      <c r="V14" s="115"/>
      <c r="W14" s="115"/>
    </row>
    <row r="15" ht="21.75" customHeight="1" spans="1:23">
      <c r="A15" s="103" t="s">
        <v>294</v>
      </c>
      <c r="B15" s="103" t="s">
        <v>295</v>
      </c>
      <c r="C15" s="103" t="s">
        <v>296</v>
      </c>
      <c r="D15" s="103" t="s">
        <v>70</v>
      </c>
      <c r="E15" s="103" t="s">
        <v>104</v>
      </c>
      <c r="F15" s="103" t="s">
        <v>105</v>
      </c>
      <c r="G15" s="103" t="s">
        <v>297</v>
      </c>
      <c r="H15" s="103" t="s">
        <v>298</v>
      </c>
      <c r="I15" s="115">
        <v>68365.6</v>
      </c>
      <c r="J15" s="115"/>
      <c r="K15" s="115"/>
      <c r="L15" s="115"/>
      <c r="M15" s="115"/>
      <c r="N15" s="115"/>
      <c r="O15" s="115"/>
      <c r="P15" s="115"/>
      <c r="Q15" s="115"/>
      <c r="R15" s="115">
        <v>68365.6</v>
      </c>
      <c r="S15" s="115"/>
      <c r="T15" s="115"/>
      <c r="U15" s="115"/>
      <c r="V15" s="115"/>
      <c r="W15" s="115">
        <v>68365.6</v>
      </c>
    </row>
    <row r="16" ht="18.75" customHeight="1" spans="1:23">
      <c r="A16" s="178" t="s">
        <v>182</v>
      </c>
      <c r="B16" s="179"/>
      <c r="C16" s="179"/>
      <c r="D16" s="179"/>
      <c r="E16" s="179"/>
      <c r="F16" s="179"/>
      <c r="G16" s="179"/>
      <c r="H16" s="180"/>
      <c r="I16" s="115">
        <v>2618365.6</v>
      </c>
      <c r="J16" s="115">
        <v>2500000</v>
      </c>
      <c r="K16" s="115">
        <v>2500000</v>
      </c>
      <c r="L16" s="115"/>
      <c r="M16" s="115"/>
      <c r="N16" s="115"/>
      <c r="O16" s="115"/>
      <c r="P16" s="115"/>
      <c r="Q16" s="115"/>
      <c r="R16" s="115">
        <v>118365.6</v>
      </c>
      <c r="S16" s="115"/>
      <c r="T16" s="115"/>
      <c r="U16" s="115"/>
      <c r="V16" s="115"/>
      <c r="W16" s="115">
        <v>118365.6</v>
      </c>
    </row>
  </sheetData>
  <mergeCells count="28">
    <mergeCell ref="A3:W3"/>
    <mergeCell ref="A4:H4"/>
    <mergeCell ref="J5:M5"/>
    <mergeCell ref="N5:P5"/>
    <mergeCell ref="R5:W5"/>
    <mergeCell ref="A16:H1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6"/>
  <sheetViews>
    <sheetView showZeros="0" workbookViewId="0">
      <pane ySplit="1" topLeftCell="A33" activePane="bottomLeft" state="frozen"/>
      <selection/>
      <selection pane="bottomLeft" activeCell="J42" sqref="J42"/>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43" t="s">
        <v>299</v>
      </c>
    </row>
    <row r="3" ht="39.75" customHeight="1" spans="1:10">
      <c r="A3" s="100" t="str">
        <f>"2025"&amp;"年部门项目支出绩效目标表"</f>
        <v>2025年部门项目支出绩效目标表</v>
      </c>
      <c r="B3" s="44"/>
      <c r="C3" s="44"/>
      <c r="D3" s="44"/>
      <c r="E3" s="44"/>
      <c r="F3" s="101"/>
      <c r="G3" s="44"/>
      <c r="H3" s="101"/>
      <c r="I3" s="101"/>
      <c r="J3" s="44"/>
    </row>
    <row r="4" ht="17.25" customHeight="1" spans="1:1">
      <c r="A4" s="45" t="str">
        <f>"单位名称："&amp;"中国共产党昆明市晋宁区纪律检查委员会"</f>
        <v>单位名称：中国共产党昆明市晋宁区纪律检查委员会</v>
      </c>
    </row>
    <row r="5" ht="44.25" customHeight="1" spans="1:10">
      <c r="A5" s="18" t="s">
        <v>194</v>
      </c>
      <c r="B5" s="18" t="s">
        <v>300</v>
      </c>
      <c r="C5" s="18" t="s">
        <v>301</v>
      </c>
      <c r="D5" s="18" t="s">
        <v>302</v>
      </c>
      <c r="E5" s="18" t="s">
        <v>303</v>
      </c>
      <c r="F5" s="102" t="s">
        <v>304</v>
      </c>
      <c r="G5" s="18" t="s">
        <v>305</v>
      </c>
      <c r="H5" s="102" t="s">
        <v>306</v>
      </c>
      <c r="I5" s="102" t="s">
        <v>307</v>
      </c>
      <c r="J5" s="18" t="s">
        <v>308</v>
      </c>
    </row>
    <row r="6" ht="18.75" customHeight="1" spans="1:10">
      <c r="A6" s="174">
        <v>1</v>
      </c>
      <c r="B6" s="174">
        <v>2</v>
      </c>
      <c r="C6" s="174">
        <v>3</v>
      </c>
      <c r="D6" s="174">
        <v>4</v>
      </c>
      <c r="E6" s="174">
        <v>5</v>
      </c>
      <c r="F6" s="73">
        <v>6</v>
      </c>
      <c r="G6" s="174">
        <v>7</v>
      </c>
      <c r="H6" s="73">
        <v>8</v>
      </c>
      <c r="I6" s="73">
        <v>9</v>
      </c>
      <c r="J6" s="174">
        <v>10</v>
      </c>
    </row>
    <row r="7" ht="42" customHeight="1" spans="1:10">
      <c r="A7" s="19" t="s">
        <v>70</v>
      </c>
      <c r="B7" s="103"/>
      <c r="C7" s="103"/>
      <c r="D7" s="103"/>
      <c r="E7" s="35"/>
      <c r="F7" s="104"/>
      <c r="G7" s="35"/>
      <c r="H7" s="104"/>
      <c r="I7" s="104"/>
      <c r="J7" s="35"/>
    </row>
    <row r="8" ht="42" customHeight="1" spans="1:10">
      <c r="A8" s="175" t="s">
        <v>70</v>
      </c>
      <c r="B8" s="34"/>
      <c r="C8" s="34"/>
      <c r="D8" s="34"/>
      <c r="E8" s="19"/>
      <c r="F8" s="34"/>
      <c r="G8" s="19"/>
      <c r="H8" s="34"/>
      <c r="I8" s="34"/>
      <c r="J8" s="19"/>
    </row>
    <row r="9" ht="42" customHeight="1" spans="1:10">
      <c r="A9" s="176" t="s">
        <v>293</v>
      </c>
      <c r="B9" s="34" t="s">
        <v>309</v>
      </c>
      <c r="C9" s="34" t="s">
        <v>310</v>
      </c>
      <c r="D9" s="34" t="s">
        <v>311</v>
      </c>
      <c r="E9" s="19" t="s">
        <v>312</v>
      </c>
      <c r="F9" s="34" t="s">
        <v>313</v>
      </c>
      <c r="G9" s="19" t="s">
        <v>314</v>
      </c>
      <c r="H9" s="34" t="s">
        <v>315</v>
      </c>
      <c r="I9" s="34" t="s">
        <v>316</v>
      </c>
      <c r="J9" s="19" t="s">
        <v>317</v>
      </c>
    </row>
    <row r="10" ht="42" customHeight="1" spans="1:10">
      <c r="A10" s="176" t="s">
        <v>293</v>
      </c>
      <c r="B10" s="34" t="s">
        <v>309</v>
      </c>
      <c r="C10" s="34" t="s">
        <v>310</v>
      </c>
      <c r="D10" s="34" t="s">
        <v>311</v>
      </c>
      <c r="E10" s="19" t="s">
        <v>318</v>
      </c>
      <c r="F10" s="34" t="s">
        <v>319</v>
      </c>
      <c r="G10" s="19" t="s">
        <v>320</v>
      </c>
      <c r="H10" s="34" t="s">
        <v>321</v>
      </c>
      <c r="I10" s="34" t="s">
        <v>322</v>
      </c>
      <c r="J10" s="19" t="s">
        <v>323</v>
      </c>
    </row>
    <row r="11" ht="42" customHeight="1" spans="1:10">
      <c r="A11" s="176" t="s">
        <v>293</v>
      </c>
      <c r="B11" s="34" t="s">
        <v>309</v>
      </c>
      <c r="C11" s="34" t="s">
        <v>310</v>
      </c>
      <c r="D11" s="34" t="s">
        <v>324</v>
      </c>
      <c r="E11" s="19" t="s">
        <v>325</v>
      </c>
      <c r="F11" s="34" t="s">
        <v>319</v>
      </c>
      <c r="G11" s="19" t="s">
        <v>326</v>
      </c>
      <c r="H11" s="34" t="s">
        <v>321</v>
      </c>
      <c r="I11" s="34" t="s">
        <v>316</v>
      </c>
      <c r="J11" s="19" t="s">
        <v>327</v>
      </c>
    </row>
    <row r="12" ht="42" customHeight="1" spans="1:10">
      <c r="A12" s="176" t="s">
        <v>293</v>
      </c>
      <c r="B12" s="34" t="s">
        <v>309</v>
      </c>
      <c r="C12" s="34" t="s">
        <v>310</v>
      </c>
      <c r="D12" s="34" t="s">
        <v>324</v>
      </c>
      <c r="E12" s="19" t="s">
        <v>328</v>
      </c>
      <c r="F12" s="34" t="s">
        <v>319</v>
      </c>
      <c r="G12" s="19" t="s">
        <v>326</v>
      </c>
      <c r="H12" s="34" t="s">
        <v>321</v>
      </c>
      <c r="I12" s="34" t="s">
        <v>316</v>
      </c>
      <c r="J12" s="19" t="s">
        <v>327</v>
      </c>
    </row>
    <row r="13" ht="42" customHeight="1" spans="1:10">
      <c r="A13" s="176" t="s">
        <v>293</v>
      </c>
      <c r="B13" s="34" t="s">
        <v>309</v>
      </c>
      <c r="C13" s="34" t="s">
        <v>310</v>
      </c>
      <c r="D13" s="34" t="s">
        <v>324</v>
      </c>
      <c r="E13" s="19" t="s">
        <v>329</v>
      </c>
      <c r="F13" s="34" t="s">
        <v>319</v>
      </c>
      <c r="G13" s="19" t="s">
        <v>326</v>
      </c>
      <c r="H13" s="34" t="s">
        <v>321</v>
      </c>
      <c r="I13" s="34" t="s">
        <v>316</v>
      </c>
      <c r="J13" s="19" t="s">
        <v>327</v>
      </c>
    </row>
    <row r="14" ht="42" customHeight="1" spans="1:10">
      <c r="A14" s="176" t="s">
        <v>293</v>
      </c>
      <c r="B14" s="34" t="s">
        <v>309</v>
      </c>
      <c r="C14" s="34" t="s">
        <v>310</v>
      </c>
      <c r="D14" s="34" t="s">
        <v>330</v>
      </c>
      <c r="E14" s="19" t="s">
        <v>331</v>
      </c>
      <c r="F14" s="34" t="s">
        <v>313</v>
      </c>
      <c r="G14" s="19" t="s">
        <v>332</v>
      </c>
      <c r="H14" s="34" t="s">
        <v>321</v>
      </c>
      <c r="I14" s="34" t="s">
        <v>322</v>
      </c>
      <c r="J14" s="19" t="s">
        <v>327</v>
      </c>
    </row>
    <row r="15" ht="42" customHeight="1" spans="1:10">
      <c r="A15" s="176" t="s">
        <v>293</v>
      </c>
      <c r="B15" s="34" t="s">
        <v>309</v>
      </c>
      <c r="C15" s="34" t="s">
        <v>333</v>
      </c>
      <c r="D15" s="34" t="s">
        <v>334</v>
      </c>
      <c r="E15" s="19" t="s">
        <v>335</v>
      </c>
      <c r="F15" s="34" t="s">
        <v>313</v>
      </c>
      <c r="G15" s="19" t="s">
        <v>335</v>
      </c>
      <c r="H15" s="34" t="s">
        <v>321</v>
      </c>
      <c r="I15" s="34" t="s">
        <v>322</v>
      </c>
      <c r="J15" s="19" t="s">
        <v>336</v>
      </c>
    </row>
    <row r="16" ht="42" customHeight="1" spans="1:10">
      <c r="A16" s="176" t="s">
        <v>293</v>
      </c>
      <c r="B16" s="34" t="s">
        <v>309</v>
      </c>
      <c r="C16" s="34" t="s">
        <v>337</v>
      </c>
      <c r="D16" s="34" t="s">
        <v>338</v>
      </c>
      <c r="E16" s="19" t="s">
        <v>339</v>
      </c>
      <c r="F16" s="34" t="s">
        <v>319</v>
      </c>
      <c r="G16" s="19" t="s">
        <v>340</v>
      </c>
      <c r="H16" s="34" t="s">
        <v>321</v>
      </c>
      <c r="I16" s="34" t="s">
        <v>316</v>
      </c>
      <c r="J16" s="19" t="s">
        <v>327</v>
      </c>
    </row>
    <row r="17" ht="42" customHeight="1" spans="1:10">
      <c r="A17" s="176" t="s">
        <v>289</v>
      </c>
      <c r="B17" s="34" t="s">
        <v>341</v>
      </c>
      <c r="C17" s="34" t="s">
        <v>310</v>
      </c>
      <c r="D17" s="34" t="s">
        <v>311</v>
      </c>
      <c r="E17" s="19" t="s">
        <v>342</v>
      </c>
      <c r="F17" s="34" t="s">
        <v>319</v>
      </c>
      <c r="G17" s="19" t="s">
        <v>343</v>
      </c>
      <c r="H17" s="34" t="s">
        <v>344</v>
      </c>
      <c r="I17" s="34" t="s">
        <v>316</v>
      </c>
      <c r="J17" s="19" t="s">
        <v>345</v>
      </c>
    </row>
    <row r="18" ht="42" customHeight="1" spans="1:10">
      <c r="A18" s="176" t="s">
        <v>289</v>
      </c>
      <c r="B18" s="34" t="s">
        <v>341</v>
      </c>
      <c r="C18" s="34" t="s">
        <v>310</v>
      </c>
      <c r="D18" s="34" t="s">
        <v>311</v>
      </c>
      <c r="E18" s="19" t="s">
        <v>346</v>
      </c>
      <c r="F18" s="34" t="s">
        <v>319</v>
      </c>
      <c r="G18" s="19" t="s">
        <v>85</v>
      </c>
      <c r="H18" s="34" t="s">
        <v>347</v>
      </c>
      <c r="I18" s="34" t="s">
        <v>316</v>
      </c>
      <c r="J18" s="19" t="s">
        <v>348</v>
      </c>
    </row>
    <row r="19" ht="42" customHeight="1" spans="1:10">
      <c r="A19" s="176" t="s">
        <v>289</v>
      </c>
      <c r="B19" s="34" t="s">
        <v>341</v>
      </c>
      <c r="C19" s="34" t="s">
        <v>310</v>
      </c>
      <c r="D19" s="34" t="s">
        <v>324</v>
      </c>
      <c r="E19" s="19" t="s">
        <v>349</v>
      </c>
      <c r="F19" s="34" t="s">
        <v>319</v>
      </c>
      <c r="G19" s="19" t="s">
        <v>350</v>
      </c>
      <c r="H19" s="34" t="s">
        <v>347</v>
      </c>
      <c r="I19" s="34" t="s">
        <v>316</v>
      </c>
      <c r="J19" s="19" t="s">
        <v>348</v>
      </c>
    </row>
    <row r="20" ht="42" customHeight="1" spans="1:10">
      <c r="A20" s="176" t="s">
        <v>289</v>
      </c>
      <c r="B20" s="34" t="s">
        <v>341</v>
      </c>
      <c r="C20" s="34" t="s">
        <v>310</v>
      </c>
      <c r="D20" s="34" t="s">
        <v>330</v>
      </c>
      <c r="E20" s="19" t="s">
        <v>351</v>
      </c>
      <c r="F20" s="34" t="s">
        <v>319</v>
      </c>
      <c r="G20" s="19" t="s">
        <v>85</v>
      </c>
      <c r="H20" s="34" t="s">
        <v>347</v>
      </c>
      <c r="I20" s="34" t="s">
        <v>316</v>
      </c>
      <c r="J20" s="19" t="s">
        <v>348</v>
      </c>
    </row>
    <row r="21" ht="42" customHeight="1" spans="1:10">
      <c r="A21" s="176" t="s">
        <v>289</v>
      </c>
      <c r="B21" s="34" t="s">
        <v>341</v>
      </c>
      <c r="C21" s="34" t="s">
        <v>333</v>
      </c>
      <c r="D21" s="34" t="s">
        <v>334</v>
      </c>
      <c r="E21" s="19" t="s">
        <v>352</v>
      </c>
      <c r="F21" s="34" t="s">
        <v>319</v>
      </c>
      <c r="G21" s="19" t="s">
        <v>353</v>
      </c>
      <c r="H21" s="34" t="s">
        <v>347</v>
      </c>
      <c r="I21" s="34" t="s">
        <v>316</v>
      </c>
      <c r="J21" s="19" t="s">
        <v>354</v>
      </c>
    </row>
    <row r="22" ht="42" customHeight="1" spans="1:10">
      <c r="A22" s="176" t="s">
        <v>289</v>
      </c>
      <c r="B22" s="34" t="s">
        <v>341</v>
      </c>
      <c r="C22" s="34" t="s">
        <v>337</v>
      </c>
      <c r="D22" s="34" t="s">
        <v>338</v>
      </c>
      <c r="E22" s="19" t="s">
        <v>355</v>
      </c>
      <c r="F22" s="34" t="s">
        <v>319</v>
      </c>
      <c r="G22" s="19" t="s">
        <v>356</v>
      </c>
      <c r="H22" s="34" t="s">
        <v>321</v>
      </c>
      <c r="I22" s="34" t="s">
        <v>316</v>
      </c>
      <c r="J22" s="19" t="s">
        <v>357</v>
      </c>
    </row>
    <row r="23" ht="42" customHeight="1" spans="1:10">
      <c r="A23" s="176" t="s">
        <v>296</v>
      </c>
      <c r="B23" s="34" t="s">
        <v>358</v>
      </c>
      <c r="C23" s="34" t="s">
        <v>310</v>
      </c>
      <c r="D23" s="34" t="s">
        <v>311</v>
      </c>
      <c r="E23" s="19" t="s">
        <v>358</v>
      </c>
      <c r="F23" s="34" t="s">
        <v>359</v>
      </c>
      <c r="G23" s="19" t="s">
        <v>326</v>
      </c>
      <c r="H23" s="34" t="s">
        <v>321</v>
      </c>
      <c r="I23" s="34" t="s">
        <v>316</v>
      </c>
      <c r="J23" s="19" t="s">
        <v>358</v>
      </c>
    </row>
    <row r="24" ht="42" customHeight="1" spans="1:10">
      <c r="A24" s="176" t="s">
        <v>296</v>
      </c>
      <c r="B24" s="34" t="s">
        <v>360</v>
      </c>
      <c r="C24" s="34" t="s">
        <v>333</v>
      </c>
      <c r="D24" s="34" t="s">
        <v>334</v>
      </c>
      <c r="E24" s="19" t="s">
        <v>358</v>
      </c>
      <c r="F24" s="34" t="s">
        <v>359</v>
      </c>
      <c r="G24" s="19" t="s">
        <v>326</v>
      </c>
      <c r="H24" s="34" t="s">
        <v>321</v>
      </c>
      <c r="I24" s="34" t="s">
        <v>316</v>
      </c>
      <c r="J24" s="19" t="s">
        <v>358</v>
      </c>
    </row>
    <row r="25" ht="42" customHeight="1" spans="1:10">
      <c r="A25" s="176" t="s">
        <v>296</v>
      </c>
      <c r="B25" s="34" t="s">
        <v>360</v>
      </c>
      <c r="C25" s="34" t="s">
        <v>337</v>
      </c>
      <c r="D25" s="34" t="s">
        <v>338</v>
      </c>
      <c r="E25" s="19" t="s">
        <v>358</v>
      </c>
      <c r="F25" s="34" t="s">
        <v>359</v>
      </c>
      <c r="G25" s="19" t="s">
        <v>326</v>
      </c>
      <c r="H25" s="34" t="s">
        <v>321</v>
      </c>
      <c r="I25" s="34" t="s">
        <v>316</v>
      </c>
      <c r="J25" s="19" t="s">
        <v>358</v>
      </c>
    </row>
    <row r="26" ht="42" customHeight="1" spans="1:10">
      <c r="A26" s="176" t="s">
        <v>361</v>
      </c>
      <c r="B26" s="34" t="s">
        <v>362</v>
      </c>
      <c r="C26" s="34" t="s">
        <v>310</v>
      </c>
      <c r="D26" s="34" t="s">
        <v>311</v>
      </c>
      <c r="E26" s="19" t="s">
        <v>363</v>
      </c>
      <c r="F26" s="34" t="s">
        <v>359</v>
      </c>
      <c r="G26" s="19" t="s">
        <v>326</v>
      </c>
      <c r="H26" s="34" t="s">
        <v>321</v>
      </c>
      <c r="I26" s="34" t="s">
        <v>316</v>
      </c>
      <c r="J26" s="19" t="s">
        <v>364</v>
      </c>
    </row>
    <row r="27" ht="42" customHeight="1" spans="1:10">
      <c r="A27" s="176" t="s">
        <v>285</v>
      </c>
      <c r="B27" s="34" t="s">
        <v>362</v>
      </c>
      <c r="C27" s="34" t="s">
        <v>310</v>
      </c>
      <c r="D27" s="34" t="s">
        <v>311</v>
      </c>
      <c r="E27" s="19" t="s">
        <v>365</v>
      </c>
      <c r="F27" s="34" t="s">
        <v>359</v>
      </c>
      <c r="G27" s="19" t="s">
        <v>326</v>
      </c>
      <c r="H27" s="34" t="s">
        <v>321</v>
      </c>
      <c r="I27" s="34" t="s">
        <v>316</v>
      </c>
      <c r="J27" s="19" t="s">
        <v>366</v>
      </c>
    </row>
    <row r="28" ht="42" customHeight="1" spans="1:10">
      <c r="A28" s="176" t="s">
        <v>285</v>
      </c>
      <c r="B28" s="34" t="s">
        <v>362</v>
      </c>
      <c r="C28" s="34" t="s">
        <v>310</v>
      </c>
      <c r="D28" s="34" t="s">
        <v>324</v>
      </c>
      <c r="E28" s="19" t="s">
        <v>367</v>
      </c>
      <c r="F28" s="34" t="s">
        <v>359</v>
      </c>
      <c r="G28" s="19" t="s">
        <v>326</v>
      </c>
      <c r="H28" s="34" t="s">
        <v>321</v>
      </c>
      <c r="I28" s="34" t="s">
        <v>316</v>
      </c>
      <c r="J28" s="19" t="s">
        <v>368</v>
      </c>
    </row>
    <row r="29" ht="42" customHeight="1" spans="1:10">
      <c r="A29" s="176" t="s">
        <v>285</v>
      </c>
      <c r="B29" s="34" t="s">
        <v>362</v>
      </c>
      <c r="C29" s="34" t="s">
        <v>310</v>
      </c>
      <c r="D29" s="34" t="s">
        <v>324</v>
      </c>
      <c r="E29" s="19" t="s">
        <v>369</v>
      </c>
      <c r="F29" s="34" t="s">
        <v>359</v>
      </c>
      <c r="G29" s="19" t="s">
        <v>326</v>
      </c>
      <c r="H29" s="34" t="s">
        <v>321</v>
      </c>
      <c r="I29" s="34" t="s">
        <v>316</v>
      </c>
      <c r="J29" s="19" t="s">
        <v>370</v>
      </c>
    </row>
    <row r="30" ht="42" customHeight="1" spans="1:10">
      <c r="A30" s="176" t="s">
        <v>285</v>
      </c>
      <c r="B30" s="34" t="s">
        <v>362</v>
      </c>
      <c r="C30" s="34" t="s">
        <v>310</v>
      </c>
      <c r="D30" s="34" t="s">
        <v>324</v>
      </c>
      <c r="E30" s="19" t="s">
        <v>371</v>
      </c>
      <c r="F30" s="34" t="s">
        <v>359</v>
      </c>
      <c r="G30" s="19" t="s">
        <v>326</v>
      </c>
      <c r="H30" s="34" t="s">
        <v>321</v>
      </c>
      <c r="I30" s="34" t="s">
        <v>316</v>
      </c>
      <c r="J30" s="19" t="s">
        <v>372</v>
      </c>
    </row>
    <row r="31" ht="42" customHeight="1" spans="1:10">
      <c r="A31" s="176" t="s">
        <v>285</v>
      </c>
      <c r="B31" s="34" t="s">
        <v>362</v>
      </c>
      <c r="C31" s="34" t="s">
        <v>310</v>
      </c>
      <c r="D31" s="34" t="s">
        <v>324</v>
      </c>
      <c r="E31" s="19" t="s">
        <v>373</v>
      </c>
      <c r="F31" s="34" t="s">
        <v>359</v>
      </c>
      <c r="G31" s="19" t="s">
        <v>326</v>
      </c>
      <c r="H31" s="34" t="s">
        <v>321</v>
      </c>
      <c r="I31" s="34" t="s">
        <v>316</v>
      </c>
      <c r="J31" s="19" t="s">
        <v>374</v>
      </c>
    </row>
    <row r="32" ht="42" customHeight="1" spans="1:10">
      <c r="A32" s="176" t="s">
        <v>285</v>
      </c>
      <c r="B32" s="34" t="s">
        <v>362</v>
      </c>
      <c r="C32" s="34" t="s">
        <v>310</v>
      </c>
      <c r="D32" s="34" t="s">
        <v>330</v>
      </c>
      <c r="E32" s="19" t="s">
        <v>375</v>
      </c>
      <c r="F32" s="34" t="s">
        <v>359</v>
      </c>
      <c r="G32" s="19" t="s">
        <v>326</v>
      </c>
      <c r="H32" s="34" t="s">
        <v>321</v>
      </c>
      <c r="I32" s="34" t="s">
        <v>316</v>
      </c>
      <c r="J32" s="19" t="s">
        <v>376</v>
      </c>
    </row>
    <row r="33" ht="42" customHeight="1" spans="1:10">
      <c r="A33" s="176" t="s">
        <v>285</v>
      </c>
      <c r="B33" s="34" t="s">
        <v>362</v>
      </c>
      <c r="C33" s="34" t="s">
        <v>333</v>
      </c>
      <c r="D33" s="34" t="s">
        <v>334</v>
      </c>
      <c r="E33" s="19" t="s">
        <v>377</v>
      </c>
      <c r="F33" s="34" t="s">
        <v>359</v>
      </c>
      <c r="G33" s="19" t="s">
        <v>326</v>
      </c>
      <c r="H33" s="34" t="s">
        <v>321</v>
      </c>
      <c r="I33" s="34" t="s">
        <v>316</v>
      </c>
      <c r="J33" s="19" t="s">
        <v>378</v>
      </c>
    </row>
    <row r="34" ht="42" customHeight="1" spans="1:10">
      <c r="A34" s="176" t="s">
        <v>285</v>
      </c>
      <c r="B34" s="34" t="s">
        <v>362</v>
      </c>
      <c r="C34" s="34" t="s">
        <v>333</v>
      </c>
      <c r="D34" s="34" t="s">
        <v>334</v>
      </c>
      <c r="E34" s="19" t="s">
        <v>379</v>
      </c>
      <c r="F34" s="34" t="s">
        <v>380</v>
      </c>
      <c r="G34" s="19" t="s">
        <v>381</v>
      </c>
      <c r="H34" s="34" t="s">
        <v>315</v>
      </c>
      <c r="I34" s="34" t="s">
        <v>316</v>
      </c>
      <c r="J34" s="19" t="s">
        <v>382</v>
      </c>
    </row>
    <row r="35" ht="42" customHeight="1" spans="1:10">
      <c r="A35" s="176" t="s">
        <v>285</v>
      </c>
      <c r="B35" s="34" t="s">
        <v>362</v>
      </c>
      <c r="C35" s="34" t="s">
        <v>333</v>
      </c>
      <c r="D35" s="34" t="s">
        <v>334</v>
      </c>
      <c r="E35" s="19" t="s">
        <v>383</v>
      </c>
      <c r="F35" s="34" t="s">
        <v>380</v>
      </c>
      <c r="G35" s="19" t="s">
        <v>381</v>
      </c>
      <c r="H35" s="34" t="s">
        <v>315</v>
      </c>
      <c r="I35" s="34" t="s">
        <v>316</v>
      </c>
      <c r="J35" s="19" t="s">
        <v>384</v>
      </c>
    </row>
    <row r="36" ht="42" customHeight="1" spans="1:10">
      <c r="A36" s="176" t="s">
        <v>285</v>
      </c>
      <c r="B36" s="34" t="s">
        <v>362</v>
      </c>
      <c r="C36" s="34" t="s">
        <v>333</v>
      </c>
      <c r="D36" s="34" t="s">
        <v>334</v>
      </c>
      <c r="E36" s="19" t="s">
        <v>385</v>
      </c>
      <c r="F36" s="34" t="s">
        <v>359</v>
      </c>
      <c r="G36" s="19" t="s">
        <v>326</v>
      </c>
      <c r="H36" s="34" t="s">
        <v>321</v>
      </c>
      <c r="I36" s="34" t="s">
        <v>316</v>
      </c>
      <c r="J36" s="19" t="s">
        <v>386</v>
      </c>
    </row>
    <row r="37" ht="42" customHeight="1" spans="1:10">
      <c r="A37" s="176" t="s">
        <v>285</v>
      </c>
      <c r="B37" s="34" t="s">
        <v>362</v>
      </c>
      <c r="C37" s="34" t="s">
        <v>337</v>
      </c>
      <c r="D37" s="34" t="s">
        <v>338</v>
      </c>
      <c r="E37" s="19" t="s">
        <v>387</v>
      </c>
      <c r="F37" s="34" t="s">
        <v>359</v>
      </c>
      <c r="G37" s="19" t="s">
        <v>326</v>
      </c>
      <c r="H37" s="34" t="s">
        <v>321</v>
      </c>
      <c r="I37" s="34" t="s">
        <v>316</v>
      </c>
      <c r="J37" s="19" t="s">
        <v>388</v>
      </c>
    </row>
    <row r="38" ht="42" customHeight="1" spans="1:10">
      <c r="A38" s="176" t="s">
        <v>283</v>
      </c>
      <c r="B38" s="34" t="s">
        <v>389</v>
      </c>
      <c r="C38" s="34" t="s">
        <v>310</v>
      </c>
      <c r="D38" s="34" t="s">
        <v>311</v>
      </c>
      <c r="E38" s="19" t="s">
        <v>390</v>
      </c>
      <c r="F38" s="34" t="s">
        <v>319</v>
      </c>
      <c r="G38" s="19" t="s">
        <v>84</v>
      </c>
      <c r="H38" s="34" t="s">
        <v>315</v>
      </c>
      <c r="I38" s="34" t="s">
        <v>316</v>
      </c>
      <c r="J38" s="19" t="s">
        <v>391</v>
      </c>
    </row>
    <row r="39" ht="42" customHeight="1" spans="1:10">
      <c r="A39" s="176" t="s">
        <v>283</v>
      </c>
      <c r="B39" s="34" t="s">
        <v>389</v>
      </c>
      <c r="C39" s="34" t="s">
        <v>310</v>
      </c>
      <c r="D39" s="34" t="s">
        <v>324</v>
      </c>
      <c r="E39" s="19" t="s">
        <v>392</v>
      </c>
      <c r="F39" s="34" t="s">
        <v>359</v>
      </c>
      <c r="G39" s="19" t="s">
        <v>326</v>
      </c>
      <c r="H39" s="34" t="s">
        <v>321</v>
      </c>
      <c r="I39" s="34" t="s">
        <v>322</v>
      </c>
      <c r="J39" s="19" t="s">
        <v>391</v>
      </c>
    </row>
    <row r="40" ht="42" customHeight="1" spans="1:10">
      <c r="A40" s="176" t="s">
        <v>283</v>
      </c>
      <c r="B40" s="34" t="s">
        <v>389</v>
      </c>
      <c r="C40" s="34" t="s">
        <v>310</v>
      </c>
      <c r="D40" s="34" t="s">
        <v>330</v>
      </c>
      <c r="E40" s="19" t="s">
        <v>393</v>
      </c>
      <c r="F40" s="34" t="s">
        <v>380</v>
      </c>
      <c r="G40" s="19" t="s">
        <v>83</v>
      </c>
      <c r="H40" s="34" t="s">
        <v>394</v>
      </c>
      <c r="I40" s="34" t="s">
        <v>316</v>
      </c>
      <c r="J40" s="19" t="s">
        <v>391</v>
      </c>
    </row>
    <row r="41" ht="42" customHeight="1" spans="1:10">
      <c r="A41" s="176" t="s">
        <v>283</v>
      </c>
      <c r="B41" s="34" t="s">
        <v>389</v>
      </c>
      <c r="C41" s="34" t="s">
        <v>333</v>
      </c>
      <c r="D41" s="34" t="s">
        <v>334</v>
      </c>
      <c r="E41" s="19" t="s">
        <v>395</v>
      </c>
      <c r="F41" s="34" t="s">
        <v>359</v>
      </c>
      <c r="G41" s="19" t="s">
        <v>326</v>
      </c>
      <c r="H41" s="34" t="s">
        <v>321</v>
      </c>
      <c r="I41" s="34" t="s">
        <v>322</v>
      </c>
      <c r="J41" s="19" t="s">
        <v>391</v>
      </c>
    </row>
    <row r="42" ht="42" customHeight="1" spans="1:10">
      <c r="A42" s="176" t="s">
        <v>283</v>
      </c>
      <c r="B42" s="34" t="s">
        <v>389</v>
      </c>
      <c r="C42" s="34" t="s">
        <v>333</v>
      </c>
      <c r="D42" s="34" t="s">
        <v>396</v>
      </c>
      <c r="E42" s="19" t="s">
        <v>397</v>
      </c>
      <c r="F42" s="34" t="s">
        <v>359</v>
      </c>
      <c r="G42" s="19" t="s">
        <v>326</v>
      </c>
      <c r="H42" s="34" t="s">
        <v>321</v>
      </c>
      <c r="I42" s="34" t="s">
        <v>322</v>
      </c>
      <c r="J42" s="19" t="s">
        <v>391</v>
      </c>
    </row>
    <row r="43" ht="42" customHeight="1" spans="1:10">
      <c r="A43" s="176" t="s">
        <v>283</v>
      </c>
      <c r="B43" s="34" t="s">
        <v>389</v>
      </c>
      <c r="C43" s="34" t="s">
        <v>337</v>
      </c>
      <c r="D43" s="34" t="s">
        <v>338</v>
      </c>
      <c r="E43" s="19" t="s">
        <v>398</v>
      </c>
      <c r="F43" s="34" t="s">
        <v>319</v>
      </c>
      <c r="G43" s="19" t="s">
        <v>399</v>
      </c>
      <c r="H43" s="34" t="s">
        <v>321</v>
      </c>
      <c r="I43" s="34" t="s">
        <v>322</v>
      </c>
      <c r="J43" s="19" t="s">
        <v>391</v>
      </c>
    </row>
    <row r="44" ht="42" customHeight="1" spans="1:10">
      <c r="A44" s="176" t="s">
        <v>291</v>
      </c>
      <c r="B44" s="34" t="s">
        <v>400</v>
      </c>
      <c r="C44" s="34" t="s">
        <v>310</v>
      </c>
      <c r="D44" s="34" t="s">
        <v>311</v>
      </c>
      <c r="E44" s="19" t="s">
        <v>401</v>
      </c>
      <c r="F44" s="34" t="s">
        <v>359</v>
      </c>
      <c r="G44" s="19" t="s">
        <v>326</v>
      </c>
      <c r="H44" s="34" t="s">
        <v>321</v>
      </c>
      <c r="I44" s="34" t="s">
        <v>316</v>
      </c>
      <c r="J44" s="19" t="s">
        <v>401</v>
      </c>
    </row>
    <row r="45" ht="42" customHeight="1" spans="1:10">
      <c r="A45" s="176" t="s">
        <v>291</v>
      </c>
      <c r="B45" s="34" t="s">
        <v>400</v>
      </c>
      <c r="C45" s="34" t="s">
        <v>333</v>
      </c>
      <c r="D45" s="34" t="s">
        <v>402</v>
      </c>
      <c r="E45" s="19" t="s">
        <v>403</v>
      </c>
      <c r="F45" s="34" t="s">
        <v>359</v>
      </c>
      <c r="G45" s="19" t="s">
        <v>403</v>
      </c>
      <c r="H45" s="34" t="s">
        <v>404</v>
      </c>
      <c r="I45" s="34" t="s">
        <v>322</v>
      </c>
      <c r="J45" s="19" t="s">
        <v>403</v>
      </c>
    </row>
    <row r="46" ht="42" customHeight="1" spans="1:10">
      <c r="A46" s="176" t="s">
        <v>291</v>
      </c>
      <c r="B46" s="34" t="s">
        <v>400</v>
      </c>
      <c r="C46" s="34" t="s">
        <v>337</v>
      </c>
      <c r="D46" s="34" t="s">
        <v>338</v>
      </c>
      <c r="E46" s="19" t="s">
        <v>405</v>
      </c>
      <c r="F46" s="34" t="s">
        <v>359</v>
      </c>
      <c r="G46" s="19" t="s">
        <v>405</v>
      </c>
      <c r="H46" s="34" t="s">
        <v>321</v>
      </c>
      <c r="I46" s="34" t="s">
        <v>316</v>
      </c>
      <c r="J46" s="19" t="s">
        <v>405</v>
      </c>
    </row>
  </sheetData>
  <mergeCells count="14">
    <mergeCell ref="A3:J3"/>
    <mergeCell ref="A4:H4"/>
    <mergeCell ref="A9:A16"/>
    <mergeCell ref="A17:A22"/>
    <mergeCell ref="A23:A25"/>
    <mergeCell ref="A26:A37"/>
    <mergeCell ref="A38:A43"/>
    <mergeCell ref="A44:A46"/>
    <mergeCell ref="B9:B16"/>
    <mergeCell ref="B17:B22"/>
    <mergeCell ref="B23:B25"/>
    <mergeCell ref="B26:B37"/>
    <mergeCell ref="B38:B43"/>
    <mergeCell ref="B44:B46"/>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2025-03-07T03:19:00Z</dcterms:created>
  <dcterms:modified xsi:type="dcterms:W3CDTF">2025-03-14T03:18:10Z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3191B113D5CC4A11BBB20B28EF025C98</vt:lpwstr>
  </property>
  <property fmtid="{D5CDD505-2E9C-101B-9397-08002B2CF9AE}" pid="3" name="KSOProductBuildVer">
    <vt:lpwstr>2052-11.8.6.8722</vt:lpwstr>
  </property>
</Properties>
</file>