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33" firstSheet="11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<sst xmlns="http://schemas.openxmlformats.org/spreadsheetml/2006/main" count="923" uniqueCount="421">
  <si>
    <t>预算01-1表</t>
  </si>
  <si>
    <t>单位名称：昆明市晋宁区第二人民医院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</si>
  <si>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</si>
  <si>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</si>
  <si>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</si>
  <si>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</si>
  <si>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</si>
  <si>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</si>
  <si>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</si>
  <si>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</si>
  <si>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</si>
  <si>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</si>
  <si>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</si>
  <si>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</si>
  <si>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</si>
  <si>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</si>
  <si>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</si>
  <si>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</si>
  <si>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</si>
  <si>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</si>
  <si>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</si>
  <si>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</si>
  <si>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</si>
  <si>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</si>
  <si>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</si>
  <si>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</si>
  <si>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</si>
  <si>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</si>
  <si>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</si>
  <si>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</si>
  <si>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</si>
  <si>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</si>
  <si>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</si>
  <si>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</si>
  <si>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</si>
  <si>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</si>
  <si>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</si>
  <si>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</si>
  <si>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</si>
  <si>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</si>
  <si>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</si>
  <si>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</si>
  <si>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</si>
  <si>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</si>
  <si>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</si>
  <si>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</si>
  <si>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</si>
  <si>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</si>
  <si>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</si>
  <si>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</si>
  <si>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</si>
  <si>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</si>
  <si>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</si>
  <si>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</si>
  <si>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</si>
  <si>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</si>
  <si>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</si>
  <si>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</si>
  <si>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</si>
  <si>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</si>
  <si>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</si>
  <si>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</si>
  <si>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</si>
  <si>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</si>
  <si>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</si>
  <si>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</si>
  <si>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</si>
  <si>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</si>
  <si>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</si>
  <si>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</si>
  <si>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131021</t>
  </si>
  <si>
    <t>昆明市晋宁区第二人民医院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</si>
  <si>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</si>
  <si>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</si>
  <si>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</si>
  <si>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</si>
  <si>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</si>
  <si>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</si>
  <si>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</si>
  <si>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</si>
  <si>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</si>
  <si>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</si>
  <si>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</si>
  <si>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</si>
  <si>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</si>
  <si>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</si>
  <si>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</si>
  <si>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</si>
  <si>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</si>
  <si>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</si>
  <si>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</si>
  <si>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</si>
  <si>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</si>
  <si>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</si>
  <si>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</si>
  <si>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</si>
  <si>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</si>
  <si>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</si>
  <si>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</si>
  <si>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</si>
  <si>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</si>
  <si>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</si>
  <si>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</si>
  <si>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</si>
  <si>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</si>
  <si>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</si>
  <si>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</si>
  <si>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</si>
  <si>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</si>
  <si>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</si>
  <si>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</si>
  <si>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</si>
  <si>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</si>
  <si>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</si>
  <si>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</si>
  <si>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</si>
  <si>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</si>
  <si>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</si>
  <si>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</si>
  <si>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</si>
  <si>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</si>
  <si>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</si>
  <si>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</si>
  <si>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</si>
  <si>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</si>
  <si>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</si>
  <si>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</si>
  <si>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</si>
  <si>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</si>
  <si>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</si>
  <si>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</si>
  <si>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</si>
  <si>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</si>
  <si>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</si>
  <si>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</si>
  <si>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</si>
  <si>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</si>
  <si>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</si>
  <si>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</si>
  <si>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</si>
  <si>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</si>
  <si>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</si>
  <si>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</si>
  <si>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</si>
  <si>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</si>
  <si>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</si>
  <si>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</si>
  <si>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</si>
  <si>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</si>
  <si>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</si>
  <si>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</si>
  <si>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</si>
  <si>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</si>
  <si>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</si>
  <si>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</si>
  <si>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</si>
  <si>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</si>
  <si>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</si>
  <si>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</si>
  <si>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</si>
  <si>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</si>
  <si>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</si>
  <si>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</si>
  <si>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</si>
  <si>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</si>
  <si>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</si>
  <si>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</si>
  <si>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</si>
  <si>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</si>
  <si>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</si>
  <si>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</si>
  <si>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</si>
  <si>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备注：我单位无一般公共预算“三公”经费支出预算相关内容，该表以空表进行公开。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</si>
  <si>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</si>
  <si>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</si>
  <si>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</si>
  <si>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</si>
  <si>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</si>
  <si>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</si>
  <si>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</si>
  <si>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</si>
  <si>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</si>
  <si>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</si>
  <si>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</si>
  <si>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</si>
  <si>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</si>
  <si>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</si>
  <si>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</si>
  <si>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</si>
  <si>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</si>
  <si>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</si>
  <si>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</si>
  <si>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昆明市晋宁区卫生健康局</t>
  </si>
  <si>
    <t>530122210000000003889</t>
  </si>
  <si>
    <t>事业人员支出工资</t>
  </si>
  <si>
    <t>30101</t>
  </si>
  <si>
    <t>基本工资</t>
  </si>
  <si>
    <t>30107</t>
  </si>
  <si>
    <t>绩效工资</t>
  </si>
  <si>
    <t>530122210000000003891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</si>
  <si>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</si>
  <si>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</si>
  <si>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</si>
  <si>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</si>
  <si>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</si>
  <si>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</si>
  <si>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</si>
  <si>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</si>
  <si>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</si>
  <si>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530122210000000003892</t>
  </si>
  <si>
    <t>30113</t>
  </si>
  <si>
    <t>530122231100001524464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</si>
  <si>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</si>
  <si>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</si>
  <si>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</si>
  <si>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</si>
  <si>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</si>
  <si>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</si>
  <si>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</si>
  <si>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</si>
  <si>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</si>
  <si>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</si>
  <si>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</si>
  <si>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530122251100003594850</t>
  </si>
  <si>
    <t>办公用品及设备采购预算资金</t>
  </si>
  <si>
    <t>31002</t>
  </si>
  <si>
    <t>办公设备购置</t>
  </si>
  <si>
    <t>530122251100003594921</t>
  </si>
  <si>
    <t>物业管理预算资金</t>
  </si>
  <si>
    <t>30209</t>
  </si>
  <si>
    <t>物业管理费</t>
  </si>
  <si>
    <t>530122251100003594947</t>
  </si>
  <si>
    <t>车辆运行预算资金</t>
  </si>
  <si>
    <t>30231</t>
  </si>
  <si>
    <t>公务用车运行维护费</t>
  </si>
  <si>
    <t>530122251100003594956</t>
  </si>
  <si>
    <t>医疗设备维修保养预算资金</t>
  </si>
  <si>
    <t>30213</t>
  </si>
  <si>
    <t>维修（护）费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</si>
  <si>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</si>
  <si>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</si>
  <si>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</si>
  <si>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</si>
  <si>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</si>
  <si>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</si>
  <si>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</si>
  <si>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</si>
  <si>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</si>
  <si>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</si>
  <si>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2025年办公用品及设备采购预算资金为3106000元</t>
  </si>
  <si>
    <t>产出指标</t>
  </si>
  <si>
    <t>数量指标</t>
  </si>
  <si>
    <t>购置计划完成率</t>
  </si>
  <si>
    <t>=</t>
  </si>
  <si>
    <t>95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</si>
  <si>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</si>
  <si>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</si>
  <si>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</si>
  <si>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效益指标</t>
  </si>
  <si>
    <t>经济效益</t>
  </si>
  <si>
    <t>设备采购经济性</t>
  </si>
  <si>
    <t>310.6</t>
  </si>
  <si>
    <t>万元</t>
  </si>
  <si>
    <t>定量指标</t>
  </si>
  <si>
    <t>反映设备采购成本低于计划数所获得的经济效益。</t>
  </si>
  <si>
    <t>满意度指标</t>
  </si>
  <si>
    <t>服务对象满意度</t>
  </si>
  <si>
    <t>使用人员满意度</t>
  </si>
  <si>
    <t>&gt;=</t>
  </si>
  <si>
    <t>反映服务对象对购置设备的整体满意情况。
使用人员满意度=（对购置设备满意的人数/问卷调查人数）*100%。</t>
  </si>
  <si>
    <t>2025年物业管理费预算资金为1100000元</t>
  </si>
  <si>
    <t>安保巡查次数</t>
  </si>
  <si>
    <t>次/天</t>
  </si>
  <si>
    <t>反映每天安保巡查次数的情况。</t>
  </si>
  <si>
    <t>社会效益</t>
  </si>
  <si>
    <t>物业服务需求保障程度</t>
  </si>
  <si>
    <t>反映绿化、安保、安防、保洁等服务满足委托单位的程度。（实际运用时根据项目对物业的需求，主要通过整体评价的方式进行评价。）</t>
  </si>
  <si>
    <t>服务受益人员满意度</t>
  </si>
  <si>
    <t>反映保安、保洁、餐饮服务、绿化养护服务受益人员满意程度。</t>
  </si>
  <si>
    <t>2025年车辆运行维护预算经费165000元</t>
  </si>
  <si>
    <t>车辆维修保养次数</t>
  </si>
  <si>
    <t>次/年</t>
  </si>
  <si>
    <t>反映车辆维修保养的次数</t>
  </si>
  <si>
    <t>质量指标</t>
  </si>
  <si>
    <t>政府采购率</t>
  </si>
  <si>
    <t>反映实行政府采购的效率</t>
  </si>
  <si>
    <t>车辆运行保险保障程度</t>
  </si>
  <si>
    <t>100</t>
  </si>
  <si>
    <t>反映车辆购买保险的保障程度</t>
  </si>
  <si>
    <t>98</t>
  </si>
  <si>
    <t>反映车辆燃油、保险、维修保养满意度</t>
  </si>
  <si>
    <t>2025年医疗设备维修保养预算资金1000000元</t>
  </si>
  <si>
    <t>医疗设备维修保养次数</t>
  </si>
  <si>
    <t>反映每年医疗设备维修保养次数</t>
  </si>
  <si>
    <t>医疗设备维修保养保障程度</t>
  </si>
  <si>
    <t>反映每年医疗设备维修保养保障的程度</t>
  </si>
  <si>
    <t>反映医疗设备维修保养满意度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</si>
  <si>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</si>
  <si>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</si>
  <si>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</si>
  <si>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</si>
  <si>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</si>
  <si>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</si>
  <si>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</si>
  <si>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</si>
  <si>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</si>
  <si>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</si>
  <si>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</si>
  <si>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</si>
  <si>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</si>
  <si>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</si>
  <si>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</si>
  <si>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打印纸</t>
  </si>
  <si>
    <t>复印纸</t>
  </si>
  <si>
    <t>箱</t>
  </si>
  <si>
    <t>计算机</t>
  </si>
  <si>
    <t>台</t>
  </si>
  <si>
    <t>办公桌椅</t>
  </si>
  <si>
    <t>家具</t>
  </si>
  <si>
    <t>套</t>
  </si>
  <si>
    <t>候诊椅</t>
  </si>
  <si>
    <t>文件柜</t>
  </si>
  <si>
    <t>个</t>
  </si>
  <si>
    <t>空调</t>
  </si>
  <si>
    <t>空调机</t>
  </si>
  <si>
    <t>计算机网络设备</t>
  </si>
  <si>
    <t>网络设备</t>
  </si>
  <si>
    <t>信息安全设备</t>
  </si>
  <si>
    <t>显像摄像系统</t>
  </si>
  <si>
    <t>医疗设备</t>
  </si>
  <si>
    <t>椎间孔镜</t>
  </si>
  <si>
    <t>病历印刷费</t>
  </si>
  <si>
    <t>印刷服务</t>
  </si>
  <si>
    <t>元</t>
  </si>
  <si>
    <t>物业管理服务</t>
  </si>
  <si>
    <t>车辆加油、添加燃料服务</t>
  </si>
  <si>
    <t>车辆维修和保养服务</t>
  </si>
  <si>
    <t>机动车保险服务</t>
  </si>
  <si>
    <t>CT维保费</t>
  </si>
  <si>
    <t>医疗设备维修和保养服务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</si>
  <si>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</si>
  <si>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</si>
  <si>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</si>
  <si>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</si>
  <si>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</si>
  <si>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</si>
  <si>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</si>
  <si>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</si>
  <si>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</si>
  <si>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</si>
  <si>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</si>
  <si>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</si>
  <si>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</si>
  <si>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</si>
  <si>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</si>
  <si>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</si>
  <si>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</si>
  <si>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</si>
  <si>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</si>
  <si>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</si>
  <si>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</si>
  <si>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</si>
  <si>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</si>
  <si>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</si>
  <si>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</si>
  <si>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</si>
  <si>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</si>
  <si>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</si>
  <si>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</si>
  <si>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</si>
  <si>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</si>
  <si>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</si>
  <si>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</si>
  <si>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</si>
  <si>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</si>
  <si>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</si>
  <si>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</si>
  <si>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</si>
  <si>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</si>
  <si>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</si>
  <si>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</si>
  <si>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</si>
  <si>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</si>
  <si>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A02061804 空调机</t>
  </si>
  <si>
    <t>A02329900 其他医疗设备</t>
  </si>
  <si>
    <t>A05 家具和用品</t>
  </si>
  <si>
    <t>A05010299 其他台、桌类</t>
  </si>
  <si>
    <t>办公桌</t>
  </si>
  <si>
    <t>张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</si>
  <si>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</si>
  <si>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</si>
  <si>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</si>
  <si>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</si>
  <si>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</si>
  <si>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</si>
  <si>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备注：我单位无部门项目中期规划预算相关内容，该表以空表进行公开。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</si>
  <si>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</si>
  <si>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</si>
  <si>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</si>
  <si>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</si>
  <si>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</si>
  <si>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</si>
  <si>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</si>
  <si>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</si>
  <si>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</si>
  <si>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</si>
  <si>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</si>
  <si>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</si>
  <si>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</si>
  <si>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</si>
  <si>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</si>
  <si>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</si>
  <si>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</si>
  <si>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</si>
  <si>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</si>
  <si>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</si>
  <si>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</si>
  <si>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</si>
  <si>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</si>
  <si>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</si>
  <si>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备注：此表为一级预算单位及主管部门公开，故昆明市晋宁区第二人民医院以空表公开。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</si>
</sst>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1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  <xf numFmtId="0" fontId="39" fillId="0" borderId="0">
      <alignment vertical="top"/>
      <protection locked="0"/>
    </xf>
    <xf numFmtId="0" fontId="40" fillId="0" borderId="0"/>
  </cellStyleXfs>
  <cellXfs count="24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/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10" fillId="0" borderId="1" xfId="51" applyNumberFormat="1" applyFont="1" applyBorder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176" fontId="10" fillId="0" borderId="5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76" fontId="10" fillId="0" borderId="17" xfId="0" applyNumberFormat="1" applyFont="1" applyBorder="1" applyAlignment="1">
      <alignment horizontal="right" vertical="center"/>
    </xf>
    <xf numFmtId="0" fontId="8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50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F12" sqref="F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84"/>
      <c r="B2" s="84"/>
      <c r="C2" s="84"/>
      <c r="D2" s="101" t="s">
        <v>0</v>
      </c>
    </row>
    <row r="3" ht="41.25" customHeight="1" spans="1:1">
      <c r="A3" s="79" t="str">
        <f>"2025"&amp;"年部门财务收支预算总表"</f>
        <v>2025年部门财务收支预算总表</v>
      </c>
    </row>
    <row r="4" ht="17.25" customHeight="1" spans="1:4">
      <c r="A4" s="82" t="s">
        <v>1</v>
      </c>
      <c r="B4" s="203"/>
      <c r="D4" s="181" t="s">
        <v>2</v>
      </c>
    </row>
    <row r="5" ht="23.25" customHeight="1" spans="1:4">
      <c r="A5" s="204" t="s">
        <v>3</v>
      </c>
      <c r="B5" s="205"/>
      <c r="C5" s="204" t="s">
        <v>4</v>
      </c>
      <c r="D5" s="205"/>
    </row>
    <row r="6" ht="24" customHeight="1" spans="1:4">
      <c r="A6" s="204" t="s">
        <v>5</v>
      </c>
      <c r="B6" s="204" t="s">
        <v>6</v>
      </c>
      <c r="C6" s="204" t="s">
        <v>7</v>
      </c>
      <c r="D6" s="204" t="s">
        <v>6</v>
      </c>
    </row>
    <row r="7" ht="17.25" customHeight="1" spans="1:4">
      <c r="A7" s="206" t="s">
        <v>8</v>
      </c>
      <c r="B7" s="115">
        <v>10667563.41</v>
      </c>
      <c r="C7" s="206" t="s">
        <v>9</v>
      </c>
      <c r="D7" s="115"/>
    </row>
    <row r="8" ht="17.25" customHeight="1" spans="1:4">
      <c r="A8" s="206" t="s">
        <v>10</v>
      </c>
      <c r="B8" s="115"/>
      <c r="C8" s="206" t="s">
        <v>11</v>
      </c>
      <c r="D8" s="115"/>
    </row>
    <row r="9" ht="17.25" customHeight="1" spans="1:4">
      <c r="A9" s="206" t="s">
        <v>12</v>
      </c>
      <c r="B9" s="115"/>
      <c r="C9" s="239" t="s">
        <v>13</v>
      </c>
      <c r="D9" s="115"/>
    </row>
    <row r="10" ht="17.25" customHeight="1" spans="1:4">
      <c r="A10" s="206" t="s">
        <v>14</v>
      </c>
      <c r="B10" s="115"/>
      <c r="C10" s="239" t="s">
        <v>15</v>
      </c>
      <c r="D10" s="115"/>
    </row>
    <row r="11" ht="17.25" customHeight="1" spans="1:4">
      <c r="A11" s="206" t="s">
        <v>16</v>
      </c>
      <c r="B11" s="115">
        <v>5371000</v>
      </c>
      <c r="C11" s="239" t="s">
        <v>17</v>
      </c>
      <c r="D11" s="115"/>
    </row>
    <row r="12" ht="17.25" customHeight="1" spans="1:4">
      <c r="A12" s="206" t="s">
        <v>18</v>
      </c>
      <c r="B12" s="115">
        <v>5371000</v>
      </c>
      <c r="C12" s="239" t="s">
        <v>19</v>
      </c>
      <c r="D12" s="115"/>
    </row>
    <row r="13" ht="17.25" customHeight="1" spans="1:4">
      <c r="A13" s="206" t="s">
        <v>20</v>
      </c>
      <c r="B13" s="115"/>
      <c r="C13" s="69" t="s">
        <v>21</v>
      </c>
      <c r="D13" s="115"/>
    </row>
    <row r="14" ht="17.25" customHeight="1" spans="1:4">
      <c r="A14" s="206" t="s">
        <v>22</v>
      </c>
      <c r="B14" s="115"/>
      <c r="C14" s="69" t="s">
        <v>23</v>
      </c>
      <c r="D14" s="115">
        <v>3055037.19</v>
      </c>
    </row>
    <row r="15" ht="17.25" customHeight="1" spans="1:4">
      <c r="A15" s="206" t="s">
        <v>24</v>
      </c>
      <c r="B15" s="115"/>
      <c r="C15" s="69" t="s">
        <v>25</v>
      </c>
      <c r="D15" s="115">
        <v>11893652.43</v>
      </c>
    </row>
    <row r="16" ht="17.25" customHeight="1" spans="1:4">
      <c r="A16" s="206" t="s">
        <v>26</v>
      </c>
      <c r="B16" s="115"/>
      <c r="C16" s="69" t="s">
        <v>27</v>
      </c>
      <c r="D16" s="115"/>
    </row>
    <row r="17" ht="17.25" customHeight="1" spans="1:4">
      <c r="A17" s="22"/>
      <c r="B17" s="115"/>
      <c r="C17" s="69" t="s">
        <v>28</v>
      </c>
      <c r="D17" s="115"/>
    </row>
    <row r="18" ht="17.25" customHeight="1" spans="1:4">
      <c r="A18" s="207"/>
      <c r="B18" s="115"/>
      <c r="C18" s="69" t="s">
        <v>29</v>
      </c>
      <c r="D18" s="115"/>
    </row>
    <row r="19" ht="17.25" customHeight="1" spans="1:4">
      <c r="A19" s="207"/>
      <c r="B19" s="115"/>
      <c r="C19" s="69" t="s">
        <v>30</v>
      </c>
      <c r="D19" s="115"/>
    </row>
    <row r="20" ht="17.25" customHeight="1" spans="1:4">
      <c r="A20" s="207"/>
      <c r="B20" s="115"/>
      <c r="C20" s="69" t="s">
        <v>31</v>
      </c>
      <c r="D20" s="115"/>
    </row>
    <row r="21" ht="17.25" customHeight="1" spans="1:4">
      <c r="A21" s="207"/>
      <c r="B21" s="115"/>
      <c r="C21" s="69" t="s">
        <v>32</v>
      </c>
      <c r="D21" s="115"/>
    </row>
    <row r="22" ht="17.25" customHeight="1" spans="1:4">
      <c r="A22" s="207"/>
      <c r="B22" s="115"/>
      <c r="C22" s="69" t="s">
        <v>33</v>
      </c>
      <c r="D22" s="115"/>
    </row>
    <row r="23" ht="17.25" customHeight="1" spans="1:4">
      <c r="A23" s="207"/>
      <c r="B23" s="115"/>
      <c r="C23" s="69" t="s">
        <v>34</v>
      </c>
      <c r="D23" s="115"/>
    </row>
    <row r="24" ht="17.25" customHeight="1" spans="1:4">
      <c r="A24" s="207"/>
      <c r="B24" s="115"/>
      <c r="C24" s="69" t="s">
        <v>35</v>
      </c>
      <c r="D24" s="115"/>
    </row>
    <row r="25" ht="17.25" customHeight="1" spans="1:4">
      <c r="A25" s="207"/>
      <c r="B25" s="115"/>
      <c r="C25" s="69" t="s">
        <v>36</v>
      </c>
      <c r="D25" s="115">
        <v>1089873.79</v>
      </c>
    </row>
    <row r="26" ht="17.25" customHeight="1" spans="1:4">
      <c r="A26" s="207"/>
      <c r="B26" s="115"/>
      <c r="C26" s="69" t="s">
        <v>37</v>
      </c>
      <c r="D26" s="115"/>
    </row>
    <row r="27" ht="17.25" customHeight="1" spans="1:4">
      <c r="A27" s="207"/>
      <c r="B27" s="115"/>
      <c r="C27" s="22" t="s">
        <v>38</v>
      </c>
      <c r="D27" s="115"/>
    </row>
    <row r="28" ht="17.25" customHeight="1" spans="1:4">
      <c r="A28" s="207"/>
      <c r="B28" s="115"/>
      <c r="C28" s="69" t="s">
        <v>39</v>
      </c>
      <c r="D28" s="115"/>
    </row>
    <row r="29" ht="16.5" customHeight="1" spans="1:4">
      <c r="A29" s="207"/>
      <c r="B29" s="115"/>
      <c r="C29" s="69" t="s">
        <v>40</v>
      </c>
      <c r="D29" s="115"/>
    </row>
    <row r="30" ht="16.5" customHeight="1" spans="1:4">
      <c r="A30" s="207"/>
      <c r="B30" s="115"/>
      <c r="C30" s="22" t="s">
        <v>41</v>
      </c>
      <c r="D30" s="115"/>
    </row>
    <row r="31" ht="17.25" customHeight="1" spans="1:4">
      <c r="A31" s="207"/>
      <c r="B31" s="115"/>
      <c r="C31" s="22" t="s">
        <v>42</v>
      </c>
      <c r="D31" s="115"/>
    </row>
    <row r="32" ht="17.25" customHeight="1" spans="1:4">
      <c r="A32" s="207"/>
      <c r="B32" s="115"/>
      <c r="C32" s="69" t="s">
        <v>43</v>
      </c>
      <c r="D32" s="115"/>
    </row>
    <row r="33" ht="16.5" customHeight="1" spans="1:4">
      <c r="A33" s="207" t="s">
        <v>44</v>
      </c>
      <c r="B33" s="115">
        <v>16038563.41</v>
      </c>
      <c r="C33" s="207" t="s">
        <v>45</v>
      </c>
      <c r="D33" s="115">
        <v>16038563.41</v>
      </c>
    </row>
    <row r="34" ht="16.5" customHeight="1" spans="1:4">
      <c r="A34" s="22" t="s">
        <v>46</v>
      </c>
      <c r="B34" s="115"/>
      <c r="C34" s="22" t="s">
        <v>47</v>
      </c>
      <c r="D34" s="115"/>
    </row>
    <row r="35" ht="16.5" customHeight="1" spans="1:4">
      <c r="A35" s="69" t="s">
        <v>48</v>
      </c>
      <c r="B35" s="115"/>
      <c r="C35" s="69" t="s">
        <v>48</v>
      </c>
      <c r="D35" s="115"/>
    </row>
    <row r="36" ht="16.5" customHeight="1" spans="1:4">
      <c r="A36" s="69" t="s">
        <v>49</v>
      </c>
      <c r="B36" s="115"/>
      <c r="C36" s="69" t="s">
        <v>50</v>
      </c>
      <c r="D36" s="115"/>
    </row>
    <row r="37" ht="16.5" customHeight="1" spans="1:4">
      <c r="A37" s="208" t="s">
        <v>51</v>
      </c>
      <c r="B37" s="115">
        <v>16038563.41</v>
      </c>
      <c r="C37" s="208" t="s">
        <v>52</v>
      </c>
      <c r="D37" s="115">
        <v>16038563.41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101" t="s">
        <v>53</v>
      </c>
    </row>
    <row r="3" ht="41.25" customHeight="1" spans="1:1">
      <c r="A3" s="79" t="str">
        <f>"2025"&amp;"年部门收入预算表"</f>
        <v>2025年部门收入预算表</v>
      </c>
    </row>
    <row r="4" ht="17.25" customHeight="1" spans="1:19">
      <c r="A4" s="82" t="s">
        <v>1</v>
      </c>
      <c r="S4" s="84" t="s">
        <v>2</v>
      </c>
    </row>
    <row r="5" ht="21.75" customHeight="1" spans="1:19">
      <c r="A5" s="224" t="s">
        <v>54</v>
      </c>
      <c r="B5" s="225" t="s">
        <v>55</v>
      </c>
      <c r="C5" s="225" t="s">
        <v>56</v>
      </c>
      <c r="D5" s="226" t="s">
        <v>57</v>
      </c>
      <c r="E5" s="226"/>
      <c r="F5" s="226"/>
      <c r="G5" s="226"/>
      <c r="H5" s="226"/>
      <c r="I5" s="233"/>
      <c r="J5" s="226"/>
      <c r="K5" s="226"/>
      <c r="L5" s="226"/>
      <c r="M5" s="226"/>
      <c r="N5" s="234"/>
      <c r="O5" s="226" t="s">
        <v>46</v>
      </c>
      <c r="P5" s="226"/>
      <c r="Q5" s="226"/>
      <c r="R5" s="226"/>
      <c r="S5" s="234"/>
    </row>
    <row r="6" ht="27" customHeight="1" spans="1:19">
      <c r="A6" s="227"/>
      <c r="B6" s="228"/>
      <c r="C6" s="228"/>
      <c r="D6" s="228" t="s">
        <v>58</v>
      </c>
      <c r="E6" s="228" t="s">
        <v>59</v>
      </c>
      <c r="F6" s="228" t="s">
        <v>60</v>
      </c>
      <c r="G6" s="228" t="s">
        <v>61</v>
      </c>
      <c r="H6" s="228" t="s">
        <v>62</v>
      </c>
      <c r="I6" s="235" t="s">
        <v>63</v>
      </c>
      <c r="J6" s="236"/>
      <c r="K6" s="236"/>
      <c r="L6" s="236"/>
      <c r="M6" s="236"/>
      <c r="N6" s="237"/>
      <c r="O6" s="228" t="s">
        <v>58</v>
      </c>
      <c r="P6" s="228" t="s">
        <v>59</v>
      </c>
      <c r="Q6" s="228" t="s">
        <v>60</v>
      </c>
      <c r="R6" s="228" t="s">
        <v>61</v>
      </c>
      <c r="S6" s="228" t="s">
        <v>64</v>
      </c>
    </row>
    <row r="7" ht="30" customHeight="1" spans="1:19">
      <c r="A7" s="229"/>
      <c r="B7" s="230"/>
      <c r="C7" s="153"/>
      <c r="D7" s="153"/>
      <c r="E7" s="153"/>
      <c r="F7" s="153"/>
      <c r="G7" s="153"/>
      <c r="H7" s="153"/>
      <c r="I7" s="106" t="s">
        <v>58</v>
      </c>
      <c r="J7" s="237" t="s">
        <v>65</v>
      </c>
      <c r="K7" s="237" t="s">
        <v>66</v>
      </c>
      <c r="L7" s="237" t="s">
        <v>67</v>
      </c>
      <c r="M7" s="237" t="s">
        <v>68</v>
      </c>
      <c r="N7" s="237" t="s">
        <v>69</v>
      </c>
      <c r="O7" s="238"/>
      <c r="P7" s="238"/>
      <c r="Q7" s="238"/>
      <c r="R7" s="238"/>
      <c r="S7" s="153"/>
    </row>
    <row r="8" ht="15" customHeight="1" spans="1:19">
      <c r="A8" s="231">
        <v>1</v>
      </c>
      <c r="B8" s="231">
        <v>2</v>
      </c>
      <c r="C8" s="231">
        <v>3</v>
      </c>
      <c r="D8" s="231">
        <v>4</v>
      </c>
      <c r="E8" s="231">
        <v>5</v>
      </c>
      <c r="F8" s="231">
        <v>6</v>
      </c>
      <c r="G8" s="231">
        <v>7</v>
      </c>
      <c r="H8" s="231">
        <v>8</v>
      </c>
      <c r="I8" s="106">
        <v>9</v>
      </c>
      <c r="J8" s="231">
        <v>10</v>
      </c>
      <c r="K8" s="231">
        <v>11</v>
      </c>
      <c r="L8" s="231">
        <v>12</v>
      </c>
      <c r="M8" s="231">
        <v>13</v>
      </c>
      <c r="N8" s="231">
        <v>14</v>
      </c>
      <c r="O8" s="231">
        <v>15</v>
      </c>
      <c r="P8" s="231">
        <v>16</v>
      </c>
      <c r="Q8" s="231">
        <v>17</v>
      </c>
      <c r="R8" s="231">
        <v>18</v>
      </c>
      <c r="S8" s="231">
        <v>19</v>
      </c>
    </row>
    <row r="9" ht="18" customHeight="1" spans="1:19">
      <c r="A9" s="59" t="s">
        <v>70</v>
      </c>
      <c r="B9" s="59" t="s">
        <v>71</v>
      </c>
      <c r="C9" s="115">
        <v>16038563.41</v>
      </c>
      <c r="D9" s="115">
        <v>16038563.41</v>
      </c>
      <c r="E9" s="115">
        <v>10667563.41</v>
      </c>
      <c r="F9" s="115"/>
      <c r="G9" s="115"/>
      <c r="H9" s="115"/>
      <c r="I9" s="115">
        <v>5371000</v>
      </c>
      <c r="J9" s="115">
        <v>5371000</v>
      </c>
      <c r="K9" s="115"/>
      <c r="L9" s="115"/>
      <c r="M9" s="115"/>
      <c r="N9" s="115"/>
      <c r="O9" s="115"/>
      <c r="P9" s="115"/>
      <c r="Q9" s="115"/>
      <c r="R9" s="115"/>
      <c r="S9" s="115"/>
    </row>
    <row r="10" ht="18" customHeight="1" spans="1:19">
      <c r="A10" s="87" t="s">
        <v>56</v>
      </c>
      <c r="B10" s="232"/>
      <c r="C10" s="115">
        <v>16038563.41</v>
      </c>
      <c r="D10" s="115">
        <v>16038563.41</v>
      </c>
      <c r="E10" s="115">
        <v>10667563.41</v>
      </c>
      <c r="F10" s="115"/>
      <c r="G10" s="115"/>
      <c r="H10" s="115"/>
      <c r="I10" s="115">
        <v>5371000</v>
      </c>
      <c r="J10" s="115">
        <v>5371000</v>
      </c>
      <c r="K10" s="115"/>
      <c r="L10" s="115"/>
      <c r="M10" s="115"/>
      <c r="N10" s="115"/>
      <c r="O10" s="115"/>
      <c r="P10" s="115"/>
      <c r="Q10" s="115"/>
      <c r="R10" s="115"/>
      <c r="S10" s="11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84" t="s">
        <v>72</v>
      </c>
    </row>
    <row r="3" ht="41.25" customHeight="1" spans="1:1">
      <c r="A3" s="79" t="str">
        <f>"2025"&amp;"年部门支出预算表"</f>
        <v>2025年部门支出预算表</v>
      </c>
    </row>
    <row r="4" ht="17.25" customHeight="1" spans="1:15">
      <c r="A4" s="82" t="s">
        <v>1</v>
      </c>
      <c r="O4" s="84" t="s">
        <v>2</v>
      </c>
    </row>
    <row r="5" ht="27" customHeight="1" spans="1:15">
      <c r="A5" s="210" t="s">
        <v>73</v>
      </c>
      <c r="B5" s="210" t="s">
        <v>74</v>
      </c>
      <c r="C5" s="210" t="s">
        <v>56</v>
      </c>
      <c r="D5" s="211" t="s">
        <v>59</v>
      </c>
      <c r="E5" s="212"/>
      <c r="F5" s="213"/>
      <c r="G5" s="214" t="s">
        <v>60</v>
      </c>
      <c r="H5" s="214" t="s">
        <v>61</v>
      </c>
      <c r="I5" s="214" t="s">
        <v>75</v>
      </c>
      <c r="J5" s="211" t="s">
        <v>63</v>
      </c>
      <c r="K5" s="212"/>
      <c r="L5" s="212"/>
      <c r="M5" s="212"/>
      <c r="N5" s="221"/>
      <c r="O5" s="222"/>
    </row>
    <row r="6" ht="42" customHeight="1" spans="1:15">
      <c r="A6" s="215"/>
      <c r="B6" s="215"/>
      <c r="C6" s="216"/>
      <c r="D6" s="217" t="s">
        <v>58</v>
      </c>
      <c r="E6" s="217" t="s">
        <v>76</v>
      </c>
      <c r="F6" s="217" t="s">
        <v>77</v>
      </c>
      <c r="G6" s="216"/>
      <c r="H6" s="216"/>
      <c r="I6" s="223"/>
      <c r="J6" s="217" t="s">
        <v>58</v>
      </c>
      <c r="K6" s="204" t="s">
        <v>78</v>
      </c>
      <c r="L6" s="204" t="s">
        <v>79</v>
      </c>
      <c r="M6" s="204" t="s">
        <v>80</v>
      </c>
      <c r="N6" s="204" t="s">
        <v>81</v>
      </c>
      <c r="O6" s="204" t="s">
        <v>82</v>
      </c>
    </row>
    <row r="7" ht="18" customHeight="1" spans="1:15">
      <c r="A7" s="90" t="s">
        <v>83</v>
      </c>
      <c r="B7" s="90" t="s">
        <v>84</v>
      </c>
      <c r="C7" s="90" t="s">
        <v>85</v>
      </c>
      <c r="D7" s="93" t="s">
        <v>86</v>
      </c>
      <c r="E7" s="93" t="s">
        <v>87</v>
      </c>
      <c r="F7" s="93" t="s">
        <v>88</v>
      </c>
      <c r="G7" s="93" t="s">
        <v>89</v>
      </c>
      <c r="H7" s="93" t="s">
        <v>90</v>
      </c>
      <c r="I7" s="93" t="s">
        <v>91</v>
      </c>
      <c r="J7" s="93" t="s">
        <v>92</v>
      </c>
      <c r="K7" s="93" t="s">
        <v>93</v>
      </c>
      <c r="L7" s="93" t="s">
        <v>94</v>
      </c>
      <c r="M7" s="93" t="s">
        <v>95</v>
      </c>
      <c r="N7" s="90" t="s">
        <v>96</v>
      </c>
      <c r="O7" s="93" t="s">
        <v>97</v>
      </c>
    </row>
    <row r="8" ht="21" customHeight="1" spans="1:15">
      <c r="A8" s="94" t="s">
        <v>98</v>
      </c>
      <c r="B8" s="94" t="s">
        <v>99</v>
      </c>
      <c r="C8" s="115">
        <v>3055037.19</v>
      </c>
      <c r="D8" s="115">
        <v>3055037.19</v>
      </c>
      <c r="E8" s="115">
        <v>3055037.19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ht="21" customHeight="1" spans="1:15">
      <c r="A9" s="218" t="s">
        <v>100</v>
      </c>
      <c r="B9" s="218" t="s">
        <v>101</v>
      </c>
      <c r="C9" s="115">
        <v>3055037.19</v>
      </c>
      <c r="D9" s="115">
        <v>3055037.19</v>
      </c>
      <c r="E9" s="115">
        <v>3055037.19</v>
      </c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ht="21" customHeight="1" spans="1:15">
      <c r="A10" s="219" t="s">
        <v>102</v>
      </c>
      <c r="B10" s="219" t="s">
        <v>103</v>
      </c>
      <c r="C10" s="115">
        <v>1440000</v>
      </c>
      <c r="D10" s="115">
        <v>1440000</v>
      </c>
      <c r="E10" s="115">
        <v>1440000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ht="21" customHeight="1" spans="1:15">
      <c r="A11" s="219" t="s">
        <v>104</v>
      </c>
      <c r="B11" s="219" t="s">
        <v>105</v>
      </c>
      <c r="C11" s="115">
        <v>1076691.46</v>
      </c>
      <c r="D11" s="115">
        <v>1076691.46</v>
      </c>
      <c r="E11" s="115">
        <v>1076691.46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ht="21" customHeight="1" spans="1:15">
      <c r="A12" s="219" t="s">
        <v>106</v>
      </c>
      <c r="B12" s="219" t="s">
        <v>107</v>
      </c>
      <c r="C12" s="115">
        <v>538345.73</v>
      </c>
      <c r="D12" s="115">
        <v>538345.73</v>
      </c>
      <c r="E12" s="115">
        <v>538345.73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ht="21" customHeight="1" spans="1:15">
      <c r="A13" s="94" t="s">
        <v>108</v>
      </c>
      <c r="B13" s="94" t="s">
        <v>109</v>
      </c>
      <c r="C13" s="115">
        <v>11893652.43</v>
      </c>
      <c r="D13" s="115">
        <v>6522652.43</v>
      </c>
      <c r="E13" s="115">
        <v>6522652.43</v>
      </c>
      <c r="F13" s="115"/>
      <c r="G13" s="115"/>
      <c r="H13" s="115"/>
      <c r="I13" s="115"/>
      <c r="J13" s="115">
        <v>5371000</v>
      </c>
      <c r="K13" s="115">
        <v>5371000</v>
      </c>
      <c r="L13" s="115"/>
      <c r="M13" s="115"/>
      <c r="N13" s="115"/>
      <c r="O13" s="115"/>
    </row>
    <row r="14" ht="21" customHeight="1" spans="1:15">
      <c r="A14" s="218" t="s">
        <v>110</v>
      </c>
      <c r="B14" s="218" t="s">
        <v>111</v>
      </c>
      <c r="C14" s="115">
        <v>11399185.57</v>
      </c>
      <c r="D14" s="115">
        <v>6028185.57</v>
      </c>
      <c r="E14" s="115">
        <v>6028185.57</v>
      </c>
      <c r="F14" s="115"/>
      <c r="G14" s="115"/>
      <c r="H14" s="115"/>
      <c r="I14" s="115"/>
      <c r="J14" s="115">
        <v>5371000</v>
      </c>
      <c r="K14" s="115">
        <v>5371000</v>
      </c>
      <c r="L14" s="115"/>
      <c r="M14" s="115"/>
      <c r="N14" s="115"/>
      <c r="O14" s="115"/>
    </row>
    <row r="15" ht="21" customHeight="1" spans="1:15">
      <c r="A15" s="219" t="s">
        <v>112</v>
      </c>
      <c r="B15" s="219" t="s">
        <v>113</v>
      </c>
      <c r="C15" s="115">
        <v>11399185.57</v>
      </c>
      <c r="D15" s="115">
        <v>6028185.57</v>
      </c>
      <c r="E15" s="115">
        <v>6028185.57</v>
      </c>
      <c r="F15" s="115"/>
      <c r="G15" s="115"/>
      <c r="H15" s="115"/>
      <c r="I15" s="115"/>
      <c r="J15" s="115">
        <v>5371000</v>
      </c>
      <c r="K15" s="115">
        <v>5371000</v>
      </c>
      <c r="L15" s="115"/>
      <c r="M15" s="115"/>
      <c r="N15" s="115"/>
      <c r="O15" s="115"/>
    </row>
    <row r="16" ht="21" customHeight="1" spans="1:15">
      <c r="A16" s="218" t="s">
        <v>114</v>
      </c>
      <c r="B16" s="218" t="s">
        <v>115</v>
      </c>
      <c r="C16" s="115">
        <v>494466.86</v>
      </c>
      <c r="D16" s="115">
        <v>494466.86</v>
      </c>
      <c r="E16" s="115">
        <v>494466.86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ht="21" customHeight="1" spans="1:15">
      <c r="A17" s="219" t="s">
        <v>116</v>
      </c>
      <c r="B17" s="219" t="s">
        <v>117</v>
      </c>
      <c r="C17" s="115">
        <v>472916.25</v>
      </c>
      <c r="D17" s="115">
        <v>472916.25</v>
      </c>
      <c r="E17" s="115">
        <v>472916.25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ht="21" customHeight="1" spans="1:15">
      <c r="A18" s="219" t="s">
        <v>118</v>
      </c>
      <c r="B18" s="219" t="s">
        <v>119</v>
      </c>
      <c r="C18" s="115">
        <v>21550.61</v>
      </c>
      <c r="D18" s="115">
        <v>21550.61</v>
      </c>
      <c r="E18" s="115">
        <v>21550.61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ht="21" customHeight="1" spans="1:15">
      <c r="A19" s="94" t="s">
        <v>120</v>
      </c>
      <c r="B19" s="94" t="s">
        <v>121</v>
      </c>
      <c r="C19" s="115">
        <v>1089873.79</v>
      </c>
      <c r="D19" s="115">
        <v>1089873.79</v>
      </c>
      <c r="E19" s="115">
        <v>1089873.79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0" ht="21" customHeight="1" spans="1:15">
      <c r="A20" s="218" t="s">
        <v>122</v>
      </c>
      <c r="B20" s="218" t="s">
        <v>123</v>
      </c>
      <c r="C20" s="115">
        <v>1089873.79</v>
      </c>
      <c r="D20" s="115">
        <v>1089873.79</v>
      </c>
      <c r="E20" s="115">
        <v>1089873.79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</row>
    <row r="21" ht="21" customHeight="1" spans="1:15">
      <c r="A21" s="219" t="s">
        <v>124</v>
      </c>
      <c r="B21" s="219" t="s">
        <v>125</v>
      </c>
      <c r="C21" s="115">
        <v>1089873.79</v>
      </c>
      <c r="D21" s="115">
        <v>1089873.79</v>
      </c>
      <c r="E21" s="115">
        <v>1089873.79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ht="21" customHeight="1" spans="1:15">
      <c r="A22" s="220" t="s">
        <v>56</v>
      </c>
      <c r="B22" s="176"/>
      <c r="C22" s="115">
        <v>16038563.41</v>
      </c>
      <c r="D22" s="115">
        <v>10667563.41</v>
      </c>
      <c r="E22" s="115">
        <v>10667563.41</v>
      </c>
      <c r="F22" s="115"/>
      <c r="G22" s="115"/>
      <c r="H22" s="115"/>
      <c r="I22" s="115"/>
      <c r="J22" s="115">
        <v>5371000</v>
      </c>
      <c r="K22" s="115">
        <v>5371000</v>
      </c>
      <c r="L22" s="115"/>
      <c r="M22" s="115"/>
      <c r="N22" s="115"/>
      <c r="O22" s="115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80"/>
      <c r="B2" s="84"/>
      <c r="C2" s="84"/>
      <c r="D2" s="84" t="s">
        <v>126</v>
      </c>
    </row>
    <row r="3" ht="41.25" customHeight="1" spans="1:1">
      <c r="A3" s="79" t="str">
        <f>"2025"&amp;"年部门财政拨款收支预算总表"</f>
        <v>2025年部门财政拨款收支预算总表</v>
      </c>
    </row>
    <row r="4" ht="17.25" customHeight="1" spans="1:4">
      <c r="A4" s="82" t="s">
        <v>1</v>
      </c>
      <c r="B4" s="203"/>
      <c r="D4" s="84" t="s">
        <v>2</v>
      </c>
    </row>
    <row r="5" ht="17.25" customHeight="1" spans="1:4">
      <c r="A5" s="204" t="s">
        <v>3</v>
      </c>
      <c r="B5" s="205"/>
      <c r="C5" s="204" t="s">
        <v>4</v>
      </c>
      <c r="D5" s="205"/>
    </row>
    <row r="6" ht="18.75" customHeight="1" spans="1:4">
      <c r="A6" s="204" t="s">
        <v>5</v>
      </c>
      <c r="B6" s="204" t="s">
        <v>6</v>
      </c>
      <c r="C6" s="204" t="s">
        <v>7</v>
      </c>
      <c r="D6" s="204" t="s">
        <v>6</v>
      </c>
    </row>
    <row r="7" ht="16.5" customHeight="1" spans="1:4">
      <c r="A7" s="206" t="s">
        <v>127</v>
      </c>
      <c r="B7" s="115">
        <v>10667563.41</v>
      </c>
      <c r="C7" s="206" t="s">
        <v>128</v>
      </c>
      <c r="D7" s="115">
        <v>10667563.41</v>
      </c>
    </row>
    <row r="8" ht="16.5" customHeight="1" spans="1:4">
      <c r="A8" s="206" t="s">
        <v>129</v>
      </c>
      <c r="B8" s="115">
        <v>10667563.41</v>
      </c>
      <c r="C8" s="206" t="s">
        <v>130</v>
      </c>
      <c r="D8" s="115"/>
    </row>
    <row r="9" ht="16.5" customHeight="1" spans="1:4">
      <c r="A9" s="206" t="s">
        <v>131</v>
      </c>
      <c r="B9" s="115"/>
      <c r="C9" s="206" t="s">
        <v>132</v>
      </c>
      <c r="D9" s="115"/>
    </row>
    <row r="10" ht="16.5" customHeight="1" spans="1:4">
      <c r="A10" s="206" t="s">
        <v>133</v>
      </c>
      <c r="B10" s="115"/>
      <c r="C10" s="206" t="s">
        <v>134</v>
      </c>
      <c r="D10" s="115"/>
    </row>
    <row r="11" ht="16.5" customHeight="1" spans="1:4">
      <c r="A11" s="206" t="s">
        <v>135</v>
      </c>
      <c r="B11" s="115"/>
      <c r="C11" s="206" t="s">
        <v>136</v>
      </c>
      <c r="D11" s="115"/>
    </row>
    <row r="12" ht="16.5" customHeight="1" spans="1:4">
      <c r="A12" s="206" t="s">
        <v>129</v>
      </c>
      <c r="B12" s="115"/>
      <c r="C12" s="206" t="s">
        <v>137</v>
      </c>
      <c r="D12" s="115"/>
    </row>
    <row r="13" ht="16.5" customHeight="1" spans="1:4">
      <c r="A13" s="22" t="s">
        <v>131</v>
      </c>
      <c r="B13" s="115"/>
      <c r="C13" s="105" t="s">
        <v>138</v>
      </c>
      <c r="D13" s="115"/>
    </row>
    <row r="14" ht="16.5" customHeight="1" spans="1:4">
      <c r="A14" s="22" t="s">
        <v>133</v>
      </c>
      <c r="B14" s="115"/>
      <c r="C14" s="105" t="s">
        <v>139</v>
      </c>
      <c r="D14" s="115"/>
    </row>
    <row r="15" ht="16.5" customHeight="1" spans="1:4">
      <c r="A15" s="207"/>
      <c r="B15" s="115"/>
      <c r="C15" s="105" t="s">
        <v>140</v>
      </c>
      <c r="D15" s="115">
        <v>3055037.19</v>
      </c>
    </row>
    <row r="16" ht="16.5" customHeight="1" spans="1:4">
      <c r="A16" s="207"/>
      <c r="B16" s="115"/>
      <c r="C16" s="105" t="s">
        <v>141</v>
      </c>
      <c r="D16" s="115">
        <v>6522652.43</v>
      </c>
    </row>
    <row r="17" ht="16.5" customHeight="1" spans="1:4">
      <c r="A17" s="207"/>
      <c r="B17" s="115"/>
      <c r="C17" s="105" t="s">
        <v>142</v>
      </c>
      <c r="D17" s="115"/>
    </row>
    <row r="18" ht="16.5" customHeight="1" spans="1:4">
      <c r="A18" s="207"/>
      <c r="B18" s="115"/>
      <c r="C18" s="105" t="s">
        <v>143</v>
      </c>
      <c r="D18" s="115"/>
    </row>
    <row r="19" ht="16.5" customHeight="1" spans="1:4">
      <c r="A19" s="207"/>
      <c r="B19" s="115"/>
      <c r="C19" s="105" t="s">
        <v>144</v>
      </c>
      <c r="D19" s="115"/>
    </row>
    <row r="20" ht="16.5" customHeight="1" spans="1:4">
      <c r="A20" s="207"/>
      <c r="B20" s="115"/>
      <c r="C20" s="105" t="s">
        <v>145</v>
      </c>
      <c r="D20" s="115"/>
    </row>
    <row r="21" ht="16.5" customHeight="1" spans="1:4">
      <c r="A21" s="207"/>
      <c r="B21" s="115"/>
      <c r="C21" s="105" t="s">
        <v>146</v>
      </c>
      <c r="D21" s="115"/>
    </row>
    <row r="22" ht="16.5" customHeight="1" spans="1:4">
      <c r="A22" s="207"/>
      <c r="B22" s="115"/>
      <c r="C22" s="105" t="s">
        <v>147</v>
      </c>
      <c r="D22" s="115"/>
    </row>
    <row r="23" ht="16.5" customHeight="1" spans="1:4">
      <c r="A23" s="207"/>
      <c r="B23" s="115"/>
      <c r="C23" s="105" t="s">
        <v>148</v>
      </c>
      <c r="D23" s="115"/>
    </row>
    <row r="24" ht="16.5" customHeight="1" spans="1:4">
      <c r="A24" s="207"/>
      <c r="B24" s="115"/>
      <c r="C24" s="105" t="s">
        <v>149</v>
      </c>
      <c r="D24" s="115"/>
    </row>
    <row r="25" ht="16.5" customHeight="1" spans="1:4">
      <c r="A25" s="207"/>
      <c r="B25" s="115"/>
      <c r="C25" s="105" t="s">
        <v>150</v>
      </c>
      <c r="D25" s="115"/>
    </row>
    <row r="26" ht="16.5" customHeight="1" spans="1:4">
      <c r="A26" s="207"/>
      <c r="B26" s="115"/>
      <c r="C26" s="105" t="s">
        <v>151</v>
      </c>
      <c r="D26" s="115">
        <v>1089873.79</v>
      </c>
    </row>
    <row r="27" ht="16.5" customHeight="1" spans="1:4">
      <c r="A27" s="207"/>
      <c r="B27" s="115"/>
      <c r="C27" s="105" t="s">
        <v>152</v>
      </c>
      <c r="D27" s="115"/>
    </row>
    <row r="28" ht="16.5" customHeight="1" spans="1:4">
      <c r="A28" s="207"/>
      <c r="B28" s="115"/>
      <c r="C28" s="105" t="s">
        <v>153</v>
      </c>
      <c r="D28" s="115"/>
    </row>
    <row r="29" ht="16.5" customHeight="1" spans="1:4">
      <c r="A29" s="207"/>
      <c r="B29" s="115"/>
      <c r="C29" s="105" t="s">
        <v>154</v>
      </c>
      <c r="D29" s="115"/>
    </row>
    <row r="30" ht="16.5" customHeight="1" spans="1:4">
      <c r="A30" s="207"/>
      <c r="B30" s="115"/>
      <c r="C30" s="105" t="s">
        <v>155</v>
      </c>
      <c r="D30" s="115"/>
    </row>
    <row r="31" ht="16.5" customHeight="1" spans="1:4">
      <c r="A31" s="207"/>
      <c r="B31" s="115"/>
      <c r="C31" s="105" t="s">
        <v>156</v>
      </c>
      <c r="D31" s="115"/>
    </row>
    <row r="32" ht="16.5" customHeight="1" spans="1:4">
      <c r="A32" s="207"/>
      <c r="B32" s="115"/>
      <c r="C32" s="22" t="s">
        <v>157</v>
      </c>
      <c r="D32" s="115"/>
    </row>
    <row r="33" ht="16.5" customHeight="1" spans="1:4">
      <c r="A33" s="207"/>
      <c r="B33" s="115"/>
      <c r="C33" s="22" t="s">
        <v>158</v>
      </c>
      <c r="D33" s="115"/>
    </row>
    <row r="34" ht="16.5" customHeight="1" spans="1:4">
      <c r="A34" s="207"/>
      <c r="B34" s="115"/>
      <c r="C34" s="19" t="s">
        <v>159</v>
      </c>
      <c r="D34" s="115"/>
    </row>
    <row r="35" ht="15" customHeight="1" spans="1:4">
      <c r="A35" s="208" t="s">
        <v>51</v>
      </c>
      <c r="B35" s="209">
        <v>10667563.41</v>
      </c>
      <c r="C35" s="208" t="s">
        <v>52</v>
      </c>
      <c r="D35" s="209">
        <v>10667563.41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3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73"/>
      <c r="F2" s="107"/>
      <c r="G2" s="181" t="s">
        <v>160</v>
      </c>
    </row>
    <row r="3" ht="41.25" customHeight="1" spans="1:7">
      <c r="A3" s="162" t="str">
        <f>"2025"&amp;"年一般公共预算支出预算表（按功能科目分类）"</f>
        <v>2025年一般公共预算支出预算表（按功能科目分类）</v>
      </c>
      <c r="B3" s="162"/>
      <c r="C3" s="162"/>
      <c r="D3" s="162"/>
      <c r="E3" s="162"/>
      <c r="F3" s="162"/>
      <c r="G3" s="162"/>
    </row>
    <row r="4" ht="18" customHeight="1" spans="1:7">
      <c r="A4" s="197" t="s">
        <v>1</v>
      </c>
      <c r="B4" s="46"/>
      <c r="F4" s="159"/>
      <c r="G4" s="181" t="s">
        <v>2</v>
      </c>
    </row>
    <row r="5" ht="20.25" customHeight="1" spans="1:7">
      <c r="A5" s="198" t="s">
        <v>161</v>
      </c>
      <c r="B5" s="199"/>
      <c r="C5" s="163" t="s">
        <v>56</v>
      </c>
      <c r="D5" s="188" t="s">
        <v>76</v>
      </c>
      <c r="E5" s="14"/>
      <c r="F5" s="37"/>
      <c r="G5" s="178" t="s">
        <v>77</v>
      </c>
    </row>
    <row r="6" ht="20.25" customHeight="1" spans="1:7">
      <c r="A6" s="200" t="s">
        <v>73</v>
      </c>
      <c r="B6" s="200" t="s">
        <v>74</v>
      </c>
      <c r="C6" s="57"/>
      <c r="D6" s="15" t="s">
        <v>58</v>
      </c>
      <c r="E6" s="15" t="s">
        <v>162</v>
      </c>
      <c r="F6" s="15" t="s">
        <v>163</v>
      </c>
      <c r="G6" s="180"/>
    </row>
    <row r="7" ht="15" customHeight="1" spans="1:7">
      <c r="A7" s="21" t="s">
        <v>83</v>
      </c>
      <c r="B7" s="21" t="s">
        <v>84</v>
      </c>
      <c r="C7" s="21" t="s">
        <v>85</v>
      </c>
      <c r="D7" s="21" t="s">
        <v>86</v>
      </c>
      <c r="E7" s="21" t="s">
        <v>87</v>
      </c>
      <c r="F7" s="21" t="s">
        <v>88</v>
      </c>
      <c r="G7" s="21" t="s">
        <v>89</v>
      </c>
    </row>
    <row r="8" ht="18" customHeight="1" spans="1:7">
      <c r="A8" s="19" t="s">
        <v>98</v>
      </c>
      <c r="B8" s="19" t="s">
        <v>99</v>
      </c>
      <c r="C8" s="115">
        <v>3055037.19</v>
      </c>
      <c r="D8" s="115">
        <v>3055037.19</v>
      </c>
      <c r="E8" s="115">
        <v>3055037.19</v>
      </c>
      <c r="F8" s="115"/>
      <c r="G8" s="115"/>
    </row>
    <row r="9" ht="18" customHeight="1" spans="1:7">
      <c r="A9" s="172" t="s">
        <v>100</v>
      </c>
      <c r="B9" s="172" t="s">
        <v>101</v>
      </c>
      <c r="C9" s="115">
        <v>3055037.19</v>
      </c>
      <c r="D9" s="115">
        <v>3055037.19</v>
      </c>
      <c r="E9" s="115">
        <v>3055037.19</v>
      </c>
      <c r="F9" s="115"/>
      <c r="G9" s="115"/>
    </row>
    <row r="10" ht="18" customHeight="1" spans="1:7">
      <c r="A10" s="201" t="s">
        <v>102</v>
      </c>
      <c r="B10" s="201" t="s">
        <v>103</v>
      </c>
      <c r="C10" s="115">
        <v>1440000</v>
      </c>
      <c r="D10" s="115">
        <v>1440000</v>
      </c>
      <c r="E10" s="115">
        <v>1440000</v>
      </c>
      <c r="F10" s="115"/>
      <c r="G10" s="115"/>
    </row>
    <row r="11" ht="18" customHeight="1" spans="1:7">
      <c r="A11" s="201" t="s">
        <v>104</v>
      </c>
      <c r="B11" s="201" t="s">
        <v>105</v>
      </c>
      <c r="C11" s="115">
        <v>1076691.46</v>
      </c>
      <c r="D11" s="115">
        <v>1076691.46</v>
      </c>
      <c r="E11" s="115">
        <v>1076691.46</v>
      </c>
      <c r="F11" s="115"/>
      <c r="G11" s="115"/>
    </row>
    <row r="12" ht="18" customHeight="1" spans="1:7">
      <c r="A12" s="201" t="s">
        <v>106</v>
      </c>
      <c r="B12" s="201" t="s">
        <v>107</v>
      </c>
      <c r="C12" s="115">
        <v>538345.73</v>
      </c>
      <c r="D12" s="115">
        <v>538345.73</v>
      </c>
      <c r="E12" s="115">
        <v>538345.73</v>
      </c>
      <c r="F12" s="115"/>
      <c r="G12" s="115"/>
    </row>
    <row r="13" ht="18" customHeight="1" spans="1:7">
      <c r="A13" s="19" t="s">
        <v>108</v>
      </c>
      <c r="B13" s="19" t="s">
        <v>109</v>
      </c>
      <c r="C13" s="115">
        <v>6522652.43</v>
      </c>
      <c r="D13" s="115">
        <v>6522652.43</v>
      </c>
      <c r="E13" s="115">
        <v>6522652.43</v>
      </c>
      <c r="F13" s="115"/>
      <c r="G13" s="115"/>
    </row>
    <row r="14" ht="18" customHeight="1" spans="1:7">
      <c r="A14" s="172" t="s">
        <v>110</v>
      </c>
      <c r="B14" s="172" t="s">
        <v>111</v>
      </c>
      <c r="C14" s="115">
        <v>6028185.57</v>
      </c>
      <c r="D14" s="115">
        <v>6028185.57</v>
      </c>
      <c r="E14" s="115">
        <v>6028185.57</v>
      </c>
      <c r="F14" s="115"/>
      <c r="G14" s="115"/>
    </row>
    <row r="15" ht="18" customHeight="1" spans="1:7">
      <c r="A15" s="201" t="s">
        <v>112</v>
      </c>
      <c r="B15" s="201" t="s">
        <v>113</v>
      </c>
      <c r="C15" s="115">
        <v>6028185.57</v>
      </c>
      <c r="D15" s="115">
        <v>6028185.57</v>
      </c>
      <c r="E15" s="115">
        <v>6028185.57</v>
      </c>
      <c r="F15" s="115"/>
      <c r="G15" s="115"/>
    </row>
    <row r="16" ht="18" customHeight="1" spans="1:7">
      <c r="A16" s="172" t="s">
        <v>114</v>
      </c>
      <c r="B16" s="172" t="s">
        <v>115</v>
      </c>
      <c r="C16" s="115">
        <v>494466.86</v>
      </c>
      <c r="D16" s="115">
        <v>494466.86</v>
      </c>
      <c r="E16" s="115">
        <v>494466.86</v>
      </c>
      <c r="F16" s="115"/>
      <c r="G16" s="115"/>
    </row>
    <row r="17" ht="18" customHeight="1" spans="1:7">
      <c r="A17" s="201" t="s">
        <v>116</v>
      </c>
      <c r="B17" s="201" t="s">
        <v>117</v>
      </c>
      <c r="C17" s="115">
        <v>472916.25</v>
      </c>
      <c r="D17" s="115">
        <v>472916.25</v>
      </c>
      <c r="E17" s="115">
        <v>472916.25</v>
      </c>
      <c r="F17" s="115"/>
      <c r="G17" s="115"/>
    </row>
    <row r="18" ht="18" customHeight="1" spans="1:7">
      <c r="A18" s="201" t="s">
        <v>118</v>
      </c>
      <c r="B18" s="201" t="s">
        <v>119</v>
      </c>
      <c r="C18" s="115">
        <v>21550.61</v>
      </c>
      <c r="D18" s="115">
        <v>21550.61</v>
      </c>
      <c r="E18" s="115">
        <v>21550.61</v>
      </c>
      <c r="F18" s="115"/>
      <c r="G18" s="115"/>
    </row>
    <row r="19" ht="18" customHeight="1" spans="1:7">
      <c r="A19" s="19" t="s">
        <v>120</v>
      </c>
      <c r="B19" s="19" t="s">
        <v>121</v>
      </c>
      <c r="C19" s="115">
        <v>1089873.79</v>
      </c>
      <c r="D19" s="115">
        <v>1089873.79</v>
      </c>
      <c r="E19" s="115">
        <v>1089873.79</v>
      </c>
      <c r="F19" s="115"/>
      <c r="G19" s="115"/>
    </row>
    <row r="20" ht="18" customHeight="1" spans="1:7">
      <c r="A20" s="172" t="s">
        <v>122</v>
      </c>
      <c r="B20" s="172" t="s">
        <v>123</v>
      </c>
      <c r="C20" s="115">
        <v>1089873.79</v>
      </c>
      <c r="D20" s="115">
        <v>1089873.79</v>
      </c>
      <c r="E20" s="115">
        <v>1089873.79</v>
      </c>
      <c r="F20" s="115"/>
      <c r="G20" s="115"/>
    </row>
    <row r="21" ht="18" customHeight="1" spans="1:7">
      <c r="A21" s="201" t="s">
        <v>124</v>
      </c>
      <c r="B21" s="201" t="s">
        <v>125</v>
      </c>
      <c r="C21" s="115">
        <v>1089873.79</v>
      </c>
      <c r="D21" s="115">
        <v>1089873.79</v>
      </c>
      <c r="E21" s="115">
        <v>1089873.79</v>
      </c>
      <c r="F21" s="115"/>
      <c r="G21" s="115"/>
    </row>
    <row r="22" ht="18" customHeight="1" spans="1:7">
      <c r="A22" s="114" t="s">
        <v>164</v>
      </c>
      <c r="B22" s="202" t="s">
        <v>164</v>
      </c>
      <c r="C22" s="115">
        <v>10667563.41</v>
      </c>
      <c r="D22" s="115">
        <v>10667563.41</v>
      </c>
      <c r="E22" s="115">
        <v>10667563.41</v>
      </c>
      <c r="F22" s="115"/>
      <c r="G22" s="115"/>
    </row>
  </sheetData>
  <mergeCells count="7">
    <mergeCell ref="A3:G3"/>
    <mergeCell ref="A4:B4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81"/>
      <c r="B2" s="81"/>
      <c r="C2" s="81"/>
      <c r="D2" s="81"/>
      <c r="E2" s="80"/>
      <c r="F2" s="193" t="s">
        <v>165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81"/>
      <c r="C3" s="81"/>
      <c r="D3" s="81"/>
      <c r="E3" s="80"/>
      <c r="F3" s="81"/>
    </row>
    <row r="4" customHeight="1" spans="1:6">
      <c r="A4" s="134" t="s">
        <v>1</v>
      </c>
      <c r="B4" s="195"/>
      <c r="D4" s="81"/>
      <c r="E4" s="80"/>
      <c r="F4" s="101" t="s">
        <v>2</v>
      </c>
    </row>
    <row r="5" ht="27" customHeight="1" spans="1:6">
      <c r="A5" s="85" t="s">
        <v>166</v>
      </c>
      <c r="B5" s="85" t="s">
        <v>167</v>
      </c>
      <c r="C5" s="87" t="s">
        <v>168</v>
      </c>
      <c r="D5" s="85"/>
      <c r="E5" s="86"/>
      <c r="F5" s="85" t="s">
        <v>169</v>
      </c>
    </row>
    <row r="6" ht="28.5" customHeight="1" spans="1:6">
      <c r="A6" s="196"/>
      <c r="B6" s="89"/>
      <c r="C6" s="86" t="s">
        <v>58</v>
      </c>
      <c r="D6" s="86" t="s">
        <v>170</v>
      </c>
      <c r="E6" s="86" t="s">
        <v>171</v>
      </c>
      <c r="F6" s="88"/>
    </row>
    <row r="7" ht="17.25" customHeight="1" spans="1:6">
      <c r="A7" s="93" t="s">
        <v>83</v>
      </c>
      <c r="B7" s="93" t="s">
        <v>84</v>
      </c>
      <c r="C7" s="93" t="s">
        <v>85</v>
      </c>
      <c r="D7" s="93" t="s">
        <v>86</v>
      </c>
      <c r="E7" s="93" t="s">
        <v>87</v>
      </c>
      <c r="F7" s="93" t="s">
        <v>88</v>
      </c>
    </row>
    <row r="8" ht="17.25" customHeight="1" spans="1:6">
      <c r="A8" s="169"/>
      <c r="B8" s="169"/>
      <c r="C8" s="169"/>
      <c r="D8" s="169"/>
      <c r="E8" s="169"/>
      <c r="F8" s="169"/>
    </row>
    <row r="9" customHeight="1" spans="1:6">
      <c r="A9" s="170" t="s">
        <v>172</v>
      </c>
      <c r="B9" s="170"/>
      <c r="C9" s="170"/>
      <c r="D9" s="170"/>
      <c r="E9" s="170"/>
      <c r="F9" s="170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0"/>
  <sheetViews>
    <sheetView showZeros="0" workbookViewId="0">
      <pane ySplit="1" topLeftCell="A3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73"/>
      <c r="C2" s="182"/>
      <c r="E2" s="183"/>
      <c r="F2" s="183"/>
      <c r="G2" s="183"/>
      <c r="H2" s="183"/>
      <c r="I2" s="121"/>
      <c r="J2" s="121"/>
      <c r="K2" s="121"/>
      <c r="L2" s="121"/>
      <c r="M2" s="121"/>
      <c r="N2" s="121"/>
      <c r="R2" s="121"/>
      <c r="V2" s="182"/>
      <c r="X2" s="44" t="s">
        <v>173</v>
      </c>
    </row>
    <row r="3" ht="45.75" customHeight="1" spans="1:24">
      <c r="A3" s="103" t="str">
        <f>"2025"&amp;"年部门基本支出预算表"</f>
        <v>2025年部门基本支出预算表</v>
      </c>
      <c r="B3" s="4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45"/>
      <c r="P3" s="45"/>
      <c r="Q3" s="45"/>
      <c r="R3" s="103"/>
      <c r="S3" s="103"/>
      <c r="T3" s="103"/>
      <c r="U3" s="103"/>
      <c r="V3" s="103"/>
      <c r="W3" s="103"/>
      <c r="X3" s="103"/>
    </row>
    <row r="4" ht="18.75" customHeight="1" spans="1:24">
      <c r="A4" s="46" t="s">
        <v>1</v>
      </c>
      <c r="B4" s="47"/>
      <c r="C4" s="184"/>
      <c r="D4" s="184"/>
      <c r="E4" s="184"/>
      <c r="F4" s="184"/>
      <c r="G4" s="184"/>
      <c r="H4" s="184"/>
      <c r="I4" s="123"/>
      <c r="J4" s="123"/>
      <c r="K4" s="123"/>
      <c r="L4" s="123"/>
      <c r="M4" s="123"/>
      <c r="N4" s="123"/>
      <c r="O4" s="48"/>
      <c r="P4" s="48"/>
      <c r="Q4" s="48"/>
      <c r="R4" s="123"/>
      <c r="V4" s="182"/>
      <c r="X4" s="44" t="s">
        <v>2</v>
      </c>
    </row>
    <row r="5" ht="18" customHeight="1" spans="1:24">
      <c r="A5" s="50" t="s">
        <v>174</v>
      </c>
      <c r="B5" s="50" t="s">
        <v>175</v>
      </c>
      <c r="C5" s="50" t="s">
        <v>176</v>
      </c>
      <c r="D5" s="50" t="s">
        <v>177</v>
      </c>
      <c r="E5" s="50" t="s">
        <v>178</v>
      </c>
      <c r="F5" s="50" t="s">
        <v>179</v>
      </c>
      <c r="G5" s="50" t="s">
        <v>180</v>
      </c>
      <c r="H5" s="50" t="s">
        <v>181</v>
      </c>
      <c r="I5" s="188" t="s">
        <v>182</v>
      </c>
      <c r="J5" s="118" t="s">
        <v>182</v>
      </c>
      <c r="K5" s="118"/>
      <c r="L5" s="118"/>
      <c r="M5" s="118"/>
      <c r="N5" s="118"/>
      <c r="O5" s="14"/>
      <c r="P5" s="14"/>
      <c r="Q5" s="14"/>
      <c r="R5" s="138" t="s">
        <v>62</v>
      </c>
      <c r="S5" s="118" t="s">
        <v>63</v>
      </c>
      <c r="T5" s="118"/>
      <c r="U5" s="118"/>
      <c r="V5" s="118"/>
      <c r="W5" s="118"/>
      <c r="X5" s="119"/>
    </row>
    <row r="6" ht="18" customHeight="1" spans="1:24">
      <c r="A6" s="52"/>
      <c r="B6" s="67"/>
      <c r="C6" s="165"/>
      <c r="D6" s="52"/>
      <c r="E6" s="52"/>
      <c r="F6" s="52"/>
      <c r="G6" s="52"/>
      <c r="H6" s="52"/>
      <c r="I6" s="163" t="s">
        <v>183</v>
      </c>
      <c r="J6" s="188" t="s">
        <v>59</v>
      </c>
      <c r="K6" s="118"/>
      <c r="L6" s="118"/>
      <c r="M6" s="118"/>
      <c r="N6" s="119"/>
      <c r="O6" s="13" t="s">
        <v>184</v>
      </c>
      <c r="P6" s="14"/>
      <c r="Q6" s="37"/>
      <c r="R6" s="50" t="s">
        <v>62</v>
      </c>
      <c r="S6" s="188" t="s">
        <v>63</v>
      </c>
      <c r="T6" s="138" t="s">
        <v>65</v>
      </c>
      <c r="U6" s="118" t="s">
        <v>63</v>
      </c>
      <c r="V6" s="138" t="s">
        <v>67</v>
      </c>
      <c r="W6" s="138" t="s">
        <v>68</v>
      </c>
      <c r="X6" s="192" t="s">
        <v>69</v>
      </c>
    </row>
    <row r="7" ht="19.5" customHeight="1" spans="1:24">
      <c r="A7" s="67"/>
      <c r="B7" s="67"/>
      <c r="C7" s="67"/>
      <c r="D7" s="67"/>
      <c r="E7" s="67"/>
      <c r="F7" s="67"/>
      <c r="G7" s="67"/>
      <c r="H7" s="67"/>
      <c r="I7" s="67"/>
      <c r="J7" s="189" t="s">
        <v>185</v>
      </c>
      <c r="K7" s="50" t="s">
        <v>186</v>
      </c>
      <c r="L7" s="50" t="s">
        <v>187</v>
      </c>
      <c r="M7" s="50" t="s">
        <v>188</v>
      </c>
      <c r="N7" s="50" t="s">
        <v>189</v>
      </c>
      <c r="O7" s="50" t="s">
        <v>59</v>
      </c>
      <c r="P7" s="50" t="s">
        <v>60</v>
      </c>
      <c r="Q7" s="50" t="s">
        <v>61</v>
      </c>
      <c r="R7" s="67"/>
      <c r="S7" s="50" t="s">
        <v>58</v>
      </c>
      <c r="T7" s="50" t="s">
        <v>65</v>
      </c>
      <c r="U7" s="50" t="s">
        <v>190</v>
      </c>
      <c r="V7" s="50" t="s">
        <v>67</v>
      </c>
      <c r="W7" s="50" t="s">
        <v>68</v>
      </c>
      <c r="X7" s="50" t="s">
        <v>69</v>
      </c>
    </row>
    <row r="8" ht="37.5" customHeight="1" spans="1:24">
      <c r="A8" s="185"/>
      <c r="B8" s="57"/>
      <c r="C8" s="185"/>
      <c r="D8" s="185"/>
      <c r="E8" s="185"/>
      <c r="F8" s="185"/>
      <c r="G8" s="185"/>
      <c r="H8" s="185"/>
      <c r="I8" s="185"/>
      <c r="J8" s="190" t="s">
        <v>58</v>
      </c>
      <c r="K8" s="55" t="s">
        <v>191</v>
      </c>
      <c r="L8" s="55" t="s">
        <v>187</v>
      </c>
      <c r="M8" s="55" t="s">
        <v>188</v>
      </c>
      <c r="N8" s="55" t="s">
        <v>189</v>
      </c>
      <c r="O8" s="55" t="s">
        <v>187</v>
      </c>
      <c r="P8" s="55" t="s">
        <v>188</v>
      </c>
      <c r="Q8" s="55" t="s">
        <v>189</v>
      </c>
      <c r="R8" s="55" t="s">
        <v>62</v>
      </c>
      <c r="S8" s="55" t="s">
        <v>58</v>
      </c>
      <c r="T8" s="55" t="s">
        <v>65</v>
      </c>
      <c r="U8" s="55" t="s">
        <v>190</v>
      </c>
      <c r="V8" s="55" t="s">
        <v>67</v>
      </c>
      <c r="W8" s="55" t="s">
        <v>68</v>
      </c>
      <c r="X8" s="55" t="s">
        <v>69</v>
      </c>
    </row>
    <row r="9" customHeight="1" spans="1:24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73">
        <v>21</v>
      </c>
      <c r="V9" s="73">
        <v>22</v>
      </c>
      <c r="W9" s="73">
        <v>23</v>
      </c>
      <c r="X9" s="73">
        <v>24</v>
      </c>
    </row>
    <row r="10" ht="20.25" customHeight="1" spans="1:24">
      <c r="A10" s="22" t="s">
        <v>192</v>
      </c>
      <c r="B10" s="22" t="s">
        <v>71</v>
      </c>
      <c r="C10" s="22" t="s">
        <v>193</v>
      </c>
      <c r="D10" s="22" t="s">
        <v>194</v>
      </c>
      <c r="E10" s="22" t="s">
        <v>112</v>
      </c>
      <c r="F10" s="22" t="s">
        <v>113</v>
      </c>
      <c r="G10" s="22" t="s">
        <v>195</v>
      </c>
      <c r="H10" s="22" t="s">
        <v>196</v>
      </c>
      <c r="I10" s="115">
        <v>3699381.6</v>
      </c>
      <c r="J10" s="115">
        <v>3699381.6</v>
      </c>
      <c r="K10" s="115"/>
      <c r="L10" s="115"/>
      <c r="M10" s="115">
        <v>3699381.6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ht="20.25" customHeight="1" spans="1:24">
      <c r="A11" s="22" t="s">
        <v>192</v>
      </c>
      <c r="B11" s="22" t="s">
        <v>71</v>
      </c>
      <c r="C11" s="22" t="s">
        <v>193</v>
      </c>
      <c r="D11" s="22" t="s">
        <v>194</v>
      </c>
      <c r="E11" s="22" t="s">
        <v>112</v>
      </c>
      <c r="F11" s="22" t="s">
        <v>113</v>
      </c>
      <c r="G11" s="22" t="s">
        <v>197</v>
      </c>
      <c r="H11" s="22" t="s">
        <v>198</v>
      </c>
      <c r="I11" s="115">
        <v>1203948</v>
      </c>
      <c r="J11" s="115">
        <v>1203948</v>
      </c>
      <c r="K11" s="191"/>
      <c r="L11" s="191"/>
      <c r="M11" s="115">
        <v>1203948</v>
      </c>
      <c r="N11" s="191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ht="20.25" customHeight="1" spans="1:24">
      <c r="A12" s="22" t="s">
        <v>192</v>
      </c>
      <c r="B12" s="22" t="s">
        <v>71</v>
      </c>
      <c r="C12" s="22" t="s">
        <v>193</v>
      </c>
      <c r="D12" s="22" t="s">
        <v>194</v>
      </c>
      <c r="E12" s="22" t="s">
        <v>112</v>
      </c>
      <c r="F12" s="22" t="s">
        <v>113</v>
      </c>
      <c r="G12" s="22" t="s">
        <v>197</v>
      </c>
      <c r="H12" s="22" t="s">
        <v>198</v>
      </c>
      <c r="I12" s="115">
        <v>1082952</v>
      </c>
      <c r="J12" s="115">
        <v>1082952</v>
      </c>
      <c r="K12" s="191"/>
      <c r="L12" s="191"/>
      <c r="M12" s="115">
        <v>1082952</v>
      </c>
      <c r="N12" s="191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ht="20.25" customHeight="1" spans="1:24">
      <c r="A13" s="22" t="s">
        <v>192</v>
      </c>
      <c r="B13" s="22" t="s">
        <v>71</v>
      </c>
      <c r="C13" s="22" t="s">
        <v>199</v>
      </c>
      <c r="D13" s="22" t="s">
        <v>200</v>
      </c>
      <c r="E13" s="22" t="s">
        <v>104</v>
      </c>
      <c r="F13" s="22" t="s">
        <v>105</v>
      </c>
      <c r="G13" s="22" t="s">
        <v>201</v>
      </c>
      <c r="H13" s="22" t="s">
        <v>202</v>
      </c>
      <c r="I13" s="115">
        <v>1076691.46</v>
      </c>
      <c r="J13" s="115">
        <v>1076691.46</v>
      </c>
      <c r="K13" s="191"/>
      <c r="L13" s="191"/>
      <c r="M13" s="115">
        <v>1076691.46</v>
      </c>
      <c r="N13" s="191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ht="20.25" customHeight="1" spans="1:24">
      <c r="A14" s="22" t="s">
        <v>192</v>
      </c>
      <c r="B14" s="22" t="s">
        <v>71</v>
      </c>
      <c r="C14" s="22" t="s">
        <v>199</v>
      </c>
      <c r="D14" s="22" t="s">
        <v>200</v>
      </c>
      <c r="E14" s="22" t="s">
        <v>106</v>
      </c>
      <c r="F14" s="22" t="s">
        <v>107</v>
      </c>
      <c r="G14" s="22" t="s">
        <v>203</v>
      </c>
      <c r="H14" s="22" t="s">
        <v>204</v>
      </c>
      <c r="I14" s="115">
        <v>538345.73</v>
      </c>
      <c r="J14" s="115">
        <v>538345.73</v>
      </c>
      <c r="K14" s="191"/>
      <c r="L14" s="191"/>
      <c r="M14" s="115">
        <v>538345.73</v>
      </c>
      <c r="N14" s="191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ht="20.25" customHeight="1" spans="1:24">
      <c r="A15" s="22" t="s">
        <v>192</v>
      </c>
      <c r="B15" s="22" t="s">
        <v>71</v>
      </c>
      <c r="C15" s="22" t="s">
        <v>199</v>
      </c>
      <c r="D15" s="22" t="s">
        <v>200</v>
      </c>
      <c r="E15" s="22" t="s">
        <v>116</v>
      </c>
      <c r="F15" s="22" t="s">
        <v>117</v>
      </c>
      <c r="G15" s="22" t="s">
        <v>205</v>
      </c>
      <c r="H15" s="22" t="s">
        <v>206</v>
      </c>
      <c r="I15" s="115">
        <v>472916.25</v>
      </c>
      <c r="J15" s="115">
        <v>472916.25</v>
      </c>
      <c r="K15" s="191"/>
      <c r="L15" s="191"/>
      <c r="M15" s="115">
        <v>472916.25</v>
      </c>
      <c r="N15" s="191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ht="20.25" customHeight="1" spans="1:24">
      <c r="A16" s="22" t="s">
        <v>192</v>
      </c>
      <c r="B16" s="22" t="s">
        <v>71</v>
      </c>
      <c r="C16" s="22" t="s">
        <v>199</v>
      </c>
      <c r="D16" s="22" t="s">
        <v>200</v>
      </c>
      <c r="E16" s="22" t="s">
        <v>112</v>
      </c>
      <c r="F16" s="22" t="s">
        <v>113</v>
      </c>
      <c r="G16" s="22" t="s">
        <v>207</v>
      </c>
      <c r="H16" s="22" t="s">
        <v>208</v>
      </c>
      <c r="I16" s="115">
        <v>41903.97</v>
      </c>
      <c r="J16" s="115">
        <v>41903.97</v>
      </c>
      <c r="K16" s="191"/>
      <c r="L16" s="191"/>
      <c r="M16" s="115">
        <v>41903.97</v>
      </c>
      <c r="N16" s="191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ht="20.25" customHeight="1" spans="1:24">
      <c r="A17" s="22" t="s">
        <v>192</v>
      </c>
      <c r="B17" s="22" t="s">
        <v>71</v>
      </c>
      <c r="C17" s="22" t="s">
        <v>199</v>
      </c>
      <c r="D17" s="22" t="s">
        <v>200</v>
      </c>
      <c r="E17" s="22" t="s">
        <v>118</v>
      </c>
      <c r="F17" s="22" t="s">
        <v>119</v>
      </c>
      <c r="G17" s="22" t="s">
        <v>207</v>
      </c>
      <c r="H17" s="22" t="s">
        <v>208</v>
      </c>
      <c r="I17" s="115">
        <v>21550.61</v>
      </c>
      <c r="J17" s="115">
        <v>21550.61</v>
      </c>
      <c r="K17" s="191"/>
      <c r="L17" s="191"/>
      <c r="M17" s="115">
        <v>21550.61</v>
      </c>
      <c r="N17" s="191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ht="20.25" customHeight="1" spans="1:24">
      <c r="A18" s="22" t="s">
        <v>192</v>
      </c>
      <c r="B18" s="22" t="s">
        <v>71</v>
      </c>
      <c r="C18" s="22" t="s">
        <v>209</v>
      </c>
      <c r="D18" s="22" t="s">
        <v>125</v>
      </c>
      <c r="E18" s="22" t="s">
        <v>124</v>
      </c>
      <c r="F18" s="22" t="s">
        <v>125</v>
      </c>
      <c r="G18" s="22" t="s">
        <v>210</v>
      </c>
      <c r="H18" s="22" t="s">
        <v>125</v>
      </c>
      <c r="I18" s="115">
        <v>1089873.79</v>
      </c>
      <c r="J18" s="115">
        <v>1089873.79</v>
      </c>
      <c r="K18" s="191"/>
      <c r="L18" s="191"/>
      <c r="M18" s="115">
        <v>1089873.79</v>
      </c>
      <c r="N18" s="191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ht="20.25" customHeight="1" spans="1:24">
      <c r="A19" s="22" t="s">
        <v>192</v>
      </c>
      <c r="B19" s="22" t="s">
        <v>71</v>
      </c>
      <c r="C19" s="22" t="s">
        <v>211</v>
      </c>
      <c r="D19" s="22" t="s">
        <v>212</v>
      </c>
      <c r="E19" s="22" t="s">
        <v>102</v>
      </c>
      <c r="F19" s="22" t="s">
        <v>103</v>
      </c>
      <c r="G19" s="22" t="s">
        <v>213</v>
      </c>
      <c r="H19" s="22" t="s">
        <v>214</v>
      </c>
      <c r="I19" s="115">
        <v>1440000</v>
      </c>
      <c r="J19" s="115">
        <v>1440000</v>
      </c>
      <c r="K19" s="191"/>
      <c r="L19" s="191"/>
      <c r="M19" s="115">
        <v>1440000</v>
      </c>
      <c r="N19" s="191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ht="17.25" customHeight="1" spans="1:24">
      <c r="A20" s="174" t="s">
        <v>164</v>
      </c>
      <c r="B20" s="175"/>
      <c r="C20" s="186"/>
      <c r="D20" s="186"/>
      <c r="E20" s="186"/>
      <c r="F20" s="186"/>
      <c r="G20" s="186"/>
      <c r="H20" s="187"/>
      <c r="I20" s="115">
        <v>10667563.41</v>
      </c>
      <c r="J20" s="115">
        <v>10667563.41</v>
      </c>
      <c r="K20" s="115"/>
      <c r="L20" s="115"/>
      <c r="M20" s="115">
        <v>10667563.41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</sheetData>
  <mergeCells count="31">
    <mergeCell ref="A3:X3"/>
    <mergeCell ref="A4:H4"/>
    <mergeCell ref="I5:X5"/>
    <mergeCell ref="J6:N6"/>
    <mergeCell ref="O6:Q6"/>
    <mergeCell ref="S6:X6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H20" sqref="H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73"/>
      <c r="E2" s="43"/>
      <c r="F2" s="43"/>
      <c r="G2" s="43"/>
      <c r="H2" s="43"/>
      <c r="U2" s="173"/>
      <c r="W2" s="181" t="s">
        <v>215</v>
      </c>
    </row>
    <row r="3" ht="46.5" customHeight="1" spans="1:23">
      <c r="A3" s="45" t="str">
        <f>"2025"&amp;"年部门项目支出预算表"</f>
        <v>2025年部门项目支出预算表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ht="13.5" customHeight="1" spans="1:23">
      <c r="A4" s="46" t="s">
        <v>1</v>
      </c>
      <c r="B4" s="47"/>
      <c r="C4" s="47"/>
      <c r="D4" s="47"/>
      <c r="E4" s="47"/>
      <c r="F4" s="47"/>
      <c r="G4" s="47"/>
      <c r="H4" s="47"/>
      <c r="I4" s="48"/>
      <c r="J4" s="48"/>
      <c r="K4" s="48"/>
      <c r="L4" s="48"/>
      <c r="M4" s="48"/>
      <c r="N4" s="48"/>
      <c r="O4" s="48"/>
      <c r="P4" s="48"/>
      <c r="Q4" s="48"/>
      <c r="U4" s="173"/>
      <c r="W4" s="156" t="s">
        <v>2</v>
      </c>
    </row>
    <row r="5" ht="21.75" customHeight="1" spans="1:23">
      <c r="A5" s="50" t="s">
        <v>216</v>
      </c>
      <c r="B5" s="51" t="s">
        <v>176</v>
      </c>
      <c r="C5" s="50" t="s">
        <v>177</v>
      </c>
      <c r="D5" s="50" t="s">
        <v>217</v>
      </c>
      <c r="E5" s="51" t="s">
        <v>178</v>
      </c>
      <c r="F5" s="51" t="s">
        <v>179</v>
      </c>
      <c r="G5" s="51" t="s">
        <v>218</v>
      </c>
      <c r="H5" s="51" t="s">
        <v>219</v>
      </c>
      <c r="I5" s="66" t="s">
        <v>56</v>
      </c>
      <c r="J5" s="13" t="s">
        <v>220</v>
      </c>
      <c r="K5" s="14"/>
      <c r="L5" s="14"/>
      <c r="M5" s="37"/>
      <c r="N5" s="13" t="s">
        <v>184</v>
      </c>
      <c r="O5" s="14"/>
      <c r="P5" s="37"/>
      <c r="Q5" s="51" t="s">
        <v>62</v>
      </c>
      <c r="R5" s="13" t="s">
        <v>63</v>
      </c>
      <c r="S5" s="14"/>
      <c r="T5" s="14"/>
      <c r="U5" s="14"/>
      <c r="V5" s="14"/>
      <c r="W5" s="37"/>
    </row>
    <row r="6" ht="21.75" customHeight="1" spans="1:23">
      <c r="A6" s="52"/>
      <c r="B6" s="67"/>
      <c r="C6" s="52"/>
      <c r="D6" s="52"/>
      <c r="E6" s="53"/>
      <c r="F6" s="53"/>
      <c r="G6" s="53"/>
      <c r="H6" s="53"/>
      <c r="I6" s="67"/>
      <c r="J6" s="177" t="s">
        <v>59</v>
      </c>
      <c r="K6" s="178"/>
      <c r="L6" s="51" t="s">
        <v>60</v>
      </c>
      <c r="M6" s="51" t="s">
        <v>61</v>
      </c>
      <c r="N6" s="51" t="s">
        <v>59</v>
      </c>
      <c r="O6" s="51" t="s">
        <v>60</v>
      </c>
      <c r="P6" s="51" t="s">
        <v>61</v>
      </c>
      <c r="Q6" s="53"/>
      <c r="R6" s="51" t="s">
        <v>58</v>
      </c>
      <c r="S6" s="51" t="s">
        <v>65</v>
      </c>
      <c r="T6" s="51" t="s">
        <v>190</v>
      </c>
      <c r="U6" s="51" t="s">
        <v>67</v>
      </c>
      <c r="V6" s="51" t="s">
        <v>68</v>
      </c>
      <c r="W6" s="51" t="s">
        <v>69</v>
      </c>
    </row>
    <row r="7" ht="21" customHeight="1" spans="1:23">
      <c r="A7" s="67"/>
      <c r="B7" s="67"/>
      <c r="C7" s="67"/>
      <c r="D7" s="67"/>
      <c r="E7" s="67"/>
      <c r="F7" s="67"/>
      <c r="G7" s="67"/>
      <c r="H7" s="67"/>
      <c r="I7" s="67"/>
      <c r="J7" s="179" t="s">
        <v>58</v>
      </c>
      <c r="K7" s="180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ht="39.75" customHeight="1" spans="1:23">
      <c r="A8" s="55"/>
      <c r="B8" s="57"/>
      <c r="C8" s="55"/>
      <c r="D8" s="55"/>
      <c r="E8" s="56"/>
      <c r="F8" s="56"/>
      <c r="G8" s="56"/>
      <c r="H8" s="56"/>
      <c r="I8" s="57"/>
      <c r="J8" s="18" t="s">
        <v>58</v>
      </c>
      <c r="K8" s="18" t="s">
        <v>221</v>
      </c>
      <c r="L8" s="56"/>
      <c r="M8" s="56"/>
      <c r="N8" s="56"/>
      <c r="O8" s="56"/>
      <c r="P8" s="56"/>
      <c r="Q8" s="56"/>
      <c r="R8" s="56"/>
      <c r="S8" s="56"/>
      <c r="T8" s="56"/>
      <c r="U8" s="57"/>
      <c r="V8" s="56"/>
      <c r="W8" s="56"/>
    </row>
    <row r="9" ht="15" customHeight="1" spans="1:23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58">
        <v>21</v>
      </c>
      <c r="V9" s="73">
        <v>22</v>
      </c>
      <c r="W9" s="58">
        <v>23</v>
      </c>
    </row>
    <row r="10" ht="21.75" customHeight="1" spans="1:23">
      <c r="A10" s="105" t="s">
        <v>222</v>
      </c>
      <c r="B10" s="105" t="s">
        <v>223</v>
      </c>
      <c r="C10" s="105" t="s">
        <v>224</v>
      </c>
      <c r="D10" s="105" t="s">
        <v>71</v>
      </c>
      <c r="E10" s="105" t="s">
        <v>112</v>
      </c>
      <c r="F10" s="105" t="s">
        <v>113</v>
      </c>
      <c r="G10" s="105" t="s">
        <v>225</v>
      </c>
      <c r="H10" s="105" t="s">
        <v>226</v>
      </c>
      <c r="I10" s="115">
        <v>3106000</v>
      </c>
      <c r="J10" s="115"/>
      <c r="K10" s="115"/>
      <c r="L10" s="115"/>
      <c r="M10" s="115"/>
      <c r="N10" s="115"/>
      <c r="O10" s="115"/>
      <c r="P10" s="115"/>
      <c r="Q10" s="115"/>
      <c r="R10" s="115">
        <v>3106000</v>
      </c>
      <c r="S10" s="115">
        <v>3106000</v>
      </c>
      <c r="T10" s="115"/>
      <c r="U10" s="115"/>
      <c r="V10" s="115"/>
      <c r="W10" s="115"/>
    </row>
    <row r="11" ht="21.75" customHeight="1" spans="1:23">
      <c r="A11" s="105" t="s">
        <v>222</v>
      </c>
      <c r="B11" s="105" t="s">
        <v>227</v>
      </c>
      <c r="C11" s="105" t="s">
        <v>228</v>
      </c>
      <c r="D11" s="105" t="s">
        <v>71</v>
      </c>
      <c r="E11" s="105" t="s">
        <v>112</v>
      </c>
      <c r="F11" s="105" t="s">
        <v>113</v>
      </c>
      <c r="G11" s="105" t="s">
        <v>229</v>
      </c>
      <c r="H11" s="105" t="s">
        <v>230</v>
      </c>
      <c r="I11" s="115">
        <v>1100000</v>
      </c>
      <c r="J11" s="115"/>
      <c r="K11" s="115"/>
      <c r="L11" s="115"/>
      <c r="M11" s="115"/>
      <c r="N11" s="115"/>
      <c r="O11" s="115"/>
      <c r="P11" s="115"/>
      <c r="Q11" s="115"/>
      <c r="R11" s="115">
        <v>1100000</v>
      </c>
      <c r="S11" s="115">
        <v>1100000</v>
      </c>
      <c r="T11" s="115"/>
      <c r="U11" s="115"/>
      <c r="V11" s="115"/>
      <c r="W11" s="115"/>
    </row>
    <row r="12" ht="21.75" customHeight="1" spans="1:23">
      <c r="A12" s="105" t="s">
        <v>222</v>
      </c>
      <c r="B12" s="105" t="s">
        <v>231</v>
      </c>
      <c r="C12" s="105" t="s">
        <v>232</v>
      </c>
      <c r="D12" s="105" t="s">
        <v>71</v>
      </c>
      <c r="E12" s="105" t="s">
        <v>112</v>
      </c>
      <c r="F12" s="105" t="s">
        <v>113</v>
      </c>
      <c r="G12" s="105" t="s">
        <v>233</v>
      </c>
      <c r="H12" s="105" t="s">
        <v>234</v>
      </c>
      <c r="I12" s="115">
        <v>165000</v>
      </c>
      <c r="J12" s="115"/>
      <c r="K12" s="115"/>
      <c r="L12" s="115"/>
      <c r="M12" s="115"/>
      <c r="N12" s="115"/>
      <c r="O12" s="115"/>
      <c r="P12" s="115"/>
      <c r="Q12" s="115"/>
      <c r="R12" s="115">
        <v>165000</v>
      </c>
      <c r="S12" s="115">
        <v>165000</v>
      </c>
      <c r="T12" s="115"/>
      <c r="U12" s="115"/>
      <c r="V12" s="115"/>
      <c r="W12" s="115"/>
    </row>
    <row r="13" ht="21.75" customHeight="1" spans="1:23">
      <c r="A13" s="105" t="s">
        <v>222</v>
      </c>
      <c r="B13" s="105" t="s">
        <v>235</v>
      </c>
      <c r="C13" s="105" t="s">
        <v>236</v>
      </c>
      <c r="D13" s="105" t="s">
        <v>71</v>
      </c>
      <c r="E13" s="105" t="s">
        <v>112</v>
      </c>
      <c r="F13" s="105" t="s">
        <v>113</v>
      </c>
      <c r="G13" s="105" t="s">
        <v>237</v>
      </c>
      <c r="H13" s="105" t="s">
        <v>238</v>
      </c>
      <c r="I13" s="115">
        <v>1000000</v>
      </c>
      <c r="J13" s="115"/>
      <c r="K13" s="115"/>
      <c r="L13" s="115"/>
      <c r="M13" s="115"/>
      <c r="N13" s="115"/>
      <c r="O13" s="115"/>
      <c r="P13" s="115"/>
      <c r="Q13" s="115"/>
      <c r="R13" s="115">
        <v>1000000</v>
      </c>
      <c r="S13" s="115">
        <v>1000000</v>
      </c>
      <c r="T13" s="115"/>
      <c r="U13" s="115"/>
      <c r="V13" s="115"/>
      <c r="W13" s="115"/>
    </row>
    <row r="14" ht="18.75" customHeight="1" spans="1:23">
      <c r="A14" s="174" t="s">
        <v>164</v>
      </c>
      <c r="B14" s="175"/>
      <c r="C14" s="175"/>
      <c r="D14" s="175"/>
      <c r="E14" s="175"/>
      <c r="F14" s="175"/>
      <c r="G14" s="175"/>
      <c r="H14" s="176"/>
      <c r="I14" s="115">
        <v>5371000</v>
      </c>
      <c r="J14" s="115"/>
      <c r="K14" s="115"/>
      <c r="L14" s="115"/>
      <c r="M14" s="115"/>
      <c r="N14" s="115"/>
      <c r="O14" s="115"/>
      <c r="P14" s="115"/>
      <c r="Q14" s="115"/>
      <c r="R14" s="115">
        <v>5371000</v>
      </c>
      <c r="S14" s="115">
        <v>5371000</v>
      </c>
      <c r="T14" s="115"/>
      <c r="U14" s="115"/>
      <c r="V14" s="115"/>
      <c r="W14" s="115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11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44" t="s">
        <v>239</v>
      </c>
    </row>
    <row r="3" ht="39.75" customHeight="1" spans="1:10">
      <c r="A3" s="102" t="str">
        <f>"2025"&amp;"年部门项目支出绩效目标表"</f>
        <v>2025年部门项目支出绩效目标表</v>
      </c>
      <c r="B3" s="45"/>
      <c r="C3" s="45"/>
      <c r="D3" s="45"/>
      <c r="E3" s="45"/>
      <c r="F3" s="103"/>
      <c r="G3" s="45"/>
      <c r="H3" s="103"/>
      <c r="I3" s="103"/>
      <c r="J3" s="45"/>
    </row>
    <row r="4" ht="17.25" customHeight="1" spans="1:1">
      <c r="A4" s="46" t="s">
        <v>1</v>
      </c>
    </row>
    <row r="5" ht="44.25" customHeight="1" spans="1:10">
      <c r="A5" s="18" t="s">
        <v>177</v>
      </c>
      <c r="B5" s="18" t="s">
        <v>240</v>
      </c>
      <c r="C5" s="18" t="s">
        <v>241</v>
      </c>
      <c r="D5" s="18" t="s">
        <v>242</v>
      </c>
      <c r="E5" s="18" t="s">
        <v>243</v>
      </c>
      <c r="F5" s="104" t="s">
        <v>244</v>
      </c>
      <c r="G5" s="18" t="s">
        <v>245</v>
      </c>
      <c r="H5" s="104" t="s">
        <v>246</v>
      </c>
      <c r="I5" s="104" t="s">
        <v>247</v>
      </c>
      <c r="J5" s="18" t="s">
        <v>248</v>
      </c>
    </row>
    <row r="6" ht="18.75" customHeight="1" spans="1:10">
      <c r="A6" s="171">
        <v>1</v>
      </c>
      <c r="B6" s="171">
        <v>2</v>
      </c>
      <c r="C6" s="171">
        <v>3</v>
      </c>
      <c r="D6" s="171">
        <v>4</v>
      </c>
      <c r="E6" s="171">
        <v>5</v>
      </c>
      <c r="F6" s="73">
        <v>6</v>
      </c>
      <c r="G6" s="171">
        <v>7</v>
      </c>
      <c r="H6" s="73">
        <v>8</v>
      </c>
      <c r="I6" s="73">
        <v>9</v>
      </c>
      <c r="J6" s="171">
        <v>10</v>
      </c>
    </row>
    <row r="7" ht="42" customHeight="1" spans="1:10">
      <c r="A7" s="19" t="s">
        <v>71</v>
      </c>
      <c r="B7" s="105"/>
      <c r="C7" s="105"/>
      <c r="D7" s="105"/>
      <c r="E7" s="92"/>
      <c r="F7" s="106"/>
      <c r="G7" s="92"/>
      <c r="H7" s="106"/>
      <c r="I7" s="106"/>
      <c r="J7" s="92"/>
    </row>
    <row r="8" ht="42" customHeight="1" spans="1:10">
      <c r="A8" s="172" t="s">
        <v>224</v>
      </c>
      <c r="B8" s="59" t="s">
        <v>249</v>
      </c>
      <c r="C8" s="59" t="s">
        <v>250</v>
      </c>
      <c r="D8" s="59" t="s">
        <v>251</v>
      </c>
      <c r="E8" s="19" t="s">
        <v>252</v>
      </c>
      <c r="F8" s="59" t="s">
        <v>253</v>
      </c>
      <c r="G8" s="19" t="s">
        <v>254</v>
      </c>
      <c r="H8" s="59" t="s">
        <v>255</v>
      </c>
      <c r="I8" s="59" t="s">
        <v>256</v>
      </c>
      <c r="J8" s="19" t="s">
        <v>257</v>
      </c>
    </row>
    <row r="9" ht="42" customHeight="1" spans="1:10">
      <c r="A9" s="172" t="s">
        <v>224</v>
      </c>
      <c r="B9" s="59" t="s">
        <v>249</v>
      </c>
      <c r="C9" s="59" t="s">
        <v>258</v>
      </c>
      <c r="D9" s="59" t="s">
        <v>259</v>
      </c>
      <c r="E9" s="19" t="s">
        <v>260</v>
      </c>
      <c r="F9" s="59" t="s">
        <v>253</v>
      </c>
      <c r="G9" s="19" t="s">
        <v>261</v>
      </c>
      <c r="H9" s="59" t="s">
        <v>262</v>
      </c>
      <c r="I9" s="59" t="s">
        <v>263</v>
      </c>
      <c r="J9" s="19" t="s">
        <v>264</v>
      </c>
    </row>
    <row r="10" ht="42" customHeight="1" spans="1:10">
      <c r="A10" s="172" t="s">
        <v>224</v>
      </c>
      <c r="B10" s="59" t="s">
        <v>249</v>
      </c>
      <c r="C10" s="59" t="s">
        <v>265</v>
      </c>
      <c r="D10" s="59" t="s">
        <v>266</v>
      </c>
      <c r="E10" s="19" t="s">
        <v>267</v>
      </c>
      <c r="F10" s="59" t="s">
        <v>268</v>
      </c>
      <c r="G10" s="19" t="s">
        <v>254</v>
      </c>
      <c r="H10" s="59" t="s">
        <v>255</v>
      </c>
      <c r="I10" s="59" t="s">
        <v>256</v>
      </c>
      <c r="J10" s="19" t="s">
        <v>269</v>
      </c>
    </row>
    <row r="11" ht="42" customHeight="1" spans="1:10">
      <c r="A11" s="172" t="s">
        <v>228</v>
      </c>
      <c r="B11" s="59" t="s">
        <v>270</v>
      </c>
      <c r="C11" s="59" t="s">
        <v>250</v>
      </c>
      <c r="D11" s="59" t="s">
        <v>251</v>
      </c>
      <c r="E11" s="19" t="s">
        <v>271</v>
      </c>
      <c r="F11" s="59" t="s">
        <v>268</v>
      </c>
      <c r="G11" s="19" t="s">
        <v>87</v>
      </c>
      <c r="H11" s="59" t="s">
        <v>272</v>
      </c>
      <c r="I11" s="59" t="s">
        <v>263</v>
      </c>
      <c r="J11" s="19" t="s">
        <v>273</v>
      </c>
    </row>
    <row r="12" ht="42" customHeight="1" spans="1:10">
      <c r="A12" s="172" t="s">
        <v>228</v>
      </c>
      <c r="B12" s="59" t="s">
        <v>270</v>
      </c>
      <c r="C12" s="59" t="s">
        <v>258</v>
      </c>
      <c r="D12" s="59" t="s">
        <v>274</v>
      </c>
      <c r="E12" s="19" t="s">
        <v>275</v>
      </c>
      <c r="F12" s="59" t="s">
        <v>253</v>
      </c>
      <c r="G12" s="19" t="s">
        <v>254</v>
      </c>
      <c r="H12" s="59" t="s">
        <v>255</v>
      </c>
      <c r="I12" s="59" t="s">
        <v>256</v>
      </c>
      <c r="J12" s="19" t="s">
        <v>276</v>
      </c>
    </row>
    <row r="13" ht="42" customHeight="1" spans="1:10">
      <c r="A13" s="172" t="s">
        <v>228</v>
      </c>
      <c r="B13" s="59" t="s">
        <v>270</v>
      </c>
      <c r="C13" s="59" t="s">
        <v>265</v>
      </c>
      <c r="D13" s="59" t="s">
        <v>266</v>
      </c>
      <c r="E13" s="19" t="s">
        <v>277</v>
      </c>
      <c r="F13" s="59" t="s">
        <v>268</v>
      </c>
      <c r="G13" s="19" t="s">
        <v>254</v>
      </c>
      <c r="H13" s="59" t="s">
        <v>255</v>
      </c>
      <c r="I13" s="59" t="s">
        <v>256</v>
      </c>
      <c r="J13" s="19" t="s">
        <v>278</v>
      </c>
    </row>
    <row r="14" ht="42" customHeight="1" spans="1:10">
      <c r="A14" s="172" t="s">
        <v>232</v>
      </c>
      <c r="B14" s="59" t="s">
        <v>279</v>
      </c>
      <c r="C14" s="59" t="s">
        <v>250</v>
      </c>
      <c r="D14" s="59" t="s">
        <v>251</v>
      </c>
      <c r="E14" s="19" t="s">
        <v>280</v>
      </c>
      <c r="F14" s="59" t="s">
        <v>268</v>
      </c>
      <c r="G14" s="19" t="s">
        <v>84</v>
      </c>
      <c r="H14" s="59" t="s">
        <v>281</v>
      </c>
      <c r="I14" s="59" t="s">
        <v>263</v>
      </c>
      <c r="J14" s="19" t="s">
        <v>282</v>
      </c>
    </row>
    <row r="15" ht="42" customHeight="1" spans="1:10">
      <c r="A15" s="172" t="s">
        <v>232</v>
      </c>
      <c r="B15" s="59" t="s">
        <v>279</v>
      </c>
      <c r="C15" s="59" t="s">
        <v>250</v>
      </c>
      <c r="D15" s="59" t="s">
        <v>283</v>
      </c>
      <c r="E15" s="19" t="s">
        <v>284</v>
      </c>
      <c r="F15" s="59" t="s">
        <v>268</v>
      </c>
      <c r="G15" s="19" t="s">
        <v>254</v>
      </c>
      <c r="H15" s="59" t="s">
        <v>255</v>
      </c>
      <c r="I15" s="59" t="s">
        <v>256</v>
      </c>
      <c r="J15" s="19" t="s">
        <v>285</v>
      </c>
    </row>
    <row r="16" ht="42" customHeight="1" spans="1:10">
      <c r="A16" s="172" t="s">
        <v>232</v>
      </c>
      <c r="B16" s="59" t="s">
        <v>279</v>
      </c>
      <c r="C16" s="59" t="s">
        <v>258</v>
      </c>
      <c r="D16" s="59" t="s">
        <v>259</v>
      </c>
      <c r="E16" s="19" t="s">
        <v>286</v>
      </c>
      <c r="F16" s="59" t="s">
        <v>253</v>
      </c>
      <c r="G16" s="19" t="s">
        <v>287</v>
      </c>
      <c r="H16" s="59" t="s">
        <v>255</v>
      </c>
      <c r="I16" s="59" t="s">
        <v>256</v>
      </c>
      <c r="J16" s="19" t="s">
        <v>288</v>
      </c>
    </row>
    <row r="17" ht="42" customHeight="1" spans="1:10">
      <c r="A17" s="172" t="s">
        <v>232</v>
      </c>
      <c r="B17" s="59" t="s">
        <v>279</v>
      </c>
      <c r="C17" s="59" t="s">
        <v>265</v>
      </c>
      <c r="D17" s="59" t="s">
        <v>266</v>
      </c>
      <c r="E17" s="19" t="s">
        <v>277</v>
      </c>
      <c r="F17" s="59" t="s">
        <v>268</v>
      </c>
      <c r="G17" s="19" t="s">
        <v>289</v>
      </c>
      <c r="H17" s="59" t="s">
        <v>255</v>
      </c>
      <c r="I17" s="59" t="s">
        <v>256</v>
      </c>
      <c r="J17" s="19" t="s">
        <v>290</v>
      </c>
    </row>
    <row r="18" ht="42" customHeight="1" spans="1:10">
      <c r="A18" s="172" t="s">
        <v>236</v>
      </c>
      <c r="B18" s="59" t="s">
        <v>291</v>
      </c>
      <c r="C18" s="59" t="s">
        <v>250</v>
      </c>
      <c r="D18" s="59" t="s">
        <v>251</v>
      </c>
      <c r="E18" s="19" t="s">
        <v>292</v>
      </c>
      <c r="F18" s="59" t="s">
        <v>268</v>
      </c>
      <c r="G18" s="19" t="s">
        <v>86</v>
      </c>
      <c r="H18" s="59" t="s">
        <v>281</v>
      </c>
      <c r="I18" s="59" t="s">
        <v>263</v>
      </c>
      <c r="J18" s="19" t="s">
        <v>293</v>
      </c>
    </row>
    <row r="19" ht="42" customHeight="1" spans="1:10">
      <c r="A19" s="172" t="s">
        <v>236</v>
      </c>
      <c r="B19" s="59" t="s">
        <v>291</v>
      </c>
      <c r="C19" s="59" t="s">
        <v>258</v>
      </c>
      <c r="D19" s="59" t="s">
        <v>259</v>
      </c>
      <c r="E19" s="19" t="s">
        <v>294</v>
      </c>
      <c r="F19" s="59" t="s">
        <v>253</v>
      </c>
      <c r="G19" s="19" t="s">
        <v>287</v>
      </c>
      <c r="H19" s="59" t="s">
        <v>255</v>
      </c>
      <c r="I19" s="59" t="s">
        <v>263</v>
      </c>
      <c r="J19" s="19" t="s">
        <v>295</v>
      </c>
    </row>
    <row r="20" ht="42" customHeight="1" spans="1:10">
      <c r="A20" s="172" t="s">
        <v>236</v>
      </c>
      <c r="B20" s="59" t="s">
        <v>291</v>
      </c>
      <c r="C20" s="59" t="s">
        <v>265</v>
      </c>
      <c r="D20" s="59" t="s">
        <v>266</v>
      </c>
      <c r="E20" s="19" t="s">
        <v>277</v>
      </c>
      <c r="F20" s="59" t="s">
        <v>268</v>
      </c>
      <c r="G20" s="19" t="s">
        <v>254</v>
      </c>
      <c r="H20" s="59" t="s">
        <v>255</v>
      </c>
      <c r="I20" s="59" t="s">
        <v>256</v>
      </c>
      <c r="J20" s="19" t="s">
        <v>296</v>
      </c>
    </row>
  </sheetData>
  <mergeCells count="10">
    <mergeCell ref="A3:J3"/>
    <mergeCell ref="A4:H4"/>
    <mergeCell ref="A8:A10"/>
    <mergeCell ref="A11:A13"/>
    <mergeCell ref="A14:A17"/>
    <mergeCell ref="A18:A20"/>
    <mergeCell ref="B8:B10"/>
    <mergeCell ref="B11:B13"/>
    <mergeCell ref="B14:B17"/>
    <mergeCell ref="B18:B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57">
        <v>1</v>
      </c>
      <c r="B2" s="158">
        <v>0</v>
      </c>
      <c r="C2" s="157">
        <v>1</v>
      </c>
      <c r="D2" s="159"/>
      <c r="E2" s="159"/>
      <c r="F2" s="156" t="s">
        <v>297</v>
      </c>
    </row>
    <row r="3" ht="42" customHeight="1" spans="1:6">
      <c r="A3" s="160" t="str">
        <f>"2025"&amp;"年部门政府性基金预算支出预算表"</f>
        <v>2025年部门政府性基金预算支出预算表</v>
      </c>
      <c r="B3" s="160" t="s">
        <v>298</v>
      </c>
      <c r="C3" s="161"/>
      <c r="D3" s="162"/>
      <c r="E3" s="162"/>
      <c r="F3" s="162"/>
    </row>
    <row r="4" ht="13.5" customHeight="1" spans="1:6">
      <c r="A4" s="46" t="s">
        <v>1</v>
      </c>
      <c r="B4" s="46"/>
      <c r="C4" s="157"/>
      <c r="D4" s="159"/>
      <c r="E4" s="159"/>
      <c r="F4" s="156" t="s">
        <v>2</v>
      </c>
    </row>
    <row r="5" ht="19.5" customHeight="1" spans="1:6">
      <c r="A5" s="163" t="s">
        <v>175</v>
      </c>
      <c r="B5" s="164" t="s">
        <v>73</v>
      </c>
      <c r="C5" s="163" t="s">
        <v>74</v>
      </c>
      <c r="D5" s="13" t="s">
        <v>299</v>
      </c>
      <c r="E5" s="14"/>
      <c r="F5" s="37"/>
    </row>
    <row r="6" ht="18.75" customHeight="1" spans="1:6">
      <c r="A6" s="165"/>
      <c r="B6" s="166"/>
      <c r="C6" s="165"/>
      <c r="D6" s="54" t="s">
        <v>56</v>
      </c>
      <c r="E6" s="13" t="s">
        <v>76</v>
      </c>
      <c r="F6" s="54" t="s">
        <v>77</v>
      </c>
    </row>
    <row r="7" ht="18.75" customHeight="1" spans="1:6">
      <c r="A7" s="104">
        <v>1</v>
      </c>
      <c r="B7" s="167" t="s">
        <v>84</v>
      </c>
      <c r="C7" s="104">
        <v>3</v>
      </c>
      <c r="D7" s="15">
        <v>4</v>
      </c>
      <c r="E7" s="15">
        <v>5</v>
      </c>
      <c r="F7" s="15">
        <v>6</v>
      </c>
    </row>
    <row r="8" ht="21" customHeight="1" spans="1:6">
      <c r="A8" s="59"/>
      <c r="B8" s="59"/>
      <c r="C8" s="59"/>
      <c r="D8" s="115"/>
      <c r="E8" s="115"/>
      <c r="F8" s="115"/>
    </row>
    <row r="9" ht="21" customHeight="1" spans="1:6">
      <c r="A9" s="59"/>
      <c r="B9" s="59"/>
      <c r="C9" s="59"/>
      <c r="D9" s="115"/>
      <c r="E9" s="115"/>
      <c r="F9" s="115"/>
    </row>
    <row r="10" ht="18.75" customHeight="1" spans="1:6">
      <c r="A10" s="168" t="s">
        <v>164</v>
      </c>
      <c r="B10" s="168" t="s">
        <v>164</v>
      </c>
      <c r="C10" s="168" t="s">
        <v>164</v>
      </c>
      <c r="D10" s="169"/>
      <c r="E10" s="169"/>
      <c r="F10" s="169"/>
    </row>
    <row r="11" customHeight="1" spans="1:6">
      <c r="A11" s="170" t="s">
        <v>300</v>
      </c>
      <c r="B11" s="170"/>
      <c r="C11" s="170"/>
      <c r="D11" s="170"/>
      <c r="E11" s="170"/>
      <c r="F11" s="170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6"/>
  <sheetViews>
    <sheetView showZeros="0" workbookViewId="0">
      <pane ySplit="1" topLeftCell="A8" activePane="bottomLeft" state="frozen"/>
      <selection/>
      <selection pane="bottomLeft" activeCell="B28" sqref="B2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21"/>
      <c r="C2" s="121"/>
      <c r="R2" s="44"/>
      <c r="S2" s="44" t="s">
        <v>301</v>
      </c>
    </row>
    <row r="3" ht="41.25" customHeight="1" spans="1:19">
      <c r="A3" s="108" t="str">
        <f>"2025"&amp;"年部门政府采购预算表"</f>
        <v>2025年部门政府采购预算表</v>
      </c>
      <c r="B3" s="103"/>
      <c r="C3" s="103"/>
      <c r="D3" s="45"/>
      <c r="E3" s="45"/>
      <c r="F3" s="45"/>
      <c r="G3" s="45"/>
      <c r="H3" s="45"/>
      <c r="I3" s="45"/>
      <c r="J3" s="45"/>
      <c r="K3" s="45"/>
      <c r="L3" s="45"/>
      <c r="M3" s="103"/>
      <c r="N3" s="45"/>
      <c r="O3" s="45"/>
      <c r="P3" s="103"/>
      <c r="Q3" s="45"/>
      <c r="R3" s="103"/>
      <c r="S3" s="103"/>
    </row>
    <row r="4" ht="18.75" customHeight="1" spans="1:19">
      <c r="A4" s="134" t="s">
        <v>1</v>
      </c>
      <c r="B4" s="123"/>
      <c r="C4" s="123"/>
      <c r="D4" s="48"/>
      <c r="E4" s="48"/>
      <c r="F4" s="48"/>
      <c r="G4" s="48"/>
      <c r="H4" s="48"/>
      <c r="I4" s="48"/>
      <c r="J4" s="48"/>
      <c r="K4" s="48"/>
      <c r="L4" s="48"/>
      <c r="R4" s="49"/>
      <c r="S4" s="156" t="s">
        <v>2</v>
      </c>
    </row>
    <row r="5" ht="15.75" customHeight="1" spans="1:19">
      <c r="A5" s="51" t="s">
        <v>174</v>
      </c>
      <c r="B5" s="124" t="s">
        <v>175</v>
      </c>
      <c r="C5" s="124" t="s">
        <v>302</v>
      </c>
      <c r="D5" s="125" t="s">
        <v>303</v>
      </c>
      <c r="E5" s="125" t="s">
        <v>304</v>
      </c>
      <c r="F5" s="125" t="s">
        <v>305</v>
      </c>
      <c r="G5" s="125" t="s">
        <v>306</v>
      </c>
      <c r="H5" s="125" t="s">
        <v>307</v>
      </c>
      <c r="I5" s="137" t="s">
        <v>182</v>
      </c>
      <c r="J5" s="137"/>
      <c r="K5" s="137"/>
      <c r="L5" s="137"/>
      <c r="M5" s="138"/>
      <c r="N5" s="137"/>
      <c r="O5" s="137"/>
      <c r="P5" s="118"/>
      <c r="Q5" s="137"/>
      <c r="R5" s="138"/>
      <c r="S5" s="119"/>
    </row>
    <row r="6" ht="17.25" customHeight="1" spans="1:19">
      <c r="A6" s="53"/>
      <c r="B6" s="126"/>
      <c r="C6" s="126"/>
      <c r="D6" s="127"/>
      <c r="E6" s="127"/>
      <c r="F6" s="127"/>
      <c r="G6" s="127"/>
      <c r="H6" s="127"/>
      <c r="I6" s="127" t="s">
        <v>56</v>
      </c>
      <c r="J6" s="127" t="s">
        <v>59</v>
      </c>
      <c r="K6" s="127" t="s">
        <v>308</v>
      </c>
      <c r="L6" s="127" t="s">
        <v>309</v>
      </c>
      <c r="M6" s="139" t="s">
        <v>310</v>
      </c>
      <c r="N6" s="140" t="s">
        <v>311</v>
      </c>
      <c r="O6" s="140"/>
      <c r="P6" s="145"/>
      <c r="Q6" s="140"/>
      <c r="R6" s="146"/>
      <c r="S6" s="128"/>
    </row>
    <row r="7" ht="54" customHeight="1" spans="1:19">
      <c r="A7" s="56"/>
      <c r="B7" s="128"/>
      <c r="C7" s="128"/>
      <c r="D7" s="129"/>
      <c r="E7" s="129"/>
      <c r="F7" s="129"/>
      <c r="G7" s="129"/>
      <c r="H7" s="129"/>
      <c r="I7" s="129"/>
      <c r="J7" s="129" t="s">
        <v>58</v>
      </c>
      <c r="K7" s="129"/>
      <c r="L7" s="129"/>
      <c r="M7" s="141"/>
      <c r="N7" s="129" t="s">
        <v>58</v>
      </c>
      <c r="O7" s="129" t="s">
        <v>65</v>
      </c>
      <c r="P7" s="128" t="s">
        <v>66</v>
      </c>
      <c r="Q7" s="129" t="s">
        <v>67</v>
      </c>
      <c r="R7" s="141" t="s">
        <v>68</v>
      </c>
      <c r="S7" s="128" t="s">
        <v>69</v>
      </c>
    </row>
    <row r="8" ht="18" customHeight="1" spans="1:19">
      <c r="A8" s="147">
        <v>1</v>
      </c>
      <c r="B8" s="147" t="s">
        <v>84</v>
      </c>
      <c r="C8" s="148">
        <v>3</v>
      </c>
      <c r="D8" s="148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</row>
    <row r="9" ht="21" customHeight="1" spans="1:19">
      <c r="A9" s="130" t="s">
        <v>192</v>
      </c>
      <c r="B9" s="131" t="s">
        <v>71</v>
      </c>
      <c r="C9" s="131" t="s">
        <v>224</v>
      </c>
      <c r="D9" s="132" t="s">
        <v>312</v>
      </c>
      <c r="E9" s="132" t="s">
        <v>313</v>
      </c>
      <c r="F9" s="132" t="s">
        <v>314</v>
      </c>
      <c r="G9" s="149">
        <v>1200</v>
      </c>
      <c r="H9" s="115">
        <v>192000</v>
      </c>
      <c r="I9" s="115">
        <v>192000</v>
      </c>
      <c r="J9" s="115"/>
      <c r="K9" s="115"/>
      <c r="L9" s="115"/>
      <c r="M9" s="115"/>
      <c r="N9" s="115">
        <v>192000</v>
      </c>
      <c r="O9" s="115">
        <v>192000</v>
      </c>
      <c r="P9" s="115"/>
      <c r="Q9" s="115"/>
      <c r="R9" s="115"/>
      <c r="S9" s="115"/>
    </row>
    <row r="10" ht="21" customHeight="1" spans="1:19">
      <c r="A10" s="130" t="s">
        <v>192</v>
      </c>
      <c r="B10" s="131" t="s">
        <v>71</v>
      </c>
      <c r="C10" s="131" t="s">
        <v>224</v>
      </c>
      <c r="D10" s="132" t="s">
        <v>315</v>
      </c>
      <c r="E10" s="132" t="s">
        <v>315</v>
      </c>
      <c r="F10" s="132" t="s">
        <v>316</v>
      </c>
      <c r="G10" s="149">
        <v>20</v>
      </c>
      <c r="H10" s="115">
        <v>100000</v>
      </c>
      <c r="I10" s="115">
        <v>100000</v>
      </c>
      <c r="J10" s="115"/>
      <c r="K10" s="115"/>
      <c r="L10" s="115"/>
      <c r="M10" s="115"/>
      <c r="N10" s="115">
        <v>100000</v>
      </c>
      <c r="O10" s="115">
        <v>100000</v>
      </c>
      <c r="P10" s="115"/>
      <c r="Q10" s="115"/>
      <c r="R10" s="115"/>
      <c r="S10" s="115"/>
    </row>
    <row r="11" ht="21" customHeight="1" spans="1:19">
      <c r="A11" s="130" t="s">
        <v>192</v>
      </c>
      <c r="B11" s="131" t="s">
        <v>71</v>
      </c>
      <c r="C11" s="131" t="s">
        <v>224</v>
      </c>
      <c r="D11" s="132" t="s">
        <v>317</v>
      </c>
      <c r="E11" s="132" t="s">
        <v>318</v>
      </c>
      <c r="F11" s="132" t="s">
        <v>319</v>
      </c>
      <c r="G11" s="149">
        <v>20</v>
      </c>
      <c r="H11" s="115">
        <v>20000</v>
      </c>
      <c r="I11" s="115">
        <v>20000</v>
      </c>
      <c r="J11" s="115"/>
      <c r="K11" s="115"/>
      <c r="L11" s="115"/>
      <c r="M11" s="115"/>
      <c r="N11" s="115">
        <v>20000</v>
      </c>
      <c r="O11" s="115">
        <v>20000</v>
      </c>
      <c r="P11" s="115"/>
      <c r="Q11" s="115"/>
      <c r="R11" s="115"/>
      <c r="S11" s="115"/>
    </row>
    <row r="12" ht="21" customHeight="1" spans="1:19">
      <c r="A12" s="130" t="s">
        <v>192</v>
      </c>
      <c r="B12" s="131" t="s">
        <v>71</v>
      </c>
      <c r="C12" s="131" t="s">
        <v>224</v>
      </c>
      <c r="D12" s="132" t="s">
        <v>320</v>
      </c>
      <c r="E12" s="132" t="s">
        <v>318</v>
      </c>
      <c r="F12" s="132" t="s">
        <v>319</v>
      </c>
      <c r="G12" s="149">
        <v>20</v>
      </c>
      <c r="H12" s="115">
        <v>18000</v>
      </c>
      <c r="I12" s="115">
        <v>18000</v>
      </c>
      <c r="J12" s="115"/>
      <c r="K12" s="115"/>
      <c r="L12" s="115"/>
      <c r="M12" s="115"/>
      <c r="N12" s="115">
        <v>18000</v>
      </c>
      <c r="O12" s="115">
        <v>18000</v>
      </c>
      <c r="P12" s="115"/>
      <c r="Q12" s="115"/>
      <c r="R12" s="115"/>
      <c r="S12" s="115"/>
    </row>
    <row r="13" ht="21" customHeight="1" spans="1:19">
      <c r="A13" s="130" t="s">
        <v>192</v>
      </c>
      <c r="B13" s="131" t="s">
        <v>71</v>
      </c>
      <c r="C13" s="131" t="s">
        <v>224</v>
      </c>
      <c r="D13" s="132" t="s">
        <v>321</v>
      </c>
      <c r="E13" s="132" t="s">
        <v>318</v>
      </c>
      <c r="F13" s="132" t="s">
        <v>322</v>
      </c>
      <c r="G13" s="149">
        <v>20</v>
      </c>
      <c r="H13" s="115">
        <v>16000</v>
      </c>
      <c r="I13" s="115">
        <v>16000</v>
      </c>
      <c r="J13" s="115"/>
      <c r="K13" s="115"/>
      <c r="L13" s="115"/>
      <c r="M13" s="115"/>
      <c r="N13" s="115">
        <v>16000</v>
      </c>
      <c r="O13" s="115">
        <v>16000</v>
      </c>
      <c r="P13" s="115"/>
      <c r="Q13" s="115"/>
      <c r="R13" s="115"/>
      <c r="S13" s="115"/>
    </row>
    <row r="14" ht="21" customHeight="1" spans="1:19">
      <c r="A14" s="130" t="s">
        <v>192</v>
      </c>
      <c r="B14" s="131" t="s">
        <v>71</v>
      </c>
      <c r="C14" s="131" t="s">
        <v>224</v>
      </c>
      <c r="D14" s="132" t="s">
        <v>323</v>
      </c>
      <c r="E14" s="132" t="s">
        <v>324</v>
      </c>
      <c r="F14" s="132" t="s">
        <v>316</v>
      </c>
      <c r="G14" s="149">
        <v>10</v>
      </c>
      <c r="H14" s="115">
        <v>70000</v>
      </c>
      <c r="I14" s="115">
        <v>70000</v>
      </c>
      <c r="J14" s="115"/>
      <c r="K14" s="115"/>
      <c r="L14" s="115"/>
      <c r="M14" s="115"/>
      <c r="N14" s="115">
        <v>70000</v>
      </c>
      <c r="O14" s="115">
        <v>70000</v>
      </c>
      <c r="P14" s="115"/>
      <c r="Q14" s="115"/>
      <c r="R14" s="115"/>
      <c r="S14" s="115"/>
    </row>
    <row r="15" ht="21" customHeight="1" spans="1:19">
      <c r="A15" s="130" t="s">
        <v>192</v>
      </c>
      <c r="B15" s="131" t="s">
        <v>71</v>
      </c>
      <c r="C15" s="131" t="s">
        <v>224</v>
      </c>
      <c r="D15" s="132" t="s">
        <v>325</v>
      </c>
      <c r="E15" s="132" t="s">
        <v>326</v>
      </c>
      <c r="F15" s="132" t="s">
        <v>316</v>
      </c>
      <c r="G15" s="149">
        <v>1</v>
      </c>
      <c r="H15" s="115">
        <v>50000</v>
      </c>
      <c r="I15" s="115">
        <v>50000</v>
      </c>
      <c r="J15" s="115"/>
      <c r="K15" s="115"/>
      <c r="L15" s="115"/>
      <c r="M15" s="115"/>
      <c r="N15" s="115">
        <v>50000</v>
      </c>
      <c r="O15" s="115">
        <v>50000</v>
      </c>
      <c r="P15" s="115"/>
      <c r="Q15" s="115"/>
      <c r="R15" s="115"/>
      <c r="S15" s="115"/>
    </row>
    <row r="16" ht="21" customHeight="1" spans="1:19">
      <c r="A16" s="130" t="s">
        <v>192</v>
      </c>
      <c r="B16" s="131" t="s">
        <v>71</v>
      </c>
      <c r="C16" s="131" t="s">
        <v>224</v>
      </c>
      <c r="D16" s="132" t="s">
        <v>327</v>
      </c>
      <c r="E16" s="132" t="s">
        <v>327</v>
      </c>
      <c r="F16" s="132" t="s">
        <v>316</v>
      </c>
      <c r="G16" s="149">
        <v>1</v>
      </c>
      <c r="H16" s="115">
        <v>50000</v>
      </c>
      <c r="I16" s="115">
        <v>50000</v>
      </c>
      <c r="J16" s="115"/>
      <c r="K16" s="115"/>
      <c r="L16" s="115"/>
      <c r="M16" s="115"/>
      <c r="N16" s="115">
        <v>50000</v>
      </c>
      <c r="O16" s="115">
        <v>50000</v>
      </c>
      <c r="P16" s="115"/>
      <c r="Q16" s="115"/>
      <c r="R16" s="115"/>
      <c r="S16" s="115"/>
    </row>
    <row r="17" ht="21" customHeight="1" spans="1:19">
      <c r="A17" s="130" t="s">
        <v>192</v>
      </c>
      <c r="B17" s="131" t="s">
        <v>71</v>
      </c>
      <c r="C17" s="131" t="s">
        <v>224</v>
      </c>
      <c r="D17" s="132" t="s">
        <v>328</v>
      </c>
      <c r="E17" s="132" t="s">
        <v>329</v>
      </c>
      <c r="F17" s="132" t="s">
        <v>319</v>
      </c>
      <c r="G17" s="149">
        <v>1</v>
      </c>
      <c r="H17" s="115">
        <v>1000000</v>
      </c>
      <c r="I17" s="115">
        <v>1000000</v>
      </c>
      <c r="J17" s="115"/>
      <c r="K17" s="115"/>
      <c r="L17" s="115"/>
      <c r="M17" s="115"/>
      <c r="N17" s="115">
        <v>1000000</v>
      </c>
      <c r="O17" s="115">
        <v>1000000</v>
      </c>
      <c r="P17" s="115"/>
      <c r="Q17" s="115"/>
      <c r="R17" s="115"/>
      <c r="S17" s="115"/>
    </row>
    <row r="18" ht="21" customHeight="1" spans="1:19">
      <c r="A18" s="130" t="s">
        <v>192</v>
      </c>
      <c r="B18" s="131" t="s">
        <v>71</v>
      </c>
      <c r="C18" s="131" t="s">
        <v>224</v>
      </c>
      <c r="D18" s="132" t="s">
        <v>330</v>
      </c>
      <c r="E18" s="132" t="s">
        <v>329</v>
      </c>
      <c r="F18" s="132" t="s">
        <v>319</v>
      </c>
      <c r="G18" s="149">
        <v>1</v>
      </c>
      <c r="H18" s="115">
        <v>1500000</v>
      </c>
      <c r="I18" s="115">
        <v>1500000</v>
      </c>
      <c r="J18" s="115"/>
      <c r="K18" s="115"/>
      <c r="L18" s="115"/>
      <c r="M18" s="115"/>
      <c r="N18" s="115">
        <v>1500000</v>
      </c>
      <c r="O18" s="115">
        <v>1500000</v>
      </c>
      <c r="P18" s="115"/>
      <c r="Q18" s="115"/>
      <c r="R18" s="115"/>
      <c r="S18" s="115"/>
    </row>
    <row r="19" ht="21" customHeight="1" spans="1:19">
      <c r="A19" s="130" t="s">
        <v>192</v>
      </c>
      <c r="B19" s="131" t="s">
        <v>71</v>
      </c>
      <c r="C19" s="131" t="s">
        <v>224</v>
      </c>
      <c r="D19" s="132" t="s">
        <v>331</v>
      </c>
      <c r="E19" s="132" t="s">
        <v>332</v>
      </c>
      <c r="F19" s="132" t="s">
        <v>333</v>
      </c>
      <c r="G19" s="149">
        <v>90000</v>
      </c>
      <c r="H19" s="115">
        <v>90000</v>
      </c>
      <c r="I19" s="115">
        <v>90000</v>
      </c>
      <c r="J19" s="115"/>
      <c r="K19" s="115"/>
      <c r="L19" s="115"/>
      <c r="M19" s="115"/>
      <c r="N19" s="115">
        <v>90000</v>
      </c>
      <c r="O19" s="115">
        <v>90000</v>
      </c>
      <c r="P19" s="115"/>
      <c r="Q19" s="115"/>
      <c r="R19" s="115"/>
      <c r="S19" s="115"/>
    </row>
    <row r="20" ht="21" customHeight="1" spans="1:19">
      <c r="A20" s="130" t="s">
        <v>192</v>
      </c>
      <c r="B20" s="131" t="s">
        <v>71</v>
      </c>
      <c r="C20" s="131" t="s">
        <v>228</v>
      </c>
      <c r="D20" s="132" t="s">
        <v>230</v>
      </c>
      <c r="E20" s="132" t="s">
        <v>334</v>
      </c>
      <c r="F20" s="132" t="s">
        <v>333</v>
      </c>
      <c r="G20" s="149">
        <v>1</v>
      </c>
      <c r="H20" s="115">
        <v>1100000</v>
      </c>
      <c r="I20" s="115">
        <v>1100000</v>
      </c>
      <c r="J20" s="115"/>
      <c r="K20" s="115"/>
      <c r="L20" s="115"/>
      <c r="M20" s="115"/>
      <c r="N20" s="115">
        <v>1100000</v>
      </c>
      <c r="O20" s="115">
        <v>1100000</v>
      </c>
      <c r="P20" s="115"/>
      <c r="Q20" s="115"/>
      <c r="R20" s="115"/>
      <c r="S20" s="115"/>
    </row>
    <row r="21" ht="21" customHeight="1" spans="1:19">
      <c r="A21" s="130" t="s">
        <v>192</v>
      </c>
      <c r="B21" s="131" t="s">
        <v>71</v>
      </c>
      <c r="C21" s="131" t="s">
        <v>232</v>
      </c>
      <c r="D21" s="132" t="s">
        <v>335</v>
      </c>
      <c r="E21" s="132" t="s">
        <v>335</v>
      </c>
      <c r="F21" s="132" t="s">
        <v>333</v>
      </c>
      <c r="G21" s="149">
        <v>1</v>
      </c>
      <c r="H21" s="115">
        <v>100000</v>
      </c>
      <c r="I21" s="115">
        <v>100000</v>
      </c>
      <c r="J21" s="115"/>
      <c r="K21" s="115"/>
      <c r="L21" s="115"/>
      <c r="M21" s="115"/>
      <c r="N21" s="115">
        <v>100000</v>
      </c>
      <c r="O21" s="115">
        <v>100000</v>
      </c>
      <c r="P21" s="115"/>
      <c r="Q21" s="115"/>
      <c r="R21" s="115"/>
      <c r="S21" s="115"/>
    </row>
    <row r="22" ht="21" customHeight="1" spans="1:19">
      <c r="A22" s="130" t="s">
        <v>192</v>
      </c>
      <c r="B22" s="131" t="s">
        <v>71</v>
      </c>
      <c r="C22" s="131" t="s">
        <v>232</v>
      </c>
      <c r="D22" s="132" t="s">
        <v>336</v>
      </c>
      <c r="E22" s="132" t="s">
        <v>336</v>
      </c>
      <c r="F22" s="132" t="s">
        <v>333</v>
      </c>
      <c r="G22" s="149">
        <v>1</v>
      </c>
      <c r="H22" s="115">
        <v>50000</v>
      </c>
      <c r="I22" s="115">
        <v>50000</v>
      </c>
      <c r="J22" s="115"/>
      <c r="K22" s="115"/>
      <c r="L22" s="115"/>
      <c r="M22" s="115"/>
      <c r="N22" s="115">
        <v>50000</v>
      </c>
      <c r="O22" s="115">
        <v>50000</v>
      </c>
      <c r="P22" s="115"/>
      <c r="Q22" s="115"/>
      <c r="R22" s="115"/>
      <c r="S22" s="115"/>
    </row>
    <row r="23" ht="21" customHeight="1" spans="1:19">
      <c r="A23" s="130" t="s">
        <v>192</v>
      </c>
      <c r="B23" s="131" t="s">
        <v>71</v>
      </c>
      <c r="C23" s="131" t="s">
        <v>232</v>
      </c>
      <c r="D23" s="132" t="s">
        <v>337</v>
      </c>
      <c r="E23" s="132" t="s">
        <v>337</v>
      </c>
      <c r="F23" s="132" t="s">
        <v>333</v>
      </c>
      <c r="G23" s="149">
        <v>1</v>
      </c>
      <c r="H23" s="115">
        <v>15000</v>
      </c>
      <c r="I23" s="115">
        <v>15000</v>
      </c>
      <c r="J23" s="115"/>
      <c r="K23" s="115"/>
      <c r="L23" s="115"/>
      <c r="M23" s="115"/>
      <c r="N23" s="115">
        <v>15000</v>
      </c>
      <c r="O23" s="115">
        <v>15000</v>
      </c>
      <c r="P23" s="115"/>
      <c r="Q23" s="115"/>
      <c r="R23" s="115"/>
      <c r="S23" s="115"/>
    </row>
    <row r="24" ht="21" customHeight="1" spans="1:19">
      <c r="A24" s="130" t="s">
        <v>192</v>
      </c>
      <c r="B24" s="131" t="s">
        <v>71</v>
      </c>
      <c r="C24" s="131" t="s">
        <v>236</v>
      </c>
      <c r="D24" s="132" t="s">
        <v>338</v>
      </c>
      <c r="E24" s="132" t="s">
        <v>339</v>
      </c>
      <c r="F24" s="132" t="s">
        <v>333</v>
      </c>
      <c r="G24" s="149">
        <v>1</v>
      </c>
      <c r="H24" s="115">
        <v>1000000</v>
      </c>
      <c r="I24" s="115">
        <v>1000000</v>
      </c>
      <c r="J24" s="115"/>
      <c r="K24" s="115"/>
      <c r="L24" s="115"/>
      <c r="M24" s="115"/>
      <c r="N24" s="115">
        <v>1000000</v>
      </c>
      <c r="O24" s="115">
        <v>1000000</v>
      </c>
      <c r="P24" s="115"/>
      <c r="Q24" s="115"/>
      <c r="R24" s="115"/>
      <c r="S24" s="115"/>
    </row>
    <row r="25" ht="21" customHeight="1" spans="1:19">
      <c r="A25" s="150" t="s">
        <v>164</v>
      </c>
      <c r="B25" s="151"/>
      <c r="C25" s="151"/>
      <c r="D25" s="152"/>
      <c r="E25" s="152"/>
      <c r="F25" s="152"/>
      <c r="G25" s="153"/>
      <c r="H25" s="115">
        <v>5371000</v>
      </c>
      <c r="I25" s="115">
        <v>5371000</v>
      </c>
      <c r="J25" s="115"/>
      <c r="K25" s="115"/>
      <c r="L25" s="115"/>
      <c r="M25" s="115"/>
      <c r="N25" s="115">
        <v>5371000</v>
      </c>
      <c r="O25" s="115">
        <v>5371000</v>
      </c>
      <c r="P25" s="115"/>
      <c r="Q25" s="115"/>
      <c r="R25" s="115"/>
      <c r="S25" s="115"/>
    </row>
    <row r="26" ht="21" customHeight="1" spans="1:19">
      <c r="A26" s="134"/>
      <c r="B26" s="46"/>
      <c r="C26" s="46"/>
      <c r="D26" s="134"/>
      <c r="E26" s="134"/>
      <c r="F26" s="134"/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</row>
  </sheetData>
  <mergeCells count="19">
    <mergeCell ref="A3:S3"/>
    <mergeCell ref="A4:H4"/>
    <mergeCell ref="I5:S5"/>
    <mergeCell ref="N6:S6"/>
    <mergeCell ref="A25:G25"/>
    <mergeCell ref="A26:S2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:T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12"/>
      <c r="B2" s="121"/>
      <c r="C2" s="121"/>
      <c r="D2" s="121"/>
      <c r="E2" s="121"/>
      <c r="F2" s="121"/>
      <c r="G2" s="121"/>
      <c r="H2" s="112"/>
      <c r="I2" s="112"/>
      <c r="J2" s="112"/>
      <c r="K2" s="112"/>
      <c r="L2" s="112"/>
      <c r="M2" s="112"/>
      <c r="N2" s="135"/>
      <c r="O2" s="112"/>
      <c r="P2" s="112"/>
      <c r="Q2" s="121"/>
      <c r="R2" s="112"/>
      <c r="S2" s="143"/>
      <c r="T2" s="143" t="s">
        <v>340</v>
      </c>
    </row>
    <row r="3" ht="41.25" customHeight="1" spans="1:20">
      <c r="A3" s="108" t="str">
        <f>"2025"&amp;"年部门政府购买服务预算表"</f>
        <v>2025年部门政府购买服务预算表</v>
      </c>
      <c r="B3" s="103"/>
      <c r="C3" s="103"/>
      <c r="D3" s="103"/>
      <c r="E3" s="103"/>
      <c r="F3" s="103"/>
      <c r="G3" s="103"/>
      <c r="H3" s="122"/>
      <c r="I3" s="122"/>
      <c r="J3" s="122"/>
      <c r="K3" s="122"/>
      <c r="L3" s="122"/>
      <c r="M3" s="122"/>
      <c r="N3" s="136"/>
      <c r="O3" s="122"/>
      <c r="P3" s="122"/>
      <c r="Q3" s="103"/>
      <c r="R3" s="122"/>
      <c r="S3" s="136"/>
      <c r="T3" s="103"/>
    </row>
    <row r="4" ht="22.5" customHeight="1" spans="1:20">
      <c r="A4" s="109" t="s">
        <v>1</v>
      </c>
      <c r="B4" s="123"/>
      <c r="C4" s="123"/>
      <c r="D4" s="123"/>
      <c r="E4" s="123"/>
      <c r="F4" s="123"/>
      <c r="G4" s="123"/>
      <c r="H4" s="110"/>
      <c r="I4" s="110"/>
      <c r="J4" s="110"/>
      <c r="K4" s="110"/>
      <c r="L4" s="110"/>
      <c r="M4" s="110"/>
      <c r="N4" s="135"/>
      <c r="O4" s="112"/>
      <c r="P4" s="112"/>
      <c r="Q4" s="121"/>
      <c r="R4" s="112"/>
      <c r="S4" s="144"/>
      <c r="T4" s="143" t="s">
        <v>2</v>
      </c>
    </row>
    <row r="5" ht="24" customHeight="1" spans="1:20">
      <c r="A5" s="51" t="s">
        <v>174</v>
      </c>
      <c r="B5" s="124" t="s">
        <v>175</v>
      </c>
      <c r="C5" s="124" t="s">
        <v>302</v>
      </c>
      <c r="D5" s="124" t="s">
        <v>341</v>
      </c>
      <c r="E5" s="124" t="s">
        <v>342</v>
      </c>
      <c r="F5" s="124" t="s">
        <v>343</v>
      </c>
      <c r="G5" s="124" t="s">
        <v>344</v>
      </c>
      <c r="H5" s="125" t="s">
        <v>345</v>
      </c>
      <c r="I5" s="125" t="s">
        <v>346</v>
      </c>
      <c r="J5" s="137" t="s">
        <v>182</v>
      </c>
      <c r="K5" s="137"/>
      <c r="L5" s="137"/>
      <c r="M5" s="137"/>
      <c r="N5" s="138"/>
      <c r="O5" s="137"/>
      <c r="P5" s="137"/>
      <c r="Q5" s="118"/>
      <c r="R5" s="137"/>
      <c r="S5" s="138"/>
      <c r="T5" s="119"/>
    </row>
    <row r="6" ht="24" customHeight="1" spans="1:20">
      <c r="A6" s="53"/>
      <c r="B6" s="126"/>
      <c r="C6" s="126"/>
      <c r="D6" s="126"/>
      <c r="E6" s="126"/>
      <c r="F6" s="126"/>
      <c r="G6" s="126"/>
      <c r="H6" s="127"/>
      <c r="I6" s="127"/>
      <c r="J6" s="127" t="s">
        <v>56</v>
      </c>
      <c r="K6" s="127" t="s">
        <v>59</v>
      </c>
      <c r="L6" s="127" t="s">
        <v>308</v>
      </c>
      <c r="M6" s="127" t="s">
        <v>309</v>
      </c>
      <c r="N6" s="139" t="s">
        <v>310</v>
      </c>
      <c r="O6" s="140" t="s">
        <v>311</v>
      </c>
      <c r="P6" s="140"/>
      <c r="Q6" s="145"/>
      <c r="R6" s="140"/>
      <c r="S6" s="146"/>
      <c r="T6" s="128"/>
    </row>
    <row r="7" ht="54" customHeight="1" spans="1:20">
      <c r="A7" s="56"/>
      <c r="B7" s="128"/>
      <c r="C7" s="128"/>
      <c r="D7" s="128"/>
      <c r="E7" s="128"/>
      <c r="F7" s="128"/>
      <c r="G7" s="128"/>
      <c r="H7" s="129"/>
      <c r="I7" s="129"/>
      <c r="J7" s="129"/>
      <c r="K7" s="129" t="s">
        <v>58</v>
      </c>
      <c r="L7" s="129"/>
      <c r="M7" s="129"/>
      <c r="N7" s="141"/>
      <c r="O7" s="129" t="s">
        <v>58</v>
      </c>
      <c r="P7" s="129" t="s">
        <v>65</v>
      </c>
      <c r="Q7" s="128" t="s">
        <v>66</v>
      </c>
      <c r="R7" s="129" t="s">
        <v>67</v>
      </c>
      <c r="S7" s="141" t="s">
        <v>68</v>
      </c>
      <c r="T7" s="128" t="s">
        <v>69</v>
      </c>
    </row>
    <row r="8" ht="17.25" customHeight="1" spans="1:20">
      <c r="A8" s="57">
        <v>1</v>
      </c>
      <c r="B8" s="128">
        <v>2</v>
      </c>
      <c r="C8" s="57">
        <v>3</v>
      </c>
      <c r="D8" s="57">
        <v>4</v>
      </c>
      <c r="E8" s="128">
        <v>5</v>
      </c>
      <c r="F8" s="57">
        <v>6</v>
      </c>
      <c r="G8" s="57">
        <v>7</v>
      </c>
      <c r="H8" s="128">
        <v>8</v>
      </c>
      <c r="I8" s="57">
        <v>9</v>
      </c>
      <c r="J8" s="57">
        <v>10</v>
      </c>
      <c r="K8" s="128">
        <v>11</v>
      </c>
      <c r="L8" s="57">
        <v>12</v>
      </c>
      <c r="M8" s="57">
        <v>13</v>
      </c>
      <c r="N8" s="128">
        <v>14</v>
      </c>
      <c r="O8" s="57">
        <v>15</v>
      </c>
      <c r="P8" s="57">
        <v>16</v>
      </c>
      <c r="Q8" s="128">
        <v>17</v>
      </c>
      <c r="R8" s="57">
        <v>18</v>
      </c>
      <c r="S8" s="57">
        <v>19</v>
      </c>
      <c r="T8" s="57">
        <v>20</v>
      </c>
    </row>
    <row r="9" ht="21" customHeight="1" spans="1:20">
      <c r="A9" s="130"/>
      <c r="B9" s="131"/>
      <c r="C9" s="131"/>
      <c r="D9" s="131"/>
      <c r="E9" s="131"/>
      <c r="F9" s="131"/>
      <c r="G9" s="131"/>
      <c r="H9" s="132"/>
      <c r="I9" s="132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ht="21" customHeight="1" spans="1:20">
      <c r="A10" s="133" t="s">
        <v>164</v>
      </c>
      <c r="B10" s="46"/>
      <c r="C10" s="46"/>
      <c r="D10" s="46"/>
      <c r="E10" s="46"/>
      <c r="F10" s="46"/>
      <c r="G10" s="46"/>
      <c r="H10" s="134"/>
      <c r="I10" s="142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customHeight="1" spans="1:20">
      <c r="A11" s="35" t="s">
        <v>347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</sheetData>
  <mergeCells count="20">
    <mergeCell ref="A3:T3"/>
    <mergeCell ref="A4:I4"/>
    <mergeCell ref="J5:T5"/>
    <mergeCell ref="O6:T6"/>
    <mergeCell ref="A10:I10"/>
    <mergeCell ref="A11:T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107"/>
      <c r="W2" s="44"/>
      <c r="X2" s="44" t="s">
        <v>348</v>
      </c>
    </row>
    <row r="3" ht="41.25" customHeight="1" spans="1:24">
      <c r="A3" s="108" t="str">
        <f>"2025"&amp;"年对下转移支付预算表"</f>
        <v>2025年对下转移支付预算表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103"/>
      <c r="X3" s="103"/>
    </row>
    <row r="4" ht="18" customHeight="1" spans="1:24">
      <c r="A4" s="109" t="s">
        <v>1</v>
      </c>
      <c r="B4" s="110"/>
      <c r="C4" s="110"/>
      <c r="D4" s="111"/>
      <c r="E4" s="112"/>
      <c r="F4" s="112"/>
      <c r="G4" s="112"/>
      <c r="H4" s="112"/>
      <c r="I4" s="112"/>
      <c r="W4" s="49"/>
      <c r="X4" s="49" t="s">
        <v>2</v>
      </c>
    </row>
    <row r="5" ht="19.5" customHeight="1" spans="1:24">
      <c r="A5" s="66" t="s">
        <v>349</v>
      </c>
      <c r="B5" s="13" t="s">
        <v>182</v>
      </c>
      <c r="C5" s="14"/>
      <c r="D5" s="14"/>
      <c r="E5" s="13" t="s">
        <v>350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18"/>
      <c r="X5" s="119"/>
    </row>
    <row r="6" ht="40.5" customHeight="1" spans="1:24">
      <c r="A6" s="57"/>
      <c r="B6" s="67" t="s">
        <v>56</v>
      </c>
      <c r="C6" s="51" t="s">
        <v>59</v>
      </c>
      <c r="D6" s="113" t="s">
        <v>308</v>
      </c>
      <c r="E6" s="86" t="s">
        <v>351</v>
      </c>
      <c r="F6" s="86" t="s">
        <v>352</v>
      </c>
      <c r="G6" s="86" t="s">
        <v>353</v>
      </c>
      <c r="H6" s="86" t="s">
        <v>354</v>
      </c>
      <c r="I6" s="86" t="s">
        <v>355</v>
      </c>
      <c r="J6" s="86" t="s">
        <v>356</v>
      </c>
      <c r="K6" s="86" t="s">
        <v>357</v>
      </c>
      <c r="L6" s="86" t="s">
        <v>358</v>
      </c>
      <c r="M6" s="86" t="s">
        <v>359</v>
      </c>
      <c r="N6" s="86" t="s">
        <v>360</v>
      </c>
      <c r="O6" s="86" t="s">
        <v>361</v>
      </c>
      <c r="P6" s="86" t="s">
        <v>362</v>
      </c>
      <c r="Q6" s="86" t="s">
        <v>363</v>
      </c>
      <c r="R6" s="86" t="s">
        <v>364</v>
      </c>
      <c r="S6" s="86" t="s">
        <v>365</v>
      </c>
      <c r="T6" s="86" t="s">
        <v>366</v>
      </c>
      <c r="U6" s="86" t="s">
        <v>367</v>
      </c>
      <c r="V6" s="86" t="s">
        <v>368</v>
      </c>
      <c r="W6" s="86" t="s">
        <v>369</v>
      </c>
      <c r="X6" s="120" t="s">
        <v>370</v>
      </c>
    </row>
    <row r="7" ht="19.5" customHeight="1" spans="1:24">
      <c r="A7" s="58">
        <v>1</v>
      </c>
      <c r="B7" s="58">
        <v>2</v>
      </c>
      <c r="C7" s="58">
        <v>3</v>
      </c>
      <c r="D7" s="114">
        <v>4</v>
      </c>
      <c r="E7" s="73">
        <v>5</v>
      </c>
      <c r="F7" s="58">
        <v>6</v>
      </c>
      <c r="G7" s="58">
        <v>7</v>
      </c>
      <c r="H7" s="114">
        <v>8</v>
      </c>
      <c r="I7" s="58">
        <v>9</v>
      </c>
      <c r="J7" s="58">
        <v>10</v>
      </c>
      <c r="K7" s="58">
        <v>11</v>
      </c>
      <c r="L7" s="114">
        <v>12</v>
      </c>
      <c r="M7" s="58">
        <v>13</v>
      </c>
      <c r="N7" s="58">
        <v>14</v>
      </c>
      <c r="O7" s="58">
        <v>15</v>
      </c>
      <c r="P7" s="114">
        <v>16</v>
      </c>
      <c r="Q7" s="58">
        <v>17</v>
      </c>
      <c r="R7" s="58">
        <v>18</v>
      </c>
      <c r="S7" s="58">
        <v>19</v>
      </c>
      <c r="T7" s="114">
        <v>20</v>
      </c>
      <c r="U7" s="114">
        <v>21</v>
      </c>
      <c r="V7" s="114">
        <v>22</v>
      </c>
      <c r="W7" s="73">
        <v>23</v>
      </c>
      <c r="X7" s="73">
        <v>24</v>
      </c>
    </row>
    <row r="8" ht="19.5" customHeight="1" spans="1:24">
      <c r="A8" s="19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ht="19.5" customHeight="1" spans="1:24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ht="13.5" spans="1:24">
      <c r="A10" s="35" t="s">
        <v>371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</sheetData>
  <mergeCells count="6">
    <mergeCell ref="A3:X3"/>
    <mergeCell ref="A4:I4"/>
    <mergeCell ref="B5:D5"/>
    <mergeCell ref="E5:X5"/>
    <mergeCell ref="A10:X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44" t="s">
        <v>372</v>
      </c>
    </row>
    <row r="3" ht="41.25" customHeight="1" spans="1:10">
      <c r="A3" s="102" t="str">
        <f>"2025"&amp;"年对下转移支付绩效目标表"</f>
        <v>2025年对下转移支付绩效目标表</v>
      </c>
      <c r="B3" s="45"/>
      <c r="C3" s="45"/>
      <c r="D3" s="45"/>
      <c r="E3" s="45"/>
      <c r="F3" s="103"/>
      <c r="G3" s="45"/>
      <c r="H3" s="103"/>
      <c r="I3" s="103"/>
      <c r="J3" s="45"/>
    </row>
    <row r="4" ht="17.25" customHeight="1" spans="1:1">
      <c r="A4" s="46" t="s">
        <v>1</v>
      </c>
    </row>
    <row r="5" ht="44.25" customHeight="1" spans="1:10">
      <c r="A5" s="18" t="s">
        <v>349</v>
      </c>
      <c r="B5" s="18" t="s">
        <v>240</v>
      </c>
      <c r="C5" s="18" t="s">
        <v>241</v>
      </c>
      <c r="D5" s="18" t="s">
        <v>242</v>
      </c>
      <c r="E5" s="18" t="s">
        <v>243</v>
      </c>
      <c r="F5" s="104" t="s">
        <v>244</v>
      </c>
      <c r="G5" s="18" t="s">
        <v>245</v>
      </c>
      <c r="H5" s="104" t="s">
        <v>246</v>
      </c>
      <c r="I5" s="104" t="s">
        <v>247</v>
      </c>
      <c r="J5" s="18" t="s">
        <v>248</v>
      </c>
    </row>
    <row r="6" ht="14.25" customHeight="1" spans="1:10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04">
        <v>6</v>
      </c>
      <c r="G6" s="18">
        <v>7</v>
      </c>
      <c r="H6" s="104">
        <v>8</v>
      </c>
      <c r="I6" s="104">
        <v>9</v>
      </c>
      <c r="J6" s="18">
        <v>10</v>
      </c>
    </row>
    <row r="7" ht="42" customHeight="1" spans="1:10">
      <c r="A7" s="19"/>
      <c r="B7" s="105"/>
      <c r="C7" s="105"/>
      <c r="D7" s="105"/>
      <c r="E7" s="92"/>
      <c r="F7" s="106"/>
      <c r="G7" s="92"/>
      <c r="H7" s="106"/>
      <c r="I7" s="106"/>
      <c r="J7" s="92"/>
    </row>
    <row r="8" ht="42" customHeight="1" spans="1:10">
      <c r="A8" s="42"/>
      <c r="B8" s="33"/>
      <c r="C8" s="33"/>
      <c r="D8" s="33"/>
      <c r="E8" s="42"/>
      <c r="F8" s="33"/>
      <c r="G8" s="42"/>
      <c r="H8" s="33"/>
      <c r="I8" s="33"/>
      <c r="J8" s="42"/>
    </row>
    <row r="9" ht="13.5" spans="1:10">
      <c r="A9" s="35" t="s">
        <v>373</v>
      </c>
      <c r="B9" s="35"/>
      <c r="C9" s="35"/>
      <c r="D9" s="35"/>
      <c r="E9" s="35"/>
      <c r="F9" s="35"/>
      <c r="G9" s="35"/>
      <c r="H9" s="35"/>
      <c r="I9" s="35"/>
      <c r="J9" s="35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76"/>
      <c r="B2" s="77"/>
      <c r="C2" s="77"/>
      <c r="D2" s="78"/>
      <c r="E2" s="78"/>
      <c r="F2" s="78"/>
      <c r="G2" s="77"/>
      <c r="H2" s="77"/>
      <c r="I2" s="100" t="s">
        <v>374</v>
      </c>
    </row>
    <row r="3" ht="41.25" customHeight="1" spans="1:9">
      <c r="A3" s="79" t="str">
        <f>"2025"&amp;"年新增资产配置预算表"</f>
        <v>2025年新增资产配置预算表</v>
      </c>
      <c r="B3" s="80"/>
      <c r="C3" s="80"/>
      <c r="D3" s="81"/>
      <c r="E3" s="81"/>
      <c r="F3" s="81"/>
      <c r="G3" s="80"/>
      <c r="H3" s="80"/>
      <c r="I3" s="81"/>
    </row>
    <row r="4" customHeight="1" spans="1:9">
      <c r="A4" s="82" t="s">
        <v>1</v>
      </c>
      <c r="B4" s="83"/>
      <c r="C4" s="83"/>
      <c r="D4" s="84"/>
      <c r="F4" s="81"/>
      <c r="G4" s="80"/>
      <c r="H4" s="80"/>
      <c r="I4" s="101" t="s">
        <v>2</v>
      </c>
    </row>
    <row r="5" ht="28.5" customHeight="1" spans="1:9">
      <c r="A5" s="85" t="s">
        <v>174</v>
      </c>
      <c r="B5" s="86" t="s">
        <v>175</v>
      </c>
      <c r="C5" s="87" t="s">
        <v>375</v>
      </c>
      <c r="D5" s="85" t="s">
        <v>376</v>
      </c>
      <c r="E5" s="85" t="s">
        <v>377</v>
      </c>
      <c r="F5" s="85" t="s">
        <v>378</v>
      </c>
      <c r="G5" s="86" t="s">
        <v>379</v>
      </c>
      <c r="H5" s="73"/>
      <c r="I5" s="85"/>
    </row>
    <row r="6" ht="21" customHeight="1" spans="1:9">
      <c r="A6" s="87"/>
      <c r="B6" s="88"/>
      <c r="C6" s="88"/>
      <c r="D6" s="89"/>
      <c r="E6" s="88"/>
      <c r="F6" s="88"/>
      <c r="G6" s="86" t="s">
        <v>306</v>
      </c>
      <c r="H6" s="86" t="s">
        <v>380</v>
      </c>
      <c r="I6" s="86" t="s">
        <v>381</v>
      </c>
    </row>
    <row r="7" ht="17.25" customHeight="1" spans="1:9">
      <c r="A7" s="90" t="s">
        <v>83</v>
      </c>
      <c r="B7" s="91" t="s">
        <v>84</v>
      </c>
      <c r="C7" s="90" t="s">
        <v>85</v>
      </c>
      <c r="D7" s="92" t="s">
        <v>86</v>
      </c>
      <c r="E7" s="90" t="s">
        <v>87</v>
      </c>
      <c r="F7" s="91" t="s">
        <v>88</v>
      </c>
      <c r="G7" s="93" t="s">
        <v>89</v>
      </c>
      <c r="H7" s="92" t="s">
        <v>90</v>
      </c>
      <c r="I7" s="92">
        <v>9</v>
      </c>
    </row>
    <row r="8" ht="19.5" customHeight="1" spans="1:9">
      <c r="A8" s="94" t="s">
        <v>192</v>
      </c>
      <c r="B8" s="69" t="s">
        <v>71</v>
      </c>
      <c r="C8" s="69" t="s">
        <v>382</v>
      </c>
      <c r="D8" s="19" t="s">
        <v>383</v>
      </c>
      <c r="E8" s="59" t="s">
        <v>323</v>
      </c>
      <c r="F8" s="93" t="s">
        <v>316</v>
      </c>
      <c r="G8" s="95">
        <v>10</v>
      </c>
      <c r="H8" s="96">
        <v>7000</v>
      </c>
      <c r="I8" s="96">
        <v>70000</v>
      </c>
    </row>
    <row r="9" ht="19.5" customHeight="1" spans="1:9">
      <c r="A9" s="94" t="s">
        <v>192</v>
      </c>
      <c r="B9" s="69" t="s">
        <v>71</v>
      </c>
      <c r="C9" s="69" t="s">
        <v>382</v>
      </c>
      <c r="D9" s="19" t="s">
        <v>384</v>
      </c>
      <c r="E9" s="59" t="s">
        <v>330</v>
      </c>
      <c r="F9" s="93" t="s">
        <v>316</v>
      </c>
      <c r="G9" s="95">
        <v>1</v>
      </c>
      <c r="H9" s="96">
        <v>1500000</v>
      </c>
      <c r="I9" s="96">
        <v>1500000</v>
      </c>
    </row>
    <row r="10" ht="19.5" customHeight="1" spans="1:9">
      <c r="A10" s="94" t="s">
        <v>192</v>
      </c>
      <c r="B10" s="69" t="s">
        <v>71</v>
      </c>
      <c r="C10" s="69" t="s">
        <v>382</v>
      </c>
      <c r="D10" s="19" t="s">
        <v>384</v>
      </c>
      <c r="E10" s="59" t="s">
        <v>328</v>
      </c>
      <c r="F10" s="93" t="s">
        <v>316</v>
      </c>
      <c r="G10" s="95">
        <v>1</v>
      </c>
      <c r="H10" s="96">
        <v>1000000</v>
      </c>
      <c r="I10" s="96">
        <v>1000000</v>
      </c>
    </row>
    <row r="11" ht="19.5" customHeight="1" spans="1:9">
      <c r="A11" s="94" t="s">
        <v>192</v>
      </c>
      <c r="B11" s="69" t="s">
        <v>71</v>
      </c>
      <c r="C11" s="69" t="s">
        <v>385</v>
      </c>
      <c r="D11" s="19" t="s">
        <v>386</v>
      </c>
      <c r="E11" s="59" t="s">
        <v>387</v>
      </c>
      <c r="F11" s="93" t="s">
        <v>388</v>
      </c>
      <c r="G11" s="95">
        <v>20</v>
      </c>
      <c r="H11" s="96">
        <v>1200</v>
      </c>
      <c r="I11" s="96">
        <v>24000</v>
      </c>
    </row>
    <row r="12" ht="19.5" customHeight="1" spans="1:9">
      <c r="A12" s="21" t="s">
        <v>56</v>
      </c>
      <c r="B12" s="97"/>
      <c r="C12" s="97"/>
      <c r="D12" s="98"/>
      <c r="E12" s="99"/>
      <c r="F12" s="99"/>
      <c r="G12" s="95">
        <v>32</v>
      </c>
      <c r="H12" s="96">
        <v>2508200</v>
      </c>
      <c r="I12" s="96">
        <v>2594000</v>
      </c>
    </row>
  </sheetData>
  <mergeCells count="10">
    <mergeCell ref="A3:I3"/>
    <mergeCell ref="A4:C4"/>
    <mergeCell ref="G5:I5"/>
    <mergeCell ref="A12:F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FD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43"/>
      <c r="E2" s="43"/>
      <c r="F2" s="43"/>
      <c r="G2" s="43"/>
      <c r="K2" s="44" t="s">
        <v>389</v>
      </c>
    </row>
    <row r="3" ht="41.25" customHeight="1" spans="1:11">
      <c r="A3" s="45" t="str">
        <f>"2025"&amp;"年上级转移支付补助项目支出预算表"</f>
        <v>2025年上级转移支付补助项目支出预算表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ht="13.5" customHeight="1" spans="1:11">
      <c r="A4" s="46" t="s">
        <v>1</v>
      </c>
      <c r="B4" s="47"/>
      <c r="C4" s="47"/>
      <c r="D4" s="47"/>
      <c r="E4" s="47"/>
      <c r="F4" s="47"/>
      <c r="G4" s="47"/>
      <c r="H4" s="48"/>
      <c r="I4" s="48"/>
      <c r="J4" s="48"/>
      <c r="K4" s="49" t="s">
        <v>2</v>
      </c>
    </row>
    <row r="5" ht="21.75" customHeight="1" spans="1:11">
      <c r="A5" s="50" t="s">
        <v>216</v>
      </c>
      <c r="B5" s="50" t="s">
        <v>177</v>
      </c>
      <c r="C5" s="50" t="s">
        <v>217</v>
      </c>
      <c r="D5" s="51" t="s">
        <v>178</v>
      </c>
      <c r="E5" s="51" t="s">
        <v>179</v>
      </c>
      <c r="F5" s="51" t="s">
        <v>218</v>
      </c>
      <c r="G5" s="51" t="s">
        <v>219</v>
      </c>
      <c r="H5" s="66" t="s">
        <v>56</v>
      </c>
      <c r="I5" s="13" t="s">
        <v>390</v>
      </c>
      <c r="J5" s="14"/>
      <c r="K5" s="37"/>
    </row>
    <row r="6" ht="21.75" customHeight="1" spans="1:11">
      <c r="A6" s="52"/>
      <c r="B6" s="52"/>
      <c r="C6" s="52"/>
      <c r="D6" s="53"/>
      <c r="E6" s="53"/>
      <c r="F6" s="53"/>
      <c r="G6" s="53"/>
      <c r="H6" s="67"/>
      <c r="I6" s="51" t="s">
        <v>59</v>
      </c>
      <c r="J6" s="51" t="s">
        <v>60</v>
      </c>
      <c r="K6" s="51" t="s">
        <v>61</v>
      </c>
    </row>
    <row r="7" ht="40.5" customHeight="1" spans="1:11">
      <c r="A7" s="55"/>
      <c r="B7" s="55"/>
      <c r="C7" s="55"/>
      <c r="D7" s="56"/>
      <c r="E7" s="56"/>
      <c r="F7" s="56"/>
      <c r="G7" s="56"/>
      <c r="H7" s="57"/>
      <c r="I7" s="56" t="s">
        <v>58</v>
      </c>
      <c r="J7" s="56"/>
      <c r="K7" s="56"/>
    </row>
    <row r="8" ht="15" customHeight="1" spans="1:11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73">
        <v>10</v>
      </c>
      <c r="K8" s="73">
        <v>11</v>
      </c>
    </row>
    <row r="9" ht="18.75" customHeight="1" spans="1:11">
      <c r="A9" s="19"/>
      <c r="B9" s="59"/>
      <c r="C9" s="19"/>
      <c r="D9" s="19"/>
      <c r="E9" s="19"/>
      <c r="F9" s="19"/>
      <c r="G9" s="19"/>
      <c r="H9" s="68"/>
      <c r="I9" s="74"/>
      <c r="J9" s="74"/>
      <c r="K9" s="68"/>
    </row>
    <row r="10" ht="18.75" customHeight="1" spans="1:11">
      <c r="A10" s="69"/>
      <c r="B10" s="59"/>
      <c r="C10" s="59"/>
      <c r="D10" s="59"/>
      <c r="E10" s="59"/>
      <c r="F10" s="59"/>
      <c r="G10" s="59"/>
      <c r="H10" s="61"/>
      <c r="I10" s="61"/>
      <c r="J10" s="61"/>
      <c r="K10" s="68"/>
    </row>
    <row r="11" ht="18.75" customHeight="1" spans="1:11">
      <c r="A11" s="70" t="s">
        <v>164</v>
      </c>
      <c r="B11" s="71"/>
      <c r="C11" s="71"/>
      <c r="D11" s="71"/>
      <c r="E11" s="71"/>
      <c r="F11" s="71"/>
      <c r="G11" s="72"/>
      <c r="H11" s="65"/>
      <c r="I11" s="65"/>
      <c r="J11" s="65"/>
      <c r="K11" s="75"/>
    </row>
    <row r="12" s="35" customFormat="1" customHeight="1" spans="1:1">
      <c r="A12" s="35" t="s">
        <v>391</v>
      </c>
    </row>
  </sheetData>
  <mergeCells count="16">
    <mergeCell ref="A3:K3"/>
    <mergeCell ref="A4:G4"/>
    <mergeCell ref="I5:K5"/>
    <mergeCell ref="A11:G11"/>
    <mergeCell ref="A12:XF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:G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43"/>
      <c r="G2" s="44" t="s">
        <v>392</v>
      </c>
    </row>
    <row r="3" ht="41.25" customHeight="1" spans="1:7">
      <c r="A3" s="45" t="str">
        <f>"2025"&amp;"年部门项目中期规划预算表"</f>
        <v>2025年部门项目中期规划预算表</v>
      </c>
      <c r="B3" s="45"/>
      <c r="C3" s="45"/>
      <c r="D3" s="45"/>
      <c r="E3" s="45"/>
      <c r="F3" s="45"/>
      <c r="G3" s="45"/>
    </row>
    <row r="4" ht="13.5" customHeight="1" spans="1:7">
      <c r="A4" s="46" t="s">
        <v>1</v>
      </c>
      <c r="B4" s="47"/>
      <c r="C4" s="47"/>
      <c r="D4" s="47"/>
      <c r="E4" s="48"/>
      <c r="F4" s="48"/>
      <c r="G4" s="49" t="s">
        <v>2</v>
      </c>
    </row>
    <row r="5" ht="21.75" customHeight="1" spans="1:7">
      <c r="A5" s="50" t="s">
        <v>217</v>
      </c>
      <c r="B5" s="50" t="s">
        <v>216</v>
      </c>
      <c r="C5" s="50" t="s">
        <v>177</v>
      </c>
      <c r="D5" s="51" t="s">
        <v>393</v>
      </c>
      <c r="E5" s="13" t="s">
        <v>59</v>
      </c>
      <c r="F5" s="14"/>
      <c r="G5" s="37"/>
    </row>
    <row r="6" ht="21.75" customHeight="1" spans="1:7">
      <c r="A6" s="52"/>
      <c r="B6" s="52"/>
      <c r="C6" s="52"/>
      <c r="D6" s="53"/>
      <c r="E6" s="54" t="str">
        <f>"2025"&amp;"年"</f>
        <v>2025年</v>
      </c>
      <c r="F6" s="51" t="str">
        <f>("2025"+1)&amp;"年"</f>
        <v>2026年</v>
      </c>
      <c r="G6" s="51" t="str">
        <f>("2025"+2)&amp;"年"</f>
        <v>2027年</v>
      </c>
    </row>
    <row r="7" ht="40.5" customHeight="1" spans="1:7">
      <c r="A7" s="55"/>
      <c r="B7" s="55"/>
      <c r="C7" s="55"/>
      <c r="D7" s="56"/>
      <c r="E7" s="57"/>
      <c r="F7" s="56" t="s">
        <v>58</v>
      </c>
      <c r="G7" s="56"/>
    </row>
    <row r="8" ht="15" customHeight="1" spans="1:7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</row>
    <row r="9" ht="17.25" customHeight="1" spans="1:7">
      <c r="A9" s="59"/>
      <c r="B9" s="60"/>
      <c r="C9" s="60"/>
      <c r="D9" s="59"/>
      <c r="E9" s="61"/>
      <c r="F9" s="61"/>
      <c r="G9" s="61"/>
    </row>
    <row r="10" ht="18.75" customHeight="1" spans="1:7">
      <c r="A10" s="59"/>
      <c r="B10" s="59"/>
      <c r="C10" s="59"/>
      <c r="D10" s="59"/>
      <c r="E10" s="61"/>
      <c r="F10" s="61"/>
      <c r="G10" s="61"/>
    </row>
    <row r="11" ht="18.75" customHeight="1" spans="1:7">
      <c r="A11" s="62" t="s">
        <v>56</v>
      </c>
      <c r="B11" s="63" t="s">
        <v>394</v>
      </c>
      <c r="C11" s="63"/>
      <c r="D11" s="64"/>
      <c r="E11" s="65"/>
      <c r="F11" s="65"/>
      <c r="G11" s="65"/>
    </row>
    <row r="12" customHeight="1" spans="1:7">
      <c r="A12" s="35" t="s">
        <v>395</v>
      </c>
      <c r="B12" s="35"/>
      <c r="C12" s="35"/>
      <c r="D12" s="35"/>
      <c r="E12" s="35"/>
      <c r="F12" s="35"/>
      <c r="G12" s="35"/>
    </row>
  </sheetData>
  <mergeCells count="12">
    <mergeCell ref="A3:G3"/>
    <mergeCell ref="A4:D4"/>
    <mergeCell ref="E5:G5"/>
    <mergeCell ref="A11:D11"/>
    <mergeCell ref="A12:G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abSelected="1" workbookViewId="0">
      <pane ySplit="1" topLeftCell="A11" activePane="bottomLeft" state="frozen"/>
      <selection/>
      <selection pane="bottomLeft" activeCell="E24" sqref="E24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36" t="s">
        <v>396</v>
      </c>
    </row>
    <row r="3" ht="41.25" customHeight="1" spans="1:10">
      <c r="A3" s="2" t="str">
        <f>"2025"&amp;"年部门整体支出绩效目标表"</f>
        <v>2025年部门整体支出绩效目标表</v>
      </c>
      <c r="B3" s="3"/>
      <c r="C3" s="3"/>
      <c r="D3" s="3"/>
      <c r="E3" s="3"/>
      <c r="F3" s="3"/>
      <c r="G3" s="3"/>
      <c r="H3" s="3"/>
      <c r="I3" s="3"/>
      <c r="J3" s="3"/>
    </row>
    <row r="4" ht="17.25" customHeight="1" spans="1:10">
      <c r="A4" s="4" t="s">
        <v>1</v>
      </c>
      <c r="B4" s="4"/>
      <c r="C4" s="5"/>
      <c r="D4" s="6"/>
      <c r="E4" s="6"/>
      <c r="F4" s="6"/>
      <c r="G4" s="6"/>
      <c r="H4" s="6"/>
      <c r="I4" s="6"/>
      <c r="J4" s="240" t="s">
        <v>2</v>
      </c>
    </row>
    <row r="5" ht="30" customHeight="1" spans="1:10">
      <c r="A5" s="7" t="s">
        <v>397</v>
      </c>
      <c r="B5" s="8"/>
      <c r="C5" s="9"/>
      <c r="D5" s="9"/>
      <c r="E5" s="10"/>
      <c r="F5" s="11" t="s">
        <v>398</v>
      </c>
      <c r="G5" s="10"/>
      <c r="H5" s="12"/>
      <c r="I5" s="9"/>
      <c r="J5" s="10"/>
    </row>
    <row r="6" ht="32.25" customHeight="1" spans="1:10">
      <c r="A6" s="13" t="s">
        <v>399</v>
      </c>
      <c r="B6" s="14"/>
      <c r="C6" s="14"/>
      <c r="D6" s="14"/>
      <c r="E6" s="14"/>
      <c r="F6" s="14"/>
      <c r="G6" s="14"/>
      <c r="H6" s="14"/>
      <c r="I6" s="37"/>
      <c r="J6" s="38" t="s">
        <v>400</v>
      </c>
    </row>
    <row r="7" ht="99.75" customHeight="1" spans="1:10">
      <c r="A7" s="15" t="s">
        <v>401</v>
      </c>
      <c r="B7" s="16" t="s">
        <v>402</v>
      </c>
      <c r="C7" s="17"/>
      <c r="D7" s="17"/>
      <c r="E7" s="17"/>
      <c r="F7" s="17"/>
      <c r="G7" s="17"/>
      <c r="H7" s="17"/>
      <c r="I7" s="17"/>
      <c r="J7" s="39" t="s">
        <v>403</v>
      </c>
    </row>
    <row r="8" ht="99.75" customHeight="1" spans="1:10">
      <c r="A8" s="15"/>
      <c r="B8" s="16" t="str">
        <f>"总体绩效目标（"&amp;"2025"&amp;"-"&amp;("2025"+2)&amp;"年期间）"</f>
        <v>总体绩效目标（2025-2027年期间）</v>
      </c>
      <c r="C8" s="17"/>
      <c r="D8" s="17"/>
      <c r="E8" s="17"/>
      <c r="F8" s="17"/>
      <c r="G8" s="17"/>
      <c r="H8" s="17"/>
      <c r="I8" s="17"/>
      <c r="J8" s="39" t="s">
        <v>404</v>
      </c>
    </row>
    <row r="9" ht="75" customHeight="1" spans="1:10">
      <c r="A9" s="16" t="s">
        <v>405</v>
      </c>
      <c r="B9" s="18" t="str">
        <f>"预算年度（"&amp;"2025"&amp;"年）绩效目标"</f>
        <v>预算年度（2025年）绩效目标</v>
      </c>
      <c r="C9" s="19"/>
      <c r="D9" s="19"/>
      <c r="E9" s="19"/>
      <c r="F9" s="19"/>
      <c r="G9" s="19"/>
      <c r="H9" s="19"/>
      <c r="I9" s="19"/>
      <c r="J9" s="40" t="s">
        <v>406</v>
      </c>
    </row>
    <row r="10" ht="32.25" customHeight="1" spans="1:10">
      <c r="A10" s="20" t="s">
        <v>407</v>
      </c>
      <c r="B10" s="20"/>
      <c r="C10" s="20"/>
      <c r="D10" s="20"/>
      <c r="E10" s="20"/>
      <c r="F10" s="20"/>
      <c r="G10" s="20"/>
      <c r="H10" s="20"/>
      <c r="I10" s="20"/>
      <c r="J10" s="20"/>
    </row>
    <row r="11" ht="32.25" customHeight="1" spans="1:10">
      <c r="A11" s="16" t="s">
        <v>408</v>
      </c>
      <c r="B11" s="16"/>
      <c r="C11" s="15" t="s">
        <v>409</v>
      </c>
      <c r="D11" s="15"/>
      <c r="E11" s="15"/>
      <c r="F11" s="15" t="s">
        <v>410</v>
      </c>
      <c r="G11" s="15"/>
      <c r="H11" s="15" t="s">
        <v>411</v>
      </c>
      <c r="I11" s="15"/>
      <c r="J11" s="15"/>
    </row>
    <row r="12" ht="32.25" customHeight="1" spans="1:10">
      <c r="A12" s="16"/>
      <c r="B12" s="16"/>
      <c r="C12" s="15"/>
      <c r="D12" s="15"/>
      <c r="E12" s="15"/>
      <c r="F12" s="15"/>
      <c r="G12" s="15"/>
      <c r="H12" s="16" t="s">
        <v>412</v>
      </c>
      <c r="I12" s="16" t="s">
        <v>413</v>
      </c>
      <c r="J12" s="16" t="s">
        <v>414</v>
      </c>
    </row>
    <row r="13" ht="24" customHeight="1" spans="1:10">
      <c r="A13" s="21" t="s">
        <v>56</v>
      </c>
      <c r="B13" s="22"/>
      <c r="C13" s="22"/>
      <c r="D13" s="22"/>
      <c r="E13" s="22"/>
      <c r="F13" s="22"/>
      <c r="G13" s="23"/>
      <c r="H13" s="24"/>
      <c r="I13" s="24"/>
      <c r="J13" s="24"/>
    </row>
    <row r="14" ht="34.5" customHeight="1" spans="1:10">
      <c r="A14" s="17"/>
      <c r="B14" s="25"/>
      <c r="C14" s="17"/>
      <c r="D14" s="25"/>
      <c r="E14" s="25"/>
      <c r="F14" s="25"/>
      <c r="G14" s="25"/>
      <c r="H14" s="26"/>
      <c r="I14" s="26"/>
      <c r="J14" s="26"/>
    </row>
    <row r="15" ht="32.25" customHeight="1" spans="1:10">
      <c r="A15" s="20" t="s">
        <v>415</v>
      </c>
      <c r="B15" s="20"/>
      <c r="C15" s="20"/>
      <c r="D15" s="20"/>
      <c r="E15" s="20"/>
      <c r="F15" s="20"/>
      <c r="G15" s="20"/>
      <c r="H15" s="20"/>
      <c r="I15" s="20"/>
      <c r="J15" s="20"/>
    </row>
    <row r="16" ht="32.25" customHeight="1" spans="1:10">
      <c r="A16" s="27" t="s">
        <v>416</v>
      </c>
      <c r="B16" s="27"/>
      <c r="C16" s="27"/>
      <c r="D16" s="27"/>
      <c r="E16" s="27"/>
      <c r="F16" s="27"/>
      <c r="G16" s="27"/>
      <c r="H16" s="28" t="s">
        <v>417</v>
      </c>
      <c r="I16" s="41" t="s">
        <v>248</v>
      </c>
      <c r="J16" s="28" t="s">
        <v>418</v>
      </c>
    </row>
    <row r="17" ht="36" customHeight="1" spans="1:10">
      <c r="A17" s="29" t="s">
        <v>241</v>
      </c>
      <c r="B17" s="29" t="s">
        <v>419</v>
      </c>
      <c r="C17" s="30" t="s">
        <v>243</v>
      </c>
      <c r="D17" s="30" t="s">
        <v>244</v>
      </c>
      <c r="E17" s="30" t="s">
        <v>245</v>
      </c>
      <c r="F17" s="30" t="s">
        <v>246</v>
      </c>
      <c r="G17" s="30" t="s">
        <v>247</v>
      </c>
      <c r="H17" s="31"/>
      <c r="I17" s="31"/>
      <c r="J17" s="31"/>
    </row>
    <row r="18" ht="32.25" customHeight="1" spans="1:10">
      <c r="A18" s="32"/>
      <c r="B18" s="32"/>
      <c r="C18" s="33"/>
      <c r="D18" s="32"/>
      <c r="E18" s="32"/>
      <c r="F18" s="32"/>
      <c r="G18" s="32"/>
      <c r="H18" s="34"/>
      <c r="I18" s="42"/>
      <c r="J18" s="34"/>
    </row>
    <row r="19" customHeight="1" spans="1:10">
      <c r="A19" s="35" t="s">
        <v>420</v>
      </c>
      <c r="B19" s="35"/>
      <c r="C19" s="35"/>
      <c r="D19" s="35"/>
      <c r="E19" s="35"/>
      <c r="F19" s="35"/>
      <c r="G19" s="35"/>
      <c r="H19" s="35"/>
      <c r="I19" s="35"/>
      <c r="J19" s="35"/>
    </row>
  </sheetData>
  <mergeCells count="23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19:J19"/>
    <mergeCell ref="A7:A8"/>
    <mergeCell ref="H16:H17"/>
    <mergeCell ref="I16:I17"/>
    <mergeCell ref="J16:J17"/>
    <mergeCell ref="A11:B12"/>
    <mergeCell ref="C11:G12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缘分★天注定</cp:lastModifiedBy>
  <dcterms:created xsi:type="dcterms:W3CDTF">2025-03-10T06:49:00Z</dcterms:created>
  <dcterms:modified xsi:type="dcterms:W3CDTF">2025-03-10T07:12:00Z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D5E799C84D11422EAE475780965FA9AF_12</vt:lpwstr>
  </property>
  <property fmtid="{D5CDD505-2E9C-101B-9397-08002B2CF9AE}" pid="3" name="KSOProductBuildVer">
    <vt:lpwstr>2052-12.1.0.20305</vt:lpwstr>
  </property>
</Properties>
</file>