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<sst xmlns="http://schemas.openxmlformats.org/spreadsheetml/2006/main" count="1924" uniqueCount="633">
  <si>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</si>
  <si>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</si>
  <si>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</si>
  <si>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</si>
  <si>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</si>
  <si>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</si>
  <si>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</si>
  <si>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</si>
  <si>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</si>
  <si>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</si>
  <si>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</si>
  <si>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</si>
  <si>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</si>
  <si>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</si>
  <si>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</si>
  <si>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</si>
  <si>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</si>
  <si>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</si>
  <si>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</si>
  <si>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</si>
  <si>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</si>
  <si>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</si>
  <si>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</si>
  <si>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</si>
  <si>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</si>
  <si>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</si>
  <si>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</si>
  <si>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</si>
  <si>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</si>
  <si>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</si>
  <si>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</si>
  <si>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</si>
  <si>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</si>
  <si>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</si>
  <si>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</si>
  <si>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</si>
  <si>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</si>
  <si>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</si>
  <si>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</si>
  <si>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</si>
  <si>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</si>
  <si>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</si>
  <si>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</si>
  <si>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</si>
  <si>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</si>
  <si>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</si>
  <si>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</si>
  <si>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</si>
  <si>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</si>
  <si>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</si>
  <si>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</si>
  <si>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</si>
  <si>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</si>
  <si>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</si>
  <si>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</si>
  <si>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</si>
  <si>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</si>
  <si>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</si>
  <si>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</si>
  <si>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</si>
  <si>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</si>
  <si>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</si>
  <si>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</si>
  <si>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</si>
  <si>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</si>
  <si>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</si>
  <si>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</si>
  <si>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</si>
  <si>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</si>
  <si>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131007</t>
  </si>
  <si>
    <t>昆明市晋宁区妇幼健康服务中心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</si>
  <si>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</si>
  <si>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</si>
  <si>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</si>
  <si>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</si>
  <si>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</si>
  <si>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</si>
  <si>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</si>
  <si>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</si>
  <si>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</si>
  <si>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</si>
  <si>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</si>
  <si>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</si>
  <si>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</si>
  <si>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</si>
  <si>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</si>
  <si>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</si>
  <si>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</si>
  <si>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</si>
  <si>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</si>
  <si>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</si>
  <si>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</si>
  <si>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</si>
  <si>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</si>
  <si>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</si>
  <si>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</si>
  <si>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</si>
  <si>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</si>
  <si>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</si>
  <si>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</si>
  <si>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</si>
  <si>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</si>
  <si>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</si>
  <si>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</si>
  <si>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</si>
  <si>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</si>
  <si>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</si>
  <si>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</si>
  <si>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</si>
  <si>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21004</t>
  </si>
  <si>
    <t>公共卫生</t>
  </si>
  <si>
    <t>2100403</t>
  </si>
  <si>
    <t>妇幼保健机构</t>
  </si>
  <si>
    <t>2100408</t>
  </si>
  <si>
    <t>基本公共卫生服务</t>
  </si>
  <si>
    <t>2100409</t>
  </si>
  <si>
    <t>重大公共卫生服务</t>
  </si>
  <si>
    <t>21007</t>
  </si>
  <si>
    <t>计划生育事务</t>
  </si>
  <si>
    <t>2100799</t>
  </si>
  <si>
    <t>其他计划生育事务支出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</si>
  <si>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</si>
  <si>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</si>
  <si>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</si>
  <si>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</si>
  <si>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</si>
  <si>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</si>
  <si>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</si>
  <si>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</si>
  <si>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</si>
  <si>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</si>
  <si>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</si>
  <si>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</si>
  <si>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</si>
  <si>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</si>
  <si>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</si>
  <si>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</si>
  <si>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</si>
  <si>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</si>
  <si>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</si>
  <si>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</si>
  <si>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</si>
  <si>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</si>
  <si>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</si>
  <si>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</si>
  <si>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</si>
  <si>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</si>
  <si>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</si>
  <si>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</si>
  <si>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</si>
  <si>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</si>
  <si>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</si>
  <si>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</si>
  <si>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</si>
  <si>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</si>
  <si>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</si>
  <si>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</si>
  <si>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</si>
  <si>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</si>
  <si>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</si>
  <si>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</si>
  <si>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</si>
  <si>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</si>
  <si>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</si>
  <si>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</si>
  <si>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</si>
  <si>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</si>
  <si>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</si>
  <si>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</si>
  <si>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</si>
  <si>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</si>
  <si>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</si>
  <si>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</si>
  <si>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</si>
  <si>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</si>
  <si>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</si>
  <si>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</si>
  <si>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</si>
  <si>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</si>
  <si>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</si>
  <si>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</si>
  <si>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</si>
  <si>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</si>
  <si>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</si>
  <si>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</si>
  <si>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</si>
  <si>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</si>
  <si>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</si>
  <si>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</si>
  <si>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</si>
  <si>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</si>
  <si>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</si>
  <si>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</si>
  <si>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</si>
  <si>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</si>
  <si>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</si>
  <si>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</si>
  <si>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</si>
  <si>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</si>
  <si>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</si>
  <si>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</si>
  <si>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</si>
  <si>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</si>
  <si>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昆明市晋宁区卫生健康局</t>
  </si>
  <si>
    <t>530122210000000001276</t>
  </si>
  <si>
    <t>事业人员支出工资</t>
  </si>
  <si>
    <t>30101</t>
  </si>
  <si>
    <t>基本工资</t>
  </si>
  <si>
    <t>30102</t>
  </si>
  <si>
    <t>津贴补贴</t>
  </si>
  <si>
    <t>30103</t>
  </si>
  <si>
    <t>奖金</t>
  </si>
  <si>
    <t>30107</t>
  </si>
  <si>
    <t>绩效工资</t>
  </si>
  <si>
    <t>530122210000000001277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</si>
  <si>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</si>
  <si>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</si>
  <si>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</si>
  <si>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</si>
  <si>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</si>
  <si>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</si>
  <si>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</si>
  <si>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</si>
  <si>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</si>
  <si>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</si>
  <si>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</si>
  <si>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530122210000000001279</t>
  </si>
  <si>
    <t>公车购置及运维费</t>
  </si>
  <si>
    <t>30231</t>
  </si>
  <si>
    <t>公务用车运行维护费</t>
  </si>
  <si>
    <t>530122210000000001280</t>
  </si>
  <si>
    <t>30217</t>
  </si>
  <si>
    <t>530122210000000001282</t>
  </si>
  <si>
    <t>工会经费</t>
  </si>
  <si>
    <t>30228</t>
  </si>
  <si>
    <t>530122210000000001283</t>
  </si>
  <si>
    <t>一般公用经费</t>
  </si>
  <si>
    <t>30201</t>
  </si>
  <si>
    <t>办公费</t>
  </si>
  <si>
    <t>30211</t>
  </si>
  <si>
    <t>差旅费</t>
  </si>
  <si>
    <t>30227</t>
  </si>
  <si>
    <t>委托业务费</t>
  </si>
  <si>
    <t>30229</t>
  </si>
  <si>
    <t>福利费</t>
  </si>
  <si>
    <t>530122210000000003634</t>
  </si>
  <si>
    <t>30113</t>
  </si>
  <si>
    <t>530122231100001277406</t>
  </si>
  <si>
    <t>离退休人员支出</t>
  </si>
  <si>
    <t>30305</t>
  </si>
  <si>
    <t>生活补助</t>
  </si>
  <si>
    <t>530122231100001424841</t>
  </si>
  <si>
    <t>事业人员绩效奖励</t>
  </si>
  <si>
    <t>预算05-1表</t>
  </si>
  <si>
    <t>项目分类</t>
  </si>
  <si>
    <t>项目单位</t>
  </si>
  <si>
    <t>经济科目编码</t>
  </si>
  <si>
    <t>经济科目名称</t>
  </si>
  <si>
    <t>本年拨款</t>
  </si>
  <si>
    <t>其中：本次下达</t>
  </si>
  <si>
    <t>民生类</t>
  </si>
  <si>
    <t>530122210000000002407</t>
  </si>
  <si>
    <t>免费婚前医学检查补助资金</t>
  </si>
  <si>
    <t>30307</t>
  </si>
  <si>
    <t>医疗费补助</t>
  </si>
  <si>
    <t>530122221100000875587</t>
  </si>
  <si>
    <t>艾滋病防治项目经费</t>
  </si>
  <si>
    <t>530122221100000875857</t>
  </si>
  <si>
    <t>贫困危重产妇和婴儿救治经费</t>
  </si>
  <si>
    <t>530122251100004142099</t>
  </si>
  <si>
    <t>基本公共卫生服务项目省级补助资金</t>
  </si>
  <si>
    <t>事业发展类</t>
  </si>
  <si>
    <t>530122211100000185814</t>
  </si>
  <si>
    <t>国家免费孕前优生健康检查补助资金</t>
  </si>
  <si>
    <t>530122211100000185862</t>
  </si>
  <si>
    <t>计划生育免费技术服务补助资金</t>
  </si>
  <si>
    <t>530122231100001609743</t>
  </si>
  <si>
    <t>医疗收入专项资金</t>
  </si>
  <si>
    <t>530122241100003056935</t>
  </si>
  <si>
    <t>卫生人才培养与人才引进专项资金</t>
  </si>
  <si>
    <t>530122251100003616430</t>
  </si>
  <si>
    <t>非税收入（利息）资金</t>
  </si>
  <si>
    <t>预算05-2表</t>
  </si>
  <si>
    <t>项目年度绩效目标</t>
  </si>
  <si>
    <t>一级指标</t>
  </si>
  <si>
    <t>二级指标</t>
  </si>
  <si>
    <t>三级指标</t>
  </si>
  <si>
    <t>指标性质</t>
  </si>
  <si>
    <t>指标值</t>
  </si>
  <si>
    <t>度量单位</t>
  </si>
  <si>
    <t>指标属性</t>
  </si>
  <si>
    <t>指标内容</t>
  </si>
  <si>
    <t>开展医疗卫生服务，满足辖区内居民看病需求，提供服务至上的医疗服务，提升人民群众的幸福感。</t>
  </si>
  <si>
    <t>产出指标</t>
  </si>
  <si>
    <t>质量指标</t>
  </si>
  <si>
    <t>满足各类人员需求，为就医患者提供更好服务</t>
  </si>
  <si>
    <t>&gt;=</t>
  </si>
  <si>
    <t>85</t>
  </si>
  <si>
    <t>%</t>
  </si>
  <si>
    <t>定性指标</t>
  </si>
  <si>
    <t>时效指标</t>
  </si>
  <si>
    <t>及时根据发生业务付款给对方</t>
  </si>
  <si>
    <t>=</t>
  </si>
  <si>
    <t>元</t>
  </si>
  <si>
    <t>定量指标</t>
  </si>
  <si>
    <t>效益指标</t>
  </si>
  <si>
    <t>经济效益</t>
  </si>
  <si>
    <t>满足各类人员需求，为就医患者提供更好服务，从而提高院内医疗收入</t>
  </si>
  <si>
    <t>1000</t>
  </si>
  <si>
    <t>社会效益</t>
  </si>
  <si>
    <t>满意度指标</t>
  </si>
  <si>
    <t>服务对象满意度</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</si>
  <si>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2.保持重点地方病防治措施全面落实；完成碘缺乏病、克山病监测、检测、调查；地方病实验室能力建设；克山病人随访管理；社会动员；开展社区健康倡导与行为干预工作。
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4.完成人禽流感环境监测任务；完成人禽流感实验室应急检测；完成SARS防控实验室应急检测；完成鼠疫实验室检测。
5.按照《新划入基本公共卫生服务相关工作规范（2019年版）》，为65 岁及以上老年人提供医养结合服务，为 65 岁及以上失能老年人开展健康评估与健康服务，提高老年人生活质量和健康水平。</t>
  </si>
  <si>
    <t>数量指标</t>
  </si>
  <si>
    <t>试点社区健康干预覆盖率</t>
  </si>
  <si>
    <t>75</t>
  </si>
  <si>
    <t>试点社区健康干预覆盖率≥75%</t>
  </si>
  <si>
    <t>试点社区健康干预人数（人）</t>
  </si>
  <si>
    <t>70</t>
  </si>
  <si>
    <t>人</t>
  </si>
  <si>
    <t>试点社区健康干预人数≥70人</t>
  </si>
  <si>
    <t>健康巡讲覆盖率</t>
  </si>
  <si>
    <t>1500</t>
  </si>
  <si>
    <t>健康巡讲覆盖率≧1500人</t>
  </si>
  <si>
    <t>健康素养监测任务完成率</t>
  </si>
  <si>
    <t>100</t>
  </si>
  <si>
    <t>健康素养监测任务完成率100%</t>
  </si>
  <si>
    <t>地方病防治工作任务完成率</t>
  </si>
  <si>
    <t>95</t>
  </si>
  <si>
    <t>地方病防治工作任务完成率≥95%</t>
  </si>
  <si>
    <t>碘缺乏病防治工作任务完成率</t>
  </si>
  <si>
    <t>碘缺乏病防治工作任务完成率≥95%</t>
  </si>
  <si>
    <t>克山病防治工作任务完成率</t>
  </si>
  <si>
    <t>克山病防治工作任务完成率≥95%</t>
  </si>
  <si>
    <t>高血压患者管理人数（万人）</t>
  </si>
  <si>
    <t>401000</t>
  </si>
  <si>
    <t>万人</t>
  </si>
  <si>
    <t>高血压患者管理人数401000万人</t>
  </si>
  <si>
    <t>2型糖尿病患者管理人数（万人）</t>
  </si>
  <si>
    <t>125200</t>
  </si>
  <si>
    <t>2型糖尿病患者管理人数125200万人</t>
  </si>
  <si>
    <t>个案卡报告率</t>
  </si>
  <si>
    <t>个案卡报告率≥85%</t>
  </si>
  <si>
    <t>尘肺康复站康复服务覆盖率</t>
  </si>
  <si>
    <t>90</t>
  </si>
  <si>
    <t>尘肺康复站康复服务覆盖率≥90%</t>
  </si>
  <si>
    <t>任务数[尘肺]病例随访率率</t>
  </si>
  <si>
    <t>任务数[尘肺]病例随访率率≥95%</t>
  </si>
  <si>
    <t>职业健康素养监测与干预任务数</t>
  </si>
  <si>
    <t>职业健康素养监测与干预任务数100%</t>
  </si>
  <si>
    <t>监测医院放射工作人员个人剂量监测率</t>
  </si>
  <si>
    <t>监测医院放射工作人员个人剂量监测率100%</t>
  </si>
  <si>
    <t>监测医院的介入放射工作人员双剂量计佩戴率</t>
  </si>
  <si>
    <t>监测医院的介入放射工作人员双剂量计佩戴率100%</t>
  </si>
  <si>
    <t>工作场所职业病危害因素监测用人单位数</t>
  </si>
  <si>
    <t>工作场所职业病危害因素监测用人单位数100%</t>
  </si>
  <si>
    <t>县区疾控自行开展工作场所职业病危害因素监测率</t>
  </si>
  <si>
    <t>50</t>
  </si>
  <si>
    <t>县区疾控自行开展工作场所职业病危害因素监测率≥50%</t>
  </si>
  <si>
    <t>工作场所职业病危害因素检监测数据网络报告率</t>
  </si>
  <si>
    <t>工作场所职业病危害因素检监测数据网络报告率100%</t>
  </si>
  <si>
    <t>工作场所职业病危害因素检监测企业申报率</t>
  </si>
  <si>
    <t>工作场所职业病危害因素检监测企业申报率100%</t>
  </si>
  <si>
    <t>重点职业病主动监测的县区数量</t>
  </si>
  <si>
    <t>重点职业病主动监测的县区数量100%</t>
  </si>
  <si>
    <t>职业病危害因素实验室检测</t>
  </si>
  <si>
    <t>职业病危害因素实验室检测100%</t>
  </si>
  <si>
    <t>非医疗机构基本情况调查任务数</t>
  </si>
  <si>
    <t>非医疗机构基本情况调查任务数100%</t>
  </si>
  <si>
    <t>人禽流感SARS防控项目、鼠疫防治实验室检测工作任务完成率</t>
  </si>
  <si>
    <t>人禽流感SARS防控项目、鼠疫防治实验室检测工作任务完成率≥95%</t>
  </si>
  <si>
    <t>适龄儿童国家免疫规划疫苗接种率</t>
  </si>
  <si>
    <t>适龄儿童国家免疫规划疫苗接种率≥90%</t>
  </si>
  <si>
    <t>7岁以下儿童健康管理率</t>
  </si>
  <si>
    <t>7岁以下儿童健康管理率≥85%</t>
  </si>
  <si>
    <t>0-6岁儿童眼保健和视力检查覆盖率</t>
  </si>
  <si>
    <t>0-6岁儿童眼保健和视力检查覆盖率≥90%</t>
  </si>
  <si>
    <t>孕产妇系统管理率</t>
  </si>
  <si>
    <t>孕产妇系统管理率≥90%</t>
  </si>
  <si>
    <t>3岁以下儿童系统管理率</t>
  </si>
  <si>
    <t>80</t>
  </si>
  <si>
    <t>3岁以下儿童系统管理率≥80%</t>
  </si>
  <si>
    <t>389364</t>
  </si>
  <si>
    <t>高血压患者管理人数389364万人</t>
  </si>
  <si>
    <t>120836</t>
  </si>
  <si>
    <t>2型糖尿病患者管理人数120836万人</t>
  </si>
  <si>
    <t>老年人中医药健康管理率</t>
  </si>
  <si>
    <t>老年人中医药健康管理率≥70%</t>
  </si>
  <si>
    <t>肺结核患者管理率</t>
  </si>
  <si>
    <t>肺结核患者管理率≥90%</t>
  </si>
  <si>
    <t>社区在册居家严重精神障碍患者健康管理率</t>
  </si>
  <si>
    <t>社区在册居家严重精神障碍患者健康管理率≥80%</t>
  </si>
  <si>
    <t>卫生监督协管各专业每年巡查（访）2次完成率</t>
  </si>
  <si>
    <t>卫生监督协管各专业每年巡查（访）2次完成率≥90%</t>
  </si>
  <si>
    <t>儿童中医药健康管理率</t>
  </si>
  <si>
    <t>77</t>
  </si>
  <si>
    <t>儿童中医药健康管理率≥77%</t>
  </si>
  <si>
    <t>65岁及以上老年人医养结合服务率</t>
  </si>
  <si>
    <t>60</t>
  </si>
  <si>
    <t>65岁及以上老年人医养结合服务率≥60%</t>
  </si>
  <si>
    <t>65岁及以上失能老年人健康服务率</t>
  </si>
  <si>
    <t>65岁及以上失能老年人健康服务率≥50%</t>
  </si>
  <si>
    <t>宫颈癌、乳腺癌筛查目标人群覆盖率</t>
  </si>
  <si>
    <t>较上年提高</t>
  </si>
  <si>
    <t>达标</t>
  </si>
  <si>
    <t>宫颈癌、乳腺癌筛查目标人群覆盖率较上年提高</t>
  </si>
  <si>
    <t>碘缺乏病尿碘、盐碘考核结果通过率</t>
  </si>
  <si>
    <t>碘缺乏病尿碘、盐碘考核结果通过率100%</t>
  </si>
  <si>
    <t>健康素养水平提升幅度（百分点）</t>
  </si>
  <si>
    <t>2.5</t>
  </si>
  <si>
    <t>百分点</t>
  </si>
  <si>
    <t>健康素养水平提升幅度≧2.5个百分点</t>
  </si>
  <si>
    <t>高血压患者基层规范管理服务率</t>
  </si>
  <si>
    <t>62</t>
  </si>
  <si>
    <t>高血压患者基层规范管理服务率≥62%</t>
  </si>
  <si>
    <t>2型糖尿病患者基层规范管理服务率</t>
  </si>
  <si>
    <t>2型糖尿病患者基层规范管理服务率≥62%</t>
  </si>
  <si>
    <t>职业卫生检测能力盲样比对</t>
  </si>
  <si>
    <t>合格及以上</t>
  </si>
  <si>
    <t>职业卫生检测能力盲样比对合格及以上</t>
  </si>
  <si>
    <t>居民规范化电子健康档案覆盖率</t>
  </si>
  <si>
    <t>居民规范化电子健康档案覆盖率≥62%</t>
  </si>
  <si>
    <t>65岁以上老年人城乡社区规范健康管理服务率</t>
  </si>
  <si>
    <t>65岁以上老年人城乡社区规范健康管理服务率≥62%</t>
  </si>
  <si>
    <t>传染病和突发公共卫生时间报告率</t>
  </si>
  <si>
    <t>传染病和突发公共卫生时间报告率≥95%</t>
  </si>
  <si>
    <t>65岁及以上失能老年人健康服务数据信息合格率</t>
  </si>
  <si>
    <t>65岁及以上失能老年人健康服务数据信息合格率100%</t>
  </si>
  <si>
    <t>放射诊疗机构基本情况调查</t>
  </si>
  <si>
    <t>1/3辖区</t>
  </si>
  <si>
    <t>放射诊疗机构基本情况调查1/3辖区</t>
  </si>
  <si>
    <t>完成时间</t>
  </si>
  <si>
    <t>2023年12月31日前完成</t>
  </si>
  <si>
    <t>完成时间2023年12月31日前完成</t>
  </si>
  <si>
    <t>健康知识知晓率及健康生活方式行为</t>
  </si>
  <si>
    <t>持续提高</t>
  </si>
  <si>
    <t>健康知识知晓率及健康生活方式行为持续提高</t>
  </si>
  <si>
    <t>职业健康素养知识知晓率</t>
  </si>
  <si>
    <t>职业健康素养知识知晓率持续提高</t>
  </si>
  <si>
    <t>城乡居民公共卫生差距</t>
  </si>
  <si>
    <t>不断缩小</t>
  </si>
  <si>
    <t>城乡居民公共卫生差距不断缩小</t>
  </si>
  <si>
    <t>居民健康素养水平</t>
  </si>
  <si>
    <t>不断提高</t>
  </si>
  <si>
    <t>居民健康素养水平不断提高</t>
  </si>
  <si>
    <t>老年人健康养老及生活幸福感</t>
  </si>
  <si>
    <t>老年人健康养老及生活幸福感持续提高</t>
  </si>
  <si>
    <t>可持续影响</t>
  </si>
  <si>
    <t>基本公共卫生服务水平</t>
  </si>
  <si>
    <t>基本公共卫生服务水平不断提高</t>
  </si>
  <si>
    <t>65岁及以上老年人基本公共卫生服务水平</t>
  </si>
  <si>
    <t>65岁及以上老年人基本公共卫生服务水平持续提高</t>
  </si>
  <si>
    <t>宣传效果群众满意度</t>
  </si>
  <si>
    <t>宣传效果群众满意度≥90%</t>
  </si>
  <si>
    <t>服务对象满意度≥80%</t>
  </si>
  <si>
    <t>群众满意度</t>
  </si>
  <si>
    <t>群众满意度≥90%</t>
  </si>
  <si>
    <t>城乡居民对基本公共卫生服务满意度</t>
  </si>
  <si>
    <t>城乡居民对基本公共卫生服务满意度≥80%</t>
  </si>
  <si>
    <t>服务对象满意度不断提高</t>
  </si>
  <si>
    <t>完成目标人群的免费孕前优生检查</t>
  </si>
  <si>
    <t>免费孕前优生健康检查数量</t>
  </si>
  <si>
    <t>目标人群的免费孕前优生检查</t>
  </si>
  <si>
    <t>出生人口素质</t>
  </si>
  <si>
    <t>出生人口素质提高</t>
  </si>
  <si>
    <t>有效的提高我区婚前医学检查率，有效控制艾滋病病毒由特殊人群向普通人群蔓延趋势，预防传染性疾病，降低出生缺陷，控制婚育疾病。</t>
  </si>
  <si>
    <t>获补对象数</t>
  </si>
  <si>
    <t>4000</t>
  </si>
  <si>
    <t>人(人次、家)</t>
  </si>
  <si>
    <t>反映获补助人员、企业的数量情况，也适用补贴、资助等形式的补助。</t>
  </si>
  <si>
    <t>政策宣传次数</t>
  </si>
  <si>
    <t>20</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</si>
  <si>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</si>
  <si>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</si>
  <si>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</si>
  <si>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</si>
  <si>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</si>
  <si>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</si>
  <si>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</si>
  <si>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</si>
  <si>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</si>
  <si>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</si>
  <si>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</si>
  <si>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</si>
  <si>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</si>
  <si>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</si>
  <si>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为广大贫困孕产妇住院分娩和危急抢救提供经济保障，促进我区住院分娩率的提高和孕产妇死亡率的下降。</t>
  </si>
  <si>
    <t>反映补助准确发放的情况。</t>
  </si>
  <si>
    <t>反映发放单位及时发放补助资金的情况。</t>
  </si>
  <si>
    <t>生活状况改善</t>
  </si>
  <si>
    <t>反映补助促进受助对象生活状况改善的情况。</t>
  </si>
  <si>
    <t>根据问卷调查结果群众满意度良好</t>
  </si>
  <si>
    <t>上缴非税收入，规范财政资金。</t>
  </si>
  <si>
    <t>利息收入</t>
  </si>
  <si>
    <t>上缴及时率</t>
  </si>
  <si>
    <t>上缴及时</t>
  </si>
  <si>
    <t>财政资金有效改善</t>
  </si>
  <si>
    <t>反映补助促进受助企业经营状况改善的情况。</t>
  </si>
  <si>
    <t>规范财政资金</t>
  </si>
  <si>
    <t>创新人才培养机制，提高人才队伍素质</t>
  </si>
  <si>
    <t>引进相应人才数量</t>
  </si>
  <si>
    <t>积极引进符合条件的卫生人才</t>
  </si>
  <si>
    <t>实施“晋宁名医”培养奖励工程</t>
  </si>
  <si>
    <t>提升人才队伍素质</t>
  </si>
  <si>
    <t>提升我区卫生人才队伍的素质</t>
  </si>
  <si>
    <t>加强人才培养，提高基层技术人员服务水平</t>
  </si>
  <si>
    <t>向实行计划生育的育龄人口提供免费技术服务</t>
  </si>
  <si>
    <t>育龄人口</t>
  </si>
  <si>
    <t>艾滋病防治项目</t>
  </si>
  <si>
    <t>发放的宣传材料数量</t>
  </si>
  <si>
    <t>'100</t>
  </si>
  <si>
    <t>份</t>
  </si>
  <si>
    <t>反映制作宣传横幅、宣传册等的数量情况。</t>
  </si>
  <si>
    <t>宣传内容知晓率</t>
  </si>
  <si>
    <t>艾滋病防治工作</t>
  </si>
  <si>
    <t>社会公众满意度</t>
  </si>
  <si>
    <t>反映社会公众对宣传的满意程度。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</si>
  <si>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</si>
  <si>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</si>
  <si>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</si>
  <si>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</si>
  <si>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</si>
  <si>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</si>
  <si>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</si>
  <si>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</si>
  <si>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</si>
  <si>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</si>
  <si>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</si>
  <si>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</si>
  <si>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</si>
  <si>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</si>
  <si>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</si>
  <si>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</si>
  <si>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</si>
  <si>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</si>
  <si>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</si>
  <si>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</si>
  <si>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</si>
  <si>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</si>
  <si>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</si>
  <si>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</si>
  <si>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</si>
  <si>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</si>
  <si>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</si>
  <si>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</si>
  <si>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</si>
  <si>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</si>
  <si>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</si>
  <si>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</si>
  <si>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</si>
  <si>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</si>
  <si>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</si>
  <si>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</si>
  <si>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</si>
  <si>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</si>
  <si>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</si>
  <si>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</si>
  <si>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</si>
  <si>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</si>
  <si>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</si>
  <si>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</si>
  <si>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</si>
  <si>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</si>
  <si>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</si>
  <si>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</si>
  <si>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</si>
  <si>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</si>
  <si>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</si>
  <si>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</si>
  <si>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</si>
  <si>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</si>
  <si>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</si>
  <si>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</si>
  <si>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</si>
  <si>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</si>
  <si>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</si>
  <si>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</si>
  <si>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A02 设备</t>
  </si>
  <si>
    <t>A02010104 服务器</t>
  </si>
  <si>
    <t>服务器</t>
  </si>
  <si>
    <t>台</t>
  </si>
  <si>
    <t>A02010105 台式计算机</t>
  </si>
  <si>
    <t>台式计算机</t>
  </si>
  <si>
    <t>A02021003 A4黑白打印机</t>
  </si>
  <si>
    <t>A4黑白打印机</t>
  </si>
  <si>
    <t>A02320500 医用超声波仪器及设备</t>
  </si>
  <si>
    <t>彩色多普勒超声诊断仪</t>
  </si>
  <si>
    <t>A02320700 医用内窥镜</t>
  </si>
  <si>
    <t>宫腔镜</t>
  </si>
  <si>
    <t>A02321900 临床检验设备</t>
  </si>
  <si>
    <t>全自动生化仪</t>
  </si>
  <si>
    <t>显微镜</t>
  </si>
  <si>
    <t>核酸芯片检测仪</t>
  </si>
  <si>
    <t>全自动化学发光仪</t>
  </si>
  <si>
    <t>A02322900 医用低温、冷疗设备</t>
  </si>
  <si>
    <t>医用冷藏冰箱</t>
  </si>
  <si>
    <t>A02329900 其他医疗设备</t>
  </si>
  <si>
    <t>儿童早期发展信息管理系统</t>
  </si>
  <si>
    <t>套</t>
  </si>
  <si>
    <t>光疗箱</t>
  </si>
  <si>
    <t>预算11表</t>
  </si>
  <si>
    <t>上级补助</t>
  </si>
  <si>
    <t>预算12表</t>
  </si>
  <si>
    <t>项目级次</t>
  </si>
  <si>
    <t>312 民生类</t>
  </si>
  <si>
    <t>本级</t>
  </si>
  <si>
    <t>313 事业发展类</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</si>
  <si>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</si>
  <si>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</si>
  <si>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</si>
  <si>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</si>
  <si>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</si>
  <si>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</si>
  <si>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</si>
  <si>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</si>
  <si>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</si>
  <si>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</si>
  <si>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</si>
  <si>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</si>
  <si>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</si>
  <si>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</si>
  <si>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</si>
  <si>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</si>
  <si>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</si>
  <si>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</si>
  <si>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</si>
  <si>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</si>
  <si>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</si>
  <si>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</si>
  <si>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</si>
  <si>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</si>
  <si>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</si>
  <si>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备注：此表为一级预算单位及主管部门公开，其他单位以空表公开。</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</si>
</sst>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 numFmtId="177" formatCode="yyyy/mm/dd"/>
    <numFmt numFmtId="178" formatCode="yyyy/mm/dd\ hh:mm:ss"/>
    <numFmt numFmtId="179" formatCode="hh:mm:ss"/>
    <numFmt numFmtId="180" formatCode="#,##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9"/>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31" fillId="1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35" fillId="0" borderId="1">
      <alignment horizontal="right" vertical="center"/>
    </xf>
    <xf numFmtId="0" fontId="19"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9"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177" fontId="35" fillId="0" borderId="1">
      <alignment horizontal="right" vertical="center"/>
    </xf>
    <xf numFmtId="0" fontId="30" fillId="0" borderId="0" applyNumberFormat="0" applyFill="0" applyBorder="0" applyAlignment="0" applyProtection="0">
      <alignment vertical="center"/>
    </xf>
    <xf numFmtId="0" fontId="0" fillId="23" borderId="20" applyNumberFormat="0" applyFont="0" applyAlignment="0" applyProtection="0">
      <alignment vertical="center"/>
    </xf>
    <xf numFmtId="0" fontId="29" fillId="1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17" applyNumberFormat="0" applyFill="0" applyAlignment="0" applyProtection="0">
      <alignment vertical="center"/>
    </xf>
    <xf numFmtId="0" fontId="37" fillId="0" borderId="17" applyNumberFormat="0" applyFill="0" applyAlignment="0" applyProtection="0">
      <alignment vertical="center"/>
    </xf>
    <xf numFmtId="0" fontId="29" fillId="13" borderId="0" applyNumberFormat="0" applyBorder="0" applyAlignment="0" applyProtection="0">
      <alignment vertical="center"/>
    </xf>
    <xf numFmtId="0" fontId="24" fillId="0" borderId="15" applyNumberFormat="0" applyFill="0" applyAlignment="0" applyProtection="0">
      <alignment vertical="center"/>
    </xf>
    <xf numFmtId="0" fontId="29" fillId="26" borderId="0" applyNumberFormat="0" applyBorder="0" applyAlignment="0" applyProtection="0">
      <alignment vertical="center"/>
    </xf>
    <xf numFmtId="0" fontId="38" fillId="17" borderId="21" applyNumberFormat="0" applyAlignment="0" applyProtection="0">
      <alignment vertical="center"/>
    </xf>
    <xf numFmtId="0" fontId="33" fillId="17" borderId="18" applyNumberFormat="0" applyAlignment="0" applyProtection="0">
      <alignment vertical="center"/>
    </xf>
    <xf numFmtId="0" fontId="20" fillId="5" borderId="14" applyNumberFormat="0" applyAlignment="0" applyProtection="0">
      <alignment vertical="center"/>
    </xf>
    <xf numFmtId="0" fontId="19" fillId="29" borderId="0" applyNumberFormat="0" applyBorder="0" applyAlignment="0" applyProtection="0">
      <alignment vertical="center"/>
    </xf>
    <xf numFmtId="0" fontId="29" fillId="27" borderId="0" applyNumberFormat="0" applyBorder="0" applyAlignment="0" applyProtection="0">
      <alignment vertical="center"/>
    </xf>
    <xf numFmtId="0" fontId="27" fillId="0" borderId="16" applyNumberFormat="0" applyFill="0" applyAlignment="0" applyProtection="0">
      <alignment vertical="center"/>
    </xf>
    <xf numFmtId="0" fontId="36" fillId="0" borderId="19" applyNumberFormat="0" applyFill="0" applyAlignment="0" applyProtection="0">
      <alignment vertical="center"/>
    </xf>
    <xf numFmtId="0" fontId="32" fillId="16" borderId="0" applyNumberFormat="0" applyBorder="0" applyAlignment="0" applyProtection="0">
      <alignment vertical="center"/>
    </xf>
    <xf numFmtId="0" fontId="26" fillId="10" borderId="0" applyNumberFormat="0" applyBorder="0" applyAlignment="0" applyProtection="0">
      <alignment vertical="center"/>
    </xf>
    <xf numFmtId="10" fontId="35" fillId="0" borderId="1">
      <alignment horizontal="right" vertical="center"/>
    </xf>
    <xf numFmtId="0" fontId="19" fillId="28" borderId="0" applyNumberFormat="0" applyBorder="0" applyAlignment="0" applyProtection="0">
      <alignment vertical="center"/>
    </xf>
    <xf numFmtId="0" fontId="29" fillId="22" borderId="0" applyNumberFormat="0" applyBorder="0" applyAlignment="0" applyProtection="0">
      <alignment vertical="center"/>
    </xf>
    <xf numFmtId="0" fontId="19" fillId="9"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29" fillId="21" borderId="0" applyNumberFormat="0" applyBorder="0" applyAlignment="0" applyProtection="0">
      <alignment vertical="center"/>
    </xf>
    <xf numFmtId="0" fontId="29" fillId="20" borderId="0" applyNumberFormat="0" applyBorder="0" applyAlignment="0" applyProtection="0">
      <alignment vertical="center"/>
    </xf>
    <xf numFmtId="0" fontId="19" fillId="8" borderId="0" applyNumberFormat="0" applyBorder="0" applyAlignment="0" applyProtection="0">
      <alignment vertical="center"/>
    </xf>
    <xf numFmtId="0" fontId="19" fillId="24" borderId="0" applyNumberFormat="0" applyBorder="0" applyAlignment="0" applyProtection="0">
      <alignment vertical="center"/>
    </xf>
    <xf numFmtId="0" fontId="29" fillId="30" borderId="0" applyNumberFormat="0" applyBorder="0" applyAlignment="0" applyProtection="0">
      <alignment vertical="center"/>
    </xf>
    <xf numFmtId="0" fontId="19" fillId="32" borderId="0" applyNumberFormat="0" applyBorder="0" applyAlignment="0" applyProtection="0">
      <alignment vertical="center"/>
    </xf>
    <xf numFmtId="0" fontId="29" fillId="34" borderId="0" applyNumberFormat="0" applyBorder="0" applyAlignment="0" applyProtection="0">
      <alignment vertical="center"/>
    </xf>
    <xf numFmtId="0" fontId="29" fillId="19" borderId="0" applyNumberFormat="0" applyBorder="0" applyAlignment="0" applyProtection="0">
      <alignment vertical="center"/>
    </xf>
    <xf numFmtId="0" fontId="19" fillId="31" borderId="0" applyNumberFormat="0" applyBorder="0" applyAlignment="0" applyProtection="0">
      <alignment vertical="center"/>
    </xf>
    <xf numFmtId="0" fontId="29" fillId="33" borderId="0" applyNumberFormat="0" applyBorder="0" applyAlignment="0" applyProtection="0">
      <alignment vertical="center"/>
    </xf>
    <xf numFmtId="176" fontId="35" fillId="0" borderId="1">
      <alignment horizontal="right" vertical="center"/>
    </xf>
    <xf numFmtId="49" fontId="35" fillId="0" borderId="1">
      <alignment horizontal="left" vertical="center" wrapText="1"/>
    </xf>
    <xf numFmtId="176" fontId="35" fillId="0" borderId="1">
      <alignment horizontal="right" vertical="center"/>
    </xf>
    <xf numFmtId="179" fontId="35" fillId="0" borderId="1">
      <alignment horizontal="right" vertical="center"/>
    </xf>
    <xf numFmtId="180" fontId="35" fillId="0" borderId="1">
      <alignment horizontal="right" vertical="center"/>
    </xf>
  </cellStyleXfs>
  <cellXfs count="222">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79"/>
      <c r="B1" s="79"/>
      <c r="C1" s="79"/>
      <c r="D1" s="94" t="s">
        <v>0</v>
      </c>
    </row>
    <row r="2" ht="41.25" customHeight="1" spans="1:1">
      <c r="A2" s="74" t="str">
        <f>"2025"&amp;"年部门财务收支预算总表"</f>
        <v>2025年部门财务收支预算总表</v>
      </c>
    </row>
    <row r="3" ht="17.25" customHeight="1" spans="1:4">
      <c r="A3" s="77" t="str">
        <f>"单位名称："&amp;"昆明市晋宁区妇幼健康服务中心"</f>
        <v>单位名称：昆明市晋宁区妇幼健康服务中心</v>
      </c>
      <c r="B3" s="187"/>
      <c r="D3" s="167" t="s">
        <v>1</v>
      </c>
    </row>
    <row r="4" ht="23.25" customHeight="1" spans="1:4">
      <c r="A4" s="188" t="s">
        <v>2</v>
      </c>
      <c r="B4" s="189"/>
      <c r="C4" s="188" t="s">
        <v>3</v>
      </c>
      <c r="D4" s="189"/>
    </row>
    <row r="5" ht="24" customHeight="1" spans="1:4">
      <c r="A5" s="188" t="s">
        <v>4</v>
      </c>
      <c r="B5" s="188" t="s">
        <v>5</v>
      </c>
      <c r="C5" s="188" t="s">
        <v>6</v>
      </c>
      <c r="D5" s="188" t="s">
        <v>5</v>
      </c>
    </row>
    <row r="6" ht="17.25" customHeight="1" spans="1:4">
      <c r="A6" s="190" t="s">
        <v>7</v>
      </c>
      <c r="B6" s="108">
        <v>12461737.43</v>
      </c>
      <c r="C6" s="190" t="s">
        <v>8</v>
      </c>
      <c r="D6" s="108"/>
    </row>
    <row r="7" ht="17.25" customHeight="1" spans="1:4">
      <c r="A7" s="190" t="s">
        <v>9</v>
      </c>
      <c r="B7" s="108"/>
      <c r="C7" s="190" t="s">
        <v>10</v>
      </c>
      <c r="D7" s="108"/>
    </row>
    <row r="8" ht="17.25" customHeight="1" spans="1:4">
      <c r="A8" s="190" t="s">
        <v>11</v>
      </c>
      <c r="B8" s="108"/>
      <c r="C8" s="221" t="s">
        <v>12</v>
      </c>
      <c r="D8" s="108"/>
    </row>
    <row r="9" ht="17.25" customHeight="1" spans="1:4">
      <c r="A9" s="190" t="s">
        <v>13</v>
      </c>
      <c r="B9" s="108"/>
      <c r="C9" s="221" t="s">
        <v>14</v>
      </c>
      <c r="D9" s="108"/>
    </row>
    <row r="10" ht="17.25" customHeight="1" spans="1:4">
      <c r="A10" s="190" t="s">
        <v>15</v>
      </c>
      <c r="B10" s="108">
        <v>20718647.43</v>
      </c>
      <c r="C10" s="221" t="s">
        <v>16</v>
      </c>
      <c r="D10" s="108"/>
    </row>
    <row r="11" ht="17.25" customHeight="1" spans="1:4">
      <c r="A11" s="190" t="s">
        <v>17</v>
      </c>
      <c r="B11" s="108">
        <v>20000000</v>
      </c>
      <c r="C11" s="221" t="s">
        <v>18</v>
      </c>
      <c r="D11" s="108"/>
    </row>
    <row r="12" ht="17.25" customHeight="1" spans="1:4">
      <c r="A12" s="190" t="s">
        <v>19</v>
      </c>
      <c r="B12" s="108"/>
      <c r="C12" s="65" t="s">
        <v>20</v>
      </c>
      <c r="D12" s="108"/>
    </row>
    <row r="13" ht="17.25" customHeight="1" spans="1:4">
      <c r="A13" s="190" t="s">
        <v>21</v>
      </c>
      <c r="B13" s="108">
        <v>638647.43</v>
      </c>
      <c r="C13" s="65" t="s">
        <v>22</v>
      </c>
      <c r="D13" s="108">
        <v>1863906.66</v>
      </c>
    </row>
    <row r="14" ht="17.25" customHeight="1" spans="1:4">
      <c r="A14" s="190" t="s">
        <v>23</v>
      </c>
      <c r="B14" s="108"/>
      <c r="C14" s="65" t="s">
        <v>24</v>
      </c>
      <c r="D14" s="108">
        <v>30332167.64</v>
      </c>
    </row>
    <row r="15" ht="17.25" customHeight="1" spans="1:4">
      <c r="A15" s="190" t="s">
        <v>25</v>
      </c>
      <c r="B15" s="108">
        <v>80000</v>
      </c>
      <c r="C15" s="65" t="s">
        <v>26</v>
      </c>
      <c r="D15" s="108"/>
    </row>
    <row r="16" ht="17.25" customHeight="1" spans="1:4">
      <c r="A16" s="21"/>
      <c r="B16" s="108"/>
      <c r="C16" s="65" t="s">
        <v>27</v>
      </c>
      <c r="D16" s="108"/>
    </row>
    <row r="17" ht="17.25" customHeight="1" spans="1:4">
      <c r="A17" s="191"/>
      <c r="B17" s="108"/>
      <c r="C17" s="65" t="s">
        <v>28</v>
      </c>
      <c r="D17" s="108"/>
    </row>
    <row r="18" ht="17.25" customHeight="1" spans="1:4">
      <c r="A18" s="191"/>
      <c r="B18" s="108"/>
      <c r="C18" s="65" t="s">
        <v>29</v>
      </c>
      <c r="D18" s="108"/>
    </row>
    <row r="19" ht="17.25" customHeight="1" spans="1:4">
      <c r="A19" s="191"/>
      <c r="B19" s="108"/>
      <c r="C19" s="65" t="s">
        <v>30</v>
      </c>
      <c r="D19" s="108"/>
    </row>
    <row r="20" ht="17.25" customHeight="1" spans="1:4">
      <c r="A20" s="191"/>
      <c r="B20" s="108"/>
      <c r="C20" s="65" t="s">
        <v>31</v>
      </c>
      <c r="D20" s="108"/>
    </row>
    <row r="21" ht="17.25" customHeight="1" spans="1:4">
      <c r="A21" s="191"/>
      <c r="B21" s="108"/>
      <c r="C21" s="65" t="s">
        <v>32</v>
      </c>
      <c r="D21" s="108"/>
    </row>
    <row r="22" ht="17.25" customHeight="1" spans="1:4">
      <c r="A22" s="191"/>
      <c r="B22" s="108"/>
      <c r="C22" s="65" t="s">
        <v>33</v>
      </c>
      <c r="D22" s="108"/>
    </row>
    <row r="23" ht="17.25" customHeight="1" spans="1:4">
      <c r="A23" s="191"/>
      <c r="B23" s="108"/>
      <c r="C23" s="65" t="s">
        <v>34</v>
      </c>
      <c r="D23" s="108"/>
    </row>
    <row r="24" ht="17.25" customHeight="1" spans="1:4">
      <c r="A24" s="191"/>
      <c r="B24" s="108"/>
      <c r="C24" s="65" t="s">
        <v>35</v>
      </c>
      <c r="D24" s="108">
        <v>984310.56</v>
      </c>
    </row>
    <row r="25" ht="17.25" customHeight="1" spans="1:4">
      <c r="A25" s="191"/>
      <c r="B25" s="108"/>
      <c r="C25" s="65" t="s">
        <v>36</v>
      </c>
      <c r="D25" s="108"/>
    </row>
    <row r="26" ht="17.25" customHeight="1" spans="1:4">
      <c r="A26" s="191"/>
      <c r="B26" s="108"/>
      <c r="C26" s="21" t="s">
        <v>37</v>
      </c>
      <c r="D26" s="108"/>
    </row>
    <row r="27" ht="17.25" customHeight="1" spans="1:4">
      <c r="A27" s="191"/>
      <c r="B27" s="108"/>
      <c r="C27" s="65" t="s">
        <v>38</v>
      </c>
      <c r="D27" s="108"/>
    </row>
    <row r="28" ht="16.5" customHeight="1" spans="1:4">
      <c r="A28" s="191"/>
      <c r="B28" s="108"/>
      <c r="C28" s="65" t="s">
        <v>39</v>
      </c>
      <c r="D28" s="108"/>
    </row>
    <row r="29" ht="16.5" customHeight="1" spans="1:4">
      <c r="A29" s="191"/>
      <c r="B29" s="108"/>
      <c r="C29" s="21" t="s">
        <v>40</v>
      </c>
      <c r="D29" s="108"/>
    </row>
    <row r="30" ht="17.25" customHeight="1" spans="1:4">
      <c r="A30" s="191"/>
      <c r="B30" s="108"/>
      <c r="C30" s="21" t="s">
        <v>41</v>
      </c>
      <c r="D30" s="108"/>
    </row>
    <row r="31" ht="17.25" customHeight="1" spans="1:4">
      <c r="A31" s="191"/>
      <c r="B31" s="108"/>
      <c r="C31" s="65" t="s">
        <v>42</v>
      </c>
      <c r="D31" s="108"/>
    </row>
    <row r="32" ht="16.5" customHeight="1" spans="1:4">
      <c r="A32" s="191" t="s">
        <v>43</v>
      </c>
      <c r="B32" s="108">
        <v>33180384.86</v>
      </c>
      <c r="C32" s="191" t="s">
        <v>44</v>
      </c>
      <c r="D32" s="108">
        <v>33180384.86</v>
      </c>
    </row>
    <row r="33" ht="16.5" customHeight="1" spans="1:4">
      <c r="A33" s="21" t="s">
        <v>45</v>
      </c>
      <c r="B33" s="108"/>
      <c r="C33" s="21" t="s">
        <v>46</v>
      </c>
      <c r="D33" s="108"/>
    </row>
    <row r="34" ht="16.5" customHeight="1" spans="1:4">
      <c r="A34" s="65" t="s">
        <v>47</v>
      </c>
      <c r="B34" s="108"/>
      <c r="C34" s="65" t="s">
        <v>47</v>
      </c>
      <c r="D34" s="108"/>
    </row>
    <row r="35" ht="16.5" customHeight="1" spans="1:4">
      <c r="A35" s="65" t="s">
        <v>48</v>
      </c>
      <c r="B35" s="108"/>
      <c r="C35" s="65" t="s">
        <v>49</v>
      </c>
      <c r="D35" s="108"/>
    </row>
    <row r="36" ht="16.5" customHeight="1" spans="1:4">
      <c r="A36" s="192" t="s">
        <v>50</v>
      </c>
      <c r="B36" s="108">
        <v>33180384.86</v>
      </c>
      <c r="C36" s="192" t="s">
        <v>51</v>
      </c>
      <c r="D36" s="108">
        <v>33180384.86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16" sqref="C1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7">
        <v>1</v>
      </c>
      <c r="B1" s="148">
        <v>0</v>
      </c>
      <c r="C1" s="147">
        <v>1</v>
      </c>
      <c r="D1" s="149"/>
      <c r="E1" s="149"/>
      <c r="F1" s="146" t="s">
        <v>517</v>
      </c>
    </row>
    <row r="2" ht="42" customHeight="1" spans="1:6">
      <c r="A2" s="150" t="str">
        <f>"2025"&amp;"年部门政府性基金预算支出预算表"</f>
        <v>2025年部门政府性基金预算支出预算表</v>
      </c>
      <c r="B2" s="150" t="s">
        <v>518</v>
      </c>
      <c r="C2" s="151"/>
      <c r="D2" s="152"/>
      <c r="E2" s="152"/>
      <c r="F2" s="152"/>
    </row>
    <row r="3" ht="13.5" customHeight="1" spans="1:6">
      <c r="A3" s="43" t="str">
        <f>"单位名称："&amp;"昆明市晋宁区妇幼健康服务中心"</f>
        <v>单位名称：昆明市晋宁区妇幼健康服务中心</v>
      </c>
      <c r="B3" s="43" t="s">
        <v>519</v>
      </c>
      <c r="C3" s="147"/>
      <c r="D3" s="149"/>
      <c r="E3" s="149"/>
      <c r="F3" s="146" t="s">
        <v>1</v>
      </c>
    </row>
    <row r="4" ht="19.5" customHeight="1" spans="1:6">
      <c r="A4" s="153" t="s">
        <v>186</v>
      </c>
      <c r="B4" s="154" t="s">
        <v>72</v>
      </c>
      <c r="C4" s="153" t="s">
        <v>73</v>
      </c>
      <c r="D4" s="12" t="s">
        <v>520</v>
      </c>
      <c r="E4" s="13"/>
      <c r="F4" s="35"/>
    </row>
    <row r="5" ht="18.75" customHeight="1" spans="1:6">
      <c r="A5" s="155"/>
      <c r="B5" s="156"/>
      <c r="C5" s="155"/>
      <c r="D5" s="51" t="s">
        <v>55</v>
      </c>
      <c r="E5" s="12" t="s">
        <v>75</v>
      </c>
      <c r="F5" s="51" t="s">
        <v>76</v>
      </c>
    </row>
    <row r="6" ht="18.75" customHeight="1" spans="1:6">
      <c r="A6" s="97">
        <v>1</v>
      </c>
      <c r="B6" s="157" t="s">
        <v>83</v>
      </c>
      <c r="C6" s="97">
        <v>3</v>
      </c>
      <c r="D6" s="14">
        <v>4</v>
      </c>
      <c r="E6" s="14">
        <v>5</v>
      </c>
      <c r="F6" s="14">
        <v>6</v>
      </c>
    </row>
    <row r="7" ht="21" customHeight="1" spans="1:6">
      <c r="A7" s="32"/>
      <c r="B7" s="32"/>
      <c r="C7" s="32"/>
      <c r="D7" s="108"/>
      <c r="E7" s="108"/>
      <c r="F7" s="108"/>
    </row>
    <row r="8" ht="21" customHeight="1" spans="1:6">
      <c r="A8" s="32"/>
      <c r="B8" s="32"/>
      <c r="C8" s="32"/>
      <c r="D8" s="108"/>
      <c r="E8" s="108"/>
      <c r="F8" s="108"/>
    </row>
    <row r="9" ht="18.75" customHeight="1" spans="1:6">
      <c r="A9" s="158" t="s">
        <v>176</v>
      </c>
      <c r="B9" s="158" t="s">
        <v>176</v>
      </c>
      <c r="C9" s="159" t="s">
        <v>176</v>
      </c>
      <c r="D9" s="108"/>
      <c r="E9" s="108"/>
      <c r="F9" s="108"/>
    </row>
    <row r="10" customHeight="1" spans="1:1">
      <c r="A10" t="s">
        <v>521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C21" sqref="C2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2"/>
      <c r="C1" s="112"/>
      <c r="R1" s="41"/>
      <c r="S1" s="41" t="s">
        <v>522</v>
      </c>
    </row>
    <row r="2" ht="41.25" customHeight="1" spans="1:19">
      <c r="A2" s="101" t="str">
        <f>"2025"&amp;"年部门政府采购预算表"</f>
        <v>2025年部门政府采购预算表</v>
      </c>
      <c r="B2" s="96"/>
      <c r="C2" s="96"/>
      <c r="D2" s="42"/>
      <c r="E2" s="42"/>
      <c r="F2" s="42"/>
      <c r="G2" s="42"/>
      <c r="H2" s="42"/>
      <c r="I2" s="42"/>
      <c r="J2" s="42"/>
      <c r="K2" s="42"/>
      <c r="L2" s="42"/>
      <c r="M2" s="96"/>
      <c r="N2" s="42"/>
      <c r="O2" s="42"/>
      <c r="P2" s="96"/>
      <c r="Q2" s="42"/>
      <c r="R2" s="96"/>
      <c r="S2" s="96"/>
    </row>
    <row r="3" ht="18.75" customHeight="1" spans="1:19">
      <c r="A3" s="139" t="str">
        <f>"单位名称："&amp;"昆明市晋宁区妇幼健康服务中心"</f>
        <v>单位名称：昆明市晋宁区妇幼健康服务中心</v>
      </c>
      <c r="B3" s="114"/>
      <c r="C3" s="114"/>
      <c r="D3" s="45"/>
      <c r="E3" s="45"/>
      <c r="F3" s="45"/>
      <c r="G3" s="45"/>
      <c r="H3" s="45"/>
      <c r="I3" s="45"/>
      <c r="J3" s="45"/>
      <c r="K3" s="45"/>
      <c r="L3" s="45"/>
      <c r="R3" s="46"/>
      <c r="S3" s="146" t="s">
        <v>1</v>
      </c>
    </row>
    <row r="4" ht="15.75" customHeight="1" spans="1:19">
      <c r="A4" s="48" t="s">
        <v>185</v>
      </c>
      <c r="B4" s="115" t="s">
        <v>186</v>
      </c>
      <c r="C4" s="115" t="s">
        <v>523</v>
      </c>
      <c r="D4" s="116" t="s">
        <v>524</v>
      </c>
      <c r="E4" s="116" t="s">
        <v>525</v>
      </c>
      <c r="F4" s="116" t="s">
        <v>526</v>
      </c>
      <c r="G4" s="116" t="s">
        <v>527</v>
      </c>
      <c r="H4" s="116" t="s">
        <v>528</v>
      </c>
      <c r="I4" s="129" t="s">
        <v>193</v>
      </c>
      <c r="J4" s="129"/>
      <c r="K4" s="129"/>
      <c r="L4" s="129"/>
      <c r="M4" s="130"/>
      <c r="N4" s="129"/>
      <c r="O4" s="129"/>
      <c r="P4" s="109"/>
      <c r="Q4" s="129"/>
      <c r="R4" s="130"/>
      <c r="S4" s="110"/>
    </row>
    <row r="5" ht="17.25" customHeight="1" spans="1:19">
      <c r="A5" s="50"/>
      <c r="B5" s="117"/>
      <c r="C5" s="117"/>
      <c r="D5" s="118"/>
      <c r="E5" s="118"/>
      <c r="F5" s="118"/>
      <c r="G5" s="118"/>
      <c r="H5" s="118"/>
      <c r="I5" s="118" t="s">
        <v>55</v>
      </c>
      <c r="J5" s="118" t="s">
        <v>58</v>
      </c>
      <c r="K5" s="118" t="s">
        <v>529</v>
      </c>
      <c r="L5" s="118" t="s">
        <v>530</v>
      </c>
      <c r="M5" s="131" t="s">
        <v>531</v>
      </c>
      <c r="N5" s="132" t="s">
        <v>532</v>
      </c>
      <c r="O5" s="132"/>
      <c r="P5" s="137"/>
      <c r="Q5" s="132"/>
      <c r="R5" s="138"/>
      <c r="S5" s="119"/>
    </row>
    <row r="6" ht="54" customHeight="1" spans="1:19">
      <c r="A6" s="53"/>
      <c r="B6" s="119"/>
      <c r="C6" s="119"/>
      <c r="D6" s="120"/>
      <c r="E6" s="120"/>
      <c r="F6" s="120"/>
      <c r="G6" s="120"/>
      <c r="H6" s="120"/>
      <c r="I6" s="120"/>
      <c r="J6" s="120" t="s">
        <v>57</v>
      </c>
      <c r="K6" s="120"/>
      <c r="L6" s="120"/>
      <c r="M6" s="133"/>
      <c r="N6" s="120" t="s">
        <v>57</v>
      </c>
      <c r="O6" s="120" t="s">
        <v>64</v>
      </c>
      <c r="P6" s="119" t="s">
        <v>65</v>
      </c>
      <c r="Q6" s="120" t="s">
        <v>66</v>
      </c>
      <c r="R6" s="133" t="s">
        <v>67</v>
      </c>
      <c r="S6" s="119" t="s">
        <v>68</v>
      </c>
    </row>
    <row r="7" ht="18" customHeight="1" spans="1:19">
      <c r="A7" s="140">
        <v>1</v>
      </c>
      <c r="B7" s="140" t="s">
        <v>83</v>
      </c>
      <c r="C7" s="141">
        <v>3</v>
      </c>
      <c r="D7" s="141">
        <v>4</v>
      </c>
      <c r="E7" s="140">
        <v>5</v>
      </c>
      <c r="F7" s="140">
        <v>6</v>
      </c>
      <c r="G7" s="140">
        <v>7</v>
      </c>
      <c r="H7" s="140">
        <v>8</v>
      </c>
      <c r="I7" s="140">
        <v>9</v>
      </c>
      <c r="J7" s="140">
        <v>10</v>
      </c>
      <c r="K7" s="140">
        <v>11</v>
      </c>
      <c r="L7" s="140">
        <v>12</v>
      </c>
      <c r="M7" s="140">
        <v>13</v>
      </c>
      <c r="N7" s="140">
        <v>14</v>
      </c>
      <c r="O7" s="140">
        <v>15</v>
      </c>
      <c r="P7" s="140">
        <v>16</v>
      </c>
      <c r="Q7" s="140">
        <v>17</v>
      </c>
      <c r="R7" s="140">
        <v>18</v>
      </c>
      <c r="S7" s="140">
        <v>19</v>
      </c>
    </row>
    <row r="8" ht="21" customHeight="1" spans="1:19">
      <c r="A8" s="121"/>
      <c r="B8" s="122"/>
      <c r="C8" s="122"/>
      <c r="D8" s="123"/>
      <c r="E8" s="123"/>
      <c r="F8" s="123"/>
      <c r="G8" s="142"/>
      <c r="H8" s="108"/>
      <c r="I8" s="108"/>
      <c r="J8" s="108"/>
      <c r="K8" s="108"/>
      <c r="L8" s="108"/>
      <c r="M8" s="108"/>
      <c r="N8" s="108"/>
      <c r="O8" s="108"/>
      <c r="P8" s="108"/>
      <c r="Q8" s="108"/>
      <c r="R8" s="108"/>
      <c r="S8" s="108"/>
    </row>
    <row r="9" ht="21" customHeight="1" spans="1:19">
      <c r="A9" s="124" t="s">
        <v>176</v>
      </c>
      <c r="B9" s="125"/>
      <c r="C9" s="125"/>
      <c r="D9" s="126"/>
      <c r="E9" s="126"/>
      <c r="F9" s="126"/>
      <c r="G9" s="143"/>
      <c r="H9" s="108"/>
      <c r="I9" s="108"/>
      <c r="J9" s="108"/>
      <c r="K9" s="108"/>
      <c r="L9" s="108"/>
      <c r="M9" s="108"/>
      <c r="N9" s="108"/>
      <c r="O9" s="108"/>
      <c r="P9" s="108"/>
      <c r="Q9" s="108"/>
      <c r="R9" s="108"/>
      <c r="S9" s="108"/>
    </row>
    <row r="10" ht="21" customHeight="1" spans="1:19">
      <c r="A10" s="139" t="s">
        <v>533</v>
      </c>
      <c r="B10" s="43"/>
      <c r="C10" s="43"/>
      <c r="D10" s="139"/>
      <c r="E10" s="139"/>
      <c r="F10" s="139"/>
      <c r="G10" s="144"/>
      <c r="H10" s="145"/>
      <c r="I10" s="145"/>
      <c r="J10" s="145"/>
      <c r="K10" s="145"/>
      <c r="L10" s="145"/>
      <c r="M10" s="145"/>
      <c r="N10" s="145"/>
      <c r="O10" s="145"/>
      <c r="P10" s="145"/>
      <c r="Q10" s="145"/>
      <c r="R10" s="145"/>
      <c r="S10" s="145"/>
    </row>
    <row r="11" customHeight="1" spans="1:1">
      <c r="A11" t="s">
        <v>534</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6" sqref="B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5"/>
      <c r="B1" s="112"/>
      <c r="C1" s="112"/>
      <c r="D1" s="112"/>
      <c r="E1" s="112"/>
      <c r="F1" s="112"/>
      <c r="G1" s="112"/>
      <c r="H1" s="105"/>
      <c r="I1" s="105"/>
      <c r="J1" s="105"/>
      <c r="K1" s="105"/>
      <c r="L1" s="105"/>
      <c r="M1" s="105"/>
      <c r="N1" s="127"/>
      <c r="O1" s="105"/>
      <c r="P1" s="105"/>
      <c r="Q1" s="112"/>
      <c r="R1" s="105"/>
      <c r="S1" s="135"/>
      <c r="T1" s="135" t="s">
        <v>535</v>
      </c>
    </row>
    <row r="2" ht="41.25" customHeight="1" spans="1:20">
      <c r="A2" s="101" t="str">
        <f>"2025"&amp;"年部门政府购买服务预算表"</f>
        <v>2025年部门政府购买服务预算表</v>
      </c>
      <c r="B2" s="96"/>
      <c r="C2" s="96"/>
      <c r="D2" s="96"/>
      <c r="E2" s="96"/>
      <c r="F2" s="96"/>
      <c r="G2" s="96"/>
      <c r="H2" s="113"/>
      <c r="I2" s="113"/>
      <c r="J2" s="113"/>
      <c r="K2" s="113"/>
      <c r="L2" s="113"/>
      <c r="M2" s="113"/>
      <c r="N2" s="128"/>
      <c r="O2" s="113"/>
      <c r="P2" s="113"/>
      <c r="Q2" s="96"/>
      <c r="R2" s="113"/>
      <c r="S2" s="128"/>
      <c r="T2" s="96"/>
    </row>
    <row r="3" ht="22.5" customHeight="1" spans="1:20">
      <c r="A3" s="102" t="str">
        <f>"单位名称："&amp;"昆明市晋宁区妇幼健康服务中心"</f>
        <v>单位名称：昆明市晋宁区妇幼健康服务中心</v>
      </c>
      <c r="B3" s="114"/>
      <c r="C3" s="114"/>
      <c r="D3" s="114"/>
      <c r="E3" s="114"/>
      <c r="F3" s="114"/>
      <c r="G3" s="114"/>
      <c r="H3" s="103"/>
      <c r="I3" s="103"/>
      <c r="J3" s="103"/>
      <c r="K3" s="103"/>
      <c r="L3" s="103"/>
      <c r="M3" s="103"/>
      <c r="N3" s="127"/>
      <c r="O3" s="105"/>
      <c r="P3" s="105"/>
      <c r="Q3" s="112"/>
      <c r="R3" s="105"/>
      <c r="S3" s="136"/>
      <c r="T3" s="135" t="s">
        <v>1</v>
      </c>
    </row>
    <row r="4" ht="24" customHeight="1" spans="1:20">
      <c r="A4" s="48" t="s">
        <v>185</v>
      </c>
      <c r="B4" s="115" t="s">
        <v>186</v>
      </c>
      <c r="C4" s="115" t="s">
        <v>523</v>
      </c>
      <c r="D4" s="115" t="s">
        <v>536</v>
      </c>
      <c r="E4" s="115" t="s">
        <v>537</v>
      </c>
      <c r="F4" s="115" t="s">
        <v>538</v>
      </c>
      <c r="G4" s="115" t="s">
        <v>539</v>
      </c>
      <c r="H4" s="116" t="s">
        <v>540</v>
      </c>
      <c r="I4" s="116" t="s">
        <v>541</v>
      </c>
      <c r="J4" s="129" t="s">
        <v>193</v>
      </c>
      <c r="K4" s="129"/>
      <c r="L4" s="129"/>
      <c r="M4" s="129"/>
      <c r="N4" s="130"/>
      <c r="O4" s="129"/>
      <c r="P4" s="129"/>
      <c r="Q4" s="109"/>
      <c r="R4" s="129"/>
      <c r="S4" s="130"/>
      <c r="T4" s="110"/>
    </row>
    <row r="5" ht="24" customHeight="1" spans="1:20">
      <c r="A5" s="50"/>
      <c r="B5" s="117"/>
      <c r="C5" s="117"/>
      <c r="D5" s="117"/>
      <c r="E5" s="117"/>
      <c r="F5" s="117"/>
      <c r="G5" s="117"/>
      <c r="H5" s="118"/>
      <c r="I5" s="118"/>
      <c r="J5" s="118" t="s">
        <v>55</v>
      </c>
      <c r="K5" s="118" t="s">
        <v>58</v>
      </c>
      <c r="L5" s="118" t="s">
        <v>529</v>
      </c>
      <c r="M5" s="118" t="s">
        <v>530</v>
      </c>
      <c r="N5" s="131" t="s">
        <v>531</v>
      </c>
      <c r="O5" s="132" t="s">
        <v>532</v>
      </c>
      <c r="P5" s="132"/>
      <c r="Q5" s="137"/>
      <c r="R5" s="132"/>
      <c r="S5" s="138"/>
      <c r="T5" s="119"/>
    </row>
    <row r="6" ht="54" customHeight="1" spans="1:20">
      <c r="A6" s="53"/>
      <c r="B6" s="119"/>
      <c r="C6" s="119"/>
      <c r="D6" s="119"/>
      <c r="E6" s="119"/>
      <c r="F6" s="119"/>
      <c r="G6" s="119"/>
      <c r="H6" s="120"/>
      <c r="I6" s="120"/>
      <c r="J6" s="120"/>
      <c r="K6" s="120" t="s">
        <v>57</v>
      </c>
      <c r="L6" s="120"/>
      <c r="M6" s="120"/>
      <c r="N6" s="133"/>
      <c r="O6" s="120" t="s">
        <v>57</v>
      </c>
      <c r="P6" s="120" t="s">
        <v>64</v>
      </c>
      <c r="Q6" s="119" t="s">
        <v>65</v>
      </c>
      <c r="R6" s="120" t="s">
        <v>66</v>
      </c>
      <c r="S6" s="133" t="s">
        <v>67</v>
      </c>
      <c r="T6" s="119" t="s">
        <v>68</v>
      </c>
    </row>
    <row r="7" ht="17.25" customHeight="1" spans="1:20">
      <c r="A7" s="54">
        <v>1</v>
      </c>
      <c r="B7" s="119">
        <v>2</v>
      </c>
      <c r="C7" s="54">
        <v>3</v>
      </c>
      <c r="D7" s="54">
        <v>4</v>
      </c>
      <c r="E7" s="119">
        <v>5</v>
      </c>
      <c r="F7" s="54">
        <v>6</v>
      </c>
      <c r="G7" s="54">
        <v>7</v>
      </c>
      <c r="H7" s="119">
        <v>8</v>
      </c>
      <c r="I7" s="54">
        <v>9</v>
      </c>
      <c r="J7" s="54">
        <v>10</v>
      </c>
      <c r="K7" s="119">
        <v>11</v>
      </c>
      <c r="L7" s="54">
        <v>12</v>
      </c>
      <c r="M7" s="54">
        <v>13</v>
      </c>
      <c r="N7" s="119">
        <v>14</v>
      </c>
      <c r="O7" s="54">
        <v>15</v>
      </c>
      <c r="P7" s="54">
        <v>16</v>
      </c>
      <c r="Q7" s="119">
        <v>17</v>
      </c>
      <c r="R7" s="54">
        <v>18</v>
      </c>
      <c r="S7" s="54">
        <v>19</v>
      </c>
      <c r="T7" s="54">
        <v>20</v>
      </c>
    </row>
    <row r="8" ht="21" customHeight="1" spans="1:20">
      <c r="A8" s="121"/>
      <c r="B8" s="122"/>
      <c r="C8" s="122"/>
      <c r="D8" s="122"/>
      <c r="E8" s="122"/>
      <c r="F8" s="122"/>
      <c r="G8" s="122"/>
      <c r="H8" s="123"/>
      <c r="I8" s="123"/>
      <c r="J8" s="108"/>
      <c r="K8" s="108"/>
      <c r="L8" s="108"/>
      <c r="M8" s="108"/>
      <c r="N8" s="108"/>
      <c r="O8" s="108"/>
      <c r="P8" s="108"/>
      <c r="Q8" s="108"/>
      <c r="R8" s="108"/>
      <c r="S8" s="108"/>
      <c r="T8" s="108"/>
    </row>
    <row r="9" ht="21" customHeight="1" spans="1:20">
      <c r="A9" s="124" t="s">
        <v>176</v>
      </c>
      <c r="B9" s="125"/>
      <c r="C9" s="125"/>
      <c r="D9" s="125"/>
      <c r="E9" s="125"/>
      <c r="F9" s="125"/>
      <c r="G9" s="125"/>
      <c r="H9" s="126"/>
      <c r="I9" s="134"/>
      <c r="J9" s="108"/>
      <c r="K9" s="108"/>
      <c r="L9" s="108"/>
      <c r="M9" s="108"/>
      <c r="N9" s="108"/>
      <c r="O9" s="108"/>
      <c r="P9" s="108"/>
      <c r="Q9" s="108"/>
      <c r="R9" s="108"/>
      <c r="S9" s="108"/>
      <c r="T9" s="108"/>
    </row>
    <row r="10" customHeight="1" spans="1:1">
      <c r="A10" t="s">
        <v>542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B20" sqref="B20"/>
    </sheetView>
  </sheetViews>
  <sheetFormatPr defaultColWidth="9.14166666666667" defaultRowHeight="14.25" customHeight="1"/>
  <cols>
    <col min="1" max="1" width="37.7083333333333" customWidth="1"/>
    <col min="2" max="24" width="20" customWidth="1"/>
  </cols>
  <sheetData>
    <row r="1" ht="17.25" customHeight="1" spans="4:24">
      <c r="D1" s="100"/>
      <c r="W1" s="41"/>
      <c r="X1" s="41" t="s">
        <v>543</v>
      </c>
    </row>
    <row r="2" ht="41.25" customHeight="1" spans="1:24">
      <c r="A2" s="101" t="str">
        <f>"2025"&amp;"年对下转移支付预算表"</f>
        <v>2025年对下转移支付预算表</v>
      </c>
      <c r="B2" s="42"/>
      <c r="C2" s="42"/>
      <c r="D2" s="42"/>
      <c r="E2" s="42"/>
      <c r="F2" s="42"/>
      <c r="G2" s="42"/>
      <c r="H2" s="42"/>
      <c r="I2" s="42"/>
      <c r="J2" s="42"/>
      <c r="K2" s="42"/>
      <c r="L2" s="42"/>
      <c r="M2" s="42"/>
      <c r="N2" s="42"/>
      <c r="O2" s="42"/>
      <c r="P2" s="42"/>
      <c r="Q2" s="42"/>
      <c r="R2" s="42"/>
      <c r="S2" s="42"/>
      <c r="T2" s="42"/>
      <c r="U2" s="42"/>
      <c r="V2" s="42"/>
      <c r="W2" s="96"/>
      <c r="X2" s="96"/>
    </row>
    <row r="3" ht="18" customHeight="1" spans="1:24">
      <c r="A3" s="102" t="str">
        <f>"单位名称："&amp;"昆明市晋宁区妇幼健康服务中心"</f>
        <v>单位名称：昆明市晋宁区妇幼健康服务中心</v>
      </c>
      <c r="B3" s="103"/>
      <c r="C3" s="103"/>
      <c r="D3" s="104"/>
      <c r="E3" s="105"/>
      <c r="F3" s="105"/>
      <c r="G3" s="105"/>
      <c r="H3" s="105"/>
      <c r="I3" s="105"/>
      <c r="W3" s="46"/>
      <c r="X3" s="46" t="s">
        <v>1</v>
      </c>
    </row>
    <row r="4" ht="19.5" customHeight="1" spans="1:24">
      <c r="A4" s="62" t="s">
        <v>544</v>
      </c>
      <c r="B4" s="12" t="s">
        <v>193</v>
      </c>
      <c r="C4" s="13"/>
      <c r="D4" s="13"/>
      <c r="E4" s="12" t="s">
        <v>545</v>
      </c>
      <c r="F4" s="13"/>
      <c r="G4" s="13"/>
      <c r="H4" s="13"/>
      <c r="I4" s="13"/>
      <c r="J4" s="13"/>
      <c r="K4" s="13"/>
      <c r="L4" s="13"/>
      <c r="M4" s="13"/>
      <c r="N4" s="13"/>
      <c r="O4" s="13"/>
      <c r="P4" s="13"/>
      <c r="Q4" s="13"/>
      <c r="R4" s="13"/>
      <c r="S4" s="13"/>
      <c r="T4" s="13"/>
      <c r="U4" s="13"/>
      <c r="V4" s="13"/>
      <c r="W4" s="109"/>
      <c r="X4" s="110"/>
    </row>
    <row r="5" ht="40.5" customHeight="1" spans="1:24">
      <c r="A5" s="54"/>
      <c r="B5" s="63" t="s">
        <v>55</v>
      </c>
      <c r="C5" s="48" t="s">
        <v>58</v>
      </c>
      <c r="D5" s="106" t="s">
        <v>529</v>
      </c>
      <c r="E5" s="81" t="s">
        <v>546</v>
      </c>
      <c r="F5" s="81" t="s">
        <v>547</v>
      </c>
      <c r="G5" s="81" t="s">
        <v>548</v>
      </c>
      <c r="H5" s="81" t="s">
        <v>549</v>
      </c>
      <c r="I5" s="81" t="s">
        <v>550</v>
      </c>
      <c r="J5" s="81" t="s">
        <v>551</v>
      </c>
      <c r="K5" s="81" t="s">
        <v>552</v>
      </c>
      <c r="L5" s="81" t="s">
        <v>553</v>
      </c>
      <c r="M5" s="81" t="s">
        <v>554</v>
      </c>
      <c r="N5" s="81" t="s">
        <v>555</v>
      </c>
      <c r="O5" s="81" t="s">
        <v>556</v>
      </c>
      <c r="P5" s="81" t="s">
        <v>557</v>
      </c>
      <c r="Q5" s="81" t="s">
        <v>558</v>
      </c>
      <c r="R5" s="81" t="s">
        <v>559</v>
      </c>
      <c r="S5" s="81" t="s">
        <v>560</v>
      </c>
      <c r="T5" s="81" t="s">
        <v>561</v>
      </c>
      <c r="U5" s="81" t="s">
        <v>562</v>
      </c>
      <c r="V5" s="81" t="s">
        <v>563</v>
      </c>
      <c r="W5" s="81" t="s">
        <v>564</v>
      </c>
      <c r="X5" s="111" t="s">
        <v>565</v>
      </c>
    </row>
    <row r="6" ht="19.5" customHeight="1" spans="1:24">
      <c r="A6" s="55">
        <v>1</v>
      </c>
      <c r="B6" s="55">
        <v>2</v>
      </c>
      <c r="C6" s="55">
        <v>3</v>
      </c>
      <c r="D6" s="107">
        <v>4</v>
      </c>
      <c r="E6" s="69">
        <v>5</v>
      </c>
      <c r="F6" s="55">
        <v>6</v>
      </c>
      <c r="G6" s="55">
        <v>7</v>
      </c>
      <c r="H6" s="107">
        <v>8</v>
      </c>
      <c r="I6" s="55">
        <v>9</v>
      </c>
      <c r="J6" s="55">
        <v>10</v>
      </c>
      <c r="K6" s="55">
        <v>11</v>
      </c>
      <c r="L6" s="107">
        <v>12</v>
      </c>
      <c r="M6" s="55">
        <v>13</v>
      </c>
      <c r="N6" s="55">
        <v>14</v>
      </c>
      <c r="O6" s="55">
        <v>15</v>
      </c>
      <c r="P6" s="107">
        <v>16</v>
      </c>
      <c r="Q6" s="55">
        <v>17</v>
      </c>
      <c r="R6" s="55">
        <v>18</v>
      </c>
      <c r="S6" s="55">
        <v>19</v>
      </c>
      <c r="T6" s="107">
        <v>20</v>
      </c>
      <c r="U6" s="107">
        <v>21</v>
      </c>
      <c r="V6" s="107">
        <v>22</v>
      </c>
      <c r="W6" s="69">
        <v>23</v>
      </c>
      <c r="X6" s="69">
        <v>24</v>
      </c>
    </row>
    <row r="7" ht="19.5" customHeight="1" spans="1:24">
      <c r="A7" s="18"/>
      <c r="B7" s="108"/>
      <c r="C7" s="108"/>
      <c r="D7" s="108"/>
      <c r="E7" s="108"/>
      <c r="F7" s="108"/>
      <c r="G7" s="108"/>
      <c r="H7" s="108"/>
      <c r="I7" s="108"/>
      <c r="J7" s="108"/>
      <c r="K7" s="108"/>
      <c r="L7" s="108"/>
      <c r="M7" s="108"/>
      <c r="N7" s="108"/>
      <c r="O7" s="108"/>
      <c r="P7" s="108"/>
      <c r="Q7" s="108"/>
      <c r="R7" s="108"/>
      <c r="S7" s="108"/>
      <c r="T7" s="108"/>
      <c r="U7" s="108"/>
      <c r="V7" s="108"/>
      <c r="W7" s="108"/>
      <c r="X7" s="108"/>
    </row>
    <row r="8" ht="19.5" customHeight="1" spans="1:24">
      <c r="A8" s="98"/>
      <c r="B8" s="108"/>
      <c r="C8" s="108"/>
      <c r="D8" s="108"/>
      <c r="E8" s="108"/>
      <c r="F8" s="108"/>
      <c r="G8" s="108"/>
      <c r="H8" s="108"/>
      <c r="I8" s="108"/>
      <c r="J8" s="108"/>
      <c r="K8" s="108"/>
      <c r="L8" s="108"/>
      <c r="M8" s="108"/>
      <c r="N8" s="108"/>
      <c r="O8" s="108"/>
      <c r="P8" s="108"/>
      <c r="Q8" s="108"/>
      <c r="R8" s="108"/>
      <c r="S8" s="108"/>
      <c r="T8" s="108"/>
      <c r="U8" s="108"/>
      <c r="V8" s="108"/>
      <c r="W8" s="108"/>
      <c r="X8" s="108"/>
    </row>
    <row r="9" customHeight="1" spans="1:1">
      <c r="A9" t="s">
        <v>566</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5" sqref="B15"/>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567</v>
      </c>
    </row>
    <row r="2" ht="41.25" customHeight="1" spans="1:10">
      <c r="A2" s="95" t="str">
        <f>"2025"&amp;"年对下转移支付绩效目标表"</f>
        <v>2025年对下转移支付绩效目标表</v>
      </c>
      <c r="B2" s="42"/>
      <c r="C2" s="42"/>
      <c r="D2" s="42"/>
      <c r="E2" s="42"/>
      <c r="F2" s="96"/>
      <c r="G2" s="42"/>
      <c r="H2" s="96"/>
      <c r="I2" s="96"/>
      <c r="J2" s="42"/>
    </row>
    <row r="3" ht="17.25" customHeight="1" spans="1:1">
      <c r="A3" s="43" t="str">
        <f>"单位名称："&amp;"昆明市晋宁区妇幼健康服务中心"</f>
        <v>单位名称：昆明市晋宁区妇幼健康服务中心</v>
      </c>
    </row>
    <row r="4" ht="44.25" customHeight="1" spans="1:10">
      <c r="A4" s="17" t="s">
        <v>544</v>
      </c>
      <c r="B4" s="17" t="s">
        <v>283</v>
      </c>
      <c r="C4" s="17" t="s">
        <v>284</v>
      </c>
      <c r="D4" s="17" t="s">
        <v>285</v>
      </c>
      <c r="E4" s="17" t="s">
        <v>286</v>
      </c>
      <c r="F4" s="97" t="s">
        <v>287</v>
      </c>
      <c r="G4" s="17" t="s">
        <v>288</v>
      </c>
      <c r="H4" s="97" t="s">
        <v>289</v>
      </c>
      <c r="I4" s="97" t="s">
        <v>290</v>
      </c>
      <c r="J4" s="17" t="s">
        <v>291</v>
      </c>
    </row>
    <row r="5" ht="14.25" customHeight="1" spans="1:10">
      <c r="A5" s="17">
        <v>1</v>
      </c>
      <c r="B5" s="17">
        <v>2</v>
      </c>
      <c r="C5" s="17">
        <v>3</v>
      </c>
      <c r="D5" s="17">
        <v>4</v>
      </c>
      <c r="E5" s="17">
        <v>5</v>
      </c>
      <c r="F5" s="97">
        <v>6</v>
      </c>
      <c r="G5" s="17">
        <v>7</v>
      </c>
      <c r="H5" s="97">
        <v>8</v>
      </c>
      <c r="I5" s="97">
        <v>9</v>
      </c>
      <c r="J5" s="17">
        <v>10</v>
      </c>
    </row>
    <row r="6" ht="42" customHeight="1" spans="1:10">
      <c r="A6" s="18"/>
      <c r="B6" s="98"/>
      <c r="C6" s="98"/>
      <c r="D6" s="98"/>
      <c r="E6" s="33"/>
      <c r="F6" s="99"/>
      <c r="G6" s="33"/>
      <c r="H6" s="99"/>
      <c r="I6" s="99"/>
      <c r="J6" s="33"/>
    </row>
    <row r="7" ht="42" customHeight="1" spans="1:10">
      <c r="A7" s="18"/>
      <c r="B7" s="32"/>
      <c r="C7" s="32"/>
      <c r="D7" s="32"/>
      <c r="E7" s="18"/>
      <c r="F7" s="32"/>
      <c r="G7" s="18"/>
      <c r="H7" s="32"/>
      <c r="I7" s="32"/>
      <c r="J7" s="18"/>
    </row>
    <row r="8" customHeight="1" spans="1:1">
      <c r="A8" t="s">
        <v>568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9"/>
  <sheetViews>
    <sheetView showZeros="0" topLeftCell="D1" workbookViewId="0">
      <selection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c r="B1" s="72"/>
      <c r="C1" s="72"/>
      <c r="D1" s="73"/>
      <c r="E1" s="73"/>
      <c r="F1" s="73"/>
      <c r="G1" s="72"/>
      <c r="H1" s="72"/>
      <c r="I1" s="93" t="s">
        <v>569</v>
      </c>
    </row>
    <row r="2" ht="41.25" customHeight="1" spans="1:9">
      <c r="A2" s="74" t="str">
        <f>"2025"&amp;"年新增资产配置预算表"</f>
        <v>2025年新增资产配置预算表</v>
      </c>
      <c r="B2" s="75"/>
      <c r="C2" s="75"/>
      <c r="D2" s="76"/>
      <c r="E2" s="76"/>
      <c r="F2" s="76"/>
      <c r="G2" s="75"/>
      <c r="H2" s="75"/>
      <c r="I2" s="76"/>
    </row>
    <row r="3" customHeight="1" spans="1:9">
      <c r="A3" s="77" t="str">
        <f>"单位名称："&amp;"昆明市晋宁区妇幼健康服务中心"</f>
        <v>单位名称：昆明市晋宁区妇幼健康服务中心</v>
      </c>
      <c r="B3" s="78"/>
      <c r="C3" s="78"/>
      <c r="D3" s="79"/>
      <c r="F3" s="76"/>
      <c r="G3" s="75"/>
      <c r="H3" s="75"/>
      <c r="I3" s="94" t="s">
        <v>1</v>
      </c>
    </row>
    <row r="4" ht="28.5" customHeight="1" spans="1:9">
      <c r="A4" s="80" t="s">
        <v>185</v>
      </c>
      <c r="B4" s="81" t="s">
        <v>186</v>
      </c>
      <c r="C4" s="82" t="s">
        <v>570</v>
      </c>
      <c r="D4" s="80" t="s">
        <v>571</v>
      </c>
      <c r="E4" s="80" t="s">
        <v>572</v>
      </c>
      <c r="F4" s="80" t="s">
        <v>573</v>
      </c>
      <c r="G4" s="81" t="s">
        <v>574</v>
      </c>
      <c r="H4" s="69"/>
      <c r="I4" s="80"/>
    </row>
    <row r="5" ht="21" customHeight="1" spans="1:9">
      <c r="A5" s="82"/>
      <c r="B5" s="83"/>
      <c r="C5" s="83"/>
      <c r="D5" s="84"/>
      <c r="E5" s="83"/>
      <c r="F5" s="83"/>
      <c r="G5" s="81" t="s">
        <v>527</v>
      </c>
      <c r="H5" s="81" t="s">
        <v>575</v>
      </c>
      <c r="I5" s="81" t="s">
        <v>576</v>
      </c>
    </row>
    <row r="6" ht="17.25" customHeight="1" spans="1:9">
      <c r="A6" s="85" t="s">
        <v>82</v>
      </c>
      <c r="B6" s="31" t="s">
        <v>83</v>
      </c>
      <c r="C6" s="85" t="s">
        <v>84</v>
      </c>
      <c r="D6" s="33" t="s">
        <v>85</v>
      </c>
      <c r="E6" s="85" t="s">
        <v>86</v>
      </c>
      <c r="F6" s="31" t="s">
        <v>87</v>
      </c>
      <c r="G6" s="86" t="s">
        <v>88</v>
      </c>
      <c r="H6" s="33" t="s">
        <v>89</v>
      </c>
      <c r="I6" s="33">
        <v>9</v>
      </c>
    </row>
    <row r="7" ht="19.5" customHeight="1" spans="1:9">
      <c r="A7" s="87" t="s">
        <v>203</v>
      </c>
      <c r="B7" s="65" t="s">
        <v>70</v>
      </c>
      <c r="C7" s="65" t="s">
        <v>577</v>
      </c>
      <c r="D7" s="18" t="s">
        <v>578</v>
      </c>
      <c r="E7" s="32" t="s">
        <v>579</v>
      </c>
      <c r="F7" s="86" t="s">
        <v>580</v>
      </c>
      <c r="G7" s="88">
        <v>1</v>
      </c>
      <c r="H7" s="89">
        <v>90000</v>
      </c>
      <c r="I7" s="89">
        <v>90000</v>
      </c>
    </row>
    <row r="8" ht="19.5" customHeight="1" spans="1:9">
      <c r="A8" s="87" t="s">
        <v>203</v>
      </c>
      <c r="B8" s="65" t="s">
        <v>70</v>
      </c>
      <c r="C8" s="65" t="s">
        <v>577</v>
      </c>
      <c r="D8" s="18" t="s">
        <v>581</v>
      </c>
      <c r="E8" s="32" t="s">
        <v>582</v>
      </c>
      <c r="F8" s="86" t="s">
        <v>580</v>
      </c>
      <c r="G8" s="88">
        <v>5</v>
      </c>
      <c r="H8" s="89">
        <v>5000</v>
      </c>
      <c r="I8" s="89">
        <v>25000</v>
      </c>
    </row>
    <row r="9" ht="19.5" customHeight="1" spans="1:9">
      <c r="A9" s="87" t="s">
        <v>203</v>
      </c>
      <c r="B9" s="65" t="s">
        <v>70</v>
      </c>
      <c r="C9" s="65" t="s">
        <v>577</v>
      </c>
      <c r="D9" s="18" t="s">
        <v>583</v>
      </c>
      <c r="E9" s="32" t="s">
        <v>584</v>
      </c>
      <c r="F9" s="86" t="s">
        <v>580</v>
      </c>
      <c r="G9" s="88">
        <v>4</v>
      </c>
      <c r="H9" s="89">
        <v>1200</v>
      </c>
      <c r="I9" s="89">
        <v>4800</v>
      </c>
    </row>
    <row r="10" ht="19.5" customHeight="1" spans="1:9">
      <c r="A10" s="87" t="s">
        <v>203</v>
      </c>
      <c r="B10" s="65" t="s">
        <v>70</v>
      </c>
      <c r="C10" s="65" t="s">
        <v>577</v>
      </c>
      <c r="D10" s="18" t="s">
        <v>585</v>
      </c>
      <c r="E10" s="32" t="s">
        <v>586</v>
      </c>
      <c r="F10" s="86" t="s">
        <v>580</v>
      </c>
      <c r="G10" s="88">
        <v>1</v>
      </c>
      <c r="H10" s="89">
        <v>3000000</v>
      </c>
      <c r="I10" s="89">
        <v>3000000</v>
      </c>
    </row>
    <row r="11" ht="19.5" customHeight="1" spans="1:9">
      <c r="A11" s="87" t="s">
        <v>203</v>
      </c>
      <c r="B11" s="65" t="s">
        <v>70</v>
      </c>
      <c r="C11" s="65" t="s">
        <v>577</v>
      </c>
      <c r="D11" s="18" t="s">
        <v>587</v>
      </c>
      <c r="E11" s="32" t="s">
        <v>588</v>
      </c>
      <c r="F11" s="86" t="s">
        <v>580</v>
      </c>
      <c r="G11" s="88">
        <v>1</v>
      </c>
      <c r="H11" s="89">
        <v>1060000</v>
      </c>
      <c r="I11" s="89">
        <v>1060000</v>
      </c>
    </row>
    <row r="12" ht="19.5" customHeight="1" spans="1:9">
      <c r="A12" s="87" t="s">
        <v>203</v>
      </c>
      <c r="B12" s="65" t="s">
        <v>70</v>
      </c>
      <c r="C12" s="65" t="s">
        <v>577</v>
      </c>
      <c r="D12" s="18" t="s">
        <v>589</v>
      </c>
      <c r="E12" s="32" t="s">
        <v>590</v>
      </c>
      <c r="F12" s="86" t="s">
        <v>580</v>
      </c>
      <c r="G12" s="88">
        <v>1</v>
      </c>
      <c r="H12" s="89">
        <v>800000</v>
      </c>
      <c r="I12" s="89">
        <v>800000</v>
      </c>
    </row>
    <row r="13" ht="19.5" customHeight="1" spans="1:9">
      <c r="A13" s="87" t="s">
        <v>203</v>
      </c>
      <c r="B13" s="65" t="s">
        <v>70</v>
      </c>
      <c r="C13" s="65" t="s">
        <v>577</v>
      </c>
      <c r="D13" s="18" t="s">
        <v>589</v>
      </c>
      <c r="E13" s="32" t="s">
        <v>591</v>
      </c>
      <c r="F13" s="86" t="s">
        <v>580</v>
      </c>
      <c r="G13" s="88">
        <v>1</v>
      </c>
      <c r="H13" s="89">
        <v>68000</v>
      </c>
      <c r="I13" s="89">
        <v>68000</v>
      </c>
    </row>
    <row r="14" ht="19.5" customHeight="1" spans="1:9">
      <c r="A14" s="87" t="s">
        <v>203</v>
      </c>
      <c r="B14" s="65" t="s">
        <v>70</v>
      </c>
      <c r="C14" s="65" t="s">
        <v>577</v>
      </c>
      <c r="D14" s="18" t="s">
        <v>589</v>
      </c>
      <c r="E14" s="32" t="s">
        <v>592</v>
      </c>
      <c r="F14" s="86" t="s">
        <v>580</v>
      </c>
      <c r="G14" s="88">
        <v>1</v>
      </c>
      <c r="H14" s="89">
        <v>200000</v>
      </c>
      <c r="I14" s="89">
        <v>200000</v>
      </c>
    </row>
    <row r="15" ht="19.5" customHeight="1" spans="1:9">
      <c r="A15" s="87" t="s">
        <v>203</v>
      </c>
      <c r="B15" s="65" t="s">
        <v>70</v>
      </c>
      <c r="C15" s="65" t="s">
        <v>577</v>
      </c>
      <c r="D15" s="18" t="s">
        <v>589</v>
      </c>
      <c r="E15" s="32" t="s">
        <v>593</v>
      </c>
      <c r="F15" s="86" t="s">
        <v>580</v>
      </c>
      <c r="G15" s="88">
        <v>1</v>
      </c>
      <c r="H15" s="89">
        <v>120000</v>
      </c>
      <c r="I15" s="89">
        <v>120000</v>
      </c>
    </row>
    <row r="16" ht="19.5" customHeight="1" spans="1:9">
      <c r="A16" s="87" t="s">
        <v>203</v>
      </c>
      <c r="B16" s="65" t="s">
        <v>70</v>
      </c>
      <c r="C16" s="65" t="s">
        <v>577</v>
      </c>
      <c r="D16" s="18" t="s">
        <v>594</v>
      </c>
      <c r="E16" s="32" t="s">
        <v>595</v>
      </c>
      <c r="F16" s="86" t="s">
        <v>580</v>
      </c>
      <c r="G16" s="88">
        <v>1</v>
      </c>
      <c r="H16" s="89">
        <v>4000</v>
      </c>
      <c r="I16" s="89">
        <v>4000</v>
      </c>
    </row>
    <row r="17" ht="19.5" customHeight="1" spans="1:9">
      <c r="A17" s="87" t="s">
        <v>203</v>
      </c>
      <c r="B17" s="65" t="s">
        <v>70</v>
      </c>
      <c r="C17" s="65" t="s">
        <v>577</v>
      </c>
      <c r="D17" s="18" t="s">
        <v>596</v>
      </c>
      <c r="E17" s="32" t="s">
        <v>597</v>
      </c>
      <c r="F17" s="86" t="s">
        <v>598</v>
      </c>
      <c r="G17" s="88">
        <v>1</v>
      </c>
      <c r="H17" s="89">
        <v>180000</v>
      </c>
      <c r="I17" s="89">
        <v>180000</v>
      </c>
    </row>
    <row r="18" ht="19.5" customHeight="1" spans="1:9">
      <c r="A18" s="87" t="s">
        <v>203</v>
      </c>
      <c r="B18" s="65" t="s">
        <v>70</v>
      </c>
      <c r="C18" s="65" t="s">
        <v>577</v>
      </c>
      <c r="D18" s="18" t="s">
        <v>596</v>
      </c>
      <c r="E18" s="32" t="s">
        <v>599</v>
      </c>
      <c r="F18" s="86" t="s">
        <v>580</v>
      </c>
      <c r="G18" s="88">
        <v>1</v>
      </c>
      <c r="H18" s="89">
        <v>36000</v>
      </c>
      <c r="I18" s="89">
        <v>36000</v>
      </c>
    </row>
    <row r="19" ht="19.5" customHeight="1" spans="1:9">
      <c r="A19" s="20" t="s">
        <v>55</v>
      </c>
      <c r="B19" s="90"/>
      <c r="C19" s="90"/>
      <c r="D19" s="91"/>
      <c r="E19" s="92"/>
      <c r="F19" s="92"/>
      <c r="G19" s="88">
        <v>19</v>
      </c>
      <c r="H19" s="89">
        <v>5564200</v>
      </c>
      <c r="I19" s="89">
        <v>5587800</v>
      </c>
    </row>
  </sheetData>
  <mergeCells count="10">
    <mergeCell ref="A2:I2"/>
    <mergeCell ref="A3:C3"/>
    <mergeCell ref="G4:I4"/>
    <mergeCell ref="A19:F1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600</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"单位名称："&amp;"昆明市晋宁区妇幼健康服务中心"</f>
        <v>单位名称：昆明市晋宁区妇幼健康服务中心</v>
      </c>
      <c r="B3" s="44"/>
      <c r="C3" s="44"/>
      <c r="D3" s="44"/>
      <c r="E3" s="44"/>
      <c r="F3" s="44"/>
      <c r="G3" s="44"/>
      <c r="H3" s="45"/>
      <c r="I3" s="45"/>
      <c r="J3" s="45"/>
      <c r="K3" s="46" t="s">
        <v>1</v>
      </c>
    </row>
    <row r="4" ht="21.75" customHeight="1" spans="1:11">
      <c r="A4" s="47" t="s">
        <v>254</v>
      </c>
      <c r="B4" s="47" t="s">
        <v>188</v>
      </c>
      <c r="C4" s="47" t="s">
        <v>255</v>
      </c>
      <c r="D4" s="48" t="s">
        <v>189</v>
      </c>
      <c r="E4" s="48" t="s">
        <v>190</v>
      </c>
      <c r="F4" s="48" t="s">
        <v>256</v>
      </c>
      <c r="G4" s="48" t="s">
        <v>257</v>
      </c>
      <c r="H4" s="62" t="s">
        <v>55</v>
      </c>
      <c r="I4" s="12" t="s">
        <v>601</v>
      </c>
      <c r="J4" s="13"/>
      <c r="K4" s="35"/>
    </row>
    <row r="5" ht="21.75" customHeight="1" spans="1:11">
      <c r="A5" s="49"/>
      <c r="B5" s="49"/>
      <c r="C5" s="49"/>
      <c r="D5" s="50"/>
      <c r="E5" s="50"/>
      <c r="F5" s="50"/>
      <c r="G5" s="50"/>
      <c r="H5" s="63"/>
      <c r="I5" s="48" t="s">
        <v>58</v>
      </c>
      <c r="J5" s="48" t="s">
        <v>59</v>
      </c>
      <c r="K5" s="48" t="s">
        <v>60</v>
      </c>
    </row>
    <row r="6" ht="40.5" customHeight="1" spans="1:11">
      <c r="A6" s="52"/>
      <c r="B6" s="52"/>
      <c r="C6" s="52"/>
      <c r="D6" s="53"/>
      <c r="E6" s="53"/>
      <c r="F6" s="53"/>
      <c r="G6" s="53"/>
      <c r="H6" s="54"/>
      <c r="I6" s="53" t="s">
        <v>57</v>
      </c>
      <c r="J6" s="53"/>
      <c r="K6" s="53"/>
    </row>
    <row r="7" ht="15" customHeight="1" spans="1:11">
      <c r="A7" s="55">
        <v>1</v>
      </c>
      <c r="B7" s="55">
        <v>2</v>
      </c>
      <c r="C7" s="55">
        <v>3</v>
      </c>
      <c r="D7" s="55">
        <v>4</v>
      </c>
      <c r="E7" s="55">
        <v>5</v>
      </c>
      <c r="F7" s="55">
        <v>6</v>
      </c>
      <c r="G7" s="55">
        <v>7</v>
      </c>
      <c r="H7" s="55">
        <v>8</v>
      </c>
      <c r="I7" s="55">
        <v>9</v>
      </c>
      <c r="J7" s="69">
        <v>10</v>
      </c>
      <c r="K7" s="69">
        <v>11</v>
      </c>
    </row>
    <row r="8" ht="18.75" customHeight="1" spans="1:11">
      <c r="A8" s="18"/>
      <c r="B8" s="32" t="s">
        <v>270</v>
      </c>
      <c r="C8" s="18"/>
      <c r="D8" s="18"/>
      <c r="E8" s="18"/>
      <c r="F8" s="18"/>
      <c r="G8" s="18"/>
      <c r="H8" s="64">
        <v>200000</v>
      </c>
      <c r="I8" s="70">
        <v>200000</v>
      </c>
      <c r="J8" s="70"/>
      <c r="K8" s="64"/>
    </row>
    <row r="9" ht="18.75" customHeight="1" spans="1:11">
      <c r="A9" s="65" t="s">
        <v>260</v>
      </c>
      <c r="B9" s="32" t="s">
        <v>270</v>
      </c>
      <c r="C9" s="32" t="s">
        <v>70</v>
      </c>
      <c r="D9" s="32" t="s">
        <v>113</v>
      </c>
      <c r="E9" s="32" t="s">
        <v>114</v>
      </c>
      <c r="F9" s="32" t="s">
        <v>237</v>
      </c>
      <c r="G9" s="32" t="s">
        <v>238</v>
      </c>
      <c r="H9" s="57">
        <v>200000</v>
      </c>
      <c r="I9" s="57">
        <v>200000</v>
      </c>
      <c r="J9" s="57"/>
      <c r="K9" s="64"/>
    </row>
    <row r="10" ht="18.75" customHeight="1" spans="1:11">
      <c r="A10" s="66" t="s">
        <v>176</v>
      </c>
      <c r="B10" s="67"/>
      <c r="C10" s="67"/>
      <c r="D10" s="67"/>
      <c r="E10" s="67"/>
      <c r="F10" s="67"/>
      <c r="G10" s="68"/>
      <c r="H10" s="57">
        <v>200000</v>
      </c>
      <c r="I10" s="57">
        <v>200000</v>
      </c>
      <c r="J10" s="57"/>
      <c r="K10" s="6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602</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"单位名称："&amp;"昆明市晋宁区妇幼健康服务中心"</f>
        <v>单位名称：昆明市晋宁区妇幼健康服务中心</v>
      </c>
      <c r="B3" s="44"/>
      <c r="C3" s="44"/>
      <c r="D3" s="44"/>
      <c r="E3" s="45"/>
      <c r="F3" s="45"/>
      <c r="G3" s="46" t="s">
        <v>1</v>
      </c>
    </row>
    <row r="4" ht="21.75" customHeight="1" spans="1:7">
      <c r="A4" s="47" t="s">
        <v>255</v>
      </c>
      <c r="B4" s="47" t="s">
        <v>254</v>
      </c>
      <c r="C4" s="47" t="s">
        <v>188</v>
      </c>
      <c r="D4" s="48" t="s">
        <v>603</v>
      </c>
      <c r="E4" s="12" t="s">
        <v>58</v>
      </c>
      <c r="F4" s="13"/>
      <c r="G4" s="35"/>
    </row>
    <row r="5" ht="21.75" customHeight="1" spans="1:7">
      <c r="A5" s="49"/>
      <c r="B5" s="49"/>
      <c r="C5" s="49"/>
      <c r="D5" s="50"/>
      <c r="E5" s="51" t="str">
        <f>"2025"&amp;"年"</f>
        <v>2025年</v>
      </c>
      <c r="F5" s="48" t="str">
        <f>("2025"+1)&amp;"年"</f>
        <v>2026年</v>
      </c>
      <c r="G5" s="48" t="str">
        <f>("2025"+2)&amp;"年"</f>
        <v>2027年</v>
      </c>
    </row>
    <row r="6" ht="40.5" customHeight="1" spans="1:7">
      <c r="A6" s="52"/>
      <c r="B6" s="52"/>
      <c r="C6" s="52"/>
      <c r="D6" s="53"/>
      <c r="E6" s="54"/>
      <c r="F6" s="53" t="s">
        <v>57</v>
      </c>
      <c r="G6" s="53"/>
    </row>
    <row r="7" ht="15" customHeight="1" spans="1:7">
      <c r="A7" s="55">
        <v>1</v>
      </c>
      <c r="B7" s="55">
        <v>2</v>
      </c>
      <c r="C7" s="55">
        <v>3</v>
      </c>
      <c r="D7" s="55">
        <v>4</v>
      </c>
      <c r="E7" s="55">
        <v>5</v>
      </c>
      <c r="F7" s="55">
        <v>6</v>
      </c>
      <c r="G7" s="55">
        <v>7</v>
      </c>
    </row>
    <row r="8" ht="17.25" customHeight="1" spans="1:7">
      <c r="A8" s="32" t="s">
        <v>70</v>
      </c>
      <c r="B8" s="56"/>
      <c r="C8" s="56"/>
      <c r="D8" s="32"/>
      <c r="E8" s="57">
        <v>634400</v>
      </c>
      <c r="F8" s="57"/>
      <c r="G8" s="57"/>
    </row>
    <row r="9" ht="18.75" customHeight="1" spans="1:7">
      <c r="A9" s="32"/>
      <c r="B9" s="32" t="s">
        <v>604</v>
      </c>
      <c r="C9" s="32" t="s">
        <v>262</v>
      </c>
      <c r="D9" s="32" t="s">
        <v>605</v>
      </c>
      <c r="E9" s="57">
        <v>334400</v>
      </c>
      <c r="F9" s="57"/>
      <c r="G9" s="57"/>
    </row>
    <row r="10" ht="18.75" customHeight="1" spans="1:7">
      <c r="A10" s="58"/>
      <c r="B10" s="32" t="s">
        <v>604</v>
      </c>
      <c r="C10" s="32" t="s">
        <v>270</v>
      </c>
      <c r="D10" s="32" t="s">
        <v>605</v>
      </c>
      <c r="E10" s="57">
        <v>200000</v>
      </c>
      <c r="F10" s="57"/>
      <c r="G10" s="57"/>
    </row>
    <row r="11" ht="18.75" customHeight="1" spans="1:7">
      <c r="A11" s="58"/>
      <c r="B11" s="32" t="s">
        <v>606</v>
      </c>
      <c r="C11" s="32" t="s">
        <v>273</v>
      </c>
      <c r="D11" s="32" t="s">
        <v>605</v>
      </c>
      <c r="E11" s="57">
        <v>50000</v>
      </c>
      <c r="F11" s="57"/>
      <c r="G11" s="57"/>
    </row>
    <row r="12" ht="18.75" customHeight="1" spans="1:7">
      <c r="A12" s="58"/>
      <c r="B12" s="32" t="s">
        <v>606</v>
      </c>
      <c r="C12" s="32" t="s">
        <v>275</v>
      </c>
      <c r="D12" s="32" t="s">
        <v>605</v>
      </c>
      <c r="E12" s="57">
        <v>50000</v>
      </c>
      <c r="F12" s="57"/>
      <c r="G12" s="57"/>
    </row>
    <row r="13" ht="18.75" customHeight="1" spans="1:7">
      <c r="A13" s="59" t="s">
        <v>55</v>
      </c>
      <c r="B13" s="60" t="s">
        <v>607</v>
      </c>
      <c r="C13" s="60"/>
      <c r="D13" s="61"/>
      <c r="E13" s="57">
        <v>634400</v>
      </c>
      <c r="F13" s="57"/>
      <c r="G13" s="57"/>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
  <sheetViews>
    <sheetView showZeros="0" tabSelected="1" workbookViewId="0">
      <selection activeCell="C27" sqref="C27"/>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t="s">
        <v>608</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"单位名称："&amp;"昆明市晋宁区妇幼健康服务中心"</f>
        <v>单位名称：昆明市晋宁区妇幼健康服务中心</v>
      </c>
      <c r="B3" s="3"/>
      <c r="C3" s="4"/>
      <c r="D3" s="5"/>
      <c r="E3" s="5"/>
      <c r="F3" s="5"/>
      <c r="G3" s="5"/>
      <c r="H3" s="5"/>
      <c r="I3" s="5"/>
      <c r="J3" s="222" t="s">
        <v>1</v>
      </c>
    </row>
    <row r="4" ht="30" customHeight="1" spans="1:10">
      <c r="A4" s="6" t="s">
        <v>609</v>
      </c>
      <c r="B4" s="7"/>
      <c r="C4" s="8"/>
      <c r="D4" s="8"/>
      <c r="E4" s="9"/>
      <c r="F4" s="10" t="s">
        <v>610</v>
      </c>
      <c r="G4" s="9"/>
      <c r="H4" s="11"/>
      <c r="I4" s="8"/>
      <c r="J4" s="9"/>
    </row>
    <row r="5" ht="32.25" customHeight="1" spans="1:10">
      <c r="A5" s="12" t="s">
        <v>611</v>
      </c>
      <c r="B5" s="13"/>
      <c r="C5" s="13"/>
      <c r="D5" s="13"/>
      <c r="E5" s="13"/>
      <c r="F5" s="13"/>
      <c r="G5" s="13"/>
      <c r="H5" s="13"/>
      <c r="I5" s="35"/>
      <c r="J5" s="36" t="s">
        <v>612</v>
      </c>
    </row>
    <row r="6" ht="99.75" customHeight="1" spans="1:10">
      <c r="A6" s="14" t="s">
        <v>613</v>
      </c>
      <c r="B6" s="15" t="s">
        <v>614</v>
      </c>
      <c r="C6" s="16"/>
      <c r="D6" s="16"/>
      <c r="E6" s="16"/>
      <c r="F6" s="16"/>
      <c r="G6" s="16"/>
      <c r="H6" s="16"/>
      <c r="I6" s="16"/>
      <c r="J6" s="37" t="s">
        <v>615</v>
      </c>
    </row>
    <row r="7" ht="99.75" customHeight="1" spans="1:10">
      <c r="A7" s="14"/>
      <c r="B7" s="15" t="str">
        <f>"总体绩效目标（"&amp;"2025"&amp;"-"&amp;("2025"+2)&amp;"年期间）"</f>
        <v>总体绩效目标（2025-2027年期间）</v>
      </c>
      <c r="C7" s="16"/>
      <c r="D7" s="16"/>
      <c r="E7" s="16"/>
      <c r="F7" s="16"/>
      <c r="G7" s="16"/>
      <c r="H7" s="16"/>
      <c r="I7" s="16"/>
      <c r="J7" s="37" t="s">
        <v>616</v>
      </c>
    </row>
    <row r="8" ht="75" customHeight="1" spans="1:10">
      <c r="A8" s="15" t="s">
        <v>617</v>
      </c>
      <c r="B8" s="17" t="str">
        <f>"预算年度（"&amp;"2025"&amp;"年）绩效目标"</f>
        <v>预算年度（2025年）绩效目标</v>
      </c>
      <c r="C8" s="18"/>
      <c r="D8" s="18"/>
      <c r="E8" s="18"/>
      <c r="F8" s="18"/>
      <c r="G8" s="18"/>
      <c r="H8" s="18"/>
      <c r="I8" s="18"/>
      <c r="J8" s="38" t="s">
        <v>618</v>
      </c>
    </row>
    <row r="9" ht="32.25" customHeight="1" spans="1:10">
      <c r="A9" s="19" t="s">
        <v>619</v>
      </c>
      <c r="B9" s="19"/>
      <c r="C9" s="19"/>
      <c r="D9" s="19"/>
      <c r="E9" s="19"/>
      <c r="F9" s="19"/>
      <c r="G9" s="19"/>
      <c r="H9" s="19"/>
      <c r="I9" s="19"/>
      <c r="J9" s="19"/>
    </row>
    <row r="10" ht="32.25" customHeight="1" spans="1:10">
      <c r="A10" s="15" t="s">
        <v>620</v>
      </c>
      <c r="B10" s="15"/>
      <c r="C10" s="14" t="s">
        <v>621</v>
      </c>
      <c r="D10" s="14"/>
      <c r="E10" s="14"/>
      <c r="F10" s="14" t="s">
        <v>622</v>
      </c>
      <c r="G10" s="14"/>
      <c r="H10" s="14" t="s">
        <v>623</v>
      </c>
      <c r="I10" s="14"/>
      <c r="J10" s="14"/>
    </row>
    <row r="11" ht="32.25" customHeight="1" spans="1:10">
      <c r="A11" s="15"/>
      <c r="B11" s="15"/>
      <c r="C11" s="14"/>
      <c r="D11" s="14"/>
      <c r="E11" s="14"/>
      <c r="F11" s="14"/>
      <c r="G11" s="14"/>
      <c r="H11" s="15" t="s">
        <v>624</v>
      </c>
      <c r="I11" s="15" t="s">
        <v>625</v>
      </c>
      <c r="J11" s="15" t="s">
        <v>626</v>
      </c>
    </row>
    <row r="12" ht="24" customHeight="1" spans="1:10">
      <c r="A12" s="20" t="s">
        <v>55</v>
      </c>
      <c r="B12" s="21"/>
      <c r="C12" s="21"/>
      <c r="D12" s="21"/>
      <c r="E12" s="21"/>
      <c r="F12" s="21"/>
      <c r="G12" s="22"/>
      <c r="H12" s="23"/>
      <c r="I12" s="23"/>
      <c r="J12" s="23"/>
    </row>
    <row r="13" ht="34.5" customHeight="1" spans="1:10">
      <c r="A13" s="16"/>
      <c r="B13" s="24"/>
      <c r="C13" s="16"/>
      <c r="D13" s="24"/>
      <c r="E13" s="24"/>
      <c r="F13" s="24"/>
      <c r="G13" s="24"/>
      <c r="H13" s="25"/>
      <c r="I13" s="25"/>
      <c r="J13" s="25"/>
    </row>
    <row r="14" ht="32.25" customHeight="1" spans="1:10">
      <c r="A14" s="19" t="s">
        <v>627</v>
      </c>
      <c r="B14" s="19"/>
      <c r="C14" s="19"/>
      <c r="D14" s="19"/>
      <c r="E14" s="19"/>
      <c r="F14" s="19"/>
      <c r="G14" s="19"/>
      <c r="H14" s="19"/>
      <c r="I14" s="19"/>
      <c r="J14" s="19"/>
    </row>
    <row r="15" ht="32.25" customHeight="1" spans="1:10">
      <c r="A15" s="26" t="s">
        <v>628</v>
      </c>
      <c r="B15" s="26"/>
      <c r="C15" s="26"/>
      <c r="D15" s="26"/>
      <c r="E15" s="26"/>
      <c r="F15" s="26"/>
      <c r="G15" s="26"/>
      <c r="H15" s="27" t="s">
        <v>629</v>
      </c>
      <c r="I15" s="39" t="s">
        <v>291</v>
      </c>
      <c r="J15" s="27" t="s">
        <v>630</v>
      </c>
    </row>
    <row r="16" ht="36" customHeight="1" spans="1:10">
      <c r="A16" s="28" t="s">
        <v>284</v>
      </c>
      <c r="B16" s="28" t="s">
        <v>631</v>
      </c>
      <c r="C16" s="29" t="s">
        <v>286</v>
      </c>
      <c r="D16" s="29" t="s">
        <v>287</v>
      </c>
      <c r="E16" s="29" t="s">
        <v>288</v>
      </c>
      <c r="F16" s="29" t="s">
        <v>289</v>
      </c>
      <c r="G16" s="29" t="s">
        <v>290</v>
      </c>
      <c r="H16" s="30"/>
      <c r="I16" s="30"/>
      <c r="J16" s="30"/>
    </row>
    <row r="17" ht="32.25" customHeight="1" spans="1:10">
      <c r="A17" s="31"/>
      <c r="B17" s="31"/>
      <c r="C17" s="32"/>
      <c r="D17" s="31"/>
      <c r="E17" s="31"/>
      <c r="F17" s="31"/>
      <c r="G17" s="31"/>
      <c r="H17" s="33"/>
      <c r="I17" s="18"/>
      <c r="J17" s="33"/>
    </row>
    <row r="18" customHeight="1" spans="1:1">
      <c r="A18" t="s">
        <v>632</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4" t="s">
        <v>52</v>
      </c>
    </row>
    <row r="2" ht="41.25" customHeight="1" spans="1:1">
      <c r="A2" s="74" t="str">
        <f>"2025"&amp;"年部门收入预算表"</f>
        <v>2025年部门收入预算表</v>
      </c>
    </row>
    <row r="3" ht="17.25" customHeight="1" spans="1:19">
      <c r="A3" s="77" t="str">
        <f>"单位名称："&amp;"昆明市晋宁区妇幼健康服务中心"</f>
        <v>单位名称：昆明市晋宁区妇幼健康服务中心</v>
      </c>
      <c r="S3" s="79" t="s">
        <v>1</v>
      </c>
    </row>
    <row r="4" ht="21.75" customHeight="1" spans="1:19">
      <c r="A4" s="208" t="s">
        <v>53</v>
      </c>
      <c r="B4" s="209" t="s">
        <v>54</v>
      </c>
      <c r="C4" s="209" t="s">
        <v>55</v>
      </c>
      <c r="D4" s="210" t="s">
        <v>56</v>
      </c>
      <c r="E4" s="210"/>
      <c r="F4" s="210"/>
      <c r="G4" s="210"/>
      <c r="H4" s="210"/>
      <c r="I4" s="158"/>
      <c r="J4" s="210"/>
      <c r="K4" s="210"/>
      <c r="L4" s="210"/>
      <c r="M4" s="210"/>
      <c r="N4" s="216"/>
      <c r="O4" s="210" t="s">
        <v>45</v>
      </c>
      <c r="P4" s="210"/>
      <c r="Q4" s="210"/>
      <c r="R4" s="210"/>
      <c r="S4" s="216"/>
    </row>
    <row r="5" ht="27" customHeight="1" spans="1:19">
      <c r="A5" s="211"/>
      <c r="B5" s="212"/>
      <c r="C5" s="212"/>
      <c r="D5" s="212" t="s">
        <v>57</v>
      </c>
      <c r="E5" s="212" t="s">
        <v>58</v>
      </c>
      <c r="F5" s="212" t="s">
        <v>59</v>
      </c>
      <c r="G5" s="212" t="s">
        <v>60</v>
      </c>
      <c r="H5" s="212" t="s">
        <v>61</v>
      </c>
      <c r="I5" s="217" t="s">
        <v>62</v>
      </c>
      <c r="J5" s="218"/>
      <c r="K5" s="218"/>
      <c r="L5" s="218"/>
      <c r="M5" s="218"/>
      <c r="N5" s="219"/>
      <c r="O5" s="212" t="s">
        <v>57</v>
      </c>
      <c r="P5" s="212" t="s">
        <v>58</v>
      </c>
      <c r="Q5" s="212" t="s">
        <v>59</v>
      </c>
      <c r="R5" s="212" t="s">
        <v>60</v>
      </c>
      <c r="S5" s="212" t="s">
        <v>63</v>
      </c>
    </row>
    <row r="6" ht="30" customHeight="1" spans="1:19">
      <c r="A6" s="213"/>
      <c r="B6" s="134"/>
      <c r="C6" s="143"/>
      <c r="D6" s="143"/>
      <c r="E6" s="143"/>
      <c r="F6" s="143"/>
      <c r="G6" s="143"/>
      <c r="H6" s="143"/>
      <c r="I6" s="99" t="s">
        <v>57</v>
      </c>
      <c r="J6" s="219" t="s">
        <v>64</v>
      </c>
      <c r="K6" s="219" t="s">
        <v>65</v>
      </c>
      <c r="L6" s="219" t="s">
        <v>66</v>
      </c>
      <c r="M6" s="219" t="s">
        <v>67</v>
      </c>
      <c r="N6" s="219" t="s">
        <v>68</v>
      </c>
      <c r="O6" s="220"/>
      <c r="P6" s="220"/>
      <c r="Q6" s="220"/>
      <c r="R6" s="220"/>
      <c r="S6" s="143"/>
    </row>
    <row r="7" ht="15" customHeight="1" spans="1:19">
      <c r="A7" s="214">
        <v>1</v>
      </c>
      <c r="B7" s="214">
        <v>2</v>
      </c>
      <c r="C7" s="214">
        <v>3</v>
      </c>
      <c r="D7" s="214">
        <v>4</v>
      </c>
      <c r="E7" s="214">
        <v>5</v>
      </c>
      <c r="F7" s="214">
        <v>6</v>
      </c>
      <c r="G7" s="214">
        <v>7</v>
      </c>
      <c r="H7" s="214">
        <v>8</v>
      </c>
      <c r="I7" s="99">
        <v>9</v>
      </c>
      <c r="J7" s="214">
        <v>10</v>
      </c>
      <c r="K7" s="214">
        <v>11</v>
      </c>
      <c r="L7" s="214">
        <v>12</v>
      </c>
      <c r="M7" s="214">
        <v>13</v>
      </c>
      <c r="N7" s="214">
        <v>14</v>
      </c>
      <c r="O7" s="214">
        <v>15</v>
      </c>
      <c r="P7" s="214">
        <v>16</v>
      </c>
      <c r="Q7" s="214">
        <v>17</v>
      </c>
      <c r="R7" s="214">
        <v>18</v>
      </c>
      <c r="S7" s="214">
        <v>19</v>
      </c>
    </row>
    <row r="8" ht="18" customHeight="1" spans="1:19">
      <c r="A8" s="32" t="s">
        <v>69</v>
      </c>
      <c r="B8" s="32" t="s">
        <v>70</v>
      </c>
      <c r="C8" s="108">
        <v>33180384.86</v>
      </c>
      <c r="D8" s="108">
        <v>33180384.86</v>
      </c>
      <c r="E8" s="108">
        <v>12461737.43</v>
      </c>
      <c r="F8" s="108"/>
      <c r="G8" s="108"/>
      <c r="H8" s="108"/>
      <c r="I8" s="108">
        <v>20718647.43</v>
      </c>
      <c r="J8" s="108">
        <v>20000000</v>
      </c>
      <c r="K8" s="108"/>
      <c r="L8" s="108">
        <v>638647.43</v>
      </c>
      <c r="M8" s="108"/>
      <c r="N8" s="108">
        <v>80000</v>
      </c>
      <c r="O8" s="108"/>
      <c r="P8" s="108"/>
      <c r="Q8" s="108"/>
      <c r="R8" s="108"/>
      <c r="S8" s="108"/>
    </row>
    <row r="9" ht="18" customHeight="1" spans="1:19">
      <c r="A9" s="82" t="s">
        <v>55</v>
      </c>
      <c r="B9" s="215"/>
      <c r="C9" s="108">
        <v>33180384.86</v>
      </c>
      <c r="D9" s="108">
        <v>33180384.86</v>
      </c>
      <c r="E9" s="108">
        <v>12461737.43</v>
      </c>
      <c r="F9" s="108"/>
      <c r="G9" s="108"/>
      <c r="H9" s="108"/>
      <c r="I9" s="108">
        <v>20718647.43</v>
      </c>
      <c r="J9" s="108">
        <v>20000000</v>
      </c>
      <c r="K9" s="108"/>
      <c r="L9" s="108">
        <v>638647.43</v>
      </c>
      <c r="M9" s="108"/>
      <c r="N9" s="108">
        <v>80000</v>
      </c>
      <c r="O9" s="108"/>
      <c r="P9" s="108"/>
      <c r="Q9" s="108"/>
      <c r="R9" s="108"/>
      <c r="S9" s="10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71</v>
      </c>
    </row>
    <row r="2" ht="41.25" customHeight="1" spans="1:1">
      <c r="A2" s="74" t="str">
        <f>"2025"&amp;"年部门支出预算表"</f>
        <v>2025年部门支出预算表</v>
      </c>
    </row>
    <row r="3" ht="17.25" customHeight="1" spans="1:15">
      <c r="A3" s="77" t="str">
        <f>"单位名称："&amp;"昆明市晋宁区妇幼健康服务中心"</f>
        <v>单位名称：昆明市晋宁区妇幼健康服务中心</v>
      </c>
      <c r="O3" s="79" t="s">
        <v>1</v>
      </c>
    </row>
    <row r="4" ht="27" customHeight="1" spans="1:15">
      <c r="A4" s="194" t="s">
        <v>72</v>
      </c>
      <c r="B4" s="194" t="s">
        <v>73</v>
      </c>
      <c r="C4" s="194" t="s">
        <v>55</v>
      </c>
      <c r="D4" s="195" t="s">
        <v>58</v>
      </c>
      <c r="E4" s="196"/>
      <c r="F4" s="197"/>
      <c r="G4" s="198" t="s">
        <v>59</v>
      </c>
      <c r="H4" s="198" t="s">
        <v>60</v>
      </c>
      <c r="I4" s="198" t="s">
        <v>74</v>
      </c>
      <c r="J4" s="195" t="s">
        <v>62</v>
      </c>
      <c r="K4" s="196"/>
      <c r="L4" s="196"/>
      <c r="M4" s="196"/>
      <c r="N4" s="205"/>
      <c r="O4" s="206"/>
    </row>
    <row r="5" ht="42" customHeight="1" spans="1:15">
      <c r="A5" s="199"/>
      <c r="B5" s="199"/>
      <c r="C5" s="200"/>
      <c r="D5" s="201" t="s">
        <v>57</v>
      </c>
      <c r="E5" s="201" t="s">
        <v>75</v>
      </c>
      <c r="F5" s="201" t="s">
        <v>76</v>
      </c>
      <c r="G5" s="200"/>
      <c r="H5" s="200"/>
      <c r="I5" s="207"/>
      <c r="J5" s="201" t="s">
        <v>57</v>
      </c>
      <c r="K5" s="188" t="s">
        <v>77</v>
      </c>
      <c r="L5" s="188" t="s">
        <v>78</v>
      </c>
      <c r="M5" s="188" t="s">
        <v>79</v>
      </c>
      <c r="N5" s="188" t="s">
        <v>80</v>
      </c>
      <c r="O5" s="188" t="s">
        <v>81</v>
      </c>
    </row>
    <row r="6" ht="18" customHeight="1" spans="1:15">
      <c r="A6" s="85" t="s">
        <v>82</v>
      </c>
      <c r="B6" s="85" t="s">
        <v>83</v>
      </c>
      <c r="C6" s="85" t="s">
        <v>84</v>
      </c>
      <c r="D6" s="86" t="s">
        <v>85</v>
      </c>
      <c r="E6" s="86" t="s">
        <v>86</v>
      </c>
      <c r="F6" s="86" t="s">
        <v>87</v>
      </c>
      <c r="G6" s="86" t="s">
        <v>88</v>
      </c>
      <c r="H6" s="86" t="s">
        <v>89</v>
      </c>
      <c r="I6" s="86" t="s">
        <v>90</v>
      </c>
      <c r="J6" s="86" t="s">
        <v>91</v>
      </c>
      <c r="K6" s="86" t="s">
        <v>92</v>
      </c>
      <c r="L6" s="86" t="s">
        <v>93</v>
      </c>
      <c r="M6" s="86" t="s">
        <v>94</v>
      </c>
      <c r="N6" s="85" t="s">
        <v>95</v>
      </c>
      <c r="O6" s="86" t="s">
        <v>96</v>
      </c>
    </row>
    <row r="7" ht="21" customHeight="1" spans="1:15">
      <c r="A7" s="87" t="s">
        <v>97</v>
      </c>
      <c r="B7" s="87" t="s">
        <v>98</v>
      </c>
      <c r="C7" s="108">
        <v>1863906.66</v>
      </c>
      <c r="D7" s="108">
        <v>1863906.66</v>
      </c>
      <c r="E7" s="108">
        <v>1863906.66</v>
      </c>
      <c r="F7" s="108"/>
      <c r="G7" s="108"/>
      <c r="H7" s="108"/>
      <c r="I7" s="108"/>
      <c r="J7" s="108"/>
      <c r="K7" s="108"/>
      <c r="L7" s="108"/>
      <c r="M7" s="108"/>
      <c r="N7" s="108"/>
      <c r="O7" s="108"/>
    </row>
    <row r="8" ht="21" customHeight="1" spans="1:15">
      <c r="A8" s="202" t="s">
        <v>99</v>
      </c>
      <c r="B8" s="202" t="s">
        <v>100</v>
      </c>
      <c r="C8" s="108">
        <v>1863906.66</v>
      </c>
      <c r="D8" s="108">
        <v>1863906.66</v>
      </c>
      <c r="E8" s="108">
        <v>1863906.66</v>
      </c>
      <c r="F8" s="108"/>
      <c r="G8" s="108"/>
      <c r="H8" s="108"/>
      <c r="I8" s="108"/>
      <c r="J8" s="108"/>
      <c r="K8" s="108"/>
      <c r="L8" s="108"/>
      <c r="M8" s="108"/>
      <c r="N8" s="108"/>
      <c r="O8" s="108"/>
    </row>
    <row r="9" ht="21" customHeight="1" spans="1:15">
      <c r="A9" s="203" t="s">
        <v>101</v>
      </c>
      <c r="B9" s="203" t="s">
        <v>102</v>
      </c>
      <c r="C9" s="108">
        <v>719100</v>
      </c>
      <c r="D9" s="108">
        <v>719100</v>
      </c>
      <c r="E9" s="108">
        <v>719100</v>
      </c>
      <c r="F9" s="108"/>
      <c r="G9" s="108"/>
      <c r="H9" s="108"/>
      <c r="I9" s="108"/>
      <c r="J9" s="108"/>
      <c r="K9" s="108"/>
      <c r="L9" s="108"/>
      <c r="M9" s="108"/>
      <c r="N9" s="108"/>
      <c r="O9" s="108"/>
    </row>
    <row r="10" ht="21" customHeight="1" spans="1:15">
      <c r="A10" s="203" t="s">
        <v>103</v>
      </c>
      <c r="B10" s="203" t="s">
        <v>104</v>
      </c>
      <c r="C10" s="108">
        <v>1060126.08</v>
      </c>
      <c r="D10" s="108">
        <v>1060126.08</v>
      </c>
      <c r="E10" s="108">
        <v>1060126.08</v>
      </c>
      <c r="F10" s="108"/>
      <c r="G10" s="108"/>
      <c r="H10" s="108"/>
      <c r="I10" s="108"/>
      <c r="J10" s="108"/>
      <c r="K10" s="108"/>
      <c r="L10" s="108"/>
      <c r="M10" s="108"/>
      <c r="N10" s="108"/>
      <c r="O10" s="108"/>
    </row>
    <row r="11" ht="21" customHeight="1" spans="1:15">
      <c r="A11" s="203" t="s">
        <v>105</v>
      </c>
      <c r="B11" s="203" t="s">
        <v>106</v>
      </c>
      <c r="C11" s="108">
        <v>84680.58</v>
      </c>
      <c r="D11" s="108">
        <v>84680.58</v>
      </c>
      <c r="E11" s="108">
        <v>84680.58</v>
      </c>
      <c r="F11" s="108"/>
      <c r="G11" s="108"/>
      <c r="H11" s="108"/>
      <c r="I11" s="108"/>
      <c r="J11" s="108"/>
      <c r="K11" s="108"/>
      <c r="L11" s="108"/>
      <c r="M11" s="108"/>
      <c r="N11" s="108"/>
      <c r="O11" s="108"/>
    </row>
    <row r="12" ht="21" customHeight="1" spans="1:15">
      <c r="A12" s="87" t="s">
        <v>107</v>
      </c>
      <c r="B12" s="87" t="s">
        <v>108</v>
      </c>
      <c r="C12" s="108">
        <v>30332167.64</v>
      </c>
      <c r="D12" s="108">
        <v>9613520.21</v>
      </c>
      <c r="E12" s="108">
        <v>8979120.21</v>
      </c>
      <c r="F12" s="108">
        <v>634400</v>
      </c>
      <c r="G12" s="108"/>
      <c r="H12" s="108"/>
      <c r="I12" s="108"/>
      <c r="J12" s="108">
        <v>20718647.43</v>
      </c>
      <c r="K12" s="108">
        <v>20000000</v>
      </c>
      <c r="L12" s="108"/>
      <c r="M12" s="108">
        <v>638647.43</v>
      </c>
      <c r="N12" s="108"/>
      <c r="O12" s="108">
        <v>80000</v>
      </c>
    </row>
    <row r="13" ht="21" customHeight="1" spans="1:15">
      <c r="A13" s="202" t="s">
        <v>109</v>
      </c>
      <c r="B13" s="202" t="s">
        <v>110</v>
      </c>
      <c r="C13" s="108">
        <v>29209881.11</v>
      </c>
      <c r="D13" s="108">
        <v>8571233.68</v>
      </c>
      <c r="E13" s="108">
        <v>7986833.68</v>
      </c>
      <c r="F13" s="108">
        <v>584400</v>
      </c>
      <c r="G13" s="108"/>
      <c r="H13" s="108"/>
      <c r="I13" s="108"/>
      <c r="J13" s="108">
        <v>20638647.43</v>
      </c>
      <c r="K13" s="108">
        <v>20000000</v>
      </c>
      <c r="L13" s="108"/>
      <c r="M13" s="108">
        <v>638647.43</v>
      </c>
      <c r="N13" s="108"/>
      <c r="O13" s="108"/>
    </row>
    <row r="14" ht="21" customHeight="1" spans="1:15">
      <c r="A14" s="203" t="s">
        <v>111</v>
      </c>
      <c r="B14" s="203" t="s">
        <v>112</v>
      </c>
      <c r="C14" s="108">
        <v>28448658.66</v>
      </c>
      <c r="D14" s="108">
        <v>7986833.68</v>
      </c>
      <c r="E14" s="108">
        <v>7986833.68</v>
      </c>
      <c r="F14" s="108"/>
      <c r="G14" s="108"/>
      <c r="H14" s="108"/>
      <c r="I14" s="108"/>
      <c r="J14" s="108">
        <v>20461824.98</v>
      </c>
      <c r="K14" s="108">
        <v>20000000</v>
      </c>
      <c r="L14" s="108"/>
      <c r="M14" s="108">
        <v>461824.98</v>
      </c>
      <c r="N14" s="108"/>
      <c r="O14" s="108"/>
    </row>
    <row r="15" ht="21" customHeight="1" spans="1:15">
      <c r="A15" s="203" t="s">
        <v>113</v>
      </c>
      <c r="B15" s="203" t="s">
        <v>114</v>
      </c>
      <c r="C15" s="108">
        <v>584400</v>
      </c>
      <c r="D15" s="108">
        <v>584400</v>
      </c>
      <c r="E15" s="108"/>
      <c r="F15" s="108">
        <v>584400</v>
      </c>
      <c r="G15" s="108"/>
      <c r="H15" s="108"/>
      <c r="I15" s="108"/>
      <c r="J15" s="108"/>
      <c r="K15" s="108"/>
      <c r="L15" s="108"/>
      <c r="M15" s="108"/>
      <c r="N15" s="108"/>
      <c r="O15" s="108"/>
    </row>
    <row r="16" ht="21" customHeight="1" spans="1:15">
      <c r="A16" s="203" t="s">
        <v>115</v>
      </c>
      <c r="B16" s="203" t="s">
        <v>116</v>
      </c>
      <c r="C16" s="108">
        <v>176822.45</v>
      </c>
      <c r="D16" s="108"/>
      <c r="E16" s="108"/>
      <c r="F16" s="108"/>
      <c r="G16" s="108"/>
      <c r="H16" s="108"/>
      <c r="I16" s="108"/>
      <c r="J16" s="108">
        <v>176822.45</v>
      </c>
      <c r="K16" s="108"/>
      <c r="L16" s="108"/>
      <c r="M16" s="108">
        <v>176822.45</v>
      </c>
      <c r="N16" s="108"/>
      <c r="O16" s="108"/>
    </row>
    <row r="17" ht="21" customHeight="1" spans="1:15">
      <c r="A17" s="202" t="s">
        <v>117</v>
      </c>
      <c r="B17" s="202" t="s">
        <v>118</v>
      </c>
      <c r="C17" s="108">
        <v>50000</v>
      </c>
      <c r="D17" s="108">
        <v>50000</v>
      </c>
      <c r="E17" s="108"/>
      <c r="F17" s="108">
        <v>50000</v>
      </c>
      <c r="G17" s="108"/>
      <c r="H17" s="108"/>
      <c r="I17" s="108"/>
      <c r="J17" s="108"/>
      <c r="K17" s="108"/>
      <c r="L17" s="108"/>
      <c r="M17" s="108"/>
      <c r="N17" s="108"/>
      <c r="O17" s="108"/>
    </row>
    <row r="18" ht="21" customHeight="1" spans="1:15">
      <c r="A18" s="203" t="s">
        <v>119</v>
      </c>
      <c r="B18" s="203" t="s">
        <v>120</v>
      </c>
      <c r="C18" s="108">
        <v>50000</v>
      </c>
      <c r="D18" s="108">
        <v>50000</v>
      </c>
      <c r="E18" s="108"/>
      <c r="F18" s="108">
        <v>50000</v>
      </c>
      <c r="G18" s="108"/>
      <c r="H18" s="108"/>
      <c r="I18" s="108"/>
      <c r="J18" s="108"/>
      <c r="K18" s="108"/>
      <c r="L18" s="108"/>
      <c r="M18" s="108"/>
      <c r="N18" s="108"/>
      <c r="O18" s="108"/>
    </row>
    <row r="19" ht="21" customHeight="1" spans="1:15">
      <c r="A19" s="202" t="s">
        <v>121</v>
      </c>
      <c r="B19" s="202" t="s">
        <v>122</v>
      </c>
      <c r="C19" s="108">
        <v>992286.53</v>
      </c>
      <c r="D19" s="108">
        <v>992286.53</v>
      </c>
      <c r="E19" s="108">
        <v>992286.53</v>
      </c>
      <c r="F19" s="108"/>
      <c r="G19" s="108"/>
      <c r="H19" s="108"/>
      <c r="I19" s="108"/>
      <c r="J19" s="108"/>
      <c r="K19" s="108"/>
      <c r="L19" s="108"/>
      <c r="M19" s="108"/>
      <c r="N19" s="108"/>
      <c r="O19" s="108"/>
    </row>
    <row r="20" ht="21" customHeight="1" spans="1:15">
      <c r="A20" s="203" t="s">
        <v>123</v>
      </c>
      <c r="B20" s="203" t="s">
        <v>124</v>
      </c>
      <c r="C20" s="108">
        <v>441530.05</v>
      </c>
      <c r="D20" s="108">
        <v>441530.05</v>
      </c>
      <c r="E20" s="108">
        <v>441530.05</v>
      </c>
      <c r="F20" s="108"/>
      <c r="G20" s="108"/>
      <c r="H20" s="108"/>
      <c r="I20" s="108"/>
      <c r="J20" s="108"/>
      <c r="K20" s="108"/>
      <c r="L20" s="108"/>
      <c r="M20" s="108"/>
      <c r="N20" s="108"/>
      <c r="O20" s="108"/>
    </row>
    <row r="21" ht="21" customHeight="1" spans="1:15">
      <c r="A21" s="203" t="s">
        <v>125</v>
      </c>
      <c r="B21" s="203" t="s">
        <v>126</v>
      </c>
      <c r="C21" s="108">
        <v>478447.4</v>
      </c>
      <c r="D21" s="108">
        <v>478447.4</v>
      </c>
      <c r="E21" s="108">
        <v>478447.4</v>
      </c>
      <c r="F21" s="108"/>
      <c r="G21" s="108"/>
      <c r="H21" s="108"/>
      <c r="I21" s="108"/>
      <c r="J21" s="108"/>
      <c r="K21" s="108"/>
      <c r="L21" s="108"/>
      <c r="M21" s="108"/>
      <c r="N21" s="108"/>
      <c r="O21" s="108"/>
    </row>
    <row r="22" ht="21" customHeight="1" spans="1:15">
      <c r="A22" s="203" t="s">
        <v>127</v>
      </c>
      <c r="B22" s="203" t="s">
        <v>128</v>
      </c>
      <c r="C22" s="108">
        <v>72309.08</v>
      </c>
      <c r="D22" s="108">
        <v>72309.08</v>
      </c>
      <c r="E22" s="108">
        <v>72309.08</v>
      </c>
      <c r="F22" s="108"/>
      <c r="G22" s="108"/>
      <c r="H22" s="108"/>
      <c r="I22" s="108"/>
      <c r="J22" s="108"/>
      <c r="K22" s="108"/>
      <c r="L22" s="108"/>
      <c r="M22" s="108"/>
      <c r="N22" s="108"/>
      <c r="O22" s="108"/>
    </row>
    <row r="23" ht="21" customHeight="1" spans="1:15">
      <c r="A23" s="202" t="s">
        <v>129</v>
      </c>
      <c r="B23" s="202" t="s">
        <v>130</v>
      </c>
      <c r="C23" s="108">
        <v>80000</v>
      </c>
      <c r="D23" s="108"/>
      <c r="E23" s="108"/>
      <c r="F23" s="108"/>
      <c r="G23" s="108"/>
      <c r="H23" s="108"/>
      <c r="I23" s="108"/>
      <c r="J23" s="108">
        <v>80000</v>
      </c>
      <c r="K23" s="108"/>
      <c r="L23" s="108"/>
      <c r="M23" s="108"/>
      <c r="N23" s="108"/>
      <c r="O23" s="108">
        <v>80000</v>
      </c>
    </row>
    <row r="24" ht="21" customHeight="1" spans="1:15">
      <c r="A24" s="203" t="s">
        <v>131</v>
      </c>
      <c r="B24" s="203" t="s">
        <v>130</v>
      </c>
      <c r="C24" s="108">
        <v>80000</v>
      </c>
      <c r="D24" s="108"/>
      <c r="E24" s="108"/>
      <c r="F24" s="108"/>
      <c r="G24" s="108"/>
      <c r="H24" s="108"/>
      <c r="I24" s="108"/>
      <c r="J24" s="108">
        <v>80000</v>
      </c>
      <c r="K24" s="108"/>
      <c r="L24" s="108"/>
      <c r="M24" s="108"/>
      <c r="N24" s="108"/>
      <c r="O24" s="108">
        <v>80000</v>
      </c>
    </row>
    <row r="25" ht="21" customHeight="1" spans="1:15">
      <c r="A25" s="87" t="s">
        <v>132</v>
      </c>
      <c r="B25" s="87" t="s">
        <v>133</v>
      </c>
      <c r="C25" s="108">
        <v>984310.56</v>
      </c>
      <c r="D25" s="108">
        <v>984310.56</v>
      </c>
      <c r="E25" s="108">
        <v>984310.56</v>
      </c>
      <c r="F25" s="108"/>
      <c r="G25" s="108"/>
      <c r="H25" s="108"/>
      <c r="I25" s="108"/>
      <c r="J25" s="108"/>
      <c r="K25" s="108"/>
      <c r="L25" s="108"/>
      <c r="M25" s="108"/>
      <c r="N25" s="108"/>
      <c r="O25" s="108"/>
    </row>
    <row r="26" ht="21" customHeight="1" spans="1:15">
      <c r="A26" s="202" t="s">
        <v>134</v>
      </c>
      <c r="B26" s="202" t="s">
        <v>135</v>
      </c>
      <c r="C26" s="108">
        <v>984310.56</v>
      </c>
      <c r="D26" s="108">
        <v>984310.56</v>
      </c>
      <c r="E26" s="108">
        <v>984310.56</v>
      </c>
      <c r="F26" s="108"/>
      <c r="G26" s="108"/>
      <c r="H26" s="108"/>
      <c r="I26" s="108"/>
      <c r="J26" s="108"/>
      <c r="K26" s="108"/>
      <c r="L26" s="108"/>
      <c r="M26" s="108"/>
      <c r="N26" s="108"/>
      <c r="O26" s="108"/>
    </row>
    <row r="27" ht="21" customHeight="1" spans="1:15">
      <c r="A27" s="203" t="s">
        <v>136</v>
      </c>
      <c r="B27" s="203" t="s">
        <v>137</v>
      </c>
      <c r="C27" s="108">
        <v>984310.56</v>
      </c>
      <c r="D27" s="108">
        <v>984310.56</v>
      </c>
      <c r="E27" s="108">
        <v>984310.56</v>
      </c>
      <c r="F27" s="108"/>
      <c r="G27" s="108"/>
      <c r="H27" s="108"/>
      <c r="I27" s="108"/>
      <c r="J27" s="108"/>
      <c r="K27" s="108"/>
      <c r="L27" s="108"/>
      <c r="M27" s="108"/>
      <c r="N27" s="108"/>
      <c r="O27" s="108"/>
    </row>
    <row r="28" ht="21" customHeight="1" spans="1:15">
      <c r="A28" s="204" t="s">
        <v>55</v>
      </c>
      <c r="B28" s="68"/>
      <c r="C28" s="108">
        <v>33180384.86</v>
      </c>
      <c r="D28" s="108">
        <v>12461737.43</v>
      </c>
      <c r="E28" s="108">
        <v>11827337.43</v>
      </c>
      <c r="F28" s="108">
        <v>634400</v>
      </c>
      <c r="G28" s="108"/>
      <c r="H28" s="108"/>
      <c r="I28" s="108"/>
      <c r="J28" s="108">
        <v>20718647.43</v>
      </c>
      <c r="K28" s="108">
        <v>20000000</v>
      </c>
      <c r="L28" s="108"/>
      <c r="M28" s="108">
        <v>638647.43</v>
      </c>
      <c r="N28" s="108"/>
      <c r="O28" s="108">
        <v>80000</v>
      </c>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75"/>
      <c r="B1" s="79"/>
      <c r="C1" s="79"/>
      <c r="D1" s="79" t="s">
        <v>138</v>
      </c>
    </row>
    <row r="2" ht="41.25" customHeight="1" spans="1:1">
      <c r="A2" s="74" t="str">
        <f>"2025"&amp;"年部门财政拨款收支预算总表"</f>
        <v>2025年部门财政拨款收支预算总表</v>
      </c>
    </row>
    <row r="3" ht="17.25" customHeight="1" spans="1:4">
      <c r="A3" s="77" t="str">
        <f>"单位名称："&amp;"昆明市晋宁区妇幼健康服务中心"</f>
        <v>单位名称：昆明市晋宁区妇幼健康服务中心</v>
      </c>
      <c r="B3" s="187"/>
      <c r="D3" s="79" t="s">
        <v>1</v>
      </c>
    </row>
    <row r="4" ht="17.25" customHeight="1" spans="1:4">
      <c r="A4" s="188" t="s">
        <v>2</v>
      </c>
      <c r="B4" s="189"/>
      <c r="C4" s="188" t="s">
        <v>3</v>
      </c>
      <c r="D4" s="189"/>
    </row>
    <row r="5" ht="18.75" customHeight="1" spans="1:4">
      <c r="A5" s="188" t="s">
        <v>4</v>
      </c>
      <c r="B5" s="188" t="s">
        <v>5</v>
      </c>
      <c r="C5" s="188" t="s">
        <v>6</v>
      </c>
      <c r="D5" s="188" t="s">
        <v>5</v>
      </c>
    </row>
    <row r="6" ht="16.5" customHeight="1" spans="1:4">
      <c r="A6" s="190" t="s">
        <v>139</v>
      </c>
      <c r="B6" s="108">
        <v>12461737.43</v>
      </c>
      <c r="C6" s="190" t="s">
        <v>140</v>
      </c>
      <c r="D6" s="108">
        <v>12461737.43</v>
      </c>
    </row>
    <row r="7" ht="16.5" customHeight="1" spans="1:4">
      <c r="A7" s="190" t="s">
        <v>141</v>
      </c>
      <c r="B7" s="108">
        <v>12461737.43</v>
      </c>
      <c r="C7" s="190" t="s">
        <v>142</v>
      </c>
      <c r="D7" s="108"/>
    </row>
    <row r="8" ht="16.5" customHeight="1" spans="1:4">
      <c r="A8" s="190" t="s">
        <v>143</v>
      </c>
      <c r="B8" s="108"/>
      <c r="C8" s="190" t="s">
        <v>144</v>
      </c>
      <c r="D8" s="108"/>
    </row>
    <row r="9" ht="16.5" customHeight="1" spans="1:4">
      <c r="A9" s="190" t="s">
        <v>145</v>
      </c>
      <c r="B9" s="108"/>
      <c r="C9" s="190" t="s">
        <v>146</v>
      </c>
      <c r="D9" s="108"/>
    </row>
    <row r="10" ht="16.5" customHeight="1" spans="1:4">
      <c r="A10" s="190" t="s">
        <v>147</v>
      </c>
      <c r="B10" s="108"/>
      <c r="C10" s="190" t="s">
        <v>148</v>
      </c>
      <c r="D10" s="108"/>
    </row>
    <row r="11" ht="16.5" customHeight="1" spans="1:4">
      <c r="A11" s="190" t="s">
        <v>141</v>
      </c>
      <c r="B11" s="108"/>
      <c r="C11" s="190" t="s">
        <v>149</v>
      </c>
      <c r="D11" s="108"/>
    </row>
    <row r="12" ht="16.5" customHeight="1" spans="1:4">
      <c r="A12" s="21" t="s">
        <v>143</v>
      </c>
      <c r="B12" s="108"/>
      <c r="C12" s="98" t="s">
        <v>150</v>
      </c>
      <c r="D12" s="108"/>
    </row>
    <row r="13" ht="16.5" customHeight="1" spans="1:4">
      <c r="A13" s="21" t="s">
        <v>145</v>
      </c>
      <c r="B13" s="108"/>
      <c r="C13" s="98" t="s">
        <v>151</v>
      </c>
      <c r="D13" s="108"/>
    </row>
    <row r="14" ht="16.5" customHeight="1" spans="1:4">
      <c r="A14" s="191"/>
      <c r="B14" s="108"/>
      <c r="C14" s="98" t="s">
        <v>152</v>
      </c>
      <c r="D14" s="108">
        <v>1863906.66</v>
      </c>
    </row>
    <row r="15" ht="16.5" customHeight="1" spans="1:4">
      <c r="A15" s="191"/>
      <c r="B15" s="108"/>
      <c r="C15" s="98" t="s">
        <v>153</v>
      </c>
      <c r="D15" s="108">
        <v>9613520.21</v>
      </c>
    </row>
    <row r="16" ht="16.5" customHeight="1" spans="1:4">
      <c r="A16" s="191"/>
      <c r="B16" s="108"/>
      <c r="C16" s="98" t="s">
        <v>154</v>
      </c>
      <c r="D16" s="108"/>
    </row>
    <row r="17" ht="16.5" customHeight="1" spans="1:4">
      <c r="A17" s="191"/>
      <c r="B17" s="108"/>
      <c r="C17" s="98" t="s">
        <v>155</v>
      </c>
      <c r="D17" s="108"/>
    </row>
    <row r="18" ht="16.5" customHeight="1" spans="1:4">
      <c r="A18" s="191"/>
      <c r="B18" s="108"/>
      <c r="C18" s="98" t="s">
        <v>156</v>
      </c>
      <c r="D18" s="108"/>
    </row>
    <row r="19" ht="16.5" customHeight="1" spans="1:4">
      <c r="A19" s="191"/>
      <c r="B19" s="108"/>
      <c r="C19" s="98" t="s">
        <v>157</v>
      </c>
      <c r="D19" s="108"/>
    </row>
    <row r="20" ht="16.5" customHeight="1" spans="1:4">
      <c r="A20" s="191"/>
      <c r="B20" s="108"/>
      <c r="C20" s="98" t="s">
        <v>158</v>
      </c>
      <c r="D20" s="108"/>
    </row>
    <row r="21" ht="16.5" customHeight="1" spans="1:4">
      <c r="A21" s="191"/>
      <c r="B21" s="108"/>
      <c r="C21" s="98" t="s">
        <v>159</v>
      </c>
      <c r="D21" s="108"/>
    </row>
    <row r="22" ht="16.5" customHeight="1" spans="1:4">
      <c r="A22" s="191"/>
      <c r="B22" s="108"/>
      <c r="C22" s="98" t="s">
        <v>160</v>
      </c>
      <c r="D22" s="108"/>
    </row>
    <row r="23" ht="16.5" customHeight="1" spans="1:4">
      <c r="A23" s="191"/>
      <c r="B23" s="108"/>
      <c r="C23" s="98" t="s">
        <v>161</v>
      </c>
      <c r="D23" s="108"/>
    </row>
    <row r="24" ht="16.5" customHeight="1" spans="1:4">
      <c r="A24" s="191"/>
      <c r="B24" s="108"/>
      <c r="C24" s="98" t="s">
        <v>162</v>
      </c>
      <c r="D24" s="108"/>
    </row>
    <row r="25" ht="16.5" customHeight="1" spans="1:4">
      <c r="A25" s="191"/>
      <c r="B25" s="108"/>
      <c r="C25" s="98" t="s">
        <v>163</v>
      </c>
      <c r="D25" s="108">
        <v>984310.56</v>
      </c>
    </row>
    <row r="26" ht="16.5" customHeight="1" spans="1:4">
      <c r="A26" s="191"/>
      <c r="B26" s="108"/>
      <c r="C26" s="98" t="s">
        <v>164</v>
      </c>
      <c r="D26" s="108"/>
    </row>
    <row r="27" ht="16.5" customHeight="1" spans="1:4">
      <c r="A27" s="191"/>
      <c r="B27" s="108"/>
      <c r="C27" s="98" t="s">
        <v>165</v>
      </c>
      <c r="D27" s="108"/>
    </row>
    <row r="28" ht="16.5" customHeight="1" spans="1:4">
      <c r="A28" s="191"/>
      <c r="B28" s="108"/>
      <c r="C28" s="98" t="s">
        <v>166</v>
      </c>
      <c r="D28" s="108"/>
    </row>
    <row r="29" ht="16.5" customHeight="1" spans="1:4">
      <c r="A29" s="191"/>
      <c r="B29" s="108"/>
      <c r="C29" s="98" t="s">
        <v>167</v>
      </c>
      <c r="D29" s="108"/>
    </row>
    <row r="30" ht="16.5" customHeight="1" spans="1:4">
      <c r="A30" s="191"/>
      <c r="B30" s="108"/>
      <c r="C30" s="98" t="s">
        <v>168</v>
      </c>
      <c r="D30" s="108"/>
    </row>
    <row r="31" ht="16.5" customHeight="1" spans="1:4">
      <c r="A31" s="191"/>
      <c r="B31" s="108"/>
      <c r="C31" s="21" t="s">
        <v>169</v>
      </c>
      <c r="D31" s="108"/>
    </row>
    <row r="32" ht="16.5" customHeight="1" spans="1:4">
      <c r="A32" s="191"/>
      <c r="B32" s="108"/>
      <c r="C32" s="21" t="s">
        <v>170</v>
      </c>
      <c r="D32" s="108"/>
    </row>
    <row r="33" ht="16.5" customHeight="1" spans="1:4">
      <c r="A33" s="191"/>
      <c r="B33" s="108"/>
      <c r="C33" s="18" t="s">
        <v>171</v>
      </c>
      <c r="D33" s="108"/>
    </row>
    <row r="34" ht="15" customHeight="1" spans="1:4">
      <c r="A34" s="192" t="s">
        <v>50</v>
      </c>
      <c r="B34" s="193">
        <v>12461737.43</v>
      </c>
      <c r="C34" s="192" t="s">
        <v>51</v>
      </c>
      <c r="D34" s="193">
        <v>12461737.43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2"/>
      <c r="F1" s="100"/>
      <c r="G1" s="167" t="s">
        <v>172</v>
      </c>
    </row>
    <row r="2" ht="41.25" customHeight="1" spans="1:7">
      <c r="A2" s="152" t="str">
        <f>"2025"&amp;"年一般公共预算支出预算表（按功能科目分类）"</f>
        <v>2025年一般公共预算支出预算表（按功能科目分类）</v>
      </c>
      <c r="B2" s="152"/>
      <c r="C2" s="152"/>
      <c r="D2" s="152"/>
      <c r="E2" s="152"/>
      <c r="F2" s="152"/>
      <c r="G2" s="152"/>
    </row>
    <row r="3" ht="18" customHeight="1" spans="1:7">
      <c r="A3" s="43" t="str">
        <f>"单位名称："&amp;"昆明市晋宁区妇幼健康服务中心"</f>
        <v>单位名称：昆明市晋宁区妇幼健康服务中心</v>
      </c>
      <c r="F3" s="149"/>
      <c r="G3" s="167" t="s">
        <v>1</v>
      </c>
    </row>
    <row r="4" ht="20.25" customHeight="1" spans="1:7">
      <c r="A4" s="182" t="s">
        <v>173</v>
      </c>
      <c r="B4" s="183"/>
      <c r="C4" s="153" t="s">
        <v>55</v>
      </c>
      <c r="D4" s="174" t="s">
        <v>75</v>
      </c>
      <c r="E4" s="13"/>
      <c r="F4" s="35"/>
      <c r="G4" s="164" t="s">
        <v>76</v>
      </c>
    </row>
    <row r="5" ht="20.25" customHeight="1" spans="1:7">
      <c r="A5" s="184" t="s">
        <v>72</v>
      </c>
      <c r="B5" s="184" t="s">
        <v>73</v>
      </c>
      <c r="C5" s="54"/>
      <c r="D5" s="14" t="s">
        <v>57</v>
      </c>
      <c r="E5" s="14" t="s">
        <v>174</v>
      </c>
      <c r="F5" s="14" t="s">
        <v>175</v>
      </c>
      <c r="G5" s="166"/>
    </row>
    <row r="6" ht="15" customHeight="1" spans="1:7">
      <c r="A6" s="20" t="s">
        <v>82</v>
      </c>
      <c r="B6" s="20" t="s">
        <v>83</v>
      </c>
      <c r="C6" s="20" t="s">
        <v>84</v>
      </c>
      <c r="D6" s="20" t="s">
        <v>85</v>
      </c>
      <c r="E6" s="20" t="s">
        <v>86</v>
      </c>
      <c r="F6" s="20" t="s">
        <v>87</v>
      </c>
      <c r="G6" s="20" t="s">
        <v>88</v>
      </c>
    </row>
    <row r="7" ht="18" customHeight="1" spans="1:7">
      <c r="A7" s="18" t="s">
        <v>97</v>
      </c>
      <c r="B7" s="18" t="s">
        <v>98</v>
      </c>
      <c r="C7" s="108">
        <v>1863906.66</v>
      </c>
      <c r="D7" s="108">
        <v>1863906.66</v>
      </c>
      <c r="E7" s="108">
        <v>1821606.66</v>
      </c>
      <c r="F7" s="108">
        <v>42300</v>
      </c>
      <c r="G7" s="108"/>
    </row>
    <row r="8" ht="18" customHeight="1" spans="1:7">
      <c r="A8" s="161" t="s">
        <v>99</v>
      </c>
      <c r="B8" s="161" t="s">
        <v>100</v>
      </c>
      <c r="C8" s="108">
        <v>1863906.66</v>
      </c>
      <c r="D8" s="108">
        <v>1863906.66</v>
      </c>
      <c r="E8" s="108">
        <v>1821606.66</v>
      </c>
      <c r="F8" s="108">
        <v>42300</v>
      </c>
      <c r="G8" s="108"/>
    </row>
    <row r="9" ht="18" customHeight="1" spans="1:7">
      <c r="A9" s="185" t="s">
        <v>101</v>
      </c>
      <c r="B9" s="185" t="s">
        <v>102</v>
      </c>
      <c r="C9" s="108">
        <v>719100</v>
      </c>
      <c r="D9" s="108">
        <v>719100</v>
      </c>
      <c r="E9" s="108">
        <v>676800</v>
      </c>
      <c r="F9" s="108">
        <v>42300</v>
      </c>
      <c r="G9" s="108"/>
    </row>
    <row r="10" ht="18" customHeight="1" spans="1:7">
      <c r="A10" s="185" t="s">
        <v>103</v>
      </c>
      <c r="B10" s="185" t="s">
        <v>104</v>
      </c>
      <c r="C10" s="108">
        <v>1060126.08</v>
      </c>
      <c r="D10" s="108">
        <v>1060126.08</v>
      </c>
      <c r="E10" s="108">
        <v>1060126.08</v>
      </c>
      <c r="F10" s="108"/>
      <c r="G10" s="108"/>
    </row>
    <row r="11" ht="18" customHeight="1" spans="1:7">
      <c r="A11" s="185" t="s">
        <v>105</v>
      </c>
      <c r="B11" s="185" t="s">
        <v>106</v>
      </c>
      <c r="C11" s="108">
        <v>84680.58</v>
      </c>
      <c r="D11" s="108">
        <v>84680.58</v>
      </c>
      <c r="E11" s="108">
        <v>84680.58</v>
      </c>
      <c r="F11" s="108"/>
      <c r="G11" s="108"/>
    </row>
    <row r="12" ht="18" customHeight="1" spans="1:7">
      <c r="A12" s="18" t="s">
        <v>107</v>
      </c>
      <c r="B12" s="18" t="s">
        <v>108</v>
      </c>
      <c r="C12" s="108">
        <v>9613520.21</v>
      </c>
      <c r="D12" s="108">
        <v>8979120.21</v>
      </c>
      <c r="E12" s="108">
        <v>8300868.45</v>
      </c>
      <c r="F12" s="108">
        <v>678251.76</v>
      </c>
      <c r="G12" s="108">
        <v>634400</v>
      </c>
    </row>
    <row r="13" ht="18" customHeight="1" spans="1:7">
      <c r="A13" s="161" t="s">
        <v>109</v>
      </c>
      <c r="B13" s="161" t="s">
        <v>110</v>
      </c>
      <c r="C13" s="108">
        <v>8571233.68</v>
      </c>
      <c r="D13" s="108">
        <v>7986833.68</v>
      </c>
      <c r="E13" s="108">
        <v>7308581.92</v>
      </c>
      <c r="F13" s="108">
        <v>678251.76</v>
      </c>
      <c r="G13" s="108">
        <v>584400</v>
      </c>
    </row>
    <row r="14" ht="18" customHeight="1" spans="1:7">
      <c r="A14" s="185" t="s">
        <v>111</v>
      </c>
      <c r="B14" s="185" t="s">
        <v>112</v>
      </c>
      <c r="C14" s="108">
        <v>7986833.68</v>
      </c>
      <c r="D14" s="108">
        <v>7986833.68</v>
      </c>
      <c r="E14" s="108">
        <v>7308581.92</v>
      </c>
      <c r="F14" s="108">
        <v>678251.76</v>
      </c>
      <c r="G14" s="108"/>
    </row>
    <row r="15" ht="18" customHeight="1" spans="1:7">
      <c r="A15" s="185" t="s">
        <v>113</v>
      </c>
      <c r="B15" s="185" t="s">
        <v>114</v>
      </c>
      <c r="C15" s="108">
        <v>584400</v>
      </c>
      <c r="D15" s="108"/>
      <c r="E15" s="108"/>
      <c r="F15" s="108"/>
      <c r="G15" s="108">
        <v>584400</v>
      </c>
    </row>
    <row r="16" ht="18" customHeight="1" spans="1:7">
      <c r="A16" s="161" t="s">
        <v>117</v>
      </c>
      <c r="B16" s="161" t="s">
        <v>118</v>
      </c>
      <c r="C16" s="108">
        <v>50000</v>
      </c>
      <c r="D16" s="108"/>
      <c r="E16" s="108"/>
      <c r="F16" s="108"/>
      <c r="G16" s="108">
        <v>50000</v>
      </c>
    </row>
    <row r="17" ht="18" customHeight="1" spans="1:7">
      <c r="A17" s="185" t="s">
        <v>119</v>
      </c>
      <c r="B17" s="185" t="s">
        <v>120</v>
      </c>
      <c r="C17" s="108">
        <v>50000</v>
      </c>
      <c r="D17" s="108"/>
      <c r="E17" s="108"/>
      <c r="F17" s="108"/>
      <c r="G17" s="108">
        <v>50000</v>
      </c>
    </row>
    <row r="18" ht="18" customHeight="1" spans="1:7">
      <c r="A18" s="161" t="s">
        <v>121</v>
      </c>
      <c r="B18" s="161" t="s">
        <v>122</v>
      </c>
      <c r="C18" s="108">
        <v>992286.53</v>
      </c>
      <c r="D18" s="108">
        <v>992286.53</v>
      </c>
      <c r="E18" s="108">
        <v>992286.53</v>
      </c>
      <c r="F18" s="108"/>
      <c r="G18" s="108"/>
    </row>
    <row r="19" ht="18" customHeight="1" spans="1:7">
      <c r="A19" s="185" t="s">
        <v>123</v>
      </c>
      <c r="B19" s="185" t="s">
        <v>124</v>
      </c>
      <c r="C19" s="108">
        <v>441530.05</v>
      </c>
      <c r="D19" s="108">
        <v>441530.05</v>
      </c>
      <c r="E19" s="108">
        <v>441530.05</v>
      </c>
      <c r="F19" s="108"/>
      <c r="G19" s="108"/>
    </row>
    <row r="20" ht="18" customHeight="1" spans="1:7">
      <c r="A20" s="185" t="s">
        <v>125</v>
      </c>
      <c r="B20" s="185" t="s">
        <v>126</v>
      </c>
      <c r="C20" s="108">
        <v>478447.4</v>
      </c>
      <c r="D20" s="108">
        <v>478447.4</v>
      </c>
      <c r="E20" s="108">
        <v>478447.4</v>
      </c>
      <c r="F20" s="108"/>
      <c r="G20" s="108"/>
    </row>
    <row r="21" ht="18" customHeight="1" spans="1:7">
      <c r="A21" s="185" t="s">
        <v>127</v>
      </c>
      <c r="B21" s="185" t="s">
        <v>128</v>
      </c>
      <c r="C21" s="108">
        <v>72309.08</v>
      </c>
      <c r="D21" s="108">
        <v>72309.08</v>
      </c>
      <c r="E21" s="108">
        <v>72309.08</v>
      </c>
      <c r="F21" s="108"/>
      <c r="G21" s="108"/>
    </row>
    <row r="22" ht="18" customHeight="1" spans="1:7">
      <c r="A22" s="18" t="s">
        <v>132</v>
      </c>
      <c r="B22" s="18" t="s">
        <v>133</v>
      </c>
      <c r="C22" s="108">
        <v>984310.56</v>
      </c>
      <c r="D22" s="108">
        <v>984310.56</v>
      </c>
      <c r="E22" s="108">
        <v>984310.56</v>
      </c>
      <c r="F22" s="108"/>
      <c r="G22" s="108"/>
    </row>
    <row r="23" ht="18" customHeight="1" spans="1:7">
      <c r="A23" s="161" t="s">
        <v>134</v>
      </c>
      <c r="B23" s="161" t="s">
        <v>135</v>
      </c>
      <c r="C23" s="108">
        <v>984310.56</v>
      </c>
      <c r="D23" s="108">
        <v>984310.56</v>
      </c>
      <c r="E23" s="108">
        <v>984310.56</v>
      </c>
      <c r="F23" s="108"/>
      <c r="G23" s="108"/>
    </row>
    <row r="24" ht="18" customHeight="1" spans="1:7">
      <c r="A24" s="185" t="s">
        <v>136</v>
      </c>
      <c r="B24" s="185" t="s">
        <v>137</v>
      </c>
      <c r="C24" s="108">
        <v>984310.56</v>
      </c>
      <c r="D24" s="108">
        <v>984310.56</v>
      </c>
      <c r="E24" s="108">
        <v>984310.56</v>
      </c>
      <c r="F24" s="108"/>
      <c r="G24" s="108"/>
    </row>
    <row r="25" ht="18" customHeight="1" spans="1:7">
      <c r="A25" s="107" t="s">
        <v>176</v>
      </c>
      <c r="B25" s="186" t="s">
        <v>176</v>
      </c>
      <c r="C25" s="108">
        <v>12461737.43</v>
      </c>
      <c r="D25" s="108">
        <v>11827337.43</v>
      </c>
      <c r="E25" s="108">
        <v>11106785.67</v>
      </c>
      <c r="F25" s="108">
        <v>720551.76</v>
      </c>
      <c r="G25" s="108">
        <v>634400</v>
      </c>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78" t="s">
        <v>177</v>
      </c>
    </row>
    <row r="2" ht="41.25" customHeight="1" spans="1:6">
      <c r="A2" s="179" t="str">
        <f>"2025"&amp;"年一般公共预算“三公”经费支出预算表"</f>
        <v>2025年一般公共预算“三公”经费支出预算表</v>
      </c>
      <c r="B2" s="76"/>
      <c r="C2" s="76"/>
      <c r="D2" s="76"/>
      <c r="E2" s="75"/>
      <c r="F2" s="76"/>
    </row>
    <row r="3" customHeight="1" spans="1:6">
      <c r="A3" s="139" t="str">
        <f>"单位名称："&amp;"昆明市晋宁区妇幼健康服务中心"</f>
        <v>单位名称：昆明市晋宁区妇幼健康服务中心</v>
      </c>
      <c r="B3" s="180"/>
      <c r="D3" s="76"/>
      <c r="E3" s="75"/>
      <c r="F3" s="94" t="s">
        <v>1</v>
      </c>
    </row>
    <row r="4" ht="27" customHeight="1" spans="1:6">
      <c r="A4" s="80" t="s">
        <v>178</v>
      </c>
      <c r="B4" s="80" t="s">
        <v>179</v>
      </c>
      <c r="C4" s="82" t="s">
        <v>180</v>
      </c>
      <c r="D4" s="80"/>
      <c r="E4" s="81"/>
      <c r="F4" s="80" t="s">
        <v>181</v>
      </c>
    </row>
    <row r="5" ht="28.5" customHeight="1" spans="1:6">
      <c r="A5" s="181"/>
      <c r="B5" s="84"/>
      <c r="C5" s="81" t="s">
        <v>57</v>
      </c>
      <c r="D5" s="81" t="s">
        <v>182</v>
      </c>
      <c r="E5" s="81" t="s">
        <v>183</v>
      </c>
      <c r="F5" s="83"/>
    </row>
    <row r="6" ht="17.25" customHeight="1" spans="1:6">
      <c r="A6" s="86" t="s">
        <v>82</v>
      </c>
      <c r="B6" s="86" t="s">
        <v>83</v>
      </c>
      <c r="C6" s="86" t="s">
        <v>84</v>
      </c>
      <c r="D6" s="86" t="s">
        <v>85</v>
      </c>
      <c r="E6" s="86" t="s">
        <v>86</v>
      </c>
      <c r="F6" s="86" t="s">
        <v>87</v>
      </c>
    </row>
    <row r="7" ht="17.25" customHeight="1" spans="1:6">
      <c r="A7" s="108">
        <v>40000</v>
      </c>
      <c r="B7" s="108"/>
      <c r="C7" s="108">
        <v>30000</v>
      </c>
      <c r="D7" s="108"/>
      <c r="E7" s="108">
        <v>30000</v>
      </c>
      <c r="F7" s="108">
        <v>10000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topLeftCell="G7"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2"/>
      <c r="C1" s="168"/>
      <c r="E1" s="169"/>
      <c r="F1" s="169"/>
      <c r="G1" s="169"/>
      <c r="H1" s="169"/>
      <c r="I1" s="112"/>
      <c r="J1" s="112"/>
      <c r="K1" s="112"/>
      <c r="L1" s="112"/>
      <c r="M1" s="112"/>
      <c r="N1" s="112"/>
      <c r="R1" s="112"/>
      <c r="V1" s="168"/>
      <c r="X1" s="41" t="s">
        <v>184</v>
      </c>
    </row>
    <row r="2" ht="45.75" customHeight="1" spans="1:24">
      <c r="A2" s="96" t="str">
        <f>"2025"&amp;"年部门基本支出预算表"</f>
        <v>2025年部门基本支出预算表</v>
      </c>
      <c r="B2" s="42"/>
      <c r="C2" s="96"/>
      <c r="D2" s="96"/>
      <c r="E2" s="96"/>
      <c r="F2" s="96"/>
      <c r="G2" s="96"/>
      <c r="H2" s="96"/>
      <c r="I2" s="96"/>
      <c r="J2" s="96"/>
      <c r="K2" s="96"/>
      <c r="L2" s="96"/>
      <c r="M2" s="96"/>
      <c r="N2" s="96"/>
      <c r="O2" s="42"/>
      <c r="P2" s="42"/>
      <c r="Q2" s="42"/>
      <c r="R2" s="96"/>
      <c r="S2" s="96"/>
      <c r="T2" s="96"/>
      <c r="U2" s="96"/>
      <c r="V2" s="96"/>
      <c r="W2" s="96"/>
      <c r="X2" s="96"/>
    </row>
    <row r="3" ht="18.75" customHeight="1" spans="1:24">
      <c r="A3" s="43" t="str">
        <f>"单位名称："&amp;"昆明市晋宁区妇幼健康服务中心"</f>
        <v>单位名称：昆明市晋宁区妇幼健康服务中心</v>
      </c>
      <c r="B3" s="44"/>
      <c r="C3" s="170"/>
      <c r="D3" s="170"/>
      <c r="E3" s="170"/>
      <c r="F3" s="170"/>
      <c r="G3" s="170"/>
      <c r="H3" s="170"/>
      <c r="I3" s="114"/>
      <c r="J3" s="114"/>
      <c r="K3" s="114"/>
      <c r="L3" s="114"/>
      <c r="M3" s="114"/>
      <c r="N3" s="114"/>
      <c r="O3" s="45"/>
      <c r="P3" s="45"/>
      <c r="Q3" s="45"/>
      <c r="R3" s="114"/>
      <c r="V3" s="168"/>
      <c r="X3" s="41" t="s">
        <v>1</v>
      </c>
    </row>
    <row r="4" ht="18" customHeight="1" spans="1:24">
      <c r="A4" s="47" t="s">
        <v>185</v>
      </c>
      <c r="B4" s="47" t="s">
        <v>186</v>
      </c>
      <c r="C4" s="47" t="s">
        <v>187</v>
      </c>
      <c r="D4" s="47" t="s">
        <v>188</v>
      </c>
      <c r="E4" s="47" t="s">
        <v>189</v>
      </c>
      <c r="F4" s="47" t="s">
        <v>190</v>
      </c>
      <c r="G4" s="47" t="s">
        <v>191</v>
      </c>
      <c r="H4" s="47" t="s">
        <v>192</v>
      </c>
      <c r="I4" s="174" t="s">
        <v>193</v>
      </c>
      <c r="J4" s="109" t="s">
        <v>193</v>
      </c>
      <c r="K4" s="109"/>
      <c r="L4" s="109"/>
      <c r="M4" s="109"/>
      <c r="N4" s="109"/>
      <c r="O4" s="13"/>
      <c r="P4" s="13"/>
      <c r="Q4" s="13"/>
      <c r="R4" s="130" t="s">
        <v>61</v>
      </c>
      <c r="S4" s="109" t="s">
        <v>62</v>
      </c>
      <c r="T4" s="109"/>
      <c r="U4" s="109"/>
      <c r="V4" s="109"/>
      <c r="W4" s="109"/>
      <c r="X4" s="110"/>
    </row>
    <row r="5" ht="18" customHeight="1" spans="1:24">
      <c r="A5" s="49"/>
      <c r="B5" s="63"/>
      <c r="C5" s="155"/>
      <c r="D5" s="49"/>
      <c r="E5" s="49"/>
      <c r="F5" s="49"/>
      <c r="G5" s="49"/>
      <c r="H5" s="49"/>
      <c r="I5" s="153" t="s">
        <v>194</v>
      </c>
      <c r="J5" s="174" t="s">
        <v>58</v>
      </c>
      <c r="K5" s="109"/>
      <c r="L5" s="109"/>
      <c r="M5" s="109"/>
      <c r="N5" s="110"/>
      <c r="O5" s="12" t="s">
        <v>195</v>
      </c>
      <c r="P5" s="13"/>
      <c r="Q5" s="35"/>
      <c r="R5" s="47" t="s">
        <v>61</v>
      </c>
      <c r="S5" s="174" t="s">
        <v>62</v>
      </c>
      <c r="T5" s="130" t="s">
        <v>64</v>
      </c>
      <c r="U5" s="109" t="s">
        <v>62</v>
      </c>
      <c r="V5" s="130" t="s">
        <v>66</v>
      </c>
      <c r="W5" s="130" t="s">
        <v>67</v>
      </c>
      <c r="X5" s="177" t="s">
        <v>68</v>
      </c>
    </row>
    <row r="6" ht="19.5" customHeight="1" spans="1:24">
      <c r="A6" s="63"/>
      <c r="B6" s="63"/>
      <c r="C6" s="63"/>
      <c r="D6" s="63"/>
      <c r="E6" s="63"/>
      <c r="F6" s="63"/>
      <c r="G6" s="63"/>
      <c r="H6" s="63"/>
      <c r="I6" s="63"/>
      <c r="J6" s="175" t="s">
        <v>196</v>
      </c>
      <c r="K6" s="47" t="s">
        <v>197</v>
      </c>
      <c r="L6" s="47" t="s">
        <v>198</v>
      </c>
      <c r="M6" s="47" t="s">
        <v>199</v>
      </c>
      <c r="N6" s="47" t="s">
        <v>200</v>
      </c>
      <c r="O6" s="47" t="s">
        <v>58</v>
      </c>
      <c r="P6" s="47" t="s">
        <v>59</v>
      </c>
      <c r="Q6" s="47" t="s">
        <v>60</v>
      </c>
      <c r="R6" s="63"/>
      <c r="S6" s="47" t="s">
        <v>57</v>
      </c>
      <c r="T6" s="47" t="s">
        <v>64</v>
      </c>
      <c r="U6" s="47" t="s">
        <v>201</v>
      </c>
      <c r="V6" s="47" t="s">
        <v>66</v>
      </c>
      <c r="W6" s="47" t="s">
        <v>67</v>
      </c>
      <c r="X6" s="47" t="s">
        <v>68</v>
      </c>
    </row>
    <row r="7" ht="37.5" customHeight="1" spans="1:24">
      <c r="A7" s="171"/>
      <c r="B7" s="54"/>
      <c r="C7" s="171"/>
      <c r="D7" s="171"/>
      <c r="E7" s="171"/>
      <c r="F7" s="171"/>
      <c r="G7" s="171"/>
      <c r="H7" s="171"/>
      <c r="I7" s="171"/>
      <c r="J7" s="176" t="s">
        <v>57</v>
      </c>
      <c r="K7" s="52" t="s">
        <v>202</v>
      </c>
      <c r="L7" s="52" t="s">
        <v>198</v>
      </c>
      <c r="M7" s="52" t="s">
        <v>199</v>
      </c>
      <c r="N7" s="52" t="s">
        <v>200</v>
      </c>
      <c r="O7" s="52" t="s">
        <v>198</v>
      </c>
      <c r="P7" s="52" t="s">
        <v>199</v>
      </c>
      <c r="Q7" s="52" t="s">
        <v>200</v>
      </c>
      <c r="R7" s="52" t="s">
        <v>61</v>
      </c>
      <c r="S7" s="52" t="s">
        <v>57</v>
      </c>
      <c r="T7" s="52" t="s">
        <v>64</v>
      </c>
      <c r="U7" s="52" t="s">
        <v>201</v>
      </c>
      <c r="V7" s="52" t="s">
        <v>66</v>
      </c>
      <c r="W7" s="52" t="s">
        <v>67</v>
      </c>
      <c r="X7" s="52"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203</v>
      </c>
      <c r="B9" s="21" t="s">
        <v>70</v>
      </c>
      <c r="C9" s="21" t="s">
        <v>204</v>
      </c>
      <c r="D9" s="21" t="s">
        <v>205</v>
      </c>
      <c r="E9" s="21" t="s">
        <v>111</v>
      </c>
      <c r="F9" s="21" t="s">
        <v>112</v>
      </c>
      <c r="G9" s="21" t="s">
        <v>206</v>
      </c>
      <c r="H9" s="21" t="s">
        <v>207</v>
      </c>
      <c r="I9" s="108">
        <v>2669652</v>
      </c>
      <c r="J9" s="108">
        <v>2669652</v>
      </c>
      <c r="K9" s="108"/>
      <c r="L9" s="108"/>
      <c r="M9" s="108">
        <v>2669652</v>
      </c>
      <c r="N9" s="108"/>
      <c r="O9" s="108"/>
      <c r="P9" s="108"/>
      <c r="Q9" s="108"/>
      <c r="R9" s="108"/>
      <c r="S9" s="108"/>
      <c r="T9" s="108"/>
      <c r="U9" s="108"/>
      <c r="V9" s="108"/>
      <c r="W9" s="108"/>
      <c r="X9" s="108"/>
    </row>
    <row r="10" ht="20.25" customHeight="1" spans="1:24">
      <c r="A10" s="21" t="s">
        <v>203</v>
      </c>
      <c r="B10" s="21" t="s">
        <v>70</v>
      </c>
      <c r="C10" s="21" t="s">
        <v>204</v>
      </c>
      <c r="D10" s="21" t="s">
        <v>205</v>
      </c>
      <c r="E10" s="21" t="s">
        <v>111</v>
      </c>
      <c r="F10" s="21" t="s">
        <v>112</v>
      </c>
      <c r="G10" s="21" t="s">
        <v>208</v>
      </c>
      <c r="H10" s="21" t="s">
        <v>209</v>
      </c>
      <c r="I10" s="108">
        <v>224676</v>
      </c>
      <c r="J10" s="108">
        <v>224676</v>
      </c>
      <c r="K10" s="58"/>
      <c r="L10" s="58"/>
      <c r="M10" s="108">
        <v>224676</v>
      </c>
      <c r="N10" s="58"/>
      <c r="O10" s="108"/>
      <c r="P10" s="108"/>
      <c r="Q10" s="108"/>
      <c r="R10" s="108"/>
      <c r="S10" s="108"/>
      <c r="T10" s="108"/>
      <c r="U10" s="108"/>
      <c r="V10" s="108"/>
      <c r="W10" s="108"/>
      <c r="X10" s="108"/>
    </row>
    <row r="11" ht="20.25" customHeight="1" spans="1:24">
      <c r="A11" s="21" t="s">
        <v>203</v>
      </c>
      <c r="B11" s="21" t="s">
        <v>70</v>
      </c>
      <c r="C11" s="21" t="s">
        <v>204</v>
      </c>
      <c r="D11" s="21" t="s">
        <v>205</v>
      </c>
      <c r="E11" s="21" t="s">
        <v>111</v>
      </c>
      <c r="F11" s="21" t="s">
        <v>112</v>
      </c>
      <c r="G11" s="21" t="s">
        <v>210</v>
      </c>
      <c r="H11" s="21" t="s">
        <v>211</v>
      </c>
      <c r="I11" s="108">
        <v>222471</v>
      </c>
      <c r="J11" s="108">
        <v>222471</v>
      </c>
      <c r="K11" s="58"/>
      <c r="L11" s="58"/>
      <c r="M11" s="108">
        <v>222471</v>
      </c>
      <c r="N11" s="58"/>
      <c r="O11" s="108"/>
      <c r="P11" s="108"/>
      <c r="Q11" s="108"/>
      <c r="R11" s="108"/>
      <c r="S11" s="108"/>
      <c r="T11" s="108"/>
      <c r="U11" s="108"/>
      <c r="V11" s="108"/>
      <c r="W11" s="108"/>
      <c r="X11" s="108"/>
    </row>
    <row r="12" ht="20.25" customHeight="1" spans="1:24">
      <c r="A12" s="21" t="s">
        <v>203</v>
      </c>
      <c r="B12" s="21" t="s">
        <v>70</v>
      </c>
      <c r="C12" s="21" t="s">
        <v>204</v>
      </c>
      <c r="D12" s="21" t="s">
        <v>205</v>
      </c>
      <c r="E12" s="21" t="s">
        <v>111</v>
      </c>
      <c r="F12" s="21" t="s">
        <v>112</v>
      </c>
      <c r="G12" s="21" t="s">
        <v>212</v>
      </c>
      <c r="H12" s="21" t="s">
        <v>213</v>
      </c>
      <c r="I12" s="108">
        <v>1029252</v>
      </c>
      <c r="J12" s="108">
        <v>1029252</v>
      </c>
      <c r="K12" s="58"/>
      <c r="L12" s="58"/>
      <c r="M12" s="108">
        <v>1029252</v>
      </c>
      <c r="N12" s="58"/>
      <c r="O12" s="108"/>
      <c r="P12" s="108"/>
      <c r="Q12" s="108"/>
      <c r="R12" s="108"/>
      <c r="S12" s="108"/>
      <c r="T12" s="108"/>
      <c r="U12" s="108"/>
      <c r="V12" s="108"/>
      <c r="W12" s="108"/>
      <c r="X12" s="108"/>
    </row>
    <row r="13" ht="20.25" customHeight="1" spans="1:24">
      <c r="A13" s="21" t="s">
        <v>203</v>
      </c>
      <c r="B13" s="21" t="s">
        <v>70</v>
      </c>
      <c r="C13" s="21" t="s">
        <v>204</v>
      </c>
      <c r="D13" s="21" t="s">
        <v>205</v>
      </c>
      <c r="E13" s="21" t="s">
        <v>111</v>
      </c>
      <c r="F13" s="21" t="s">
        <v>112</v>
      </c>
      <c r="G13" s="21" t="s">
        <v>212</v>
      </c>
      <c r="H13" s="21" t="s">
        <v>213</v>
      </c>
      <c r="I13" s="108">
        <v>1101768</v>
      </c>
      <c r="J13" s="108">
        <v>1101768</v>
      </c>
      <c r="K13" s="58"/>
      <c r="L13" s="58"/>
      <c r="M13" s="108">
        <v>1101768</v>
      </c>
      <c r="N13" s="58"/>
      <c r="O13" s="108"/>
      <c r="P13" s="108"/>
      <c r="Q13" s="108"/>
      <c r="R13" s="108"/>
      <c r="S13" s="108"/>
      <c r="T13" s="108"/>
      <c r="U13" s="108"/>
      <c r="V13" s="108"/>
      <c r="W13" s="108"/>
      <c r="X13" s="108"/>
    </row>
    <row r="14" ht="20.25" customHeight="1" spans="1:24">
      <c r="A14" s="21" t="s">
        <v>203</v>
      </c>
      <c r="B14" s="21" t="s">
        <v>70</v>
      </c>
      <c r="C14" s="21" t="s">
        <v>204</v>
      </c>
      <c r="D14" s="21" t="s">
        <v>205</v>
      </c>
      <c r="E14" s="21" t="s">
        <v>111</v>
      </c>
      <c r="F14" s="21" t="s">
        <v>112</v>
      </c>
      <c r="G14" s="21" t="s">
        <v>212</v>
      </c>
      <c r="H14" s="21" t="s">
        <v>213</v>
      </c>
      <c r="I14" s="108">
        <v>563640</v>
      </c>
      <c r="J14" s="108">
        <v>563640</v>
      </c>
      <c r="K14" s="58"/>
      <c r="L14" s="58"/>
      <c r="M14" s="108">
        <v>563640</v>
      </c>
      <c r="N14" s="58"/>
      <c r="O14" s="108"/>
      <c r="P14" s="108"/>
      <c r="Q14" s="108"/>
      <c r="R14" s="108"/>
      <c r="S14" s="108"/>
      <c r="T14" s="108"/>
      <c r="U14" s="108"/>
      <c r="V14" s="108"/>
      <c r="W14" s="108"/>
      <c r="X14" s="108"/>
    </row>
    <row r="15" ht="20.25" customHeight="1" spans="1:24">
      <c r="A15" s="21" t="s">
        <v>203</v>
      </c>
      <c r="B15" s="21" t="s">
        <v>70</v>
      </c>
      <c r="C15" s="21" t="s">
        <v>214</v>
      </c>
      <c r="D15" s="21" t="s">
        <v>215</v>
      </c>
      <c r="E15" s="21" t="s">
        <v>103</v>
      </c>
      <c r="F15" s="21" t="s">
        <v>104</v>
      </c>
      <c r="G15" s="21" t="s">
        <v>216</v>
      </c>
      <c r="H15" s="21" t="s">
        <v>217</v>
      </c>
      <c r="I15" s="108">
        <v>1060126.08</v>
      </c>
      <c r="J15" s="108">
        <v>1060126.08</v>
      </c>
      <c r="K15" s="58"/>
      <c r="L15" s="58"/>
      <c r="M15" s="108">
        <v>1060126.08</v>
      </c>
      <c r="N15" s="58"/>
      <c r="O15" s="108"/>
      <c r="P15" s="108"/>
      <c r="Q15" s="108"/>
      <c r="R15" s="108"/>
      <c r="S15" s="108"/>
      <c r="T15" s="108"/>
      <c r="U15" s="108"/>
      <c r="V15" s="108"/>
      <c r="W15" s="108"/>
      <c r="X15" s="108"/>
    </row>
    <row r="16" ht="20.25" customHeight="1" spans="1:24">
      <c r="A16" s="21" t="s">
        <v>203</v>
      </c>
      <c r="B16" s="21" t="s">
        <v>70</v>
      </c>
      <c r="C16" s="21" t="s">
        <v>214</v>
      </c>
      <c r="D16" s="21" t="s">
        <v>215</v>
      </c>
      <c r="E16" s="21" t="s">
        <v>105</v>
      </c>
      <c r="F16" s="21" t="s">
        <v>106</v>
      </c>
      <c r="G16" s="21" t="s">
        <v>218</v>
      </c>
      <c r="H16" s="21" t="s">
        <v>219</v>
      </c>
      <c r="I16" s="108">
        <v>84680.58</v>
      </c>
      <c r="J16" s="108">
        <v>84680.58</v>
      </c>
      <c r="K16" s="58"/>
      <c r="L16" s="58"/>
      <c r="M16" s="108">
        <v>84680.58</v>
      </c>
      <c r="N16" s="58"/>
      <c r="O16" s="108"/>
      <c r="P16" s="108"/>
      <c r="Q16" s="108"/>
      <c r="R16" s="108"/>
      <c r="S16" s="108"/>
      <c r="T16" s="108"/>
      <c r="U16" s="108"/>
      <c r="V16" s="108"/>
      <c r="W16" s="108"/>
      <c r="X16" s="108"/>
    </row>
    <row r="17" ht="20.25" customHeight="1" spans="1:24">
      <c r="A17" s="21" t="s">
        <v>203</v>
      </c>
      <c r="B17" s="21" t="s">
        <v>70</v>
      </c>
      <c r="C17" s="21" t="s">
        <v>214</v>
      </c>
      <c r="D17" s="21" t="s">
        <v>215</v>
      </c>
      <c r="E17" s="21" t="s">
        <v>123</v>
      </c>
      <c r="F17" s="21" t="s">
        <v>124</v>
      </c>
      <c r="G17" s="21" t="s">
        <v>220</v>
      </c>
      <c r="H17" s="21" t="s">
        <v>221</v>
      </c>
      <c r="I17" s="108">
        <v>441530.05</v>
      </c>
      <c r="J17" s="108">
        <v>441530.05</v>
      </c>
      <c r="K17" s="58"/>
      <c r="L17" s="58"/>
      <c r="M17" s="108">
        <v>441530.05</v>
      </c>
      <c r="N17" s="58"/>
      <c r="O17" s="108"/>
      <c r="P17" s="108"/>
      <c r="Q17" s="108"/>
      <c r="R17" s="108"/>
      <c r="S17" s="108"/>
      <c r="T17" s="108"/>
      <c r="U17" s="108"/>
      <c r="V17" s="108"/>
      <c r="W17" s="108"/>
      <c r="X17" s="108"/>
    </row>
    <row r="18" ht="20.25" customHeight="1" spans="1:24">
      <c r="A18" s="21" t="s">
        <v>203</v>
      </c>
      <c r="B18" s="21" t="s">
        <v>70</v>
      </c>
      <c r="C18" s="21" t="s">
        <v>214</v>
      </c>
      <c r="D18" s="21" t="s">
        <v>215</v>
      </c>
      <c r="E18" s="21" t="s">
        <v>125</v>
      </c>
      <c r="F18" s="21" t="s">
        <v>126</v>
      </c>
      <c r="G18" s="21" t="s">
        <v>222</v>
      </c>
      <c r="H18" s="21" t="s">
        <v>223</v>
      </c>
      <c r="I18" s="108">
        <v>279449.4</v>
      </c>
      <c r="J18" s="108">
        <v>279449.4</v>
      </c>
      <c r="K18" s="58"/>
      <c r="L18" s="58"/>
      <c r="M18" s="108">
        <v>279449.4</v>
      </c>
      <c r="N18" s="58"/>
      <c r="O18" s="108"/>
      <c r="P18" s="108"/>
      <c r="Q18" s="108"/>
      <c r="R18" s="108"/>
      <c r="S18" s="108"/>
      <c r="T18" s="108"/>
      <c r="U18" s="108"/>
      <c r="V18" s="108"/>
      <c r="W18" s="108"/>
      <c r="X18" s="108"/>
    </row>
    <row r="19" ht="20.25" customHeight="1" spans="1:24">
      <c r="A19" s="21" t="s">
        <v>203</v>
      </c>
      <c r="B19" s="21" t="s">
        <v>70</v>
      </c>
      <c r="C19" s="21" t="s">
        <v>214</v>
      </c>
      <c r="D19" s="21" t="s">
        <v>215</v>
      </c>
      <c r="E19" s="21" t="s">
        <v>125</v>
      </c>
      <c r="F19" s="21" t="s">
        <v>126</v>
      </c>
      <c r="G19" s="21" t="s">
        <v>222</v>
      </c>
      <c r="H19" s="21" t="s">
        <v>223</v>
      </c>
      <c r="I19" s="108">
        <v>198998</v>
      </c>
      <c r="J19" s="108">
        <v>198998</v>
      </c>
      <c r="K19" s="58"/>
      <c r="L19" s="58"/>
      <c r="M19" s="108">
        <v>198998</v>
      </c>
      <c r="N19" s="58"/>
      <c r="O19" s="108"/>
      <c r="P19" s="108"/>
      <c r="Q19" s="108"/>
      <c r="R19" s="108"/>
      <c r="S19" s="108"/>
      <c r="T19" s="108"/>
      <c r="U19" s="108"/>
      <c r="V19" s="108"/>
      <c r="W19" s="108"/>
      <c r="X19" s="108"/>
    </row>
    <row r="20" ht="20.25" customHeight="1" spans="1:24">
      <c r="A20" s="21" t="s">
        <v>203</v>
      </c>
      <c r="B20" s="21" t="s">
        <v>70</v>
      </c>
      <c r="C20" s="21" t="s">
        <v>214</v>
      </c>
      <c r="D20" s="21" t="s">
        <v>215</v>
      </c>
      <c r="E20" s="21" t="s">
        <v>111</v>
      </c>
      <c r="F20" s="21" t="s">
        <v>112</v>
      </c>
      <c r="G20" s="21" t="s">
        <v>224</v>
      </c>
      <c r="H20" s="21" t="s">
        <v>225</v>
      </c>
      <c r="I20" s="108">
        <v>39122.92</v>
      </c>
      <c r="J20" s="108">
        <v>39122.92</v>
      </c>
      <c r="K20" s="58"/>
      <c r="L20" s="58"/>
      <c r="M20" s="108">
        <v>39122.92</v>
      </c>
      <c r="N20" s="58"/>
      <c r="O20" s="108"/>
      <c r="P20" s="108"/>
      <c r="Q20" s="108"/>
      <c r="R20" s="108"/>
      <c r="S20" s="108"/>
      <c r="T20" s="108"/>
      <c r="U20" s="108"/>
      <c r="V20" s="108"/>
      <c r="W20" s="108"/>
      <c r="X20" s="108"/>
    </row>
    <row r="21" ht="20.25" customHeight="1" spans="1:24">
      <c r="A21" s="21" t="s">
        <v>203</v>
      </c>
      <c r="B21" s="21" t="s">
        <v>70</v>
      </c>
      <c r="C21" s="21" t="s">
        <v>214</v>
      </c>
      <c r="D21" s="21" t="s">
        <v>215</v>
      </c>
      <c r="E21" s="21" t="s">
        <v>127</v>
      </c>
      <c r="F21" s="21" t="s">
        <v>128</v>
      </c>
      <c r="G21" s="21" t="s">
        <v>224</v>
      </c>
      <c r="H21" s="21" t="s">
        <v>225</v>
      </c>
      <c r="I21" s="108">
        <v>20120.36</v>
      </c>
      <c r="J21" s="108">
        <v>20120.36</v>
      </c>
      <c r="K21" s="58"/>
      <c r="L21" s="58"/>
      <c r="M21" s="108">
        <v>20120.36</v>
      </c>
      <c r="N21" s="58"/>
      <c r="O21" s="108"/>
      <c r="P21" s="108"/>
      <c r="Q21" s="108"/>
      <c r="R21" s="108"/>
      <c r="S21" s="108"/>
      <c r="T21" s="108"/>
      <c r="U21" s="108"/>
      <c r="V21" s="108"/>
      <c r="W21" s="108"/>
      <c r="X21" s="108"/>
    </row>
    <row r="22" ht="20.25" customHeight="1" spans="1:24">
      <c r="A22" s="21" t="s">
        <v>203</v>
      </c>
      <c r="B22" s="21" t="s">
        <v>70</v>
      </c>
      <c r="C22" s="21" t="s">
        <v>214</v>
      </c>
      <c r="D22" s="21" t="s">
        <v>215</v>
      </c>
      <c r="E22" s="21" t="s">
        <v>127</v>
      </c>
      <c r="F22" s="21" t="s">
        <v>128</v>
      </c>
      <c r="G22" s="21" t="s">
        <v>224</v>
      </c>
      <c r="H22" s="21" t="s">
        <v>225</v>
      </c>
      <c r="I22" s="108">
        <v>24285.84</v>
      </c>
      <c r="J22" s="108">
        <v>24285.84</v>
      </c>
      <c r="K22" s="58"/>
      <c r="L22" s="58"/>
      <c r="M22" s="108">
        <v>24285.84</v>
      </c>
      <c r="N22" s="58"/>
      <c r="O22" s="108"/>
      <c r="P22" s="108"/>
      <c r="Q22" s="108"/>
      <c r="R22" s="108"/>
      <c r="S22" s="108"/>
      <c r="T22" s="108"/>
      <c r="U22" s="108"/>
      <c r="V22" s="108"/>
      <c r="W22" s="108"/>
      <c r="X22" s="108"/>
    </row>
    <row r="23" ht="20.25" customHeight="1" spans="1:24">
      <c r="A23" s="21" t="s">
        <v>203</v>
      </c>
      <c r="B23" s="21" t="s">
        <v>70</v>
      </c>
      <c r="C23" s="21" t="s">
        <v>214</v>
      </c>
      <c r="D23" s="21" t="s">
        <v>215</v>
      </c>
      <c r="E23" s="21" t="s">
        <v>127</v>
      </c>
      <c r="F23" s="21" t="s">
        <v>128</v>
      </c>
      <c r="G23" s="21" t="s">
        <v>224</v>
      </c>
      <c r="H23" s="21" t="s">
        <v>225</v>
      </c>
      <c r="I23" s="108">
        <v>27902.88</v>
      </c>
      <c r="J23" s="108">
        <v>27902.88</v>
      </c>
      <c r="K23" s="58"/>
      <c r="L23" s="58"/>
      <c r="M23" s="108">
        <v>27902.88</v>
      </c>
      <c r="N23" s="58"/>
      <c r="O23" s="108"/>
      <c r="P23" s="108"/>
      <c r="Q23" s="108"/>
      <c r="R23" s="108"/>
      <c r="S23" s="108"/>
      <c r="T23" s="108"/>
      <c r="U23" s="108"/>
      <c r="V23" s="108"/>
      <c r="W23" s="108"/>
      <c r="X23" s="108"/>
    </row>
    <row r="24" ht="20.25" customHeight="1" spans="1:24">
      <c r="A24" s="21" t="s">
        <v>203</v>
      </c>
      <c r="B24" s="21" t="s">
        <v>70</v>
      </c>
      <c r="C24" s="21" t="s">
        <v>226</v>
      </c>
      <c r="D24" s="21" t="s">
        <v>227</v>
      </c>
      <c r="E24" s="21" t="s">
        <v>111</v>
      </c>
      <c r="F24" s="21" t="s">
        <v>112</v>
      </c>
      <c r="G24" s="21" t="s">
        <v>228</v>
      </c>
      <c r="H24" s="21" t="s">
        <v>229</v>
      </c>
      <c r="I24" s="108">
        <v>30000</v>
      </c>
      <c r="J24" s="108">
        <v>30000</v>
      </c>
      <c r="K24" s="58"/>
      <c r="L24" s="58"/>
      <c r="M24" s="108">
        <v>30000</v>
      </c>
      <c r="N24" s="58"/>
      <c r="O24" s="108"/>
      <c r="P24" s="108"/>
      <c r="Q24" s="108"/>
      <c r="R24" s="108"/>
      <c r="S24" s="108"/>
      <c r="T24" s="108"/>
      <c r="U24" s="108"/>
      <c r="V24" s="108"/>
      <c r="W24" s="108"/>
      <c r="X24" s="108"/>
    </row>
    <row r="25" ht="20.25" customHeight="1" spans="1:24">
      <c r="A25" s="21" t="s">
        <v>203</v>
      </c>
      <c r="B25" s="21" t="s">
        <v>70</v>
      </c>
      <c r="C25" s="21" t="s">
        <v>230</v>
      </c>
      <c r="D25" s="21" t="s">
        <v>181</v>
      </c>
      <c r="E25" s="21" t="s">
        <v>111</v>
      </c>
      <c r="F25" s="21" t="s">
        <v>112</v>
      </c>
      <c r="G25" s="21" t="s">
        <v>231</v>
      </c>
      <c r="H25" s="21" t="s">
        <v>181</v>
      </c>
      <c r="I25" s="108">
        <v>10000</v>
      </c>
      <c r="J25" s="108">
        <v>10000</v>
      </c>
      <c r="K25" s="58"/>
      <c r="L25" s="58"/>
      <c r="M25" s="108">
        <v>10000</v>
      </c>
      <c r="N25" s="58"/>
      <c r="O25" s="108"/>
      <c r="P25" s="108"/>
      <c r="Q25" s="108"/>
      <c r="R25" s="108"/>
      <c r="S25" s="108"/>
      <c r="T25" s="108"/>
      <c r="U25" s="108"/>
      <c r="V25" s="108"/>
      <c r="W25" s="108"/>
      <c r="X25" s="108"/>
    </row>
    <row r="26" ht="20.25" customHeight="1" spans="1:24">
      <c r="A26" s="21" t="s">
        <v>203</v>
      </c>
      <c r="B26" s="21" t="s">
        <v>70</v>
      </c>
      <c r="C26" s="21" t="s">
        <v>232</v>
      </c>
      <c r="D26" s="21" t="s">
        <v>233</v>
      </c>
      <c r="E26" s="21" t="s">
        <v>111</v>
      </c>
      <c r="F26" s="21" t="s">
        <v>112</v>
      </c>
      <c r="G26" s="21" t="s">
        <v>234</v>
      </c>
      <c r="H26" s="21" t="s">
        <v>233</v>
      </c>
      <c r="I26" s="108">
        <v>131219.76</v>
      </c>
      <c r="J26" s="108">
        <v>131219.76</v>
      </c>
      <c r="K26" s="58"/>
      <c r="L26" s="58"/>
      <c r="M26" s="108">
        <v>131219.76</v>
      </c>
      <c r="N26" s="58"/>
      <c r="O26" s="108"/>
      <c r="P26" s="108"/>
      <c r="Q26" s="108"/>
      <c r="R26" s="108"/>
      <c r="S26" s="108"/>
      <c r="T26" s="108"/>
      <c r="U26" s="108"/>
      <c r="V26" s="108"/>
      <c r="W26" s="108"/>
      <c r="X26" s="108"/>
    </row>
    <row r="27" ht="20.25" customHeight="1" spans="1:24">
      <c r="A27" s="21" t="s">
        <v>203</v>
      </c>
      <c r="B27" s="21" t="s">
        <v>70</v>
      </c>
      <c r="C27" s="21" t="s">
        <v>235</v>
      </c>
      <c r="D27" s="21" t="s">
        <v>236</v>
      </c>
      <c r="E27" s="21" t="s">
        <v>111</v>
      </c>
      <c r="F27" s="21" t="s">
        <v>112</v>
      </c>
      <c r="G27" s="21" t="s">
        <v>237</v>
      </c>
      <c r="H27" s="21" t="s">
        <v>238</v>
      </c>
      <c r="I27" s="108">
        <v>167832</v>
      </c>
      <c r="J27" s="108">
        <v>167832</v>
      </c>
      <c r="K27" s="58"/>
      <c r="L27" s="58"/>
      <c r="M27" s="108">
        <v>167832</v>
      </c>
      <c r="N27" s="58"/>
      <c r="O27" s="108"/>
      <c r="P27" s="108"/>
      <c r="Q27" s="108"/>
      <c r="R27" s="108"/>
      <c r="S27" s="108"/>
      <c r="T27" s="108"/>
      <c r="U27" s="108"/>
      <c r="V27" s="108"/>
      <c r="W27" s="108"/>
      <c r="X27" s="108"/>
    </row>
    <row r="28" ht="20.25" customHeight="1" spans="1:24">
      <c r="A28" s="21" t="s">
        <v>203</v>
      </c>
      <c r="B28" s="21" t="s">
        <v>70</v>
      </c>
      <c r="C28" s="21" t="s">
        <v>235</v>
      </c>
      <c r="D28" s="21" t="s">
        <v>236</v>
      </c>
      <c r="E28" s="21" t="s">
        <v>111</v>
      </c>
      <c r="F28" s="21" t="s">
        <v>112</v>
      </c>
      <c r="G28" s="21" t="s">
        <v>239</v>
      </c>
      <c r="H28" s="21" t="s">
        <v>240</v>
      </c>
      <c r="I28" s="108">
        <v>108000</v>
      </c>
      <c r="J28" s="108">
        <v>108000</v>
      </c>
      <c r="K28" s="58"/>
      <c r="L28" s="58"/>
      <c r="M28" s="108">
        <v>108000</v>
      </c>
      <c r="N28" s="58"/>
      <c r="O28" s="108"/>
      <c r="P28" s="108"/>
      <c r="Q28" s="108"/>
      <c r="R28" s="108"/>
      <c r="S28" s="108"/>
      <c r="T28" s="108"/>
      <c r="U28" s="108"/>
      <c r="V28" s="108"/>
      <c r="W28" s="108"/>
      <c r="X28" s="108"/>
    </row>
    <row r="29" ht="20.25" customHeight="1" spans="1:24">
      <c r="A29" s="21" t="s">
        <v>203</v>
      </c>
      <c r="B29" s="21" t="s">
        <v>70</v>
      </c>
      <c r="C29" s="21" t="s">
        <v>235</v>
      </c>
      <c r="D29" s="21" t="s">
        <v>236</v>
      </c>
      <c r="E29" s="21" t="s">
        <v>111</v>
      </c>
      <c r="F29" s="21" t="s">
        <v>112</v>
      </c>
      <c r="G29" s="21" t="s">
        <v>241</v>
      </c>
      <c r="H29" s="21" t="s">
        <v>242</v>
      </c>
      <c r="I29" s="108">
        <v>80000</v>
      </c>
      <c r="J29" s="108">
        <v>80000</v>
      </c>
      <c r="K29" s="58"/>
      <c r="L29" s="58"/>
      <c r="M29" s="108">
        <v>80000</v>
      </c>
      <c r="N29" s="58"/>
      <c r="O29" s="108"/>
      <c r="P29" s="108"/>
      <c r="Q29" s="108"/>
      <c r="R29" s="108"/>
      <c r="S29" s="108"/>
      <c r="T29" s="108"/>
      <c r="U29" s="108"/>
      <c r="V29" s="108"/>
      <c r="W29" s="108"/>
      <c r="X29" s="108"/>
    </row>
    <row r="30" ht="20.25" customHeight="1" spans="1:24">
      <c r="A30" s="21" t="s">
        <v>203</v>
      </c>
      <c r="B30" s="21" t="s">
        <v>70</v>
      </c>
      <c r="C30" s="21" t="s">
        <v>235</v>
      </c>
      <c r="D30" s="21" t="s">
        <v>236</v>
      </c>
      <c r="E30" s="21" t="s">
        <v>101</v>
      </c>
      <c r="F30" s="21" t="s">
        <v>102</v>
      </c>
      <c r="G30" s="21" t="s">
        <v>243</v>
      </c>
      <c r="H30" s="21" t="s">
        <v>244</v>
      </c>
      <c r="I30" s="108">
        <v>42300</v>
      </c>
      <c r="J30" s="108">
        <v>42300</v>
      </c>
      <c r="K30" s="58"/>
      <c r="L30" s="58"/>
      <c r="M30" s="108">
        <v>42300</v>
      </c>
      <c r="N30" s="58"/>
      <c r="O30" s="108"/>
      <c r="P30" s="108"/>
      <c r="Q30" s="108"/>
      <c r="R30" s="108"/>
      <c r="S30" s="108"/>
      <c r="T30" s="108"/>
      <c r="U30" s="108"/>
      <c r="V30" s="108"/>
      <c r="W30" s="108"/>
      <c r="X30" s="108"/>
    </row>
    <row r="31" ht="20.25" customHeight="1" spans="1:24">
      <c r="A31" s="21" t="s">
        <v>203</v>
      </c>
      <c r="B31" s="21" t="s">
        <v>70</v>
      </c>
      <c r="C31" s="21" t="s">
        <v>235</v>
      </c>
      <c r="D31" s="21" t="s">
        <v>236</v>
      </c>
      <c r="E31" s="21" t="s">
        <v>111</v>
      </c>
      <c r="F31" s="21" t="s">
        <v>112</v>
      </c>
      <c r="G31" s="21" t="s">
        <v>243</v>
      </c>
      <c r="H31" s="21" t="s">
        <v>244</v>
      </c>
      <c r="I31" s="108">
        <v>151200</v>
      </c>
      <c r="J31" s="108">
        <v>151200</v>
      </c>
      <c r="K31" s="58"/>
      <c r="L31" s="58"/>
      <c r="M31" s="108">
        <v>151200</v>
      </c>
      <c r="N31" s="58"/>
      <c r="O31" s="108"/>
      <c r="P31" s="108"/>
      <c r="Q31" s="108"/>
      <c r="R31" s="108"/>
      <c r="S31" s="108"/>
      <c r="T31" s="108"/>
      <c r="U31" s="108"/>
      <c r="V31" s="108"/>
      <c r="W31" s="108"/>
      <c r="X31" s="108"/>
    </row>
    <row r="32" ht="20.25" customHeight="1" spans="1:24">
      <c r="A32" s="21" t="s">
        <v>203</v>
      </c>
      <c r="B32" s="21" t="s">
        <v>70</v>
      </c>
      <c r="C32" s="21" t="s">
        <v>245</v>
      </c>
      <c r="D32" s="21" t="s">
        <v>137</v>
      </c>
      <c r="E32" s="21" t="s">
        <v>136</v>
      </c>
      <c r="F32" s="21" t="s">
        <v>137</v>
      </c>
      <c r="G32" s="21" t="s">
        <v>246</v>
      </c>
      <c r="H32" s="21" t="s">
        <v>137</v>
      </c>
      <c r="I32" s="108">
        <v>984310.56</v>
      </c>
      <c r="J32" s="108">
        <v>984310.56</v>
      </c>
      <c r="K32" s="58"/>
      <c r="L32" s="58"/>
      <c r="M32" s="108">
        <v>984310.56</v>
      </c>
      <c r="N32" s="58"/>
      <c r="O32" s="108"/>
      <c r="P32" s="108"/>
      <c r="Q32" s="108"/>
      <c r="R32" s="108"/>
      <c r="S32" s="108"/>
      <c r="T32" s="108"/>
      <c r="U32" s="108"/>
      <c r="V32" s="108"/>
      <c r="W32" s="108"/>
      <c r="X32" s="108"/>
    </row>
    <row r="33" ht="20.25" customHeight="1" spans="1:24">
      <c r="A33" s="21" t="s">
        <v>203</v>
      </c>
      <c r="B33" s="21" t="s">
        <v>70</v>
      </c>
      <c r="C33" s="21" t="s">
        <v>247</v>
      </c>
      <c r="D33" s="21" t="s">
        <v>248</v>
      </c>
      <c r="E33" s="21" t="s">
        <v>101</v>
      </c>
      <c r="F33" s="21" t="s">
        <v>102</v>
      </c>
      <c r="G33" s="21" t="s">
        <v>249</v>
      </c>
      <c r="H33" s="21" t="s">
        <v>250</v>
      </c>
      <c r="I33" s="108">
        <v>676800</v>
      </c>
      <c r="J33" s="108">
        <v>676800</v>
      </c>
      <c r="K33" s="58"/>
      <c r="L33" s="58"/>
      <c r="M33" s="108">
        <v>676800</v>
      </c>
      <c r="N33" s="58"/>
      <c r="O33" s="108"/>
      <c r="P33" s="108"/>
      <c r="Q33" s="108"/>
      <c r="R33" s="108"/>
      <c r="S33" s="108"/>
      <c r="T33" s="108"/>
      <c r="U33" s="108"/>
      <c r="V33" s="108"/>
      <c r="W33" s="108"/>
      <c r="X33" s="108"/>
    </row>
    <row r="34" ht="20.25" customHeight="1" spans="1:24">
      <c r="A34" s="21" t="s">
        <v>203</v>
      </c>
      <c r="B34" s="21" t="s">
        <v>70</v>
      </c>
      <c r="C34" s="21" t="s">
        <v>251</v>
      </c>
      <c r="D34" s="21" t="s">
        <v>252</v>
      </c>
      <c r="E34" s="21" t="s">
        <v>111</v>
      </c>
      <c r="F34" s="21" t="s">
        <v>112</v>
      </c>
      <c r="G34" s="21" t="s">
        <v>210</v>
      </c>
      <c r="H34" s="21" t="s">
        <v>211</v>
      </c>
      <c r="I34" s="108">
        <v>486000</v>
      </c>
      <c r="J34" s="108">
        <v>486000</v>
      </c>
      <c r="K34" s="58"/>
      <c r="L34" s="58"/>
      <c r="M34" s="108">
        <v>486000</v>
      </c>
      <c r="N34" s="58"/>
      <c r="O34" s="108"/>
      <c r="P34" s="108"/>
      <c r="Q34" s="108"/>
      <c r="R34" s="108"/>
      <c r="S34" s="108"/>
      <c r="T34" s="108"/>
      <c r="U34" s="108"/>
      <c r="V34" s="108"/>
      <c r="W34" s="108"/>
      <c r="X34" s="108"/>
    </row>
    <row r="35" ht="20.25" customHeight="1" spans="1:24">
      <c r="A35" s="21" t="s">
        <v>203</v>
      </c>
      <c r="B35" s="21" t="s">
        <v>70</v>
      </c>
      <c r="C35" s="21" t="s">
        <v>251</v>
      </c>
      <c r="D35" s="21" t="s">
        <v>252</v>
      </c>
      <c r="E35" s="21" t="s">
        <v>111</v>
      </c>
      <c r="F35" s="21" t="s">
        <v>112</v>
      </c>
      <c r="G35" s="21" t="s">
        <v>212</v>
      </c>
      <c r="H35" s="21" t="s">
        <v>213</v>
      </c>
      <c r="I35" s="108">
        <v>518400</v>
      </c>
      <c r="J35" s="108">
        <v>518400</v>
      </c>
      <c r="K35" s="58"/>
      <c r="L35" s="58"/>
      <c r="M35" s="108">
        <v>518400</v>
      </c>
      <c r="N35" s="58"/>
      <c r="O35" s="108"/>
      <c r="P35" s="108"/>
      <c r="Q35" s="108"/>
      <c r="R35" s="108"/>
      <c r="S35" s="108"/>
      <c r="T35" s="108"/>
      <c r="U35" s="108"/>
      <c r="V35" s="108"/>
      <c r="W35" s="108"/>
      <c r="X35" s="108"/>
    </row>
    <row r="36" ht="20.25" customHeight="1" spans="1:24">
      <c r="A36" s="21" t="s">
        <v>203</v>
      </c>
      <c r="B36" s="21" t="s">
        <v>70</v>
      </c>
      <c r="C36" s="21" t="s">
        <v>251</v>
      </c>
      <c r="D36" s="21" t="s">
        <v>252</v>
      </c>
      <c r="E36" s="21" t="s">
        <v>111</v>
      </c>
      <c r="F36" s="21" t="s">
        <v>112</v>
      </c>
      <c r="G36" s="21" t="s">
        <v>212</v>
      </c>
      <c r="H36" s="21" t="s">
        <v>213</v>
      </c>
      <c r="I36" s="108">
        <v>453600</v>
      </c>
      <c r="J36" s="108">
        <v>453600</v>
      </c>
      <c r="K36" s="58"/>
      <c r="L36" s="58"/>
      <c r="M36" s="108">
        <v>453600</v>
      </c>
      <c r="N36" s="58"/>
      <c r="O36" s="108"/>
      <c r="P36" s="108"/>
      <c r="Q36" s="108"/>
      <c r="R36" s="108"/>
      <c r="S36" s="108"/>
      <c r="T36" s="108"/>
      <c r="U36" s="108"/>
      <c r="V36" s="108"/>
      <c r="W36" s="108"/>
      <c r="X36" s="108"/>
    </row>
    <row r="37" ht="17.25" customHeight="1" spans="1:24">
      <c r="A37" s="66" t="s">
        <v>176</v>
      </c>
      <c r="B37" s="67"/>
      <c r="C37" s="172"/>
      <c r="D37" s="172"/>
      <c r="E37" s="172"/>
      <c r="F37" s="172"/>
      <c r="G37" s="172"/>
      <c r="H37" s="173"/>
      <c r="I37" s="108">
        <v>11827337.43</v>
      </c>
      <c r="J37" s="108">
        <v>11827337.43</v>
      </c>
      <c r="K37" s="108"/>
      <c r="L37" s="108"/>
      <c r="M37" s="108">
        <v>11827337.43</v>
      </c>
      <c r="N37" s="108"/>
      <c r="O37" s="108"/>
      <c r="P37" s="108"/>
      <c r="Q37" s="108"/>
      <c r="R37" s="108"/>
      <c r="S37" s="108"/>
      <c r="T37" s="108"/>
      <c r="U37" s="108"/>
      <c r="V37" s="108"/>
      <c r="W37" s="108"/>
      <c r="X37" s="108"/>
    </row>
  </sheetData>
  <mergeCells count="31">
    <mergeCell ref="A2:X2"/>
    <mergeCell ref="A3:H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2"/>
      <c r="E1" s="40"/>
      <c r="F1" s="40"/>
      <c r="G1" s="40"/>
      <c r="H1" s="40"/>
      <c r="U1" s="162"/>
      <c r="W1" s="167" t="s">
        <v>253</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"单位名称："&amp;"昆明市晋宁区妇幼健康服务中心"</f>
        <v>单位名称：昆明市晋宁区妇幼健康服务中心</v>
      </c>
      <c r="B3" s="44"/>
      <c r="C3" s="44"/>
      <c r="D3" s="44"/>
      <c r="E3" s="44"/>
      <c r="F3" s="44"/>
      <c r="G3" s="44"/>
      <c r="H3" s="44"/>
      <c r="I3" s="45"/>
      <c r="J3" s="45"/>
      <c r="K3" s="45"/>
      <c r="L3" s="45"/>
      <c r="M3" s="45"/>
      <c r="N3" s="45"/>
      <c r="O3" s="45"/>
      <c r="P3" s="45"/>
      <c r="Q3" s="45"/>
      <c r="U3" s="162"/>
      <c r="W3" s="146" t="s">
        <v>1</v>
      </c>
    </row>
    <row r="4" ht="21.75" customHeight="1" spans="1:23">
      <c r="A4" s="47" t="s">
        <v>254</v>
      </c>
      <c r="B4" s="48" t="s">
        <v>187</v>
      </c>
      <c r="C4" s="47" t="s">
        <v>188</v>
      </c>
      <c r="D4" s="47" t="s">
        <v>255</v>
      </c>
      <c r="E4" s="48" t="s">
        <v>189</v>
      </c>
      <c r="F4" s="48" t="s">
        <v>190</v>
      </c>
      <c r="G4" s="48" t="s">
        <v>256</v>
      </c>
      <c r="H4" s="48" t="s">
        <v>257</v>
      </c>
      <c r="I4" s="62" t="s">
        <v>55</v>
      </c>
      <c r="J4" s="12" t="s">
        <v>258</v>
      </c>
      <c r="K4" s="13"/>
      <c r="L4" s="13"/>
      <c r="M4" s="35"/>
      <c r="N4" s="12" t="s">
        <v>195</v>
      </c>
      <c r="O4" s="13"/>
      <c r="P4" s="35"/>
      <c r="Q4" s="48" t="s">
        <v>61</v>
      </c>
      <c r="R4" s="12" t="s">
        <v>62</v>
      </c>
      <c r="S4" s="13"/>
      <c r="T4" s="13"/>
      <c r="U4" s="13"/>
      <c r="V4" s="13"/>
      <c r="W4" s="35"/>
    </row>
    <row r="5" ht="21.75" customHeight="1" spans="1:23">
      <c r="A5" s="49"/>
      <c r="B5" s="63"/>
      <c r="C5" s="49"/>
      <c r="D5" s="49"/>
      <c r="E5" s="50"/>
      <c r="F5" s="50"/>
      <c r="G5" s="50"/>
      <c r="H5" s="50"/>
      <c r="I5" s="63"/>
      <c r="J5" s="163" t="s">
        <v>58</v>
      </c>
      <c r="K5" s="164"/>
      <c r="L5" s="48" t="s">
        <v>59</v>
      </c>
      <c r="M5" s="48" t="s">
        <v>60</v>
      </c>
      <c r="N5" s="48" t="s">
        <v>58</v>
      </c>
      <c r="O5" s="48" t="s">
        <v>59</v>
      </c>
      <c r="P5" s="48" t="s">
        <v>60</v>
      </c>
      <c r="Q5" s="50"/>
      <c r="R5" s="48" t="s">
        <v>57</v>
      </c>
      <c r="S5" s="48" t="s">
        <v>64</v>
      </c>
      <c r="T5" s="48" t="s">
        <v>201</v>
      </c>
      <c r="U5" s="48" t="s">
        <v>66</v>
      </c>
      <c r="V5" s="48" t="s">
        <v>67</v>
      </c>
      <c r="W5" s="48" t="s">
        <v>68</v>
      </c>
    </row>
    <row r="6" ht="21" customHeight="1" spans="1:23">
      <c r="A6" s="63"/>
      <c r="B6" s="63"/>
      <c r="C6" s="63"/>
      <c r="D6" s="63"/>
      <c r="E6" s="63"/>
      <c r="F6" s="63"/>
      <c r="G6" s="63"/>
      <c r="H6" s="63"/>
      <c r="I6" s="63"/>
      <c r="J6" s="165" t="s">
        <v>57</v>
      </c>
      <c r="K6" s="166"/>
      <c r="L6" s="63"/>
      <c r="M6" s="63"/>
      <c r="N6" s="63"/>
      <c r="O6" s="63"/>
      <c r="P6" s="63"/>
      <c r="Q6" s="63"/>
      <c r="R6" s="63"/>
      <c r="S6" s="63"/>
      <c r="T6" s="63"/>
      <c r="U6" s="63"/>
      <c r="V6" s="63"/>
      <c r="W6" s="63"/>
    </row>
    <row r="7" ht="39.75" customHeight="1" spans="1:23">
      <c r="A7" s="52"/>
      <c r="B7" s="54"/>
      <c r="C7" s="52"/>
      <c r="D7" s="52"/>
      <c r="E7" s="53"/>
      <c r="F7" s="53"/>
      <c r="G7" s="53"/>
      <c r="H7" s="53"/>
      <c r="I7" s="54"/>
      <c r="J7" s="17" t="s">
        <v>57</v>
      </c>
      <c r="K7" s="17" t="s">
        <v>259</v>
      </c>
      <c r="L7" s="53"/>
      <c r="M7" s="53"/>
      <c r="N7" s="53"/>
      <c r="O7" s="53"/>
      <c r="P7" s="53"/>
      <c r="Q7" s="53"/>
      <c r="R7" s="53"/>
      <c r="S7" s="53"/>
      <c r="T7" s="53"/>
      <c r="U7" s="54"/>
      <c r="V7" s="53"/>
      <c r="W7" s="53"/>
    </row>
    <row r="8" ht="15" customHeight="1" spans="1:23">
      <c r="A8" s="55">
        <v>1</v>
      </c>
      <c r="B8" s="55">
        <v>2</v>
      </c>
      <c r="C8" s="55">
        <v>3</v>
      </c>
      <c r="D8" s="55">
        <v>4</v>
      </c>
      <c r="E8" s="55">
        <v>5</v>
      </c>
      <c r="F8" s="55">
        <v>6</v>
      </c>
      <c r="G8" s="55">
        <v>7</v>
      </c>
      <c r="H8" s="55">
        <v>8</v>
      </c>
      <c r="I8" s="55">
        <v>9</v>
      </c>
      <c r="J8" s="55">
        <v>10</v>
      </c>
      <c r="K8" s="55">
        <v>11</v>
      </c>
      <c r="L8" s="69">
        <v>12</v>
      </c>
      <c r="M8" s="69">
        <v>13</v>
      </c>
      <c r="N8" s="69">
        <v>14</v>
      </c>
      <c r="O8" s="69">
        <v>15</v>
      </c>
      <c r="P8" s="69">
        <v>16</v>
      </c>
      <c r="Q8" s="69">
        <v>17</v>
      </c>
      <c r="R8" s="69">
        <v>18</v>
      </c>
      <c r="S8" s="69">
        <v>19</v>
      </c>
      <c r="T8" s="69">
        <v>20</v>
      </c>
      <c r="U8" s="55">
        <v>21</v>
      </c>
      <c r="V8" s="69">
        <v>22</v>
      </c>
      <c r="W8" s="55">
        <v>23</v>
      </c>
    </row>
    <row r="9" ht="21.75" customHeight="1" spans="1:23">
      <c r="A9" s="98" t="s">
        <v>260</v>
      </c>
      <c r="B9" s="98" t="s">
        <v>261</v>
      </c>
      <c r="C9" s="98" t="s">
        <v>262</v>
      </c>
      <c r="D9" s="98" t="s">
        <v>70</v>
      </c>
      <c r="E9" s="98" t="s">
        <v>113</v>
      </c>
      <c r="F9" s="98" t="s">
        <v>114</v>
      </c>
      <c r="G9" s="98" t="s">
        <v>263</v>
      </c>
      <c r="H9" s="98" t="s">
        <v>264</v>
      </c>
      <c r="I9" s="108">
        <v>334400</v>
      </c>
      <c r="J9" s="108">
        <v>334400</v>
      </c>
      <c r="K9" s="108">
        <v>334400</v>
      </c>
      <c r="L9" s="108"/>
      <c r="M9" s="108"/>
      <c r="N9" s="108"/>
      <c r="O9" s="108"/>
      <c r="P9" s="108"/>
      <c r="Q9" s="108"/>
      <c r="R9" s="108"/>
      <c r="S9" s="108"/>
      <c r="T9" s="108"/>
      <c r="U9" s="108"/>
      <c r="V9" s="108"/>
      <c r="W9" s="108"/>
    </row>
    <row r="10" ht="21.75" customHeight="1" spans="1:23">
      <c r="A10" s="98" t="s">
        <v>260</v>
      </c>
      <c r="B10" s="98" t="s">
        <v>265</v>
      </c>
      <c r="C10" s="98" t="s">
        <v>266</v>
      </c>
      <c r="D10" s="98" t="s">
        <v>70</v>
      </c>
      <c r="E10" s="98" t="s">
        <v>115</v>
      </c>
      <c r="F10" s="98" t="s">
        <v>116</v>
      </c>
      <c r="G10" s="98" t="s">
        <v>237</v>
      </c>
      <c r="H10" s="98" t="s">
        <v>238</v>
      </c>
      <c r="I10" s="108">
        <v>176822.45</v>
      </c>
      <c r="J10" s="108"/>
      <c r="K10" s="108"/>
      <c r="L10" s="108"/>
      <c r="M10" s="108"/>
      <c r="N10" s="108"/>
      <c r="O10" s="108"/>
      <c r="P10" s="108"/>
      <c r="Q10" s="108"/>
      <c r="R10" s="108">
        <v>176822.45</v>
      </c>
      <c r="S10" s="108"/>
      <c r="T10" s="108"/>
      <c r="U10" s="108">
        <v>176822.45</v>
      </c>
      <c r="V10" s="108"/>
      <c r="W10" s="108"/>
    </row>
    <row r="11" ht="21.75" customHeight="1" spans="1:23">
      <c r="A11" s="98" t="s">
        <v>260</v>
      </c>
      <c r="B11" s="98" t="s">
        <v>267</v>
      </c>
      <c r="C11" s="98" t="s">
        <v>268</v>
      </c>
      <c r="D11" s="98" t="s">
        <v>70</v>
      </c>
      <c r="E11" s="98" t="s">
        <v>111</v>
      </c>
      <c r="F11" s="98" t="s">
        <v>112</v>
      </c>
      <c r="G11" s="98" t="s">
        <v>237</v>
      </c>
      <c r="H11" s="98" t="s">
        <v>238</v>
      </c>
      <c r="I11" s="108">
        <v>451264.98</v>
      </c>
      <c r="J11" s="108"/>
      <c r="K11" s="108"/>
      <c r="L11" s="108"/>
      <c r="M11" s="108"/>
      <c r="N11" s="108"/>
      <c r="O11" s="108"/>
      <c r="P11" s="108"/>
      <c r="Q11" s="108"/>
      <c r="R11" s="108">
        <v>451264.98</v>
      </c>
      <c r="S11" s="108"/>
      <c r="T11" s="108"/>
      <c r="U11" s="108">
        <v>451264.98</v>
      </c>
      <c r="V11" s="108"/>
      <c r="W11" s="108"/>
    </row>
    <row r="12" ht="21.75" customHeight="1" spans="1:23">
      <c r="A12" s="98" t="s">
        <v>260</v>
      </c>
      <c r="B12" s="98" t="s">
        <v>269</v>
      </c>
      <c r="C12" s="98" t="s">
        <v>270</v>
      </c>
      <c r="D12" s="98" t="s">
        <v>70</v>
      </c>
      <c r="E12" s="98" t="s">
        <v>113</v>
      </c>
      <c r="F12" s="98" t="s">
        <v>114</v>
      </c>
      <c r="G12" s="98" t="s">
        <v>237</v>
      </c>
      <c r="H12" s="98" t="s">
        <v>238</v>
      </c>
      <c r="I12" s="108">
        <v>200000</v>
      </c>
      <c r="J12" s="108">
        <v>200000</v>
      </c>
      <c r="K12" s="108">
        <v>200000</v>
      </c>
      <c r="L12" s="108"/>
      <c r="M12" s="108"/>
      <c r="N12" s="108"/>
      <c r="O12" s="108"/>
      <c r="P12" s="108"/>
      <c r="Q12" s="108"/>
      <c r="R12" s="108"/>
      <c r="S12" s="108"/>
      <c r="T12" s="108"/>
      <c r="U12" s="108"/>
      <c r="V12" s="108"/>
      <c r="W12" s="108"/>
    </row>
    <row r="13" ht="21.75" customHeight="1" spans="1:23">
      <c r="A13" s="98" t="s">
        <v>271</v>
      </c>
      <c r="B13" s="98" t="s">
        <v>272</v>
      </c>
      <c r="C13" s="98" t="s">
        <v>273</v>
      </c>
      <c r="D13" s="98" t="s">
        <v>70</v>
      </c>
      <c r="E13" s="98" t="s">
        <v>113</v>
      </c>
      <c r="F13" s="98" t="s">
        <v>114</v>
      </c>
      <c r="G13" s="98" t="s">
        <v>263</v>
      </c>
      <c r="H13" s="98" t="s">
        <v>264</v>
      </c>
      <c r="I13" s="108">
        <v>50000</v>
      </c>
      <c r="J13" s="108">
        <v>50000</v>
      </c>
      <c r="K13" s="108">
        <v>50000</v>
      </c>
      <c r="L13" s="108"/>
      <c r="M13" s="108"/>
      <c r="N13" s="108"/>
      <c r="O13" s="108"/>
      <c r="P13" s="108"/>
      <c r="Q13" s="108"/>
      <c r="R13" s="108"/>
      <c r="S13" s="108"/>
      <c r="T13" s="108"/>
      <c r="U13" s="108"/>
      <c r="V13" s="108"/>
      <c r="W13" s="108"/>
    </row>
    <row r="14" ht="21.75" customHeight="1" spans="1:23">
      <c r="A14" s="98" t="s">
        <v>271</v>
      </c>
      <c r="B14" s="98" t="s">
        <v>274</v>
      </c>
      <c r="C14" s="98" t="s">
        <v>275</v>
      </c>
      <c r="D14" s="98" t="s">
        <v>70</v>
      </c>
      <c r="E14" s="98" t="s">
        <v>119</v>
      </c>
      <c r="F14" s="98" t="s">
        <v>120</v>
      </c>
      <c r="G14" s="98" t="s">
        <v>249</v>
      </c>
      <c r="H14" s="98" t="s">
        <v>250</v>
      </c>
      <c r="I14" s="108">
        <v>50000</v>
      </c>
      <c r="J14" s="108">
        <v>50000</v>
      </c>
      <c r="K14" s="108">
        <v>50000</v>
      </c>
      <c r="L14" s="108"/>
      <c r="M14" s="108"/>
      <c r="N14" s="108"/>
      <c r="O14" s="108"/>
      <c r="P14" s="108"/>
      <c r="Q14" s="108"/>
      <c r="R14" s="108"/>
      <c r="S14" s="108"/>
      <c r="T14" s="108"/>
      <c r="U14" s="108"/>
      <c r="V14" s="108"/>
      <c r="W14" s="108"/>
    </row>
    <row r="15" ht="21.75" customHeight="1" spans="1:23">
      <c r="A15" s="98" t="s">
        <v>271</v>
      </c>
      <c r="B15" s="98" t="s">
        <v>276</v>
      </c>
      <c r="C15" s="98" t="s">
        <v>277</v>
      </c>
      <c r="D15" s="98" t="s">
        <v>70</v>
      </c>
      <c r="E15" s="98" t="s">
        <v>111</v>
      </c>
      <c r="F15" s="98" t="s">
        <v>112</v>
      </c>
      <c r="G15" s="98" t="s">
        <v>237</v>
      </c>
      <c r="H15" s="98" t="s">
        <v>238</v>
      </c>
      <c r="I15" s="108">
        <v>20000000</v>
      </c>
      <c r="J15" s="108"/>
      <c r="K15" s="108"/>
      <c r="L15" s="108"/>
      <c r="M15" s="108"/>
      <c r="N15" s="108"/>
      <c r="O15" s="108"/>
      <c r="P15" s="108"/>
      <c r="Q15" s="108"/>
      <c r="R15" s="108">
        <v>20000000</v>
      </c>
      <c r="S15" s="108">
        <v>20000000</v>
      </c>
      <c r="T15" s="108"/>
      <c r="U15" s="108"/>
      <c r="V15" s="108"/>
      <c r="W15" s="108"/>
    </row>
    <row r="16" ht="21.75" customHeight="1" spans="1:23">
      <c r="A16" s="98" t="s">
        <v>271</v>
      </c>
      <c r="B16" s="98" t="s">
        <v>278</v>
      </c>
      <c r="C16" s="98" t="s">
        <v>279</v>
      </c>
      <c r="D16" s="98" t="s">
        <v>70</v>
      </c>
      <c r="E16" s="98" t="s">
        <v>111</v>
      </c>
      <c r="F16" s="98" t="s">
        <v>112</v>
      </c>
      <c r="G16" s="98" t="s">
        <v>237</v>
      </c>
      <c r="H16" s="98" t="s">
        <v>238</v>
      </c>
      <c r="I16" s="108">
        <v>10560</v>
      </c>
      <c r="J16" s="108"/>
      <c r="K16" s="108"/>
      <c r="L16" s="108"/>
      <c r="M16" s="108"/>
      <c r="N16" s="108"/>
      <c r="O16" s="108"/>
      <c r="P16" s="108"/>
      <c r="Q16" s="108"/>
      <c r="R16" s="108">
        <v>10560</v>
      </c>
      <c r="S16" s="108"/>
      <c r="T16" s="108"/>
      <c r="U16" s="108">
        <v>10560</v>
      </c>
      <c r="V16" s="108"/>
      <c r="W16" s="108"/>
    </row>
    <row r="17" ht="21.75" customHeight="1" spans="1:23">
      <c r="A17" s="98" t="s">
        <v>271</v>
      </c>
      <c r="B17" s="98" t="s">
        <v>280</v>
      </c>
      <c r="C17" s="98" t="s">
        <v>281</v>
      </c>
      <c r="D17" s="98" t="s">
        <v>70</v>
      </c>
      <c r="E17" s="98" t="s">
        <v>131</v>
      </c>
      <c r="F17" s="98" t="s">
        <v>130</v>
      </c>
      <c r="G17" s="98" t="s">
        <v>237</v>
      </c>
      <c r="H17" s="98" t="s">
        <v>238</v>
      </c>
      <c r="I17" s="108">
        <v>80000</v>
      </c>
      <c r="J17" s="108"/>
      <c r="K17" s="108"/>
      <c r="L17" s="108"/>
      <c r="M17" s="108"/>
      <c r="N17" s="108"/>
      <c r="O17" s="108"/>
      <c r="P17" s="108"/>
      <c r="Q17" s="108"/>
      <c r="R17" s="108">
        <v>80000</v>
      </c>
      <c r="S17" s="108"/>
      <c r="T17" s="108"/>
      <c r="U17" s="108"/>
      <c r="V17" s="108"/>
      <c r="W17" s="108">
        <v>80000</v>
      </c>
    </row>
    <row r="18" ht="18.75" customHeight="1" spans="1:23">
      <c r="A18" s="66" t="s">
        <v>176</v>
      </c>
      <c r="B18" s="67"/>
      <c r="C18" s="67"/>
      <c r="D18" s="67"/>
      <c r="E18" s="67"/>
      <c r="F18" s="67"/>
      <c r="G18" s="67"/>
      <c r="H18" s="68"/>
      <c r="I18" s="108">
        <v>21353047.43</v>
      </c>
      <c r="J18" s="108">
        <v>634400</v>
      </c>
      <c r="K18" s="108">
        <v>634400</v>
      </c>
      <c r="L18" s="108"/>
      <c r="M18" s="108"/>
      <c r="N18" s="108"/>
      <c r="O18" s="108"/>
      <c r="P18" s="108"/>
      <c r="Q18" s="108"/>
      <c r="R18" s="108">
        <v>20718647.43</v>
      </c>
      <c r="S18" s="108">
        <v>20000000</v>
      </c>
      <c r="T18" s="108"/>
      <c r="U18" s="108">
        <v>638647.43</v>
      </c>
      <c r="V18" s="108"/>
      <c r="W18" s="108">
        <v>80000</v>
      </c>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3"/>
  <sheetViews>
    <sheetView showZeros="0" topLeftCell="A91"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1" t="s">
        <v>282</v>
      </c>
    </row>
    <row r="2" ht="39.75" customHeight="1" spans="1:10">
      <c r="A2" s="95" t="str">
        <f>"2025"&amp;"年部门项目支出绩效目标表"</f>
        <v>2025年部门项目支出绩效目标表</v>
      </c>
      <c r="B2" s="42"/>
      <c r="C2" s="42"/>
      <c r="D2" s="42"/>
      <c r="E2" s="42"/>
      <c r="F2" s="96"/>
      <c r="G2" s="42"/>
      <c r="H2" s="96"/>
      <c r="I2" s="96"/>
      <c r="J2" s="42"/>
    </row>
    <row r="3" ht="17.25" customHeight="1" spans="1:1">
      <c r="A3" s="43" t="str">
        <f>"单位名称："&amp;"昆明市晋宁区妇幼健康服务中心"</f>
        <v>单位名称：昆明市晋宁区妇幼健康服务中心</v>
      </c>
    </row>
    <row r="4" ht="44.25" customHeight="1" spans="1:10">
      <c r="A4" s="17" t="s">
        <v>188</v>
      </c>
      <c r="B4" s="17" t="s">
        <v>283</v>
      </c>
      <c r="C4" s="17" t="s">
        <v>284</v>
      </c>
      <c r="D4" s="17" t="s">
        <v>285</v>
      </c>
      <c r="E4" s="17" t="s">
        <v>286</v>
      </c>
      <c r="F4" s="97" t="s">
        <v>287</v>
      </c>
      <c r="G4" s="17" t="s">
        <v>288</v>
      </c>
      <c r="H4" s="97" t="s">
        <v>289</v>
      </c>
      <c r="I4" s="97" t="s">
        <v>290</v>
      </c>
      <c r="J4" s="17" t="s">
        <v>291</v>
      </c>
    </row>
    <row r="5" ht="18.75" customHeight="1" spans="1:10">
      <c r="A5" s="160">
        <v>1</v>
      </c>
      <c r="B5" s="160">
        <v>2</v>
      </c>
      <c r="C5" s="160">
        <v>3</v>
      </c>
      <c r="D5" s="160">
        <v>4</v>
      </c>
      <c r="E5" s="160">
        <v>5</v>
      </c>
      <c r="F5" s="69">
        <v>6</v>
      </c>
      <c r="G5" s="160">
        <v>7</v>
      </c>
      <c r="H5" s="69">
        <v>8</v>
      </c>
      <c r="I5" s="69">
        <v>9</v>
      </c>
      <c r="J5" s="160">
        <v>10</v>
      </c>
    </row>
    <row r="6" ht="42" customHeight="1" spans="1:10">
      <c r="A6" s="18" t="s">
        <v>70</v>
      </c>
      <c r="B6" s="98"/>
      <c r="C6" s="98"/>
      <c r="D6" s="98"/>
      <c r="E6" s="33"/>
      <c r="F6" s="99"/>
      <c r="G6" s="33"/>
      <c r="H6" s="99"/>
      <c r="I6" s="99"/>
      <c r="J6" s="33"/>
    </row>
    <row r="7" ht="42" customHeight="1" spans="1:10">
      <c r="A7" s="161" t="s">
        <v>277</v>
      </c>
      <c r="B7" s="32" t="s">
        <v>292</v>
      </c>
      <c r="C7" s="32" t="s">
        <v>293</v>
      </c>
      <c r="D7" s="32" t="s">
        <v>294</v>
      </c>
      <c r="E7" s="18" t="s">
        <v>295</v>
      </c>
      <c r="F7" s="32" t="s">
        <v>296</v>
      </c>
      <c r="G7" s="18" t="s">
        <v>297</v>
      </c>
      <c r="H7" s="32" t="s">
        <v>298</v>
      </c>
      <c r="I7" s="32" t="s">
        <v>299</v>
      </c>
      <c r="J7" s="18" t="s">
        <v>295</v>
      </c>
    </row>
    <row r="8" ht="42" customHeight="1" spans="1:10">
      <c r="A8" s="161" t="s">
        <v>277</v>
      </c>
      <c r="B8" s="32" t="s">
        <v>292</v>
      </c>
      <c r="C8" s="32" t="s">
        <v>293</v>
      </c>
      <c r="D8" s="32" t="s">
        <v>300</v>
      </c>
      <c r="E8" s="18" t="s">
        <v>301</v>
      </c>
      <c r="F8" s="32" t="s">
        <v>302</v>
      </c>
      <c r="G8" s="18" t="s">
        <v>82</v>
      </c>
      <c r="H8" s="32" t="s">
        <v>303</v>
      </c>
      <c r="I8" s="32" t="s">
        <v>304</v>
      </c>
      <c r="J8" s="18" t="s">
        <v>301</v>
      </c>
    </row>
    <row r="9" ht="42" customHeight="1" spans="1:10">
      <c r="A9" s="161" t="s">
        <v>277</v>
      </c>
      <c r="B9" s="32" t="s">
        <v>292</v>
      </c>
      <c r="C9" s="32" t="s">
        <v>305</v>
      </c>
      <c r="D9" s="32" t="s">
        <v>306</v>
      </c>
      <c r="E9" s="18" t="s">
        <v>307</v>
      </c>
      <c r="F9" s="32" t="s">
        <v>296</v>
      </c>
      <c r="G9" s="18" t="s">
        <v>308</v>
      </c>
      <c r="H9" s="32" t="s">
        <v>303</v>
      </c>
      <c r="I9" s="32" t="s">
        <v>304</v>
      </c>
      <c r="J9" s="18" t="s">
        <v>307</v>
      </c>
    </row>
    <row r="10" ht="42" customHeight="1" spans="1:10">
      <c r="A10" s="161" t="s">
        <v>277</v>
      </c>
      <c r="B10" s="32" t="s">
        <v>292</v>
      </c>
      <c r="C10" s="32" t="s">
        <v>305</v>
      </c>
      <c r="D10" s="32" t="s">
        <v>309</v>
      </c>
      <c r="E10" s="18" t="s">
        <v>295</v>
      </c>
      <c r="F10" s="32" t="s">
        <v>302</v>
      </c>
      <c r="G10" s="18" t="s">
        <v>297</v>
      </c>
      <c r="H10" s="32" t="s">
        <v>298</v>
      </c>
      <c r="I10" s="32" t="s">
        <v>299</v>
      </c>
      <c r="J10" s="18" t="s">
        <v>295</v>
      </c>
    </row>
    <row r="11" ht="42" customHeight="1" spans="1:10">
      <c r="A11" s="161" t="s">
        <v>277</v>
      </c>
      <c r="B11" s="32" t="s">
        <v>292</v>
      </c>
      <c r="C11" s="32" t="s">
        <v>310</v>
      </c>
      <c r="D11" s="32" t="s">
        <v>311</v>
      </c>
      <c r="E11" s="18" t="s">
        <v>295</v>
      </c>
      <c r="F11" s="32" t="s">
        <v>302</v>
      </c>
      <c r="G11" s="18" t="s">
        <v>297</v>
      </c>
      <c r="H11" s="32" t="s">
        <v>298</v>
      </c>
      <c r="I11" s="32" t="s">
        <v>299</v>
      </c>
      <c r="J11" s="18" t="s">
        <v>295</v>
      </c>
    </row>
    <row r="12" ht="42" customHeight="1" spans="1:10">
      <c r="A12" s="161" t="s">
        <v>270</v>
      </c>
      <c r="B12" s="32" t="s">
        <v>312</v>
      </c>
      <c r="C12" s="32" t="s">
        <v>293</v>
      </c>
      <c r="D12" s="32" t="s">
        <v>313</v>
      </c>
      <c r="E12" s="18" t="s">
        <v>314</v>
      </c>
      <c r="F12" s="32" t="s">
        <v>296</v>
      </c>
      <c r="G12" s="18" t="s">
        <v>315</v>
      </c>
      <c r="H12" s="32" t="s">
        <v>298</v>
      </c>
      <c r="I12" s="32" t="s">
        <v>304</v>
      </c>
      <c r="J12" s="18" t="s">
        <v>316</v>
      </c>
    </row>
    <row r="13" ht="42" customHeight="1" spans="1:10">
      <c r="A13" s="161" t="s">
        <v>270</v>
      </c>
      <c r="B13" s="32" t="s">
        <v>312</v>
      </c>
      <c r="C13" s="32" t="s">
        <v>293</v>
      </c>
      <c r="D13" s="32" t="s">
        <v>313</v>
      </c>
      <c r="E13" s="18" t="s">
        <v>317</v>
      </c>
      <c r="F13" s="32" t="s">
        <v>296</v>
      </c>
      <c r="G13" s="18" t="s">
        <v>318</v>
      </c>
      <c r="H13" s="32" t="s">
        <v>319</v>
      </c>
      <c r="I13" s="32" t="s">
        <v>304</v>
      </c>
      <c r="J13" s="18" t="s">
        <v>320</v>
      </c>
    </row>
    <row r="14" ht="42" customHeight="1" spans="1:10">
      <c r="A14" s="161" t="s">
        <v>270</v>
      </c>
      <c r="B14" s="32" t="s">
        <v>312</v>
      </c>
      <c r="C14" s="32" t="s">
        <v>293</v>
      </c>
      <c r="D14" s="32" t="s">
        <v>313</v>
      </c>
      <c r="E14" s="18" t="s">
        <v>321</v>
      </c>
      <c r="F14" s="32" t="s">
        <v>296</v>
      </c>
      <c r="G14" s="18" t="s">
        <v>322</v>
      </c>
      <c r="H14" s="32" t="s">
        <v>319</v>
      </c>
      <c r="I14" s="32" t="s">
        <v>304</v>
      </c>
      <c r="J14" s="18" t="s">
        <v>323</v>
      </c>
    </row>
    <row r="15" ht="42" customHeight="1" spans="1:10">
      <c r="A15" s="161" t="s">
        <v>270</v>
      </c>
      <c r="B15" s="32" t="s">
        <v>312</v>
      </c>
      <c r="C15" s="32" t="s">
        <v>293</v>
      </c>
      <c r="D15" s="32" t="s">
        <v>313</v>
      </c>
      <c r="E15" s="18" t="s">
        <v>324</v>
      </c>
      <c r="F15" s="32" t="s">
        <v>302</v>
      </c>
      <c r="G15" s="18" t="s">
        <v>325</v>
      </c>
      <c r="H15" s="32" t="s">
        <v>298</v>
      </c>
      <c r="I15" s="32" t="s">
        <v>304</v>
      </c>
      <c r="J15" s="18" t="s">
        <v>326</v>
      </c>
    </row>
    <row r="16" ht="42" customHeight="1" spans="1:10">
      <c r="A16" s="161" t="s">
        <v>270</v>
      </c>
      <c r="B16" s="32" t="s">
        <v>312</v>
      </c>
      <c r="C16" s="32" t="s">
        <v>293</v>
      </c>
      <c r="D16" s="32" t="s">
        <v>313</v>
      </c>
      <c r="E16" s="18" t="s">
        <v>327</v>
      </c>
      <c r="F16" s="32" t="s">
        <v>296</v>
      </c>
      <c r="G16" s="18" t="s">
        <v>328</v>
      </c>
      <c r="H16" s="32" t="s">
        <v>298</v>
      </c>
      <c r="I16" s="32" t="s">
        <v>304</v>
      </c>
      <c r="J16" s="18" t="s">
        <v>329</v>
      </c>
    </row>
    <row r="17" ht="42" customHeight="1" spans="1:10">
      <c r="A17" s="161" t="s">
        <v>270</v>
      </c>
      <c r="B17" s="32" t="s">
        <v>312</v>
      </c>
      <c r="C17" s="32" t="s">
        <v>293</v>
      </c>
      <c r="D17" s="32" t="s">
        <v>313</v>
      </c>
      <c r="E17" s="18" t="s">
        <v>330</v>
      </c>
      <c r="F17" s="32" t="s">
        <v>296</v>
      </c>
      <c r="G17" s="18" t="s">
        <v>328</v>
      </c>
      <c r="H17" s="32" t="s">
        <v>298</v>
      </c>
      <c r="I17" s="32" t="s">
        <v>304</v>
      </c>
      <c r="J17" s="18" t="s">
        <v>331</v>
      </c>
    </row>
    <row r="18" ht="42" customHeight="1" spans="1:10">
      <c r="A18" s="161" t="s">
        <v>270</v>
      </c>
      <c r="B18" s="32" t="s">
        <v>312</v>
      </c>
      <c r="C18" s="32" t="s">
        <v>293</v>
      </c>
      <c r="D18" s="32" t="s">
        <v>313</v>
      </c>
      <c r="E18" s="18" t="s">
        <v>332</v>
      </c>
      <c r="F18" s="32" t="s">
        <v>296</v>
      </c>
      <c r="G18" s="18" t="s">
        <v>328</v>
      </c>
      <c r="H18" s="32" t="s">
        <v>298</v>
      </c>
      <c r="I18" s="32" t="s">
        <v>304</v>
      </c>
      <c r="J18" s="18" t="s">
        <v>333</v>
      </c>
    </row>
    <row r="19" ht="42" customHeight="1" spans="1:10">
      <c r="A19" s="161" t="s">
        <v>270</v>
      </c>
      <c r="B19" s="32" t="s">
        <v>312</v>
      </c>
      <c r="C19" s="32" t="s">
        <v>293</v>
      </c>
      <c r="D19" s="32" t="s">
        <v>313</v>
      </c>
      <c r="E19" s="18" t="s">
        <v>334</v>
      </c>
      <c r="F19" s="32" t="s">
        <v>302</v>
      </c>
      <c r="G19" s="18" t="s">
        <v>335</v>
      </c>
      <c r="H19" s="32" t="s">
        <v>336</v>
      </c>
      <c r="I19" s="32" t="s">
        <v>304</v>
      </c>
      <c r="J19" s="18" t="s">
        <v>337</v>
      </c>
    </row>
    <row r="20" ht="42" customHeight="1" spans="1:10">
      <c r="A20" s="161" t="s">
        <v>270</v>
      </c>
      <c r="B20" s="32" t="s">
        <v>312</v>
      </c>
      <c r="C20" s="32" t="s">
        <v>293</v>
      </c>
      <c r="D20" s="32" t="s">
        <v>313</v>
      </c>
      <c r="E20" s="18" t="s">
        <v>338</v>
      </c>
      <c r="F20" s="32" t="s">
        <v>302</v>
      </c>
      <c r="G20" s="18" t="s">
        <v>339</v>
      </c>
      <c r="H20" s="32" t="s">
        <v>336</v>
      </c>
      <c r="I20" s="32" t="s">
        <v>304</v>
      </c>
      <c r="J20" s="18" t="s">
        <v>340</v>
      </c>
    </row>
    <row r="21" ht="42" customHeight="1" spans="1:10">
      <c r="A21" s="161" t="s">
        <v>270</v>
      </c>
      <c r="B21" s="32" t="s">
        <v>312</v>
      </c>
      <c r="C21" s="32" t="s">
        <v>293</v>
      </c>
      <c r="D21" s="32" t="s">
        <v>313</v>
      </c>
      <c r="E21" s="18" t="s">
        <v>341</v>
      </c>
      <c r="F21" s="32" t="s">
        <v>296</v>
      </c>
      <c r="G21" s="18" t="s">
        <v>297</v>
      </c>
      <c r="H21" s="32" t="s">
        <v>298</v>
      </c>
      <c r="I21" s="32" t="s">
        <v>304</v>
      </c>
      <c r="J21" s="18" t="s">
        <v>342</v>
      </c>
    </row>
    <row r="22" ht="42" customHeight="1" spans="1:10">
      <c r="A22" s="161" t="s">
        <v>270</v>
      </c>
      <c r="B22" s="32" t="s">
        <v>312</v>
      </c>
      <c r="C22" s="32" t="s">
        <v>293</v>
      </c>
      <c r="D22" s="32" t="s">
        <v>313</v>
      </c>
      <c r="E22" s="18" t="s">
        <v>343</v>
      </c>
      <c r="F22" s="32" t="s">
        <v>296</v>
      </c>
      <c r="G22" s="18" t="s">
        <v>344</v>
      </c>
      <c r="H22" s="32" t="s">
        <v>298</v>
      </c>
      <c r="I22" s="32" t="s">
        <v>304</v>
      </c>
      <c r="J22" s="18" t="s">
        <v>345</v>
      </c>
    </row>
    <row r="23" ht="42" customHeight="1" spans="1:10">
      <c r="A23" s="161" t="s">
        <v>270</v>
      </c>
      <c r="B23" s="32" t="s">
        <v>312</v>
      </c>
      <c r="C23" s="32" t="s">
        <v>293</v>
      </c>
      <c r="D23" s="32" t="s">
        <v>313</v>
      </c>
      <c r="E23" s="18" t="s">
        <v>346</v>
      </c>
      <c r="F23" s="32" t="s">
        <v>296</v>
      </c>
      <c r="G23" s="18" t="s">
        <v>328</v>
      </c>
      <c r="H23" s="32" t="s">
        <v>298</v>
      </c>
      <c r="I23" s="32" t="s">
        <v>304</v>
      </c>
      <c r="J23" s="18" t="s">
        <v>347</v>
      </c>
    </row>
    <row r="24" ht="42" customHeight="1" spans="1:10">
      <c r="A24" s="161" t="s">
        <v>270</v>
      </c>
      <c r="B24" s="32" t="s">
        <v>312</v>
      </c>
      <c r="C24" s="32" t="s">
        <v>293</v>
      </c>
      <c r="D24" s="32" t="s">
        <v>313</v>
      </c>
      <c r="E24" s="18" t="s">
        <v>348</v>
      </c>
      <c r="F24" s="32" t="s">
        <v>302</v>
      </c>
      <c r="G24" s="18" t="s">
        <v>325</v>
      </c>
      <c r="H24" s="32" t="s">
        <v>298</v>
      </c>
      <c r="I24" s="32" t="s">
        <v>304</v>
      </c>
      <c r="J24" s="18" t="s">
        <v>349</v>
      </c>
    </row>
    <row r="25" ht="42" customHeight="1" spans="1:10">
      <c r="A25" s="161" t="s">
        <v>270</v>
      </c>
      <c r="B25" s="32" t="s">
        <v>312</v>
      </c>
      <c r="C25" s="32" t="s">
        <v>293</v>
      </c>
      <c r="D25" s="32" t="s">
        <v>313</v>
      </c>
      <c r="E25" s="18" t="s">
        <v>350</v>
      </c>
      <c r="F25" s="32" t="s">
        <v>302</v>
      </c>
      <c r="G25" s="18" t="s">
        <v>325</v>
      </c>
      <c r="H25" s="32" t="s">
        <v>298</v>
      </c>
      <c r="I25" s="32" t="s">
        <v>304</v>
      </c>
      <c r="J25" s="18" t="s">
        <v>351</v>
      </c>
    </row>
    <row r="26" ht="42" customHeight="1" spans="1:10">
      <c r="A26" s="161" t="s">
        <v>270</v>
      </c>
      <c r="B26" s="32" t="s">
        <v>312</v>
      </c>
      <c r="C26" s="32" t="s">
        <v>293</v>
      </c>
      <c r="D26" s="32" t="s">
        <v>313</v>
      </c>
      <c r="E26" s="18" t="s">
        <v>352</v>
      </c>
      <c r="F26" s="32" t="s">
        <v>302</v>
      </c>
      <c r="G26" s="18" t="s">
        <v>325</v>
      </c>
      <c r="H26" s="32" t="s">
        <v>298</v>
      </c>
      <c r="I26" s="32" t="s">
        <v>304</v>
      </c>
      <c r="J26" s="18" t="s">
        <v>353</v>
      </c>
    </row>
    <row r="27" ht="42" customHeight="1" spans="1:10">
      <c r="A27" s="161" t="s">
        <v>270</v>
      </c>
      <c r="B27" s="32" t="s">
        <v>312</v>
      </c>
      <c r="C27" s="32" t="s">
        <v>293</v>
      </c>
      <c r="D27" s="32" t="s">
        <v>313</v>
      </c>
      <c r="E27" s="18" t="s">
        <v>354</v>
      </c>
      <c r="F27" s="32" t="s">
        <v>302</v>
      </c>
      <c r="G27" s="18" t="s">
        <v>325</v>
      </c>
      <c r="H27" s="32" t="s">
        <v>298</v>
      </c>
      <c r="I27" s="32" t="s">
        <v>304</v>
      </c>
      <c r="J27" s="18" t="s">
        <v>355</v>
      </c>
    </row>
    <row r="28" ht="42" customHeight="1" spans="1:10">
      <c r="A28" s="161" t="s">
        <v>270</v>
      </c>
      <c r="B28" s="32" t="s">
        <v>312</v>
      </c>
      <c r="C28" s="32" t="s">
        <v>293</v>
      </c>
      <c r="D28" s="32" t="s">
        <v>313</v>
      </c>
      <c r="E28" s="18" t="s">
        <v>356</v>
      </c>
      <c r="F28" s="32" t="s">
        <v>296</v>
      </c>
      <c r="G28" s="18" t="s">
        <v>357</v>
      </c>
      <c r="H28" s="32" t="s">
        <v>298</v>
      </c>
      <c r="I28" s="32" t="s">
        <v>304</v>
      </c>
      <c r="J28" s="18" t="s">
        <v>358</v>
      </c>
    </row>
    <row r="29" ht="42" customHeight="1" spans="1:10">
      <c r="A29" s="161" t="s">
        <v>270</v>
      </c>
      <c r="B29" s="32" t="s">
        <v>312</v>
      </c>
      <c r="C29" s="32" t="s">
        <v>293</v>
      </c>
      <c r="D29" s="32" t="s">
        <v>313</v>
      </c>
      <c r="E29" s="18" t="s">
        <v>359</v>
      </c>
      <c r="F29" s="32" t="s">
        <v>302</v>
      </c>
      <c r="G29" s="18" t="s">
        <v>325</v>
      </c>
      <c r="H29" s="32" t="s">
        <v>298</v>
      </c>
      <c r="I29" s="32" t="s">
        <v>304</v>
      </c>
      <c r="J29" s="18" t="s">
        <v>360</v>
      </c>
    </row>
    <row r="30" ht="42" customHeight="1" spans="1:10">
      <c r="A30" s="161" t="s">
        <v>270</v>
      </c>
      <c r="B30" s="32" t="s">
        <v>312</v>
      </c>
      <c r="C30" s="32" t="s">
        <v>293</v>
      </c>
      <c r="D30" s="32" t="s">
        <v>313</v>
      </c>
      <c r="E30" s="18" t="s">
        <v>361</v>
      </c>
      <c r="F30" s="32" t="s">
        <v>302</v>
      </c>
      <c r="G30" s="18" t="s">
        <v>325</v>
      </c>
      <c r="H30" s="32" t="s">
        <v>298</v>
      </c>
      <c r="I30" s="32" t="s">
        <v>304</v>
      </c>
      <c r="J30" s="18" t="s">
        <v>362</v>
      </c>
    </row>
    <row r="31" ht="42" customHeight="1" spans="1:10">
      <c r="A31" s="161" t="s">
        <v>270</v>
      </c>
      <c r="B31" s="32" t="s">
        <v>312</v>
      </c>
      <c r="C31" s="32" t="s">
        <v>293</v>
      </c>
      <c r="D31" s="32" t="s">
        <v>313</v>
      </c>
      <c r="E31" s="18" t="s">
        <v>363</v>
      </c>
      <c r="F31" s="32" t="s">
        <v>302</v>
      </c>
      <c r="G31" s="18" t="s">
        <v>325</v>
      </c>
      <c r="H31" s="32" t="s">
        <v>298</v>
      </c>
      <c r="I31" s="32" t="s">
        <v>304</v>
      </c>
      <c r="J31" s="18" t="s">
        <v>364</v>
      </c>
    </row>
    <row r="32" ht="42" customHeight="1" spans="1:10">
      <c r="A32" s="161" t="s">
        <v>270</v>
      </c>
      <c r="B32" s="32" t="s">
        <v>312</v>
      </c>
      <c r="C32" s="32" t="s">
        <v>293</v>
      </c>
      <c r="D32" s="32" t="s">
        <v>313</v>
      </c>
      <c r="E32" s="18" t="s">
        <v>365</v>
      </c>
      <c r="F32" s="32" t="s">
        <v>302</v>
      </c>
      <c r="G32" s="18" t="s">
        <v>325</v>
      </c>
      <c r="H32" s="32" t="s">
        <v>298</v>
      </c>
      <c r="I32" s="32" t="s">
        <v>304</v>
      </c>
      <c r="J32" s="18" t="s">
        <v>366</v>
      </c>
    </row>
    <row r="33" ht="42" customHeight="1" spans="1:10">
      <c r="A33" s="161" t="s">
        <v>270</v>
      </c>
      <c r="B33" s="32" t="s">
        <v>312</v>
      </c>
      <c r="C33" s="32" t="s">
        <v>293</v>
      </c>
      <c r="D33" s="32" t="s">
        <v>313</v>
      </c>
      <c r="E33" s="18" t="s">
        <v>367</v>
      </c>
      <c r="F33" s="32" t="s">
        <v>302</v>
      </c>
      <c r="G33" s="18" t="s">
        <v>325</v>
      </c>
      <c r="H33" s="32" t="s">
        <v>298</v>
      </c>
      <c r="I33" s="32" t="s">
        <v>304</v>
      </c>
      <c r="J33" s="18" t="s">
        <v>368</v>
      </c>
    </row>
    <row r="34" ht="42" customHeight="1" spans="1:10">
      <c r="A34" s="161" t="s">
        <v>270</v>
      </c>
      <c r="B34" s="32" t="s">
        <v>312</v>
      </c>
      <c r="C34" s="32" t="s">
        <v>293</v>
      </c>
      <c r="D34" s="32" t="s">
        <v>313</v>
      </c>
      <c r="E34" s="18" t="s">
        <v>369</v>
      </c>
      <c r="F34" s="32" t="s">
        <v>296</v>
      </c>
      <c r="G34" s="18" t="s">
        <v>328</v>
      </c>
      <c r="H34" s="32" t="s">
        <v>298</v>
      </c>
      <c r="I34" s="32" t="s">
        <v>304</v>
      </c>
      <c r="J34" s="18" t="s">
        <v>370</v>
      </c>
    </row>
    <row r="35" ht="42" customHeight="1" spans="1:10">
      <c r="A35" s="161" t="s">
        <v>270</v>
      </c>
      <c r="B35" s="32" t="s">
        <v>312</v>
      </c>
      <c r="C35" s="32" t="s">
        <v>293</v>
      </c>
      <c r="D35" s="32" t="s">
        <v>313</v>
      </c>
      <c r="E35" s="18" t="s">
        <v>371</v>
      </c>
      <c r="F35" s="32" t="s">
        <v>296</v>
      </c>
      <c r="G35" s="18" t="s">
        <v>344</v>
      </c>
      <c r="H35" s="32" t="s">
        <v>298</v>
      </c>
      <c r="I35" s="32" t="s">
        <v>304</v>
      </c>
      <c r="J35" s="18" t="s">
        <v>372</v>
      </c>
    </row>
    <row r="36" ht="42" customHeight="1" spans="1:10">
      <c r="A36" s="161" t="s">
        <v>270</v>
      </c>
      <c r="B36" s="32" t="s">
        <v>312</v>
      </c>
      <c r="C36" s="32" t="s">
        <v>293</v>
      </c>
      <c r="D36" s="32" t="s">
        <v>313</v>
      </c>
      <c r="E36" s="18" t="s">
        <v>373</v>
      </c>
      <c r="F36" s="32" t="s">
        <v>296</v>
      </c>
      <c r="G36" s="18" t="s">
        <v>297</v>
      </c>
      <c r="H36" s="32" t="s">
        <v>298</v>
      </c>
      <c r="I36" s="32" t="s">
        <v>304</v>
      </c>
      <c r="J36" s="18" t="s">
        <v>374</v>
      </c>
    </row>
    <row r="37" ht="42" customHeight="1" spans="1:10">
      <c r="A37" s="161" t="s">
        <v>270</v>
      </c>
      <c r="B37" s="32" t="s">
        <v>312</v>
      </c>
      <c r="C37" s="32" t="s">
        <v>293</v>
      </c>
      <c r="D37" s="32" t="s">
        <v>313</v>
      </c>
      <c r="E37" s="18" t="s">
        <v>375</v>
      </c>
      <c r="F37" s="32" t="s">
        <v>296</v>
      </c>
      <c r="G37" s="18" t="s">
        <v>344</v>
      </c>
      <c r="H37" s="32" t="s">
        <v>298</v>
      </c>
      <c r="I37" s="32" t="s">
        <v>304</v>
      </c>
      <c r="J37" s="18" t="s">
        <v>376</v>
      </c>
    </row>
    <row r="38" ht="42" customHeight="1" spans="1:10">
      <c r="A38" s="161" t="s">
        <v>270</v>
      </c>
      <c r="B38" s="32" t="s">
        <v>312</v>
      </c>
      <c r="C38" s="32" t="s">
        <v>293</v>
      </c>
      <c r="D38" s="32" t="s">
        <v>313</v>
      </c>
      <c r="E38" s="18" t="s">
        <v>377</v>
      </c>
      <c r="F38" s="32" t="s">
        <v>296</v>
      </c>
      <c r="G38" s="18" t="s">
        <v>344</v>
      </c>
      <c r="H38" s="32" t="s">
        <v>298</v>
      </c>
      <c r="I38" s="32" t="s">
        <v>304</v>
      </c>
      <c r="J38" s="18" t="s">
        <v>378</v>
      </c>
    </row>
    <row r="39" ht="42" customHeight="1" spans="1:10">
      <c r="A39" s="161" t="s">
        <v>270</v>
      </c>
      <c r="B39" s="32" t="s">
        <v>312</v>
      </c>
      <c r="C39" s="32" t="s">
        <v>293</v>
      </c>
      <c r="D39" s="32" t="s">
        <v>313</v>
      </c>
      <c r="E39" s="18" t="s">
        <v>379</v>
      </c>
      <c r="F39" s="32" t="s">
        <v>296</v>
      </c>
      <c r="G39" s="18" t="s">
        <v>380</v>
      </c>
      <c r="H39" s="32" t="s">
        <v>298</v>
      </c>
      <c r="I39" s="32" t="s">
        <v>304</v>
      </c>
      <c r="J39" s="18" t="s">
        <v>381</v>
      </c>
    </row>
    <row r="40" ht="42" customHeight="1" spans="1:10">
      <c r="A40" s="161" t="s">
        <v>270</v>
      </c>
      <c r="B40" s="32" t="s">
        <v>312</v>
      </c>
      <c r="C40" s="32" t="s">
        <v>293</v>
      </c>
      <c r="D40" s="32" t="s">
        <v>313</v>
      </c>
      <c r="E40" s="18" t="s">
        <v>334</v>
      </c>
      <c r="F40" s="32" t="s">
        <v>296</v>
      </c>
      <c r="G40" s="18" t="s">
        <v>382</v>
      </c>
      <c r="H40" s="32" t="s">
        <v>336</v>
      </c>
      <c r="I40" s="32" t="s">
        <v>304</v>
      </c>
      <c r="J40" s="18" t="s">
        <v>383</v>
      </c>
    </row>
    <row r="41" ht="42" customHeight="1" spans="1:10">
      <c r="A41" s="161" t="s">
        <v>270</v>
      </c>
      <c r="B41" s="32" t="s">
        <v>312</v>
      </c>
      <c r="C41" s="32" t="s">
        <v>293</v>
      </c>
      <c r="D41" s="32" t="s">
        <v>313</v>
      </c>
      <c r="E41" s="18" t="s">
        <v>338</v>
      </c>
      <c r="F41" s="32" t="s">
        <v>296</v>
      </c>
      <c r="G41" s="18" t="s">
        <v>384</v>
      </c>
      <c r="H41" s="32" t="s">
        <v>336</v>
      </c>
      <c r="I41" s="32" t="s">
        <v>304</v>
      </c>
      <c r="J41" s="18" t="s">
        <v>385</v>
      </c>
    </row>
    <row r="42" ht="42" customHeight="1" spans="1:10">
      <c r="A42" s="161" t="s">
        <v>270</v>
      </c>
      <c r="B42" s="32" t="s">
        <v>312</v>
      </c>
      <c r="C42" s="32" t="s">
        <v>293</v>
      </c>
      <c r="D42" s="32" t="s">
        <v>313</v>
      </c>
      <c r="E42" s="18" t="s">
        <v>386</v>
      </c>
      <c r="F42" s="32" t="s">
        <v>296</v>
      </c>
      <c r="G42" s="18" t="s">
        <v>318</v>
      </c>
      <c r="H42" s="32" t="s">
        <v>298</v>
      </c>
      <c r="I42" s="32" t="s">
        <v>304</v>
      </c>
      <c r="J42" s="18" t="s">
        <v>387</v>
      </c>
    </row>
    <row r="43" ht="42" customHeight="1" spans="1:10">
      <c r="A43" s="161" t="s">
        <v>270</v>
      </c>
      <c r="B43" s="32" t="s">
        <v>312</v>
      </c>
      <c r="C43" s="32" t="s">
        <v>293</v>
      </c>
      <c r="D43" s="32" t="s">
        <v>313</v>
      </c>
      <c r="E43" s="18" t="s">
        <v>388</v>
      </c>
      <c r="F43" s="32" t="s">
        <v>296</v>
      </c>
      <c r="G43" s="18" t="s">
        <v>344</v>
      </c>
      <c r="H43" s="32" t="s">
        <v>298</v>
      </c>
      <c r="I43" s="32" t="s">
        <v>304</v>
      </c>
      <c r="J43" s="18" t="s">
        <v>389</v>
      </c>
    </row>
    <row r="44" ht="42" customHeight="1" spans="1:10">
      <c r="A44" s="161" t="s">
        <v>270</v>
      </c>
      <c r="B44" s="32" t="s">
        <v>312</v>
      </c>
      <c r="C44" s="32" t="s">
        <v>293</v>
      </c>
      <c r="D44" s="32" t="s">
        <v>313</v>
      </c>
      <c r="E44" s="18" t="s">
        <v>390</v>
      </c>
      <c r="F44" s="32" t="s">
        <v>296</v>
      </c>
      <c r="G44" s="18" t="s">
        <v>380</v>
      </c>
      <c r="H44" s="32" t="s">
        <v>298</v>
      </c>
      <c r="I44" s="32" t="s">
        <v>304</v>
      </c>
      <c r="J44" s="18" t="s">
        <v>391</v>
      </c>
    </row>
    <row r="45" ht="42" customHeight="1" spans="1:10">
      <c r="A45" s="161" t="s">
        <v>270</v>
      </c>
      <c r="B45" s="32" t="s">
        <v>312</v>
      </c>
      <c r="C45" s="32" t="s">
        <v>293</v>
      </c>
      <c r="D45" s="32" t="s">
        <v>313</v>
      </c>
      <c r="E45" s="18" t="s">
        <v>392</v>
      </c>
      <c r="F45" s="32" t="s">
        <v>296</v>
      </c>
      <c r="G45" s="18" t="s">
        <v>344</v>
      </c>
      <c r="H45" s="32" t="s">
        <v>298</v>
      </c>
      <c r="I45" s="32" t="s">
        <v>304</v>
      </c>
      <c r="J45" s="18" t="s">
        <v>393</v>
      </c>
    </row>
    <row r="46" ht="42" customHeight="1" spans="1:10">
      <c r="A46" s="161" t="s">
        <v>270</v>
      </c>
      <c r="B46" s="32" t="s">
        <v>312</v>
      </c>
      <c r="C46" s="32" t="s">
        <v>293</v>
      </c>
      <c r="D46" s="32" t="s">
        <v>313</v>
      </c>
      <c r="E46" s="18" t="s">
        <v>394</v>
      </c>
      <c r="F46" s="32" t="s">
        <v>296</v>
      </c>
      <c r="G46" s="18" t="s">
        <v>395</v>
      </c>
      <c r="H46" s="32" t="s">
        <v>298</v>
      </c>
      <c r="I46" s="32" t="s">
        <v>304</v>
      </c>
      <c r="J46" s="18" t="s">
        <v>396</v>
      </c>
    </row>
    <row r="47" ht="42" customHeight="1" spans="1:10">
      <c r="A47" s="161" t="s">
        <v>270</v>
      </c>
      <c r="B47" s="32" t="s">
        <v>312</v>
      </c>
      <c r="C47" s="32" t="s">
        <v>293</v>
      </c>
      <c r="D47" s="32" t="s">
        <v>313</v>
      </c>
      <c r="E47" s="18" t="s">
        <v>397</v>
      </c>
      <c r="F47" s="32" t="s">
        <v>296</v>
      </c>
      <c r="G47" s="18" t="s">
        <v>398</v>
      </c>
      <c r="H47" s="32" t="s">
        <v>298</v>
      </c>
      <c r="I47" s="32" t="s">
        <v>304</v>
      </c>
      <c r="J47" s="18" t="s">
        <v>399</v>
      </c>
    </row>
    <row r="48" ht="42" customHeight="1" spans="1:10">
      <c r="A48" s="161" t="s">
        <v>270</v>
      </c>
      <c r="B48" s="32" t="s">
        <v>312</v>
      </c>
      <c r="C48" s="32" t="s">
        <v>293</v>
      </c>
      <c r="D48" s="32" t="s">
        <v>313</v>
      </c>
      <c r="E48" s="18" t="s">
        <v>400</v>
      </c>
      <c r="F48" s="32" t="s">
        <v>296</v>
      </c>
      <c r="G48" s="18" t="s">
        <v>357</v>
      </c>
      <c r="H48" s="32" t="s">
        <v>298</v>
      </c>
      <c r="I48" s="32" t="s">
        <v>304</v>
      </c>
      <c r="J48" s="18" t="s">
        <v>401</v>
      </c>
    </row>
    <row r="49" ht="42" customHeight="1" spans="1:10">
      <c r="A49" s="161" t="s">
        <v>270</v>
      </c>
      <c r="B49" s="32" t="s">
        <v>312</v>
      </c>
      <c r="C49" s="32" t="s">
        <v>293</v>
      </c>
      <c r="D49" s="32" t="s">
        <v>313</v>
      </c>
      <c r="E49" s="18" t="s">
        <v>402</v>
      </c>
      <c r="F49" s="32" t="s">
        <v>302</v>
      </c>
      <c r="G49" s="18" t="s">
        <v>403</v>
      </c>
      <c r="H49" s="32" t="s">
        <v>404</v>
      </c>
      <c r="I49" s="32" t="s">
        <v>299</v>
      </c>
      <c r="J49" s="18" t="s">
        <v>405</v>
      </c>
    </row>
    <row r="50" ht="42" customHeight="1" spans="1:10">
      <c r="A50" s="161" t="s">
        <v>270</v>
      </c>
      <c r="B50" s="32" t="s">
        <v>312</v>
      </c>
      <c r="C50" s="32" t="s">
        <v>293</v>
      </c>
      <c r="D50" s="32" t="s">
        <v>294</v>
      </c>
      <c r="E50" s="18" t="s">
        <v>406</v>
      </c>
      <c r="F50" s="32" t="s">
        <v>302</v>
      </c>
      <c r="G50" s="18" t="s">
        <v>325</v>
      </c>
      <c r="H50" s="32" t="s">
        <v>298</v>
      </c>
      <c r="I50" s="32" t="s">
        <v>304</v>
      </c>
      <c r="J50" s="18" t="s">
        <v>407</v>
      </c>
    </row>
    <row r="51" ht="42" customHeight="1" spans="1:10">
      <c r="A51" s="161" t="s">
        <v>270</v>
      </c>
      <c r="B51" s="32" t="s">
        <v>312</v>
      </c>
      <c r="C51" s="32" t="s">
        <v>293</v>
      </c>
      <c r="D51" s="32" t="s">
        <v>294</v>
      </c>
      <c r="E51" s="18" t="s">
        <v>408</v>
      </c>
      <c r="F51" s="32" t="s">
        <v>296</v>
      </c>
      <c r="G51" s="18" t="s">
        <v>409</v>
      </c>
      <c r="H51" s="32" t="s">
        <v>410</v>
      </c>
      <c r="I51" s="32" t="s">
        <v>304</v>
      </c>
      <c r="J51" s="18" t="s">
        <v>411</v>
      </c>
    </row>
    <row r="52" ht="42" customHeight="1" spans="1:10">
      <c r="A52" s="161" t="s">
        <v>270</v>
      </c>
      <c r="B52" s="32" t="s">
        <v>312</v>
      </c>
      <c r="C52" s="32" t="s">
        <v>293</v>
      </c>
      <c r="D52" s="32" t="s">
        <v>294</v>
      </c>
      <c r="E52" s="18" t="s">
        <v>412</v>
      </c>
      <c r="F52" s="32" t="s">
        <v>296</v>
      </c>
      <c r="G52" s="18" t="s">
        <v>413</v>
      </c>
      <c r="H52" s="32" t="s">
        <v>298</v>
      </c>
      <c r="I52" s="32" t="s">
        <v>304</v>
      </c>
      <c r="J52" s="18" t="s">
        <v>414</v>
      </c>
    </row>
    <row r="53" ht="42" customHeight="1" spans="1:10">
      <c r="A53" s="161" t="s">
        <v>270</v>
      </c>
      <c r="B53" s="32" t="s">
        <v>312</v>
      </c>
      <c r="C53" s="32" t="s">
        <v>293</v>
      </c>
      <c r="D53" s="32" t="s">
        <v>294</v>
      </c>
      <c r="E53" s="18" t="s">
        <v>415</v>
      </c>
      <c r="F53" s="32" t="s">
        <v>296</v>
      </c>
      <c r="G53" s="18" t="s">
        <v>413</v>
      </c>
      <c r="H53" s="32" t="s">
        <v>298</v>
      </c>
      <c r="I53" s="32" t="s">
        <v>304</v>
      </c>
      <c r="J53" s="18" t="s">
        <v>416</v>
      </c>
    </row>
    <row r="54" ht="42" customHeight="1" spans="1:10">
      <c r="A54" s="161" t="s">
        <v>270</v>
      </c>
      <c r="B54" s="32" t="s">
        <v>312</v>
      </c>
      <c r="C54" s="32" t="s">
        <v>293</v>
      </c>
      <c r="D54" s="32" t="s">
        <v>294</v>
      </c>
      <c r="E54" s="18" t="s">
        <v>417</v>
      </c>
      <c r="F54" s="32" t="s">
        <v>302</v>
      </c>
      <c r="G54" s="18" t="s">
        <v>418</v>
      </c>
      <c r="H54" s="32" t="s">
        <v>404</v>
      </c>
      <c r="I54" s="32" t="s">
        <v>299</v>
      </c>
      <c r="J54" s="18" t="s">
        <v>419</v>
      </c>
    </row>
    <row r="55" ht="42" customHeight="1" spans="1:10">
      <c r="A55" s="161" t="s">
        <v>270</v>
      </c>
      <c r="B55" s="32" t="s">
        <v>312</v>
      </c>
      <c r="C55" s="32" t="s">
        <v>293</v>
      </c>
      <c r="D55" s="32" t="s">
        <v>294</v>
      </c>
      <c r="E55" s="18" t="s">
        <v>420</v>
      </c>
      <c r="F55" s="32" t="s">
        <v>296</v>
      </c>
      <c r="G55" s="18" t="s">
        <v>413</v>
      </c>
      <c r="H55" s="32" t="s">
        <v>298</v>
      </c>
      <c r="I55" s="32" t="s">
        <v>304</v>
      </c>
      <c r="J55" s="18" t="s">
        <v>421</v>
      </c>
    </row>
    <row r="56" ht="42" customHeight="1" spans="1:10">
      <c r="A56" s="161" t="s">
        <v>270</v>
      </c>
      <c r="B56" s="32" t="s">
        <v>312</v>
      </c>
      <c r="C56" s="32" t="s">
        <v>293</v>
      </c>
      <c r="D56" s="32" t="s">
        <v>294</v>
      </c>
      <c r="E56" s="18" t="s">
        <v>422</v>
      </c>
      <c r="F56" s="32" t="s">
        <v>296</v>
      </c>
      <c r="G56" s="18" t="s">
        <v>413</v>
      </c>
      <c r="H56" s="32" t="s">
        <v>298</v>
      </c>
      <c r="I56" s="32" t="s">
        <v>304</v>
      </c>
      <c r="J56" s="18" t="s">
        <v>423</v>
      </c>
    </row>
    <row r="57" ht="42" customHeight="1" spans="1:10">
      <c r="A57" s="161" t="s">
        <v>270</v>
      </c>
      <c r="B57" s="32" t="s">
        <v>312</v>
      </c>
      <c r="C57" s="32" t="s">
        <v>293</v>
      </c>
      <c r="D57" s="32" t="s">
        <v>294</v>
      </c>
      <c r="E57" s="18" t="s">
        <v>424</v>
      </c>
      <c r="F57" s="32" t="s">
        <v>296</v>
      </c>
      <c r="G57" s="18" t="s">
        <v>328</v>
      </c>
      <c r="H57" s="32" t="s">
        <v>298</v>
      </c>
      <c r="I57" s="32" t="s">
        <v>304</v>
      </c>
      <c r="J57" s="18" t="s">
        <v>425</v>
      </c>
    </row>
    <row r="58" ht="42" customHeight="1" spans="1:10">
      <c r="A58" s="161" t="s">
        <v>270</v>
      </c>
      <c r="B58" s="32" t="s">
        <v>312</v>
      </c>
      <c r="C58" s="32" t="s">
        <v>293</v>
      </c>
      <c r="D58" s="32" t="s">
        <v>294</v>
      </c>
      <c r="E58" s="18" t="s">
        <v>426</v>
      </c>
      <c r="F58" s="32" t="s">
        <v>302</v>
      </c>
      <c r="G58" s="18" t="s">
        <v>325</v>
      </c>
      <c r="H58" s="32" t="s">
        <v>298</v>
      </c>
      <c r="I58" s="32" t="s">
        <v>304</v>
      </c>
      <c r="J58" s="18" t="s">
        <v>427</v>
      </c>
    </row>
    <row r="59" ht="42" customHeight="1" spans="1:10">
      <c r="A59" s="161" t="s">
        <v>270</v>
      </c>
      <c r="B59" s="32" t="s">
        <v>312</v>
      </c>
      <c r="C59" s="32" t="s">
        <v>293</v>
      </c>
      <c r="D59" s="32" t="s">
        <v>300</v>
      </c>
      <c r="E59" s="18" t="s">
        <v>428</v>
      </c>
      <c r="F59" s="32" t="s">
        <v>302</v>
      </c>
      <c r="G59" s="18" t="s">
        <v>429</v>
      </c>
      <c r="H59" s="32" t="s">
        <v>404</v>
      </c>
      <c r="I59" s="32" t="s">
        <v>304</v>
      </c>
      <c r="J59" s="18" t="s">
        <v>430</v>
      </c>
    </row>
    <row r="60" ht="42" customHeight="1" spans="1:10">
      <c r="A60" s="161" t="s">
        <v>270</v>
      </c>
      <c r="B60" s="32" t="s">
        <v>312</v>
      </c>
      <c r="C60" s="32" t="s">
        <v>293</v>
      </c>
      <c r="D60" s="32" t="s">
        <v>300</v>
      </c>
      <c r="E60" s="18" t="s">
        <v>431</v>
      </c>
      <c r="F60" s="32" t="s">
        <v>302</v>
      </c>
      <c r="G60" s="18" t="s">
        <v>432</v>
      </c>
      <c r="H60" s="32" t="s">
        <v>404</v>
      </c>
      <c r="I60" s="32" t="s">
        <v>304</v>
      </c>
      <c r="J60" s="18" t="s">
        <v>433</v>
      </c>
    </row>
    <row r="61" ht="42" customHeight="1" spans="1:10">
      <c r="A61" s="161" t="s">
        <v>270</v>
      </c>
      <c r="B61" s="32" t="s">
        <v>312</v>
      </c>
      <c r="C61" s="32" t="s">
        <v>305</v>
      </c>
      <c r="D61" s="32" t="s">
        <v>309</v>
      </c>
      <c r="E61" s="18" t="s">
        <v>434</v>
      </c>
      <c r="F61" s="32" t="s">
        <v>302</v>
      </c>
      <c r="G61" s="18" t="s">
        <v>435</v>
      </c>
      <c r="H61" s="32" t="s">
        <v>404</v>
      </c>
      <c r="I61" s="32" t="s">
        <v>299</v>
      </c>
      <c r="J61" s="18" t="s">
        <v>436</v>
      </c>
    </row>
    <row r="62" ht="42" customHeight="1" spans="1:10">
      <c r="A62" s="161" t="s">
        <v>270</v>
      </c>
      <c r="B62" s="32" t="s">
        <v>312</v>
      </c>
      <c r="C62" s="32" t="s">
        <v>305</v>
      </c>
      <c r="D62" s="32" t="s">
        <v>309</v>
      </c>
      <c r="E62" s="18" t="s">
        <v>437</v>
      </c>
      <c r="F62" s="32" t="s">
        <v>302</v>
      </c>
      <c r="G62" s="18" t="s">
        <v>435</v>
      </c>
      <c r="H62" s="32" t="s">
        <v>404</v>
      </c>
      <c r="I62" s="32" t="s">
        <v>299</v>
      </c>
      <c r="J62" s="18" t="s">
        <v>438</v>
      </c>
    </row>
    <row r="63" ht="42" customHeight="1" spans="1:10">
      <c r="A63" s="161" t="s">
        <v>270</v>
      </c>
      <c r="B63" s="32" t="s">
        <v>312</v>
      </c>
      <c r="C63" s="32" t="s">
        <v>305</v>
      </c>
      <c r="D63" s="32" t="s">
        <v>309</v>
      </c>
      <c r="E63" s="18" t="s">
        <v>439</v>
      </c>
      <c r="F63" s="32" t="s">
        <v>302</v>
      </c>
      <c r="G63" s="18" t="s">
        <v>440</v>
      </c>
      <c r="H63" s="32" t="s">
        <v>404</v>
      </c>
      <c r="I63" s="32" t="s">
        <v>299</v>
      </c>
      <c r="J63" s="18" t="s">
        <v>441</v>
      </c>
    </row>
    <row r="64" ht="42" customHeight="1" spans="1:10">
      <c r="A64" s="161" t="s">
        <v>270</v>
      </c>
      <c r="B64" s="32" t="s">
        <v>312</v>
      </c>
      <c r="C64" s="32" t="s">
        <v>305</v>
      </c>
      <c r="D64" s="32" t="s">
        <v>309</v>
      </c>
      <c r="E64" s="18" t="s">
        <v>442</v>
      </c>
      <c r="F64" s="32" t="s">
        <v>302</v>
      </c>
      <c r="G64" s="18" t="s">
        <v>443</v>
      </c>
      <c r="H64" s="32" t="s">
        <v>404</v>
      </c>
      <c r="I64" s="32" t="s">
        <v>299</v>
      </c>
      <c r="J64" s="18" t="s">
        <v>444</v>
      </c>
    </row>
    <row r="65" ht="42" customHeight="1" spans="1:10">
      <c r="A65" s="161" t="s">
        <v>270</v>
      </c>
      <c r="B65" s="32" t="s">
        <v>312</v>
      </c>
      <c r="C65" s="32" t="s">
        <v>305</v>
      </c>
      <c r="D65" s="32" t="s">
        <v>309</v>
      </c>
      <c r="E65" s="18" t="s">
        <v>445</v>
      </c>
      <c r="F65" s="32" t="s">
        <v>302</v>
      </c>
      <c r="G65" s="18" t="s">
        <v>435</v>
      </c>
      <c r="H65" s="32" t="s">
        <v>404</v>
      </c>
      <c r="I65" s="32" t="s">
        <v>299</v>
      </c>
      <c r="J65" s="18" t="s">
        <v>446</v>
      </c>
    </row>
    <row r="66" ht="42" customHeight="1" spans="1:10">
      <c r="A66" s="161" t="s">
        <v>270</v>
      </c>
      <c r="B66" s="32" t="s">
        <v>312</v>
      </c>
      <c r="C66" s="32" t="s">
        <v>305</v>
      </c>
      <c r="D66" s="32" t="s">
        <v>447</v>
      </c>
      <c r="E66" s="18" t="s">
        <v>448</v>
      </c>
      <c r="F66" s="32" t="s">
        <v>302</v>
      </c>
      <c r="G66" s="18" t="s">
        <v>443</v>
      </c>
      <c r="H66" s="32" t="s">
        <v>404</v>
      </c>
      <c r="I66" s="32" t="s">
        <v>299</v>
      </c>
      <c r="J66" s="18" t="s">
        <v>449</v>
      </c>
    </row>
    <row r="67" ht="42" customHeight="1" spans="1:10">
      <c r="A67" s="161" t="s">
        <v>270</v>
      </c>
      <c r="B67" s="32" t="s">
        <v>312</v>
      </c>
      <c r="C67" s="32" t="s">
        <v>305</v>
      </c>
      <c r="D67" s="32" t="s">
        <v>447</v>
      </c>
      <c r="E67" s="18" t="s">
        <v>450</v>
      </c>
      <c r="F67" s="32" t="s">
        <v>302</v>
      </c>
      <c r="G67" s="18" t="s">
        <v>435</v>
      </c>
      <c r="H67" s="32" t="s">
        <v>404</v>
      </c>
      <c r="I67" s="32" t="s">
        <v>299</v>
      </c>
      <c r="J67" s="18" t="s">
        <v>451</v>
      </c>
    </row>
    <row r="68" ht="42" customHeight="1" spans="1:10">
      <c r="A68" s="161" t="s">
        <v>270</v>
      </c>
      <c r="B68" s="32" t="s">
        <v>312</v>
      </c>
      <c r="C68" s="32" t="s">
        <v>310</v>
      </c>
      <c r="D68" s="32" t="s">
        <v>311</v>
      </c>
      <c r="E68" s="18" t="s">
        <v>452</v>
      </c>
      <c r="F68" s="32" t="s">
        <v>296</v>
      </c>
      <c r="G68" s="18" t="s">
        <v>344</v>
      </c>
      <c r="H68" s="32" t="s">
        <v>298</v>
      </c>
      <c r="I68" s="32" t="s">
        <v>304</v>
      </c>
      <c r="J68" s="18" t="s">
        <v>453</v>
      </c>
    </row>
    <row r="69" ht="42" customHeight="1" spans="1:10">
      <c r="A69" s="161" t="s">
        <v>270</v>
      </c>
      <c r="B69" s="32" t="s">
        <v>312</v>
      </c>
      <c r="C69" s="32" t="s">
        <v>310</v>
      </c>
      <c r="D69" s="32" t="s">
        <v>311</v>
      </c>
      <c r="E69" s="18" t="s">
        <v>311</v>
      </c>
      <c r="F69" s="32" t="s">
        <v>296</v>
      </c>
      <c r="G69" s="18" t="s">
        <v>380</v>
      </c>
      <c r="H69" s="32" t="s">
        <v>298</v>
      </c>
      <c r="I69" s="32" t="s">
        <v>304</v>
      </c>
      <c r="J69" s="18" t="s">
        <v>454</v>
      </c>
    </row>
    <row r="70" ht="42" customHeight="1" spans="1:10">
      <c r="A70" s="161" t="s">
        <v>270</v>
      </c>
      <c r="B70" s="32" t="s">
        <v>312</v>
      </c>
      <c r="C70" s="32" t="s">
        <v>310</v>
      </c>
      <c r="D70" s="32" t="s">
        <v>311</v>
      </c>
      <c r="E70" s="18" t="s">
        <v>455</v>
      </c>
      <c r="F70" s="32" t="s">
        <v>296</v>
      </c>
      <c r="G70" s="18" t="s">
        <v>344</v>
      </c>
      <c r="H70" s="32" t="s">
        <v>298</v>
      </c>
      <c r="I70" s="32" t="s">
        <v>304</v>
      </c>
      <c r="J70" s="18" t="s">
        <v>456</v>
      </c>
    </row>
    <row r="71" ht="42" customHeight="1" spans="1:10">
      <c r="A71" s="161" t="s">
        <v>270</v>
      </c>
      <c r="B71" s="32" t="s">
        <v>312</v>
      </c>
      <c r="C71" s="32" t="s">
        <v>310</v>
      </c>
      <c r="D71" s="32" t="s">
        <v>311</v>
      </c>
      <c r="E71" s="18" t="s">
        <v>457</v>
      </c>
      <c r="F71" s="32" t="s">
        <v>296</v>
      </c>
      <c r="G71" s="18" t="s">
        <v>380</v>
      </c>
      <c r="H71" s="32" t="s">
        <v>298</v>
      </c>
      <c r="I71" s="32" t="s">
        <v>304</v>
      </c>
      <c r="J71" s="18" t="s">
        <v>458</v>
      </c>
    </row>
    <row r="72" ht="42" customHeight="1" spans="1:10">
      <c r="A72" s="161" t="s">
        <v>270</v>
      </c>
      <c r="B72" s="32" t="s">
        <v>312</v>
      </c>
      <c r="C72" s="32" t="s">
        <v>310</v>
      </c>
      <c r="D72" s="32" t="s">
        <v>311</v>
      </c>
      <c r="E72" s="18" t="s">
        <v>311</v>
      </c>
      <c r="F72" s="32" t="s">
        <v>302</v>
      </c>
      <c r="G72" s="18" t="s">
        <v>443</v>
      </c>
      <c r="H72" s="32" t="s">
        <v>404</v>
      </c>
      <c r="I72" s="32" t="s">
        <v>299</v>
      </c>
      <c r="J72" s="18" t="s">
        <v>459</v>
      </c>
    </row>
    <row r="73" ht="42" customHeight="1" spans="1:10">
      <c r="A73" s="161" t="s">
        <v>273</v>
      </c>
      <c r="B73" s="32" t="s">
        <v>460</v>
      </c>
      <c r="C73" s="32" t="s">
        <v>293</v>
      </c>
      <c r="D73" s="32" t="s">
        <v>313</v>
      </c>
      <c r="E73" s="18" t="s">
        <v>461</v>
      </c>
      <c r="F73" s="32" t="s">
        <v>296</v>
      </c>
      <c r="G73" s="18" t="s">
        <v>460</v>
      </c>
      <c r="H73" s="32" t="s">
        <v>303</v>
      </c>
      <c r="I73" s="32" t="s">
        <v>304</v>
      </c>
      <c r="J73" s="18" t="s">
        <v>462</v>
      </c>
    </row>
    <row r="74" ht="42" customHeight="1" spans="1:10">
      <c r="A74" s="161" t="s">
        <v>273</v>
      </c>
      <c r="B74" s="32" t="s">
        <v>460</v>
      </c>
      <c r="C74" s="32" t="s">
        <v>305</v>
      </c>
      <c r="D74" s="32" t="s">
        <v>309</v>
      </c>
      <c r="E74" s="18" t="s">
        <v>463</v>
      </c>
      <c r="F74" s="32" t="s">
        <v>296</v>
      </c>
      <c r="G74" s="18" t="s">
        <v>464</v>
      </c>
      <c r="H74" s="32" t="s">
        <v>303</v>
      </c>
      <c r="I74" s="32" t="s">
        <v>304</v>
      </c>
      <c r="J74" s="18" t="s">
        <v>462</v>
      </c>
    </row>
    <row r="75" ht="42" customHeight="1" spans="1:10">
      <c r="A75" s="161" t="s">
        <v>273</v>
      </c>
      <c r="B75" s="32" t="s">
        <v>460</v>
      </c>
      <c r="C75" s="32" t="s">
        <v>310</v>
      </c>
      <c r="D75" s="32" t="s">
        <v>311</v>
      </c>
      <c r="E75" s="18" t="s">
        <v>311</v>
      </c>
      <c r="F75" s="32" t="s">
        <v>296</v>
      </c>
      <c r="G75" s="18" t="s">
        <v>344</v>
      </c>
      <c r="H75" s="32" t="s">
        <v>303</v>
      </c>
      <c r="I75" s="32" t="s">
        <v>304</v>
      </c>
      <c r="J75" s="18" t="s">
        <v>462</v>
      </c>
    </row>
    <row r="76" ht="42" customHeight="1" spans="1:10">
      <c r="A76" s="161" t="s">
        <v>262</v>
      </c>
      <c r="B76" s="32" t="s">
        <v>465</v>
      </c>
      <c r="C76" s="32" t="s">
        <v>293</v>
      </c>
      <c r="D76" s="32" t="s">
        <v>313</v>
      </c>
      <c r="E76" s="18" t="s">
        <v>466</v>
      </c>
      <c r="F76" s="32" t="s">
        <v>296</v>
      </c>
      <c r="G76" s="18" t="s">
        <v>467</v>
      </c>
      <c r="H76" s="32" t="s">
        <v>468</v>
      </c>
      <c r="I76" s="32" t="s">
        <v>304</v>
      </c>
      <c r="J76" s="18" t="s">
        <v>469</v>
      </c>
    </row>
    <row r="77" ht="42" customHeight="1" spans="1:10">
      <c r="A77" s="161" t="s">
        <v>262</v>
      </c>
      <c r="B77" s="32" t="s">
        <v>465</v>
      </c>
      <c r="C77" s="32" t="s">
        <v>293</v>
      </c>
      <c r="D77" s="32" t="s">
        <v>313</v>
      </c>
      <c r="E77" s="18" t="s">
        <v>470</v>
      </c>
      <c r="F77" s="32" t="s">
        <v>296</v>
      </c>
      <c r="G77" s="18" t="s">
        <v>471</v>
      </c>
      <c r="H77" s="32" t="s">
        <v>472</v>
      </c>
      <c r="I77" s="32" t="s">
        <v>304</v>
      </c>
      <c r="J77" s="18" t="s">
        <v>473</v>
      </c>
    </row>
    <row r="78" ht="42" customHeight="1" spans="1:10">
      <c r="A78" s="161" t="s">
        <v>262</v>
      </c>
      <c r="B78" s="32" t="s">
        <v>465</v>
      </c>
      <c r="C78" s="32" t="s">
        <v>293</v>
      </c>
      <c r="D78" s="32" t="s">
        <v>294</v>
      </c>
      <c r="E78" s="18" t="s">
        <v>474</v>
      </c>
      <c r="F78" s="32" t="s">
        <v>302</v>
      </c>
      <c r="G78" s="18" t="s">
        <v>325</v>
      </c>
      <c r="H78" s="32" t="s">
        <v>298</v>
      </c>
      <c r="I78" s="32" t="s">
        <v>304</v>
      </c>
      <c r="J78" s="18" t="s">
        <v>475</v>
      </c>
    </row>
    <row r="79" ht="42" customHeight="1" spans="1:10">
      <c r="A79" s="161" t="s">
        <v>262</v>
      </c>
      <c r="B79" s="32" t="s">
        <v>465</v>
      </c>
      <c r="C79" s="32" t="s">
        <v>293</v>
      </c>
      <c r="D79" s="32" t="s">
        <v>294</v>
      </c>
      <c r="E79" s="18" t="s">
        <v>476</v>
      </c>
      <c r="F79" s="32" t="s">
        <v>302</v>
      </c>
      <c r="G79" s="18" t="s">
        <v>325</v>
      </c>
      <c r="H79" s="32" t="s">
        <v>298</v>
      </c>
      <c r="I79" s="32" t="s">
        <v>304</v>
      </c>
      <c r="J79" s="18" t="s">
        <v>477</v>
      </c>
    </row>
    <row r="80" ht="42" customHeight="1" spans="1:10">
      <c r="A80" s="161" t="s">
        <v>262</v>
      </c>
      <c r="B80" s="32" t="s">
        <v>465</v>
      </c>
      <c r="C80" s="32" t="s">
        <v>293</v>
      </c>
      <c r="D80" s="32" t="s">
        <v>294</v>
      </c>
      <c r="E80" s="18" t="s">
        <v>478</v>
      </c>
      <c r="F80" s="32" t="s">
        <v>296</v>
      </c>
      <c r="G80" s="18" t="s">
        <v>328</v>
      </c>
      <c r="H80" s="32" t="s">
        <v>298</v>
      </c>
      <c r="I80" s="32" t="s">
        <v>304</v>
      </c>
      <c r="J80" s="18" t="s">
        <v>479</v>
      </c>
    </row>
    <row r="81" ht="42" customHeight="1" spans="1:10">
      <c r="A81" s="161" t="s">
        <v>262</v>
      </c>
      <c r="B81" s="32" t="s">
        <v>465</v>
      </c>
      <c r="C81" s="32" t="s">
        <v>293</v>
      </c>
      <c r="D81" s="32" t="s">
        <v>300</v>
      </c>
      <c r="E81" s="18" t="s">
        <v>480</v>
      </c>
      <c r="F81" s="32" t="s">
        <v>302</v>
      </c>
      <c r="G81" s="18" t="s">
        <v>325</v>
      </c>
      <c r="H81" s="32" t="s">
        <v>298</v>
      </c>
      <c r="I81" s="32" t="s">
        <v>304</v>
      </c>
      <c r="J81" s="18" t="s">
        <v>481</v>
      </c>
    </row>
    <row r="82" ht="42" customHeight="1" spans="1:10">
      <c r="A82" s="161" t="s">
        <v>262</v>
      </c>
      <c r="B82" s="32" t="s">
        <v>465</v>
      </c>
      <c r="C82" s="32" t="s">
        <v>305</v>
      </c>
      <c r="D82" s="32" t="s">
        <v>309</v>
      </c>
      <c r="E82" s="18" t="s">
        <v>482</v>
      </c>
      <c r="F82" s="32" t="s">
        <v>302</v>
      </c>
      <c r="G82" s="18" t="s">
        <v>344</v>
      </c>
      <c r="H82" s="32" t="s">
        <v>298</v>
      </c>
      <c r="I82" s="32" t="s">
        <v>299</v>
      </c>
      <c r="J82" s="18" t="s">
        <v>483</v>
      </c>
    </row>
    <row r="83" ht="42" customHeight="1" spans="1:10">
      <c r="A83" s="161" t="s">
        <v>262</v>
      </c>
      <c r="B83" s="32" t="s">
        <v>465</v>
      </c>
      <c r="C83" s="32" t="s">
        <v>310</v>
      </c>
      <c r="D83" s="32" t="s">
        <v>311</v>
      </c>
      <c r="E83" s="18" t="s">
        <v>484</v>
      </c>
      <c r="F83" s="32" t="s">
        <v>302</v>
      </c>
      <c r="G83" s="18" t="s">
        <v>328</v>
      </c>
      <c r="H83" s="32" t="s">
        <v>298</v>
      </c>
      <c r="I83" s="32" t="s">
        <v>299</v>
      </c>
      <c r="J83" s="18" t="s">
        <v>485</v>
      </c>
    </row>
    <row r="84" ht="42" customHeight="1" spans="1:10">
      <c r="A84" s="161" t="s">
        <v>268</v>
      </c>
      <c r="B84" s="32" t="s">
        <v>486</v>
      </c>
      <c r="C84" s="32" t="s">
        <v>293</v>
      </c>
      <c r="D84" s="32" t="s">
        <v>313</v>
      </c>
      <c r="E84" s="18" t="s">
        <v>470</v>
      </c>
      <c r="F84" s="32" t="s">
        <v>296</v>
      </c>
      <c r="G84" s="18" t="s">
        <v>471</v>
      </c>
      <c r="H84" s="32" t="s">
        <v>472</v>
      </c>
      <c r="I84" s="32" t="s">
        <v>304</v>
      </c>
      <c r="J84" s="18" t="s">
        <v>473</v>
      </c>
    </row>
    <row r="85" ht="42" customHeight="1" spans="1:10">
      <c r="A85" s="161" t="s">
        <v>268</v>
      </c>
      <c r="B85" s="32" t="s">
        <v>486</v>
      </c>
      <c r="C85" s="32" t="s">
        <v>293</v>
      </c>
      <c r="D85" s="32" t="s">
        <v>294</v>
      </c>
      <c r="E85" s="18" t="s">
        <v>476</v>
      </c>
      <c r="F85" s="32" t="s">
        <v>302</v>
      </c>
      <c r="G85" s="18" t="s">
        <v>325</v>
      </c>
      <c r="H85" s="32" t="s">
        <v>298</v>
      </c>
      <c r="I85" s="32" t="s">
        <v>304</v>
      </c>
      <c r="J85" s="18" t="s">
        <v>487</v>
      </c>
    </row>
    <row r="86" ht="42" customHeight="1" spans="1:10">
      <c r="A86" s="161" t="s">
        <v>268</v>
      </c>
      <c r="B86" s="32" t="s">
        <v>486</v>
      </c>
      <c r="C86" s="32" t="s">
        <v>293</v>
      </c>
      <c r="D86" s="32" t="s">
        <v>300</v>
      </c>
      <c r="E86" s="18" t="s">
        <v>480</v>
      </c>
      <c r="F86" s="32" t="s">
        <v>302</v>
      </c>
      <c r="G86" s="18" t="s">
        <v>344</v>
      </c>
      <c r="H86" s="32" t="s">
        <v>298</v>
      </c>
      <c r="I86" s="32" t="s">
        <v>299</v>
      </c>
      <c r="J86" s="18" t="s">
        <v>488</v>
      </c>
    </row>
    <row r="87" ht="42" customHeight="1" spans="1:10">
      <c r="A87" s="161" t="s">
        <v>268</v>
      </c>
      <c r="B87" s="32" t="s">
        <v>486</v>
      </c>
      <c r="C87" s="32" t="s">
        <v>305</v>
      </c>
      <c r="D87" s="32" t="s">
        <v>309</v>
      </c>
      <c r="E87" s="18" t="s">
        <v>489</v>
      </c>
      <c r="F87" s="32" t="s">
        <v>302</v>
      </c>
      <c r="G87" s="18" t="s">
        <v>325</v>
      </c>
      <c r="H87" s="32" t="s">
        <v>298</v>
      </c>
      <c r="I87" s="32" t="s">
        <v>299</v>
      </c>
      <c r="J87" s="18" t="s">
        <v>490</v>
      </c>
    </row>
    <row r="88" ht="42" customHeight="1" spans="1:10">
      <c r="A88" s="161" t="s">
        <v>268</v>
      </c>
      <c r="B88" s="32" t="s">
        <v>486</v>
      </c>
      <c r="C88" s="32" t="s">
        <v>310</v>
      </c>
      <c r="D88" s="32" t="s">
        <v>311</v>
      </c>
      <c r="E88" s="18" t="s">
        <v>484</v>
      </c>
      <c r="F88" s="32" t="s">
        <v>296</v>
      </c>
      <c r="G88" s="18" t="s">
        <v>344</v>
      </c>
      <c r="H88" s="32" t="s">
        <v>298</v>
      </c>
      <c r="I88" s="32" t="s">
        <v>304</v>
      </c>
      <c r="J88" s="18" t="s">
        <v>491</v>
      </c>
    </row>
    <row r="89" ht="42" customHeight="1" spans="1:10">
      <c r="A89" s="161" t="s">
        <v>281</v>
      </c>
      <c r="B89" s="32" t="s">
        <v>492</v>
      </c>
      <c r="C89" s="32" t="s">
        <v>293</v>
      </c>
      <c r="D89" s="32" t="s">
        <v>313</v>
      </c>
      <c r="E89" s="18" t="s">
        <v>466</v>
      </c>
      <c r="F89" s="32" t="s">
        <v>302</v>
      </c>
      <c r="G89" s="18" t="s">
        <v>493</v>
      </c>
      <c r="H89" s="32" t="s">
        <v>468</v>
      </c>
      <c r="I89" s="32" t="s">
        <v>304</v>
      </c>
      <c r="J89" s="18" t="s">
        <v>469</v>
      </c>
    </row>
    <row r="90" ht="42" customHeight="1" spans="1:10">
      <c r="A90" s="161" t="s">
        <v>281</v>
      </c>
      <c r="B90" s="32" t="s">
        <v>492</v>
      </c>
      <c r="C90" s="32" t="s">
        <v>293</v>
      </c>
      <c r="D90" s="32" t="s">
        <v>300</v>
      </c>
      <c r="E90" s="18" t="s">
        <v>494</v>
      </c>
      <c r="F90" s="32" t="s">
        <v>302</v>
      </c>
      <c r="G90" s="18" t="s">
        <v>495</v>
      </c>
      <c r="H90" s="32" t="s">
        <v>298</v>
      </c>
      <c r="I90" s="32" t="s">
        <v>304</v>
      </c>
      <c r="J90" s="18" t="s">
        <v>481</v>
      </c>
    </row>
    <row r="91" ht="42" customHeight="1" spans="1:10">
      <c r="A91" s="161" t="s">
        <v>281</v>
      </c>
      <c r="B91" s="32" t="s">
        <v>492</v>
      </c>
      <c r="C91" s="32" t="s">
        <v>305</v>
      </c>
      <c r="D91" s="32" t="s">
        <v>309</v>
      </c>
      <c r="E91" s="18" t="s">
        <v>496</v>
      </c>
      <c r="F91" s="32" t="s">
        <v>302</v>
      </c>
      <c r="G91" s="18" t="s">
        <v>496</v>
      </c>
      <c r="H91" s="32" t="s">
        <v>303</v>
      </c>
      <c r="I91" s="32" t="s">
        <v>304</v>
      </c>
      <c r="J91" s="18" t="s">
        <v>497</v>
      </c>
    </row>
    <row r="92" ht="42" customHeight="1" spans="1:10">
      <c r="A92" s="161" t="s">
        <v>281</v>
      </c>
      <c r="B92" s="32" t="s">
        <v>492</v>
      </c>
      <c r="C92" s="32" t="s">
        <v>310</v>
      </c>
      <c r="D92" s="32" t="s">
        <v>311</v>
      </c>
      <c r="E92" s="18" t="s">
        <v>498</v>
      </c>
      <c r="F92" s="32" t="s">
        <v>296</v>
      </c>
      <c r="G92" s="18" t="s">
        <v>498</v>
      </c>
      <c r="H92" s="32" t="s">
        <v>298</v>
      </c>
      <c r="I92" s="32" t="s">
        <v>304</v>
      </c>
      <c r="J92" s="18" t="s">
        <v>485</v>
      </c>
    </row>
    <row r="93" ht="42" customHeight="1" spans="1:10">
      <c r="A93" s="161" t="s">
        <v>279</v>
      </c>
      <c r="B93" s="32" t="s">
        <v>499</v>
      </c>
      <c r="C93" s="32" t="s">
        <v>293</v>
      </c>
      <c r="D93" s="32" t="s">
        <v>313</v>
      </c>
      <c r="E93" s="18" t="s">
        <v>500</v>
      </c>
      <c r="F93" s="32" t="s">
        <v>302</v>
      </c>
      <c r="G93" s="18" t="s">
        <v>501</v>
      </c>
      <c r="H93" s="32" t="s">
        <v>319</v>
      </c>
      <c r="I93" s="32" t="s">
        <v>304</v>
      </c>
      <c r="J93" s="18" t="s">
        <v>502</v>
      </c>
    </row>
    <row r="94" ht="42" customHeight="1" spans="1:10">
      <c r="A94" s="161" t="s">
        <v>279</v>
      </c>
      <c r="B94" s="32" t="s">
        <v>499</v>
      </c>
      <c r="C94" s="32" t="s">
        <v>305</v>
      </c>
      <c r="D94" s="32" t="s">
        <v>306</v>
      </c>
      <c r="E94" s="18" t="s">
        <v>503</v>
      </c>
      <c r="F94" s="32" t="s">
        <v>302</v>
      </c>
      <c r="G94" s="18" t="s">
        <v>504</v>
      </c>
      <c r="H94" s="32" t="s">
        <v>319</v>
      </c>
      <c r="I94" s="32" t="s">
        <v>304</v>
      </c>
      <c r="J94" s="18" t="s">
        <v>505</v>
      </c>
    </row>
    <row r="95" ht="42" customHeight="1" spans="1:10">
      <c r="A95" s="161" t="s">
        <v>279</v>
      </c>
      <c r="B95" s="32" t="s">
        <v>499</v>
      </c>
      <c r="C95" s="32" t="s">
        <v>310</v>
      </c>
      <c r="D95" s="32" t="s">
        <v>311</v>
      </c>
      <c r="E95" s="18" t="s">
        <v>484</v>
      </c>
      <c r="F95" s="32" t="s">
        <v>296</v>
      </c>
      <c r="G95" s="18" t="s">
        <v>344</v>
      </c>
      <c r="H95" s="32" t="s">
        <v>298</v>
      </c>
      <c r="I95" s="32" t="s">
        <v>304</v>
      </c>
      <c r="J95" s="18" t="s">
        <v>485</v>
      </c>
    </row>
    <row r="96" ht="42" customHeight="1" spans="1:10">
      <c r="A96" s="161" t="s">
        <v>275</v>
      </c>
      <c r="B96" s="32" t="s">
        <v>506</v>
      </c>
      <c r="C96" s="32" t="s">
        <v>293</v>
      </c>
      <c r="D96" s="32" t="s">
        <v>313</v>
      </c>
      <c r="E96" s="18" t="s">
        <v>466</v>
      </c>
      <c r="F96" s="32" t="s">
        <v>302</v>
      </c>
      <c r="G96" s="18" t="s">
        <v>507</v>
      </c>
      <c r="H96" s="32" t="s">
        <v>468</v>
      </c>
      <c r="I96" s="32" t="s">
        <v>304</v>
      </c>
      <c r="J96" s="18" t="s">
        <v>469</v>
      </c>
    </row>
    <row r="97" ht="42" customHeight="1" spans="1:10">
      <c r="A97" s="161" t="s">
        <v>275</v>
      </c>
      <c r="B97" s="32" t="s">
        <v>506</v>
      </c>
      <c r="C97" s="32" t="s">
        <v>293</v>
      </c>
      <c r="D97" s="32" t="s">
        <v>294</v>
      </c>
      <c r="E97" s="18" t="s">
        <v>476</v>
      </c>
      <c r="F97" s="32" t="s">
        <v>302</v>
      </c>
      <c r="G97" s="18" t="s">
        <v>325</v>
      </c>
      <c r="H97" s="32" t="s">
        <v>298</v>
      </c>
      <c r="I97" s="32" t="s">
        <v>304</v>
      </c>
      <c r="J97" s="18" t="s">
        <v>477</v>
      </c>
    </row>
    <row r="98" ht="42" customHeight="1" spans="1:10">
      <c r="A98" s="161" t="s">
        <v>275</v>
      </c>
      <c r="B98" s="32" t="s">
        <v>506</v>
      </c>
      <c r="C98" s="32" t="s">
        <v>293</v>
      </c>
      <c r="D98" s="32" t="s">
        <v>300</v>
      </c>
      <c r="E98" s="18" t="s">
        <v>480</v>
      </c>
      <c r="F98" s="32" t="s">
        <v>302</v>
      </c>
      <c r="G98" s="18" t="s">
        <v>325</v>
      </c>
      <c r="H98" s="32" t="s">
        <v>298</v>
      </c>
      <c r="I98" s="32" t="s">
        <v>304</v>
      </c>
      <c r="J98" s="18" t="s">
        <v>481</v>
      </c>
    </row>
    <row r="99" ht="42" customHeight="1" spans="1:10">
      <c r="A99" s="161" t="s">
        <v>275</v>
      </c>
      <c r="B99" s="32" t="s">
        <v>506</v>
      </c>
      <c r="C99" s="32" t="s">
        <v>305</v>
      </c>
      <c r="D99" s="32" t="s">
        <v>309</v>
      </c>
      <c r="E99" s="18" t="s">
        <v>482</v>
      </c>
      <c r="F99" s="32" t="s">
        <v>296</v>
      </c>
      <c r="G99" s="18" t="s">
        <v>325</v>
      </c>
      <c r="H99" s="32" t="s">
        <v>298</v>
      </c>
      <c r="I99" s="32" t="s">
        <v>304</v>
      </c>
      <c r="J99" s="18" t="s">
        <v>483</v>
      </c>
    </row>
    <row r="100" ht="42" customHeight="1" spans="1:10">
      <c r="A100" s="161" t="s">
        <v>275</v>
      </c>
      <c r="B100" s="32" t="s">
        <v>506</v>
      </c>
      <c r="C100" s="32" t="s">
        <v>310</v>
      </c>
      <c r="D100" s="32" t="s">
        <v>311</v>
      </c>
      <c r="E100" s="18" t="s">
        <v>484</v>
      </c>
      <c r="F100" s="32" t="s">
        <v>296</v>
      </c>
      <c r="G100" s="18" t="s">
        <v>344</v>
      </c>
      <c r="H100" s="32" t="s">
        <v>298</v>
      </c>
      <c r="I100" s="32" t="s">
        <v>304</v>
      </c>
      <c r="J100" s="18" t="s">
        <v>485</v>
      </c>
    </row>
    <row r="101" ht="42" customHeight="1" spans="1:10">
      <c r="A101" s="161" t="s">
        <v>266</v>
      </c>
      <c r="B101" s="32" t="s">
        <v>508</v>
      </c>
      <c r="C101" s="32" t="s">
        <v>293</v>
      </c>
      <c r="D101" s="32" t="s">
        <v>313</v>
      </c>
      <c r="E101" s="18" t="s">
        <v>509</v>
      </c>
      <c r="F101" s="32" t="s">
        <v>296</v>
      </c>
      <c r="G101" s="18" t="s">
        <v>510</v>
      </c>
      <c r="H101" s="32" t="s">
        <v>511</v>
      </c>
      <c r="I101" s="32" t="s">
        <v>304</v>
      </c>
      <c r="J101" s="18" t="s">
        <v>512</v>
      </c>
    </row>
    <row r="102" ht="42" customHeight="1" spans="1:10">
      <c r="A102" s="161" t="s">
        <v>266</v>
      </c>
      <c r="B102" s="32" t="s">
        <v>508</v>
      </c>
      <c r="C102" s="32" t="s">
        <v>305</v>
      </c>
      <c r="D102" s="32" t="s">
        <v>309</v>
      </c>
      <c r="E102" s="18" t="s">
        <v>513</v>
      </c>
      <c r="F102" s="32" t="s">
        <v>302</v>
      </c>
      <c r="G102" s="18" t="s">
        <v>344</v>
      </c>
      <c r="H102" s="32" t="s">
        <v>298</v>
      </c>
      <c r="I102" s="32" t="s">
        <v>299</v>
      </c>
      <c r="J102" s="18" t="s">
        <v>514</v>
      </c>
    </row>
    <row r="103" ht="42" customHeight="1" spans="1:10">
      <c r="A103" s="161" t="s">
        <v>266</v>
      </c>
      <c r="B103" s="32" t="s">
        <v>508</v>
      </c>
      <c r="C103" s="32" t="s">
        <v>310</v>
      </c>
      <c r="D103" s="32" t="s">
        <v>311</v>
      </c>
      <c r="E103" s="18" t="s">
        <v>515</v>
      </c>
      <c r="F103" s="32" t="s">
        <v>302</v>
      </c>
      <c r="G103" s="18" t="s">
        <v>344</v>
      </c>
      <c r="H103" s="32" t="s">
        <v>298</v>
      </c>
      <c r="I103" s="32" t="s">
        <v>299</v>
      </c>
      <c r="J103" s="18" t="s">
        <v>516</v>
      </c>
    </row>
  </sheetData>
  <mergeCells count="20">
    <mergeCell ref="A2:J2"/>
    <mergeCell ref="A3:H3"/>
    <mergeCell ref="A7:A11"/>
    <mergeCell ref="A12:A72"/>
    <mergeCell ref="A73:A75"/>
    <mergeCell ref="A76:A83"/>
    <mergeCell ref="A84:A88"/>
    <mergeCell ref="A89:A92"/>
    <mergeCell ref="A93:A95"/>
    <mergeCell ref="A96:A100"/>
    <mergeCell ref="A101:A103"/>
    <mergeCell ref="B7:B11"/>
    <mergeCell ref="B12:B72"/>
    <mergeCell ref="B73:B75"/>
    <mergeCell ref="B76:B83"/>
    <mergeCell ref="B84:B88"/>
    <mergeCell ref="B89:B92"/>
    <mergeCell ref="B93:B95"/>
    <mergeCell ref="B96:B100"/>
    <mergeCell ref="B101:B10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WPS_1602318484</cp:lastModifiedBy>
  <dcterms:created xsi:type="dcterms:W3CDTF">2025-03-13T01:12:00Z</dcterms:created>
  <dcterms:modified xsi:type="dcterms:W3CDTF">2025-03-13T02:41:00Z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