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<sst xmlns="http://schemas.openxmlformats.org/spreadsheetml/2006/main" count="3687" uniqueCount="799">
  <si>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</si>
  <si>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</si>
  <si>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</si>
  <si>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</si>
  <si>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</si>
  <si>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</si>
  <si>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</si>
  <si>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</si>
  <si>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</si>
  <si>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</si>
  <si>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</si>
  <si>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</si>
  <si>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</si>
  <si>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</si>
  <si>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</si>
  <si>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</si>
  <si>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</si>
  <si>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</si>
  <si>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</si>
  <si>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</si>
  <si>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</si>
  <si>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</si>
  <si>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</si>
  <si>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</si>
  <si>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</si>
  <si>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</si>
  <si>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</si>
  <si>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</si>
  <si>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</si>
  <si>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</si>
  <si>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</si>
  <si>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</si>
  <si>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</si>
  <si>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</si>
  <si>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</si>
  <si>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</si>
  <si>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</si>
  <si>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</si>
  <si>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</si>
  <si>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</si>
  <si>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</si>
  <si>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</si>
  <si>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</si>
  <si>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</si>
  <si>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</si>
  <si>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</si>
  <si>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</si>
  <si>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</si>
  <si>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</si>
  <si>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</si>
  <si>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</si>
  <si>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</si>
  <si>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</si>
  <si>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</si>
  <si>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</si>
  <si>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</si>
  <si>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</si>
  <si>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</si>
  <si>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</si>
  <si>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</si>
  <si>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</si>
  <si>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</si>
  <si>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</si>
  <si>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</si>
  <si>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</si>
  <si>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</si>
  <si>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</si>
  <si>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</si>
  <si>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</si>
  <si>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120</t>
  </si>
  <si>
    <t>昆明市晋宁区住房和城乡建设局</t>
  </si>
  <si>
    <t>120001</t>
  </si>
  <si>
    <t>120005</t>
  </si>
  <si>
    <t>昆明市晋宁区城市更新改造办公室</t>
  </si>
  <si>
    <t>120006</t>
  </si>
  <si>
    <t>昆明市晋宁区建筑管理处</t>
  </si>
  <si>
    <t>120007</t>
  </si>
  <si>
    <t>昆明市晋宁区建设工程质量监督站</t>
  </si>
  <si>
    <t>120008</t>
  </si>
  <si>
    <t>昆明市晋宁区建设工程定额站</t>
  </si>
  <si>
    <t>120009</t>
  </si>
  <si>
    <t>昆明市晋宁区房地产管理所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</si>
  <si>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</si>
  <si>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</si>
  <si>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</si>
  <si>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</si>
  <si>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</si>
  <si>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</si>
  <si>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</si>
  <si>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</si>
  <si>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</si>
  <si>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</si>
  <si>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</si>
  <si>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</si>
  <si>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</si>
  <si>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</si>
  <si>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</si>
  <si>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</si>
  <si>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</si>
  <si>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</si>
  <si>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</si>
  <si>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</si>
  <si>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</si>
  <si>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</si>
  <si>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</si>
  <si>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</si>
  <si>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</si>
  <si>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</si>
  <si>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</si>
  <si>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</si>
  <si>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</si>
  <si>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</si>
  <si>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</si>
  <si>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</si>
  <si>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</si>
  <si>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</si>
  <si>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</si>
  <si>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</si>
  <si>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</si>
  <si>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</si>
  <si>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</si>
  <si>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</si>
  <si>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</si>
  <si>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</si>
  <si>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</si>
  <si>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</si>
  <si>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</si>
  <si>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</si>
  <si>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</si>
  <si>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</si>
  <si>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</si>
  <si>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</si>
  <si>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</si>
  <si>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</si>
  <si>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</si>
  <si>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</si>
  <si>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21018</t>
  </si>
  <si>
    <t>疾病预防控制事务</t>
  </si>
  <si>
    <t>2101899</t>
  </si>
  <si>
    <t>其他疾病预防控制事务支出</t>
  </si>
  <si>
    <t>211</t>
  </si>
  <si>
    <t>节能环保支出</t>
  </si>
  <si>
    <t>21103</t>
  </si>
  <si>
    <t>污染防治</t>
  </si>
  <si>
    <t>2110302</t>
  </si>
  <si>
    <t>水体</t>
  </si>
  <si>
    <t>212</t>
  </si>
  <si>
    <t>城乡社区支出</t>
  </si>
  <si>
    <t>21201</t>
  </si>
  <si>
    <t>城乡社区管理事务</t>
  </si>
  <si>
    <t>2120101</t>
  </si>
  <si>
    <t>行政运行</t>
  </si>
  <si>
    <t>2120105</t>
  </si>
  <si>
    <t>工程建设标准规范编制与监管</t>
  </si>
  <si>
    <t>2120109</t>
  </si>
  <si>
    <t>住宅建设与房地产市场监管</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</si>
  <si>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</si>
  <si>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</si>
  <si>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</si>
  <si>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</si>
  <si>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</si>
  <si>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</si>
  <si>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</si>
  <si>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</si>
  <si>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</si>
  <si>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</si>
  <si>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</si>
  <si>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21206</t>
  </si>
  <si>
    <t>建设市场管理与监督</t>
  </si>
  <si>
    <t>2120601</t>
  </si>
  <si>
    <t>21214</t>
  </si>
  <si>
    <t>污水处理费安排的支出</t>
  </si>
  <si>
    <t>2121401</t>
  </si>
  <si>
    <t>污水处理设施建设和运营</t>
  </si>
  <si>
    <t>21299</t>
  </si>
  <si>
    <t>其他城乡社区支出</t>
  </si>
  <si>
    <t>2129999</t>
  </si>
  <si>
    <t>221</t>
  </si>
  <si>
    <t>住房保障支出</t>
  </si>
  <si>
    <t>22101</t>
  </si>
  <si>
    <t>保障性安居工程支出</t>
  </si>
  <si>
    <t>2210105</t>
  </si>
  <si>
    <t>农村危房改造</t>
  </si>
  <si>
    <t>2210108</t>
  </si>
  <si>
    <t>老旧小区改造</t>
  </si>
  <si>
    <t>2210111</t>
  </si>
  <si>
    <t>配租型住房保障</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</si>
  <si>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</si>
  <si>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</si>
  <si>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</si>
  <si>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</si>
  <si>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</si>
  <si>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</si>
  <si>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</si>
  <si>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</si>
  <si>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</si>
  <si>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</si>
  <si>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</si>
  <si>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</si>
  <si>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</si>
  <si>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</si>
  <si>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</si>
  <si>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</si>
  <si>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</si>
  <si>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</si>
  <si>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</si>
  <si>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</si>
  <si>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</si>
  <si>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</si>
  <si>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</si>
  <si>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</si>
  <si>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</si>
  <si>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</si>
  <si>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</si>
  <si>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</si>
  <si>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</si>
  <si>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</si>
  <si>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</si>
  <si>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</si>
  <si>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</si>
  <si>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</si>
  <si>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</si>
  <si>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</si>
  <si>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</si>
  <si>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</si>
  <si>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</si>
  <si>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</si>
  <si>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</si>
  <si>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</si>
  <si>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</si>
  <si>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</si>
  <si>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</si>
  <si>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</si>
  <si>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</si>
  <si>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</si>
  <si>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</si>
  <si>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</si>
  <si>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</si>
  <si>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</si>
  <si>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</si>
  <si>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</si>
  <si>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</si>
  <si>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</si>
  <si>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</si>
  <si>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</si>
  <si>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</si>
  <si>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</si>
  <si>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</si>
  <si>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</si>
  <si>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</si>
  <si>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</si>
  <si>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</si>
  <si>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</si>
  <si>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</si>
  <si>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</si>
  <si>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</si>
  <si>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530122210000000001673</t>
  </si>
  <si>
    <t>行政人员支出工资</t>
  </si>
  <si>
    <t>30101</t>
  </si>
  <si>
    <t>基本工资</t>
  </si>
  <si>
    <t>30102</t>
  </si>
  <si>
    <t>津贴补贴</t>
  </si>
  <si>
    <t>30103</t>
  </si>
  <si>
    <t>奖金</t>
  </si>
  <si>
    <t>530122210000000001674</t>
  </si>
  <si>
    <t>事业人员支出工资</t>
  </si>
  <si>
    <t>30107</t>
  </si>
  <si>
    <t>绩效工资</t>
  </si>
  <si>
    <t>530122210000000001675</t>
  </si>
  <si>
    <t>社会保障缴费</t>
  </si>
  <si>
    <t>30108</t>
  </si>
  <si>
    <t>机关事业单位基本养老保险缴费</t>
  </si>
  <si>
    <t>30110</t>
  </si>
  <si>
    <t>职工基本医疗保险缴费</t>
  </si>
  <si>
    <t>30111</t>
  </si>
  <si>
    <t>公务员医疗补助缴费</t>
  </si>
  <si>
    <t>30112</t>
  </si>
  <si>
    <t>其他社会保障缴费</t>
  </si>
  <si>
    <t>530122210000000001676</t>
  </si>
  <si>
    <t>对个人和家庭的补助</t>
  </si>
  <si>
    <t>30305</t>
  </si>
  <si>
    <t>生活补助</t>
  </si>
  <si>
    <t>530122210000000001679</t>
  </si>
  <si>
    <t>公车购置及运维费</t>
  </si>
  <si>
    <t>30231</t>
  </si>
  <si>
    <t>公务用车运行维护费</t>
  </si>
  <si>
    <t>530122210000000001680</t>
  </si>
  <si>
    <t>30217</t>
  </si>
  <si>
    <t>530122210000000001681</t>
  </si>
  <si>
    <t>公务交通补贴</t>
  </si>
  <si>
    <t>30239</t>
  </si>
  <si>
    <t>其他交通费用</t>
  </si>
  <si>
    <t>530122210000000001682</t>
  </si>
  <si>
    <t>工会经费</t>
  </si>
  <si>
    <t>30228</t>
  </si>
  <si>
    <t>530122210000000001683</t>
  </si>
  <si>
    <t>一般公用经费</t>
  </si>
  <si>
    <t>30201</t>
  </si>
  <si>
    <t>办公费</t>
  </si>
  <si>
    <t>30211</t>
  </si>
  <si>
    <t>差旅费</t>
  </si>
  <si>
    <t>30227</t>
  </si>
  <si>
    <t>委托业务费</t>
  </si>
  <si>
    <t>30229</t>
  </si>
  <si>
    <t>福利费</t>
  </si>
  <si>
    <t>530122210000000003242</t>
  </si>
  <si>
    <t>30113</t>
  </si>
  <si>
    <t>530122231100001243421</t>
  </si>
  <si>
    <t>离退休人员支出</t>
  </si>
  <si>
    <t>530122231100001419188</t>
  </si>
  <si>
    <t>行政人员绩效奖励</t>
  </si>
  <si>
    <t>530122231100001419190</t>
  </si>
  <si>
    <t>事业人员绩效奖励</t>
  </si>
  <si>
    <t>530122210000000001879</t>
  </si>
  <si>
    <t>530122210000000001880</t>
  </si>
  <si>
    <t>530122210000000001882</t>
  </si>
  <si>
    <t>530122210000000001884</t>
  </si>
  <si>
    <t>530122210000000001885</t>
  </si>
  <si>
    <t>530122210000000003771</t>
  </si>
  <si>
    <t>530122231100001432763</t>
  </si>
  <si>
    <t>530122210000000002559</t>
  </si>
  <si>
    <t>530122210000000002560</t>
  </si>
  <si>
    <t>530122210000000002561</t>
  </si>
  <si>
    <t>530122210000000002562</t>
  </si>
  <si>
    <t>530122210000000002563</t>
  </si>
  <si>
    <t>530122210000000002565</t>
  </si>
  <si>
    <t>530122210000000002566</t>
  </si>
  <si>
    <t>530122210000000003690</t>
  </si>
  <si>
    <t>530122231100001245469</t>
  </si>
  <si>
    <t>530122231100001421388</t>
  </si>
  <si>
    <t>530122210000000001941</t>
  </si>
  <si>
    <t>530122210000000001942</t>
  </si>
  <si>
    <t>30109</t>
  </si>
  <si>
    <t>职业年金缴费</t>
  </si>
  <si>
    <t>530122210000000001943</t>
  </si>
  <si>
    <t>530122210000000001944</t>
  </si>
  <si>
    <t>530122210000000001945</t>
  </si>
  <si>
    <t>530122210000000003575</t>
  </si>
  <si>
    <t>530122231100001228867</t>
  </si>
  <si>
    <t>530122231100001422128</t>
  </si>
  <si>
    <t>530122210000000001089</t>
  </si>
  <si>
    <t>530122210000000001090</t>
  </si>
  <si>
    <t>530122210000000001092</t>
  </si>
  <si>
    <t>530122210000000001094</t>
  </si>
  <si>
    <t>530122210000000001095</t>
  </si>
  <si>
    <t>530122210000000003245</t>
  </si>
  <si>
    <t>530122210000000004517</t>
  </si>
  <si>
    <t>530122231100001421184</t>
  </si>
  <si>
    <t>530122210000000001843</t>
  </si>
  <si>
    <t>530122210000000001845</t>
  </si>
  <si>
    <t>530122210000000001856</t>
  </si>
  <si>
    <t>530122210000000001857</t>
  </si>
  <si>
    <t>530122210000000001858</t>
  </si>
  <si>
    <t>530122210000000001859</t>
  </si>
  <si>
    <t>530122210000000003681</t>
  </si>
  <si>
    <t>530122231100001222161</t>
  </si>
  <si>
    <t>530122231100001420070</t>
  </si>
  <si>
    <t>预算05-1表</t>
  </si>
  <si>
    <t>项目分类</t>
  </si>
  <si>
    <t>项目单位</t>
  </si>
  <si>
    <t>经济科目编码</t>
  </si>
  <si>
    <t>经济科目名称</t>
  </si>
  <si>
    <t>本年拨款</t>
  </si>
  <si>
    <t>其中：本次下达</t>
  </si>
  <si>
    <t>专项业务类</t>
  </si>
  <si>
    <t>530122210000000002060</t>
  </si>
  <si>
    <t>市政零星维护项目补助资金</t>
  </si>
  <si>
    <t>31005</t>
  </si>
  <si>
    <t>基础设施建设</t>
  </si>
  <si>
    <t>530122211100000154835</t>
  </si>
  <si>
    <t>（富滇专户）市政道路及提升改造PPP项目经费</t>
  </si>
  <si>
    <t>30905</t>
  </si>
  <si>
    <t>530122221100000334840</t>
  </si>
  <si>
    <t>下穿泵站维护及日常管养经费</t>
  </si>
  <si>
    <t>530122221100000354996</t>
  </si>
  <si>
    <t>农村危房改造和抗震安居工程省级示范村贷款还款专项资金</t>
  </si>
  <si>
    <t>530122221100000985126</t>
  </si>
  <si>
    <t>(收支账户）PPP项目老晋江路（晋城集镇段）征地补差补偿经费</t>
  </si>
  <si>
    <t>530122221100001065091</t>
  </si>
  <si>
    <t>污水处理厂运行费及污水处理经费</t>
  </si>
  <si>
    <t>530122221100001073895</t>
  </si>
  <si>
    <t>6.19项目工程建设专项资金</t>
  </si>
  <si>
    <t>31001</t>
  </si>
  <si>
    <t>房屋建筑物购建</t>
  </si>
  <si>
    <t>530122221100001192277</t>
  </si>
  <si>
    <t>老旧小区改造中央资金</t>
  </si>
  <si>
    <t>31006</t>
  </si>
  <si>
    <t>大型修缮</t>
  </si>
  <si>
    <t>530122221100001419960</t>
  </si>
  <si>
    <t>突发公共卫生事件应急处理经费</t>
  </si>
  <si>
    <t>30218</t>
  </si>
  <si>
    <t>专用材料费</t>
  </si>
  <si>
    <t>530122221100001490370</t>
  </si>
  <si>
    <t>永乐金园、麟昊地产项目协调专项工作经费</t>
  </si>
  <si>
    <t>530122241100002490916</t>
  </si>
  <si>
    <t>晋宁区污水处理厂运行费及污水处理补助经费</t>
  </si>
  <si>
    <t>530122241100003000483</t>
  </si>
  <si>
    <t>城区市政道路、市政排水、防汛维护服务资金</t>
  </si>
  <si>
    <t>530122251100003582647</t>
  </si>
  <si>
    <t>晋宁区市政建设项目律师代理服务资金</t>
  </si>
  <si>
    <t>民生类</t>
  </si>
  <si>
    <t>530122221100000781761</t>
  </si>
  <si>
    <t>（富滇银行)环湖截污房屋拆迁安置专项经费</t>
  </si>
  <si>
    <t>31010</t>
  </si>
  <si>
    <t>安置补助</t>
  </si>
  <si>
    <t>530122221100000883478</t>
  </si>
  <si>
    <t>（收支账户）感染性疾病楼应急工程管理经费</t>
  </si>
  <si>
    <t>530122221100001072346</t>
  </si>
  <si>
    <t>市政基础设施建设项目工程款专项资金</t>
  </si>
  <si>
    <t>530122221100001498750</t>
  </si>
  <si>
    <t>永乐金源项目地下室应急抢险农民工工资经费</t>
  </si>
  <si>
    <t>530122241100002701259</t>
  </si>
  <si>
    <t>晋宁区老旧小区改造资金</t>
  </si>
  <si>
    <t>530122251100003581231</t>
  </si>
  <si>
    <t>农村危房改造区级补助资金</t>
  </si>
  <si>
    <t>530122251100003585554</t>
  </si>
  <si>
    <t>城区洗手台自来水经费</t>
  </si>
  <si>
    <t>30205</t>
  </si>
  <si>
    <t>水费</t>
  </si>
  <si>
    <t>530122251100003585724</t>
  </si>
  <si>
    <t>城区下穿泵站用电经费</t>
  </si>
  <si>
    <t>30206</t>
  </si>
  <si>
    <t>电费</t>
  </si>
  <si>
    <t>530122251100003594529</t>
  </si>
  <si>
    <t>自建房安全专项整治补助资金</t>
  </si>
  <si>
    <t>530122251100003616105</t>
  </si>
  <si>
    <t>传统村落申报材料编制费用资金</t>
  </si>
  <si>
    <t>530122251100003616213</t>
  </si>
  <si>
    <t>国家级传统村落集中连片保护利用示范工作方案编制费用资金</t>
  </si>
  <si>
    <t>530122251100003970797</t>
  </si>
  <si>
    <t>2025年中央农村危房改造资金</t>
  </si>
  <si>
    <t>事业发展类</t>
  </si>
  <si>
    <t>530122241100002251228</t>
  </si>
  <si>
    <t>晋宁县污水处理厂提标改造工程省级补助资金</t>
  </si>
  <si>
    <t>530122251100003693433</t>
  </si>
  <si>
    <t>晋宁区月山北片区（含小东门片区）棚户区（城中村）改造项目服务费专项资金</t>
  </si>
  <si>
    <t>530122221100000345540</t>
  </si>
  <si>
    <t>工程计价软件加密锁授权使用工作经费</t>
  </si>
  <si>
    <t>530122241100002165114</t>
  </si>
  <si>
    <t>昆阳农场100套公租房维修资金</t>
  </si>
  <si>
    <t>30213</t>
  </si>
  <si>
    <t>维修（护）费</t>
  </si>
  <si>
    <t>530122241100002222948</t>
  </si>
  <si>
    <t>2023年昆明市晋宁区购房契税补贴资金</t>
  </si>
  <si>
    <t>预算05-2表</t>
  </si>
  <si>
    <t>项目年度绩效目标</t>
  </si>
  <si>
    <t>一级指标</t>
  </si>
  <si>
    <t>二级指标</t>
  </si>
  <si>
    <t>三级指标</t>
  </si>
  <si>
    <t>指标性质</t>
  </si>
  <si>
    <t>指标值</t>
  </si>
  <si>
    <t>度量单位</t>
  </si>
  <si>
    <t>指标属性</t>
  </si>
  <si>
    <t>指标内容</t>
  </si>
  <si>
    <t>做好五处下穿泵站日常维护和运行管理，确保工程发挥效益</t>
  </si>
  <si>
    <t>产出指标</t>
  </si>
  <si>
    <t>数量指标</t>
  </si>
  <si>
    <t>管理养护下穿泵站数</t>
  </si>
  <si>
    <t>=</t>
  </si>
  <si>
    <t>个</t>
  </si>
  <si>
    <t>定量指标</t>
  </si>
  <si>
    <t>质量指标</t>
  </si>
  <si>
    <t>保证设施正常运行使用</t>
  </si>
  <si>
    <t>100</t>
  </si>
  <si>
    <t>%</t>
  </si>
  <si>
    <t>定性指标</t>
  </si>
  <si>
    <t>效益指标</t>
  </si>
  <si>
    <t>社会效益</t>
  </si>
  <si>
    <t>确保泵站正常运行，保障群众正常通行</t>
  </si>
  <si>
    <t>满意度指标</t>
  </si>
  <si>
    <t>服务对象满意度</t>
  </si>
  <si>
    <t>受益群众满意度</t>
  </si>
  <si>
    <t>90</t>
  </si>
  <si>
    <t>完成传统村落的申报，加强中国传统村落保护发展。</t>
  </si>
  <si>
    <t>完成申报数量</t>
  </si>
  <si>
    <t>&gt;=</t>
  </si>
  <si>
    <t>村落数量</t>
  </si>
  <si>
    <t>加强传统村落保护发展</t>
  </si>
  <si>
    <t>60%</t>
  </si>
  <si>
    <t>落实传统村落保护发展</t>
  </si>
  <si>
    <t>村民满意度</t>
  </si>
  <si>
    <t>做好城区下穿泵站的运行管理</t>
  </si>
  <si>
    <t>保证设施正常运行</t>
  </si>
  <si>
    <t>保证泵站正常运行，保障群众正常通行</t>
  </si>
  <si>
    <t>项目批复总投资5312.45万元，项目设计规模为1.5万m3/d,具体建设内容为新建处理规模为1.5万m3/d的反硝化生物滤池1座，气浮池1座，同时新建鼓风机房1座，新建除臭生物土壤滤池1座，储泥池1座，新建进、出水在线监测用房各一座，新增污水厂自控系统，监控系统等；改造现有相关设施。</t>
  </si>
  <si>
    <t>资金撬动成效</t>
  </si>
  <si>
    <t>完成1倍以上的固定资产投资</t>
  </si>
  <si>
    <t>元</t>
  </si>
  <si>
    <t>生态效益</t>
  </si>
  <si>
    <t>项目验收合格率</t>
  </si>
  <si>
    <t>可持续影响</t>
  </si>
  <si>
    <t>项目实施产生的可持续影响，改善滇池湖滨生态环境，提升滇池保护治理能力。</t>
  </si>
  <si>
    <t>&lt;=</t>
  </si>
  <si>
    <t>直接受益对象问卷调查满意率</t>
  </si>
  <si>
    <t>80</t>
  </si>
  <si>
    <t>满意度高于80%</t>
  </si>
  <si>
    <t>2025年晋宁区污水处理厂运行费及污水处理补助经费</t>
  </si>
  <si>
    <t>按要求进行污水处理，达到相关处理标准</t>
  </si>
  <si>
    <t>通过污水处理工作，治理环境污染改善人居环境</t>
  </si>
  <si>
    <t>95</t>
  </si>
  <si>
    <t>受益人群满意度</t>
  </si>
  <si>
    <t>完成自建房初判存在特别重大安全隐患（红牌）和重大安全隐患（黄牌）的城乡特定类型经营性自建房安全鉴定工作。</t>
  </si>
  <si>
    <t>经营性自建房红牌、黄牌鉴定覆盖率</t>
  </si>
  <si>
    <t>由有相应资质的第三方鉴定机构出具房屋安全鉴定报告</t>
  </si>
  <si>
    <t>有</t>
  </si>
  <si>
    <t>份</t>
  </si>
  <si>
    <t>有相应资质的第三方鉴定机构出具房屋安全鉴定报告</t>
  </si>
  <si>
    <t>为自建房整治提供有力支撑</t>
  </si>
  <si>
    <t>消除重大安全风险隐患,预防重特大事故发生的能力水平</t>
  </si>
  <si>
    <t>显著提高</t>
  </si>
  <si>
    <t>建立健全自建房安全监管体系</t>
  </si>
  <si>
    <t>更完善</t>
  </si>
  <si>
    <t>项</t>
  </si>
  <si>
    <t>受益对象满意度</t>
  </si>
  <si>
    <t>完成老晋江路提升改造</t>
  </si>
  <si>
    <t>按照设计要求和国家行业现状，达到验收标准</t>
  </si>
  <si>
    <t>条</t>
  </si>
  <si>
    <t>改善城市交通，完善城市路网</t>
  </si>
  <si>
    <t>市民出行交通便利</t>
  </si>
  <si>
    <t>2021年3月至2024年3月市政设施维护，排水设施维护及城市防汛排涝工作服务费用支付。</t>
  </si>
  <si>
    <t>工程数量</t>
  </si>
  <si>
    <t>3209公里排水管网、106.2公里市政道路的维护和管养，城区汛期排水防涝</t>
  </si>
  <si>
    <t>个/标段</t>
  </si>
  <si>
    <t>反映工程设计实现的功能数量或工程的相对独立单元的数量。</t>
  </si>
  <si>
    <t>市政道路、排水管网、汛期城市排水烦啊咯等正常维护、养护及零星维修；达到相关要求</t>
  </si>
  <si>
    <t>综合使用率</t>
  </si>
  <si>
    <t>反映设施建成后的利用、使用的情况。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</si>
  <si>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</si>
  <si>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</si>
  <si>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85</t>
  </si>
  <si>
    <t>调查人群中对设施建设或设施运行的满意度。
受益人群覆盖率=（调查人群中对设施建设或设施运行的人数/问卷调查人数）*100%</t>
  </si>
  <si>
    <t>突发公共卫生事件应急处理</t>
  </si>
  <si>
    <t>时效指标</t>
  </si>
  <si>
    <t>做好疫情防控</t>
  </si>
  <si>
    <t>做好疫情防控工作</t>
  </si>
  <si>
    <t>突发公共卫生事件应急处理空</t>
  </si>
  <si>
    <t>完成永乐金园、麟昊地产项目协调</t>
  </si>
  <si>
    <t>按照上级要求完成全区农村低收入群体农村危房改造工作，支持符合对象实施农村危房改造和农房抗震改造，保障低收入群体基本住房安全，提高困难群众的生活质量，有效解决农村贫困户的住房安全问题，稳步实现贫困人口住房安全有保障。</t>
  </si>
  <si>
    <t>农村低收入群体危房改造任务完成率</t>
  </si>
  <si>
    <t>危房改造后验收合格率( 100% )</t>
  </si>
  <si>
    <t>危房改造后验收合格率</t>
  </si>
  <si>
    <t>农房改造有基本设计图纸（图册）或方案</t>
  </si>
  <si>
    <t>有无</t>
  </si>
  <si>
    <t>当年开工率</t>
  </si>
  <si>
    <t>当年完成率</t>
  </si>
  <si>
    <t>改造后房屋在相当于本地区抗震设防烈度地震中无严重毁损的比例</t>
  </si>
  <si>
    <t>重建改造后房屋保证安全期限</t>
  </si>
  <si>
    <t>30</t>
  </si>
  <si>
    <t>年</t>
  </si>
  <si>
    <t>修缮加固改造后房屋保证安全期限</t>
  </si>
  <si>
    <t>受益贫困人口满意度</t>
  </si>
  <si>
    <t>按照《国家发展改革委关于印发〈中央预算内投资保障性安居工程专项管理暂行办法〉的通知》（发改投资规〔2019〕1035号）文件规定，将保障性安居工程专项2022年第三批中央预算内投资计划尽快转下达，支持城镇老旧小区改造配套基础设施建设中的城市燃气、排水、供水、供热等管道老化更新改造建设。</t>
  </si>
  <si>
    <t>支持保障性安居工程配套基础设施（城镇老旧小区改造）建设项目</t>
  </si>
  <si>
    <t>项目预算资金</t>
  </si>
  <si>
    <t>150</t>
  </si>
  <si>
    <t>万元</t>
  </si>
  <si>
    <t>提高群众获得感、幸福感</t>
  </si>
  <si>
    <t>有效提高</t>
  </si>
  <si>
    <t>居民满意度</t>
  </si>
  <si>
    <t>按时限完成基础设施建设</t>
  </si>
  <si>
    <t>满足设计要求和国家行业现状有关规定，达到验收标准</t>
  </si>
  <si>
    <t>完成市政道路建设</t>
  </si>
  <si>
    <t>改善城市交通，完善城市基础设施建设</t>
  </si>
  <si>
    <t>改善城市基础实施</t>
  </si>
  <si>
    <t>改善城市基础设施</t>
  </si>
  <si>
    <t>按时间节点完成环湖截污（晋宁段）房屋拆迁超期临时安置过渡费</t>
  </si>
  <si>
    <t>完成环湖截污2021年度安置过渡费兑付</t>
  </si>
  <si>
    <t>户</t>
  </si>
  <si>
    <t>维护社会稳定</t>
  </si>
  <si>
    <t>服务拆迁户满意</t>
  </si>
  <si>
    <t>完成12条道路，全长约22千米，概算总投资163847.98万元.分别为老昆洛路(晋城集镇段）道路、湖景路西段、庄蹻路北延长线、富昆路（火车站站前广场改造）、磷都路西段、普照路二期、永乐大街南延线(乌龙段）、老晋江公路（晋城集镇段）道路、东过境道路、田心路西段，晋城东环路、晋城西南、西北连接道。</t>
  </si>
  <si>
    <t>满足设计要求和国家行业现状有关规程、规范及强制性标准的技术要求，达到验收标准</t>
  </si>
  <si>
    <t>完成2025年城区市政道路、市政排水、防汛维护项目</t>
  </si>
  <si>
    <t>保证项目建设工程质量达标</t>
  </si>
  <si>
    <t>成本指标</t>
  </si>
  <si>
    <t>经济成本指标</t>
  </si>
  <si>
    <t>500</t>
  </si>
  <si>
    <t>城区市政道路、市政排水、防汛维护项目分为A\B包施工合同，具体工程由中标企业组织实施。</t>
  </si>
  <si>
    <t>市政道路、管网正常运行，保障群众正常出行</t>
  </si>
  <si>
    <t>群众满意度</t>
  </si>
  <si>
    <t>顺利完成申报</t>
  </si>
  <si>
    <t>传统村落集中连片保护利用示范工作方案通过上级部门评审</t>
  </si>
  <si>
    <t>传统村落集中连片保护利用示范工作方案通过上级部门审核</t>
  </si>
  <si>
    <t>传统村落集中连片保护利用示范工作方案文本编制</t>
  </si>
  <si>
    <t>及时按要求完成方案编制成果</t>
  </si>
  <si>
    <t>落实传统村落集中连片保护利用发展</t>
  </si>
  <si>
    <t>落实集中连片保护利用工作</t>
  </si>
  <si>
    <t>提升传统村落居民生活满意度</t>
  </si>
  <si>
    <t>完成兴安路二标段、2018年三个公园绿地建设项目、小河尾提升改造项目因拖欠工程应诉聘请律师代理服务。</t>
  </si>
  <si>
    <t>完成代理案件数</t>
  </si>
  <si>
    <t>4.00</t>
  </si>
  <si>
    <t>通过与施工单位的沟通协调，做好施工单位的安抚工作</t>
  </si>
  <si>
    <t>有效果</t>
  </si>
  <si>
    <t>稳步实现贫困人口住房安全保障</t>
  </si>
  <si>
    <t>验收通过率</t>
  </si>
  <si>
    <t>危房改造</t>
  </si>
  <si>
    <t>满足使用要求年限</t>
  </si>
  <si>
    <t>危房改造使用年限</t>
  </si>
  <si>
    <t>经济效益</t>
  </si>
  <si>
    <t>&gt;</t>
  </si>
  <si>
    <t>产生效益</t>
  </si>
  <si>
    <t>满意度</t>
  </si>
  <si>
    <t>完成城区洗手台自来水费用支付确保洗手台正常运行</t>
  </si>
  <si>
    <t>城区洗手设施正常供水</t>
  </si>
  <si>
    <t>洗手设施正常运行，满足百姓日常卫生需求，提高群众卫生意思</t>
  </si>
  <si>
    <t>服务群众满意度</t>
  </si>
  <si>
    <t>永乐金源项目地下室应急抢险农民工工资</t>
  </si>
  <si>
    <t>永乐金源项目地下室应急抢险</t>
  </si>
  <si>
    <t>按时完成项目建设并保证按时投入使用</t>
  </si>
  <si>
    <t>按要求完成项目建设</t>
  </si>
  <si>
    <t>完成建设，按时投入使用</t>
  </si>
  <si>
    <t>按要求完成项目建设并投入使用</t>
  </si>
  <si>
    <t>晋宁区污水处理厂运行费及污水处理费2025年800万元。</t>
  </si>
  <si>
    <t>按要求进行污水处理工作，达到相关处理标准</t>
  </si>
  <si>
    <t>按时拨付污水处理费</t>
  </si>
  <si>
    <t>污水处理达到相关排放标准，改善河道生态环境</t>
  </si>
  <si>
    <t>群众周边满意度</t>
  </si>
  <si>
    <t>完成感染性疾病楼建设</t>
  </si>
  <si>
    <t>完成项目资金支付</t>
  </si>
  <si>
    <t>65548.82</t>
  </si>
  <si>
    <t>按时支付项目资金</t>
  </si>
  <si>
    <t>完成项目建设</t>
  </si>
  <si>
    <t>支付项目建设资金</t>
  </si>
  <si>
    <t>2015年度晋宁区六街镇新寨村、三印村被评为省级规划建设示范村；2016年度双河乡大荒川村被评为省级规划建设示范村。根据相关文件要求，我区三个省级规划建设示范村（基础设施建设）项目共申请国家开发银行专项贷款600万元，其中每个示范村200万元。根据市级计划安排，完成本年度农村危房改造和抗震安居工程省级示范村贷款本息支付。</t>
  </si>
  <si>
    <t>据实拨付贷款应还本息</t>
  </si>
  <si>
    <t>按时拨付贷款应还本息</t>
  </si>
  <si>
    <t>改善人居环境，促进和谐发展</t>
  </si>
  <si>
    <t>服务对象满意度指标</t>
  </si>
  <si>
    <t>提升当地居民居住满意度</t>
  </si>
  <si>
    <t>城镇老旧小区改造</t>
  </si>
  <si>
    <t>2021年城镇保障性安居工程补助资金</t>
  </si>
  <si>
    <t>2025年争取完成剩余23户住宅协议签订。</t>
  </si>
  <si>
    <t>棚户区改造房屋拆迁总户数</t>
  </si>
  <si>
    <t>997</t>
  </si>
  <si>
    <t>人(户)</t>
  </si>
  <si>
    <t>根据可研报告及拆迁范围</t>
  </si>
  <si>
    <t>签订目标责任书</t>
  </si>
  <si>
    <t>1500</t>
  </si>
  <si>
    <t>套</t>
  </si>
  <si>
    <t>工作目标责任书下达的任务</t>
  </si>
  <si>
    <t>改善居民居住条件和生活品质</t>
  </si>
  <si>
    <t>棚户区改造改善人居环境</t>
  </si>
  <si>
    <t>根据补偿协议拆迁户满意度</t>
  </si>
  <si>
    <t>我站工作职责主要是负责晋宁区建设工程概算价、工程量清单及招标控制价、合同价及结算价的审查备案，因备案过程中使用的广联达计价软件需支付年度许可费才能正常使用，为满足办公需求，故需23640元的工作经费用于支付广联达定额计价软件年度授权许可费。</t>
  </si>
  <si>
    <t>广联达定额计价软件</t>
  </si>
  <si>
    <t>发挥标准定额在工程建设中技术保障和引导约束作用</t>
  </si>
  <si>
    <t>确保政府投资性工程造价的科学性和合理性</t>
  </si>
  <si>
    <t>文件下发之日起一年内购买新建商品房的按照所缴纳契税总额50%给予补贴，生育二孩、三孩的家庭，分别按照所缴纳契税总额80%、100%给予补贴，最高不超过3万元</t>
  </si>
  <si>
    <t>申请契税补贴户数</t>
  </si>
  <si>
    <t>100%</t>
  </si>
  <si>
    <t>符合申报条件给予100%发放补贴</t>
  </si>
  <si>
    <t>文件印发之日起一年内</t>
  </si>
  <si>
    <t>促进房地产市场平稳健康发展</t>
  </si>
  <si>
    <t>80%</t>
  </si>
  <si>
    <t>符合申报条件家庭满意度</t>
  </si>
  <si>
    <t>昆阳农场100套公租房维修费用</t>
  </si>
  <si>
    <t>公租房管理保障户数</t>
  </si>
  <si>
    <t>公租房管理户数全部管理</t>
  </si>
  <si>
    <t>保障完成率</t>
  </si>
  <si>
    <t>做好公租房日常管理工作</t>
  </si>
  <si>
    <t>做好公租房小区管理维护</t>
  </si>
  <si>
    <t>小区日常管理</t>
  </si>
  <si>
    <t>小区内租户对日常管理工作满意度</t>
  </si>
  <si>
    <t>小区租户对日常管理工作满意度</t>
  </si>
  <si>
    <t>预算06表</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</si>
  <si>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</si>
  <si>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</si>
  <si>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</si>
  <si>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</si>
  <si>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</si>
  <si>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</si>
  <si>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</si>
  <si>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</si>
  <si>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</si>
  <si>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</si>
  <si>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</si>
  <si>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</si>
  <si>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车辆维修和保养服务</t>
  </si>
  <si>
    <t>复印纸采购项目</t>
  </si>
  <si>
    <t>复印纸</t>
  </si>
  <si>
    <t>城区市政道路、市政排水、防汛服务</t>
  </si>
  <si>
    <t>市政公用设施管理服务</t>
  </si>
  <si>
    <t>复印纸采购</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</si>
  <si>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</si>
  <si>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</si>
  <si>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</si>
  <si>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</si>
  <si>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</si>
  <si>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</si>
  <si>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</si>
  <si>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</si>
  <si>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城区市政道路、市政排水、防汛维护服务</t>
  </si>
  <si>
    <t>A1101 公共设施管理服务</t>
  </si>
  <si>
    <t>A 公共服务</t>
  </si>
  <si>
    <t>市政道路零星维护、市政管网零星维护、防汛服务</t>
  </si>
  <si>
    <t>预算09-1表</t>
  </si>
  <si>
    <t>单位名称（项目）</t>
  </si>
  <si>
    <t>地区</t>
  </si>
  <si>
    <t>备注：我部门无对下转移支付预算，此表无数据。</t>
  </si>
  <si>
    <t>预算09-2表</t>
  </si>
  <si>
    <t>备注：我部门无对下转移支付绩效目标，此表无数据。</t>
  </si>
  <si>
    <t>预算10表</t>
  </si>
  <si>
    <t>资产类别</t>
  </si>
  <si>
    <t>资产分类代码.名称</t>
  </si>
  <si>
    <t>资产名称</t>
  </si>
  <si>
    <t>计量单位</t>
  </si>
  <si>
    <t>财政部门批复数（元）</t>
  </si>
  <si>
    <t>单价</t>
  </si>
  <si>
    <t>金额</t>
  </si>
  <si>
    <t>备注：因我单位无新增资产预算配置，该表以空表进行公开。</t>
  </si>
  <si>
    <t>预算11表</t>
  </si>
  <si>
    <t>上级补助</t>
  </si>
  <si>
    <t>预算12表</t>
  </si>
  <si>
    <t>项目级次</t>
  </si>
  <si>
    <t>311 专项业务类</t>
  </si>
  <si>
    <t>本级</t>
  </si>
  <si>
    <t>312 民生类</t>
  </si>
  <si>
    <t>313 事业发展类</t>
  </si>
  <si>
    <t>预算13表</t>
  </si>
  <si>
    <t>部门编码</t>
  </si>
  <si>
    <t>部门名称</t>
  </si>
  <si>
    <t>内容</t>
  </si>
  <si>
    <t>说明</t>
  </si>
  <si>
    <t>部门总体目标</t>
  </si>
  <si>
    <t>部门职责</t>
  </si>
  <si>
    <t>区住建局为区政府的职能部门，具体负责编制和安排、落实城市建设年度计划，负责城市建设相关收费，对建设工程进行质量、安全管理，工程建设施工许可、商品房预售许可审批。负责建筑市场监督，建筑行业管理。负责区级市政基础设施建设项目、保障性住房的建设管理工作，实施农村民居抗震安全工作，负责燃气管理工作。</t>
  </si>
  <si>
    <t>根据三定方案归纳</t>
  </si>
  <si>
    <t>1、履行住房和城乡建设职责职能，完成区委、区政府交办的其他事项；2、完成2025-2027全区农村危房改造；农村房屋安全隐患排查整治工作鉴定；自建房安全专项整治排查；传统村落保护；农村危房改造和抗震安居工程省级示范村贷款还款工作。3、完成污水处理厂运营及污水处理项目。4、完成市政道路PPP项目、市政零星维护项目、城区市政道路市政排水防汛维护服务、下穿泵站维护及日常管养、洗手设施管理维护等基础设施建设。</t>
  </si>
  <si>
    <t>根据部门职责，中长期规划，各级党委，各级政府要求归纳</t>
  </si>
  <si>
    <t>部门年度目标</t>
  </si>
  <si>
    <t>1、履行住房和城乡建设职责职能，完成区政府交办的其他事项，预算资金14471747.21元；2、通过农村危房改造项目、自建房安全排查整治、传统村落申报材料编制、示范国家级传统村落集中连片保护利用工作、月山北片区棚改项目及老旧小区改造等项目的实施、改善城乡群众居住环境，预算资金28265860元；3、通过晋宁区购房契税补贴资金发放，自文件下发之日起一年内购买新建商品房的按照所缴纳契税总额50%给予补贴，生育二孩、三孩的家庭，分别按照所缴纳契税总额80%、100%给予补贴，最高不超过3万元，预算资金190000元；4、通过对农场100套公租房维修项目的实施，保障公租房住户的生命财产安全；预算资金300000元；5、完成市政零星维护工程；城区市政道路、市政排水、防汛维护服务；洗手设施管护；污水处理厂运营、下穿泵站维护及日常管养、污水处理厂提标改造工程等项目的实施，提升县城区域整体环境，人们出行条件、卫生情况等，预算资金32356000元。</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</si>
  <si>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</si>
  <si>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</si>
  <si>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</si>
  <si>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</si>
  <si>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</si>
  <si>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</si>
  <si>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</si>
  <si>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</si>
  <si>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</si>
  <si>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机构正常运转经费</t>
  </si>
  <si>
    <t>履行住房和城乡建设职责职能，完成区政府交办的其他事项</t>
  </si>
  <si>
    <t>城乡建设管理与监督</t>
  </si>
  <si>
    <t>零星市政工程、污水处理厂、洗手设施维护与管理、下穿泵站维护管养经费、建筑工程视频监控平台系统建设等</t>
  </si>
  <si>
    <t>保障性安居工程建设</t>
  </si>
  <si>
    <t>农村危房改造项目、月山北片区棚改项目、农村房屋安全隐患排查项目、自建房安全隐患整治项目、购房契税补贴、老旧小区改造等</t>
  </si>
  <si>
    <t>三、部门整体支出绩效指标</t>
  </si>
  <si>
    <t>绩效指标</t>
  </si>
  <si>
    <t>评（扣）分标准</t>
  </si>
  <si>
    <t>绩效指标设定依据及指标值数据来源</t>
  </si>
  <si>
    <t xml:space="preserve">二级指标 </t>
  </si>
  <si>
    <t>工资福利发放人数（行政编）</t>
  </si>
  <si>
    <t>人</t>
  </si>
  <si>
    <t>实际发放人数/应发放人数×指标分值</t>
  </si>
  <si>
    <t>反映部门（单位）实际发放工资人员数量。工资福利包括：行政人员工资、社会保险、住房公积金、职业年金等</t>
  </si>
  <si>
    <t>绩效指标设定依据：《云南省省级部门预算基本支出核定方案》。指标值数据来源：人员信息表</t>
  </si>
  <si>
    <t>工资福利发放人数（事业编）</t>
  </si>
  <si>
    <t>55</t>
  </si>
  <si>
    <t>反映部门（单位）实际发放事业编制人员数量。工资福利包括：事业人员工资、社会保险、住房公积金、职业年金等。</t>
  </si>
  <si>
    <t>供养离（退）休人员数</t>
  </si>
  <si>
    <t>28</t>
  </si>
  <si>
    <t>反映财政供养部门（单位）离（退）休人员数量。</t>
  </si>
  <si>
    <t>公用经费保障人数</t>
  </si>
  <si>
    <t>68</t>
  </si>
  <si>
    <t>实际保障人数/应保障人数×指标分值</t>
  </si>
  <si>
    <t>反映公用经费保障部门（单位）正常运转的在职人数情况。在职人数主要指办公、会议、培训、差旅、水费、电费等公用经费中服务保障的人数。</t>
  </si>
  <si>
    <t>管理维护下穿泵站</t>
  </si>
  <si>
    <t>完成满分，反之扣分</t>
  </si>
  <si>
    <t>管理维护好下穿泵站</t>
  </si>
  <si>
    <t>按合同要求维护管理泵站</t>
  </si>
  <si>
    <t>维护洗手台数量</t>
  </si>
  <si>
    <t>35</t>
  </si>
  <si>
    <t>台/套</t>
  </si>
  <si>
    <t>洗手设施管理协议</t>
  </si>
  <si>
    <t>根据定额站工作职责，主要负责建设工程概算价、工程量清单及招标控制价、合同价及结算价的审查备案</t>
  </si>
  <si>
    <t>结合地方专项转移支付绩效指标及危房改造任务</t>
  </si>
  <si>
    <t>泵站维护管理协议</t>
  </si>
  <si>
    <t>云南省人民政府办公厅印发《关于印发国家开发银行专项低息贷款支持云南农村危房改造和抗震安居工程建设的通知</t>
  </si>
  <si>
    <t>部门运转</t>
  </si>
  <si>
    <t>正常运转</t>
  </si>
  <si>
    <t>部门全年正常运转，得分，反之，不得分。</t>
  </si>
  <si>
    <t>反映部门（单位）运转情况。</t>
  </si>
  <si>
    <t>指标值数据来源：部门年度工作总结及相关考核情况</t>
  </si>
  <si>
    <t>“三公经费”控制情况</t>
  </si>
  <si>
    <t>只减不增</t>
  </si>
  <si>
    <t>三公经费较上年减少，得满分；每超1%扣一定分值，扣完为止。</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</si>
  <si>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</si>
  <si>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指标值数据来源：决算报表</t>
  </si>
  <si>
    <t>及时消除农村房屋重大安全隐患，切实维护好人民群众生命和财产安全</t>
  </si>
  <si>
    <t>关于深入开展农村房屋安全隐患排查整治工作的紧急通知</t>
  </si>
  <si>
    <t>备案接件登记台帐</t>
  </si>
  <si>
    <t>改造后房屋人畜分离、卫生厕所等基本卫生条件有基本保障的比例</t>
  </si>
  <si>
    <t>备案接件登记台账</t>
  </si>
  <si>
    <t>服务对象或受调查群众满意度</t>
  </si>
  <si>
    <t>调查表或工作台账</t>
  </si>
  <si>
    <t>单位人员满意度</t>
  </si>
  <si>
    <t>① 满意度≥90%，得满分；② 满意度介于60%（含）至90%（不含）之间，满意度×指标分值；③ 满意度＜60%，不得分</t>
  </si>
  <si>
    <t>反映部门（单位）人员对工资福利发放的满意程度。</t>
  </si>
  <si>
    <t>指标值数据来源：调查问卷</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</si>
</sst>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3">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sz val="10"/>
      <color rgb="FF000000"/>
      <name val="Arial"/>
      <charset val="134"/>
    </font>
    <font>
      <b/>
      <sz val="23.95"/>
      <color rgb="FF000000"/>
      <name val="宋体"/>
      <charset val="134"/>
    </font>
    <font>
      <b/>
      <sz val="12"/>
      <name val="宋体"/>
      <charset val="134"/>
    </font>
    <font>
      <b/>
      <sz val="22"/>
      <color rgb="FF000000"/>
      <name val="宋体"/>
      <charset val="134"/>
    </font>
    <font>
      <b/>
      <sz val="12"/>
      <color theme="1"/>
      <name val="宋体"/>
      <charset val="134"/>
      <scheme val="minor"/>
    </font>
    <font>
      <sz val="11"/>
      <color theme="1"/>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1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29" fillId="0" borderId="0" applyNumberFormat="0" applyFill="0" applyBorder="0" applyAlignment="0" applyProtection="0">
      <alignment vertical="center"/>
    </xf>
    <xf numFmtId="0" fontId="30" fillId="5" borderId="18" applyNumberFormat="0" applyAlignment="0" applyProtection="0">
      <alignment vertical="center"/>
    </xf>
    <xf numFmtId="0" fontId="31" fillId="6" borderId="19" applyNumberFormat="0" applyAlignment="0" applyProtection="0">
      <alignment vertical="center"/>
    </xf>
    <xf numFmtId="0" fontId="32" fillId="6" borderId="18" applyNumberFormat="0" applyAlignment="0" applyProtection="0">
      <alignment vertical="center"/>
    </xf>
    <xf numFmtId="0" fontId="33" fillId="7" borderId="20" applyNumberFormat="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176" fontId="41" fillId="0" borderId="1">
      <alignment horizontal="right" vertical="center"/>
    </xf>
    <xf numFmtId="177" fontId="41" fillId="0" borderId="1">
      <alignment horizontal="right" vertical="center"/>
    </xf>
    <xf numFmtId="10" fontId="41" fillId="0" borderId="1">
      <alignment horizontal="right" vertical="center"/>
    </xf>
    <xf numFmtId="178" fontId="41" fillId="0" borderId="1">
      <alignment horizontal="right" vertical="center"/>
    </xf>
    <xf numFmtId="49" fontId="41" fillId="0" borderId="1">
      <alignment horizontal="left" vertical="center" wrapText="1"/>
    </xf>
    <xf numFmtId="178" fontId="41" fillId="0" borderId="1">
      <alignment horizontal="right" vertical="center"/>
    </xf>
    <xf numFmtId="179" fontId="41" fillId="0" borderId="1">
      <alignment horizontal="right" vertical="center"/>
    </xf>
    <xf numFmtId="180" fontId="41" fillId="0" borderId="1">
      <alignment horizontal="right" vertical="center"/>
    </xf>
    <xf numFmtId="0" fontId="42" fillId="0" borderId="0"/>
    <xf numFmtId="0" fontId="41" fillId="0" borderId="0">
      <alignment vertical="top"/>
      <protection locked="0"/>
    </xf>
  </cellStyleXfs>
  <cellXfs count="230">
    <xf numFmtId="0" fontId="0" fillId="0" borderId="0" xfId="0" applyFont="1" applyBorder="1"/>
    <xf numFmtId="0" fontId="0" fillId="0" borderId="0" xfId="0" applyFont="1" applyFill="1" applyBorder="1" applyAlignment="1"/>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Fill="1" applyBorder="1" applyAlignment="1"/>
    <xf numFmtId="4" fontId="2" fillId="0" borderId="1" xfId="0" applyNumberFormat="1" applyFont="1" applyFill="1" applyBorder="1" applyAlignment="1">
      <alignment horizontal="right" vertical="center"/>
    </xf>
    <xf numFmtId="49" fontId="7" fillId="0" borderId="1" xfId="53" applyNumberFormat="1" applyFont="1" applyBorder="1">
      <alignment horizontal="left" vertical="center" wrapText="1"/>
    </xf>
    <xf numFmtId="0" fontId="6"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Fill="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Fill="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49" fontId="8" fillId="0" borderId="1" xfId="0" applyNumberFormat="1" applyFont="1" applyFill="1" applyBorder="1" applyAlignment="1">
      <alignment horizontal="center" vertical="center"/>
    </xf>
    <xf numFmtId="49" fontId="3" fillId="0" borderId="0" xfId="0" applyNumberFormat="1" applyFont="1" applyFill="1" applyBorder="1" applyAlignment="1"/>
    <xf numFmtId="0" fontId="2" fillId="0" borderId="0" xfId="0" applyFont="1" applyFill="1" applyBorder="1" applyAlignment="1" applyProtection="1">
      <alignment horizontal="right" vertical="center"/>
      <protection locked="0"/>
    </xf>
    <xf numFmtId="0" fontId="9"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applyAlignment="1"/>
    <xf numFmtId="0" fontId="2" fillId="0" borderId="0" xfId="0" applyFont="1" applyFill="1" applyBorder="1" applyAlignment="1" applyProtection="1">
      <alignment horizontal="right"/>
      <protection locked="0"/>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pplyProtection="1">
      <alignment horizontal="left" vertical="center"/>
      <protection locked="0"/>
    </xf>
    <xf numFmtId="4" fontId="2" fillId="0" borderId="1" xfId="0" applyNumberFormat="1" applyFont="1" applyFill="1" applyBorder="1" applyAlignment="1" applyProtection="1">
      <alignment horizontal="right"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Fill="1" applyBorder="1" applyAlignment="1">
      <alignment horizontal="center" vertical="center"/>
    </xf>
    <xf numFmtId="4" fontId="2" fillId="0" borderId="1" xfId="0" applyNumberFormat="1" applyFont="1" applyFill="1" applyBorder="1" applyAlignment="1">
      <alignment horizontal="right" vertical="center" wrapText="1"/>
    </xf>
    <xf numFmtId="0" fontId="2" fillId="0" borderId="1"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2" borderId="4" xfId="0" applyFont="1" applyFill="1" applyBorder="1" applyAlignment="1">
      <alignment horizontal="left" vertical="center"/>
    </xf>
    <xf numFmtId="0" fontId="3" fillId="0" borderId="1" xfId="0" applyFont="1" applyFill="1" applyBorder="1" applyAlignment="1" applyProtection="1">
      <alignment horizontal="center" vertical="center"/>
      <protection locked="0"/>
    </xf>
    <xf numFmtId="4" fontId="7" fillId="0" borderId="1"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11" fillId="2" borderId="0" xfId="0" applyFont="1" applyFill="1" applyBorder="1" applyAlignment="1" applyProtection="1">
      <alignment horizontal="center" vertical="center" wrapText="1"/>
      <protection locked="0"/>
    </xf>
    <xf numFmtId="0" fontId="10" fillId="0" borderId="0" xfId="0" applyFont="1" applyFill="1" applyBorder="1" applyAlignment="1" applyProtection="1">
      <protection locked="0"/>
    </xf>
    <xf numFmtId="0" fontId="10" fillId="0" borderId="0" xfId="0" applyFont="1" applyFill="1" applyBorder="1" applyAlignment="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Fill="1" applyBorder="1" applyAlignment="1" applyProtection="1">
      <alignment horizontal="right" vertical="center"/>
      <protection locked="0"/>
    </xf>
    <xf numFmtId="0" fontId="2" fillId="0" borderId="1" xfId="0" applyFont="1" applyFill="1" applyBorder="1" applyAlignment="1" applyProtection="1">
      <alignment horizontal="left"/>
      <protection locked="0"/>
    </xf>
    <xf numFmtId="0" fontId="2" fillId="0" borderId="1" xfId="0" applyFont="1" applyFill="1" applyBorder="1" applyAlignment="1">
      <alignment horizontal="left"/>
    </xf>
    <xf numFmtId="0" fontId="2" fillId="2" borderId="1" xfId="0" applyFont="1" applyFill="1" applyBorder="1" applyAlignment="1">
      <alignment horizontal="right" vertical="center"/>
    </xf>
    <xf numFmtId="0" fontId="12" fillId="0" borderId="0" xfId="57" applyFont="1" applyFill="1" applyBorder="1" applyAlignment="1">
      <alignment horizontal="left" vertical="center"/>
    </xf>
    <xf numFmtId="0" fontId="10" fillId="0" borderId="0"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3" fillId="0" borderId="0" xfId="0" applyFont="1" applyFill="1" applyBorder="1" applyAlignment="1">
      <alignment horizontal="center" vertical="center"/>
    </xf>
    <xf numFmtId="0" fontId="9" fillId="0" borderId="0"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2" fillId="0" borderId="1" xfId="0" applyFont="1" applyFill="1" applyBorder="1" applyAlignment="1">
      <alignment vertical="center" wrapText="1"/>
    </xf>
    <xf numFmtId="0" fontId="2" fillId="2" borderId="1" xfId="0" applyFont="1" applyFill="1" applyBorder="1" applyAlignment="1" applyProtection="1">
      <alignment horizontal="center" vertical="center"/>
      <protection locked="0"/>
    </xf>
    <xf numFmtId="0" fontId="14" fillId="0" borderId="0" xfId="0" applyFont="1" applyFill="1" applyBorder="1" applyAlignment="1">
      <alignment horizontal="left" vertical="center"/>
    </xf>
    <xf numFmtId="0" fontId="3" fillId="0" borderId="0" xfId="0" applyFont="1" applyFill="1" applyBorder="1" applyAlignment="1">
      <alignment horizontal="right" vertical="center"/>
    </xf>
    <xf numFmtId="0" fontId="13"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7" xfId="0" applyFont="1" applyFill="1" applyBorder="1" applyAlignment="1" applyProtection="1">
      <alignment horizontal="center" vertical="center"/>
      <protection locked="0"/>
    </xf>
    <xf numFmtId="178" fontId="7" fillId="0" borderId="1" xfId="0" applyNumberFormat="1" applyFont="1" applyFill="1" applyBorder="1" applyAlignment="1">
      <alignment horizontal="right" vertical="center"/>
    </xf>
    <xf numFmtId="0" fontId="14" fillId="0" borderId="0" xfId="0" applyFont="1" applyAlignment="1">
      <alignment horizontal="left" vertical="center"/>
    </xf>
    <xf numFmtId="0" fontId="14" fillId="0" borderId="0" xfId="0" applyFont="1" applyFill="1" applyAlignment="1">
      <alignment horizontal="left" vertical="center"/>
    </xf>
    <xf numFmtId="0" fontId="3" fillId="0" borderId="0" xfId="0" applyFont="1" applyFill="1" applyBorder="1" applyAlignment="1">
      <alignment wrapText="1"/>
    </xf>
    <xf numFmtId="0" fontId="3" fillId="0" borderId="0" xfId="0" applyFont="1" applyFill="1" applyBorder="1" applyAlignment="1" applyProtection="1">
      <protection locked="0"/>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5" fillId="0" borderId="0" xfId="0" applyFont="1" applyFill="1" applyBorder="1" applyAlignment="1" applyProtection="1">
      <protection locked="0"/>
    </xf>
    <xf numFmtId="0" fontId="5" fillId="0" borderId="0" xfId="0" applyFont="1" applyFill="1" applyBorder="1" applyAlignment="1">
      <alignment wrapText="1"/>
    </xf>
    <xf numFmtId="0" fontId="5" fillId="0" borderId="10" xfId="0" applyFont="1" applyFill="1" applyBorder="1" applyAlignment="1" applyProtection="1">
      <alignment horizontal="center" vertical="center"/>
      <protection locked="0"/>
    </xf>
    <xf numFmtId="0" fontId="5" fillId="0" borderId="10" xfId="0" applyFont="1" applyFill="1" applyBorder="1" applyAlignment="1">
      <alignment horizontal="center" vertical="center" wrapText="1"/>
    </xf>
    <xf numFmtId="0" fontId="5" fillId="0" borderId="11" xfId="0" applyFont="1" applyFill="1" applyBorder="1" applyAlignment="1" applyProtection="1">
      <alignment horizontal="center" vertical="center"/>
      <protection locked="0"/>
    </xf>
    <xf numFmtId="0" fontId="5" fillId="0" borderId="11" xfId="0" applyFont="1" applyFill="1" applyBorder="1" applyAlignment="1">
      <alignment horizontal="center" vertical="center" wrapText="1"/>
    </xf>
    <xf numFmtId="0" fontId="5" fillId="0" borderId="12" xfId="0" applyFont="1" applyFill="1" applyBorder="1" applyAlignment="1" applyProtection="1">
      <alignment horizontal="center" vertical="center"/>
      <protection locked="0"/>
    </xf>
    <xf numFmtId="0" fontId="5" fillId="0" borderId="12" xfId="0" applyFont="1" applyFill="1" applyBorder="1" applyAlignment="1">
      <alignment horizontal="center" vertical="center" wrapText="1"/>
    </xf>
    <xf numFmtId="0" fontId="2" fillId="0" borderId="7" xfId="0" applyFont="1" applyFill="1" applyBorder="1" applyAlignment="1">
      <alignment horizontal="left" vertical="center" wrapText="1"/>
    </xf>
    <xf numFmtId="0" fontId="2" fillId="0" borderId="12" xfId="0" applyFont="1" applyFill="1" applyBorder="1" applyAlignment="1" applyProtection="1">
      <alignment horizontal="left" vertical="center"/>
      <protection locked="0"/>
    </xf>
    <xf numFmtId="0" fontId="2" fillId="0" borderId="12"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pplyProtection="1">
      <alignment horizontal="left" vertical="center"/>
      <protection locked="0"/>
    </xf>
    <xf numFmtId="0" fontId="2" fillId="0" borderId="14" xfId="0" applyFont="1" applyFill="1" applyBorder="1" applyAlignment="1">
      <alignment horizontal="left" vertical="center"/>
    </xf>
    <xf numFmtId="0" fontId="2"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xf>
    <xf numFmtId="0" fontId="5" fillId="0" borderId="3"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14" xfId="0" applyFont="1" applyFill="1" applyBorder="1" applyAlignment="1">
      <alignment horizontal="center" vertical="center" wrapText="1"/>
    </xf>
    <xf numFmtId="0" fontId="5" fillId="0" borderId="12" xfId="0" applyFont="1" applyFill="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Fill="1" applyBorder="1" applyAlignment="1" applyProtection="1">
      <alignment horizontal="right" vertical="center" wrapText="1"/>
      <protection locked="0"/>
    </xf>
    <xf numFmtId="0" fontId="2" fillId="0" borderId="0" xfId="0" applyFont="1" applyFill="1" applyBorder="1" applyAlignment="1" applyProtection="1">
      <alignment horizontal="right" wrapText="1"/>
      <protection locked="0"/>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wrapText="1"/>
      <protection locked="0"/>
    </xf>
    <xf numFmtId="0" fontId="2" fillId="0" borderId="0" xfId="0" applyFont="1" applyFill="1" applyBorder="1" applyAlignment="1">
      <alignment horizontal="left" vertical="center"/>
    </xf>
    <xf numFmtId="180" fontId="7" fillId="0" borderId="1" xfId="56" applyNumberFormat="1" applyFont="1" applyBorder="1" applyAlignment="1">
      <alignment horizontal="center" vertical="center"/>
    </xf>
    <xf numFmtId="180" fontId="7" fillId="0" borderId="1" xfId="0" applyNumberFormat="1" applyFont="1" applyFill="1" applyBorder="1" applyAlignment="1">
      <alignment horizontal="center" vertical="center"/>
    </xf>
    <xf numFmtId="3" fontId="2" fillId="0" borderId="12" xfId="0" applyNumberFormat="1" applyFont="1" applyFill="1" applyBorder="1" applyAlignment="1">
      <alignment horizontal="right" vertical="center"/>
    </xf>
    <xf numFmtId="0" fontId="2" fillId="2" borderId="12" xfId="0" applyFont="1" applyFill="1" applyBorder="1" applyAlignment="1">
      <alignment horizontal="right" vertical="center"/>
    </xf>
    <xf numFmtId="0" fontId="5" fillId="0" borderId="0" xfId="0" applyFont="1" applyFill="1" applyBorder="1" applyAlignment="1" applyProtection="1">
      <alignment horizontal="left" vertical="center"/>
      <protection locked="0"/>
    </xf>
    <xf numFmtId="0" fontId="5" fillId="2" borderId="0" xfId="0" applyFont="1" applyFill="1" applyBorder="1" applyAlignment="1">
      <alignment horizontal="left" vertical="center"/>
    </xf>
    <xf numFmtId="178" fontId="15" fillId="0" borderId="0" xfId="0" applyNumberFormat="1" applyFont="1" applyFill="1" applyBorder="1" applyAlignment="1">
      <alignment horizontal="left" vertical="center"/>
    </xf>
    <xf numFmtId="0" fontId="2" fillId="0" borderId="0" xfId="0" applyFont="1" applyFill="1" applyBorder="1" applyAlignment="1">
      <alignment horizontal="right"/>
    </xf>
    <xf numFmtId="0" fontId="16" fillId="0" borderId="0" xfId="0" applyFont="1" applyFill="1" applyBorder="1" applyAlignment="1" applyProtection="1">
      <alignment horizontal="right"/>
      <protection locked="0"/>
    </xf>
    <xf numFmtId="49" fontId="16" fillId="0" borderId="0" xfId="0" applyNumberFormat="1" applyFont="1" applyFill="1" applyBorder="1" applyAlignment="1" applyProtection="1">
      <protection locked="0"/>
    </xf>
    <xf numFmtId="0" fontId="3" fillId="0" borderId="0" xfId="0" applyFont="1" applyFill="1" applyBorder="1" applyAlignment="1">
      <alignment horizontal="right"/>
    </xf>
    <xf numFmtId="0" fontId="17" fillId="0" borderId="0"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protection locked="0"/>
    </xf>
    <xf numFmtId="0" fontId="17" fillId="0" borderId="0" xfId="0" applyFont="1" applyFill="1" applyBorder="1" applyAlignment="1">
      <alignment horizontal="center" vertical="center"/>
    </xf>
    <xf numFmtId="0" fontId="5" fillId="0" borderId="5" xfId="0" applyFont="1" applyFill="1" applyBorder="1" applyAlignment="1" applyProtection="1">
      <alignment horizontal="center" vertical="center"/>
      <protection locked="0"/>
    </xf>
    <xf numFmtId="49" fontId="5" fillId="0" borderId="5" xfId="0" applyNumberFormat="1"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protection locked="0"/>
    </xf>
    <xf numFmtId="49" fontId="5" fillId="0" borderId="6"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left" vertical="center" wrapText="1" indent="1"/>
      <protection locked="0"/>
    </xf>
    <xf numFmtId="0" fontId="2" fillId="2" borderId="1" xfId="0" applyFont="1" applyFill="1" applyBorder="1" applyAlignment="1" applyProtection="1">
      <alignment horizontal="left" vertical="center" wrapText="1" indent="2"/>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wrapText="1" indent="1"/>
    </xf>
    <xf numFmtId="0" fontId="2" fillId="0" borderId="1" xfId="0" applyFont="1" applyFill="1" applyBorder="1" applyAlignment="1">
      <alignment horizontal="left" vertical="center" wrapText="1" indent="2"/>
    </xf>
    <xf numFmtId="0" fontId="3" fillId="0" borderId="0" xfId="0" applyFont="1" applyFill="1" applyBorder="1" applyAlignment="1">
      <alignment vertical="top"/>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3" xfId="0" applyFont="1" applyFill="1" applyBorder="1" applyAlignment="1" applyProtection="1">
      <alignment horizontal="center" vertical="center" wrapText="1"/>
      <protection locked="0"/>
    </xf>
    <xf numFmtId="0" fontId="5" fillId="0" borderId="12" xfId="0" applyFont="1" applyFill="1" applyBorder="1" applyAlignment="1">
      <alignment horizontal="center" vertical="center"/>
    </xf>
    <xf numFmtId="0" fontId="2" fillId="0" borderId="0" xfId="0" applyFont="1" applyFill="1" applyBorder="1" applyAlignment="1">
      <alignment horizontal="right" vertical="center"/>
    </xf>
    <xf numFmtId="0" fontId="3" fillId="0" borderId="0" xfId="0" applyFont="1" applyFill="1" applyBorder="1" applyAlignment="1" applyProtection="1">
      <alignment vertical="top"/>
      <protection locked="0"/>
    </xf>
    <xf numFmtId="49" fontId="3" fillId="0" borderId="0" xfId="0" applyNumberFormat="1" applyFont="1" applyFill="1" applyBorder="1" applyAlignment="1" applyProtection="1">
      <protection locked="0"/>
    </xf>
    <xf numFmtId="0" fontId="5" fillId="0" borderId="7"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0" xfId="0" applyFont="1" applyFill="1" applyBorder="1" applyAlignment="1">
      <alignment horizontal="right" vertical="center" wrapText="1"/>
    </xf>
    <xf numFmtId="0" fontId="18" fillId="0" borderId="0" xfId="0" applyFont="1" applyFill="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vertical="top" wrapText="1"/>
      <protection locked="0"/>
    </xf>
    <xf numFmtId="49" fontId="5" fillId="0" borderId="2"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10" fillId="2" borderId="0" xfId="0" applyFont="1" applyFill="1" applyBorder="1" applyAlignment="1">
      <alignment horizontal="left" vertical="center"/>
    </xf>
    <xf numFmtId="0" fontId="19" fillId="0" borderId="1" xfId="0" applyFont="1" applyFill="1" applyBorder="1" applyAlignment="1" applyProtection="1">
      <alignment horizontal="center" vertical="center" wrapText="1"/>
      <protection locked="0"/>
    </xf>
    <xf numFmtId="0" fontId="19" fillId="0" borderId="1" xfId="0" applyFont="1" applyFill="1" applyBorder="1" applyAlignment="1" applyProtection="1">
      <alignment vertical="top" wrapText="1"/>
      <protection locked="0"/>
    </xf>
    <xf numFmtId="0" fontId="2" fillId="0" borderId="1" xfId="0" applyFont="1" applyFill="1" applyBorder="1" applyAlignment="1" applyProtection="1">
      <alignment vertical="center" wrapText="1"/>
      <protection locked="0"/>
    </xf>
    <xf numFmtId="0" fontId="20" fillId="0" borderId="1" xfId="0" applyFont="1" applyFill="1" applyBorder="1" applyAlignment="1">
      <alignment horizontal="center" vertical="center"/>
    </xf>
    <xf numFmtId="0" fontId="20" fillId="0" borderId="1" xfId="0" applyFont="1" applyFill="1" applyBorder="1" applyAlignment="1" applyProtection="1">
      <alignment horizontal="center" vertical="center" wrapText="1"/>
      <protection locked="0"/>
    </xf>
    <xf numFmtId="178" fontId="21" fillId="0" borderId="1" xfId="0" applyNumberFormat="1" applyFont="1" applyFill="1" applyBorder="1" applyAlignment="1">
      <alignment horizontal="right" vertical="center"/>
    </xf>
    <xf numFmtId="0" fontId="19" fillId="2" borderId="5" xfId="0" applyFont="1" applyFill="1" applyBorder="1" applyAlignment="1">
      <alignment horizontal="center" vertical="center"/>
    </xf>
    <xf numFmtId="0" fontId="19" fillId="0" borderId="2" xfId="0" applyFont="1" applyFill="1" applyBorder="1" applyAlignment="1" applyProtection="1">
      <alignment horizontal="center" vertical="center"/>
      <protection locked="0"/>
    </xf>
    <xf numFmtId="0" fontId="19" fillId="0" borderId="3" xfId="0" applyFont="1" applyFill="1" applyBorder="1" applyAlignment="1" applyProtection="1">
      <alignment horizontal="center" vertical="center"/>
      <protection locked="0"/>
    </xf>
    <xf numFmtId="0" fontId="19" fillId="0" borderId="4" xfId="0" applyFont="1" applyFill="1" applyBorder="1" applyAlignment="1" applyProtection="1">
      <alignment horizontal="center" vertical="center"/>
      <protection locked="0"/>
    </xf>
    <xf numFmtId="0" fontId="19" fillId="0" borderId="5" xfId="0" applyFont="1" applyFill="1" applyBorder="1" applyAlignment="1" applyProtection="1">
      <alignment horizontal="center" vertical="center"/>
      <protection locked="0"/>
    </xf>
    <xf numFmtId="0" fontId="19" fillId="2" borderId="7" xfId="0" applyFont="1" applyFill="1" applyBorder="1" applyAlignment="1" applyProtection="1">
      <alignment horizontal="center" vertical="center" wrapText="1"/>
      <protection locked="0"/>
    </xf>
    <xf numFmtId="0" fontId="19" fillId="0" borderId="7"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10" fillId="0" borderId="1" xfId="0" applyFont="1" applyFill="1" applyBorder="1" applyAlignment="1" applyProtection="1">
      <alignment vertical="top" wrapText="1"/>
      <protection locked="0"/>
    </xf>
    <xf numFmtId="0" fontId="3" fillId="0" borderId="4"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1" xfId="0" applyFont="1" applyFill="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常规 5" xfId="57"/>
    <cellStyle name="Normal" xfId="5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abSelected="1" workbookViewId="0">
      <pane ySplit="1" topLeftCell="A2" activePane="bottomLeft" state="frozen"/>
      <selection/>
      <selection pane="bottomLeft" activeCell="F18" sqref="F18"/>
    </sheetView>
  </sheetViews>
  <sheetFormatPr defaultColWidth="8.575" defaultRowHeight="12.75" customHeight="1" outlineLevelCol="3"/>
  <cols>
    <col min="1" max="4" width="41" style="1" customWidth="1"/>
    <col min="5" max="16384" width="8.575" style="1"/>
  </cols>
  <sheetData>
    <row r="1" s="1" customFormat="1" ht="15" customHeight="1" spans="1:4">
      <c r="A1" s="80"/>
      <c r="B1" s="80"/>
      <c r="C1" s="80"/>
      <c r="D1" s="96" t="s">
        <v>0</v>
      </c>
    </row>
    <row r="2" s="1" customFormat="1" ht="41.25" customHeight="1" spans="1:1">
      <c r="A2" s="75" t="str">
        <f>"2025"&amp;"年部门财务收支预算总表"</f>
        <v>2025年部门财务收支预算总表</v>
      </c>
    </row>
    <row r="3" s="1" customFormat="1" ht="17.25" customHeight="1" spans="1:4">
      <c r="A3" s="78" t="str">
        <f>"单位名称："&amp;"昆明市晋宁区住房和城乡建设局"</f>
        <v>单位名称：昆明市晋宁区住房和城乡建设局</v>
      </c>
      <c r="B3" s="195"/>
      <c r="D3" s="177" t="s">
        <v>1</v>
      </c>
    </row>
    <row r="4" s="1" customFormat="1" ht="23.25" customHeight="1" spans="1:4">
      <c r="A4" s="196" t="s">
        <v>2</v>
      </c>
      <c r="B4" s="197"/>
      <c r="C4" s="196" t="s">
        <v>3</v>
      </c>
      <c r="D4" s="197"/>
    </row>
    <row r="5" s="1" customFormat="1" ht="24" customHeight="1" spans="1:4">
      <c r="A5" s="196" t="s">
        <v>4</v>
      </c>
      <c r="B5" s="196" t="s">
        <v>5</v>
      </c>
      <c r="C5" s="196" t="s">
        <v>6</v>
      </c>
      <c r="D5" s="196" t="s">
        <v>5</v>
      </c>
    </row>
    <row r="6" s="1" customFormat="1" ht="17.25" customHeight="1" spans="1:4">
      <c r="A6" s="198" t="s">
        <v>7</v>
      </c>
      <c r="B6" s="110">
        <v>89952247.21</v>
      </c>
      <c r="C6" s="198" t="s">
        <v>8</v>
      </c>
      <c r="D6" s="110"/>
    </row>
    <row r="7" s="1" customFormat="1" ht="17.25" customHeight="1" spans="1:4">
      <c r="A7" s="198" t="s">
        <v>9</v>
      </c>
      <c r="B7" s="110">
        <v>6000000</v>
      </c>
      <c r="C7" s="198" t="s">
        <v>10</v>
      </c>
      <c r="D7" s="110"/>
    </row>
    <row r="8" s="1" customFormat="1" ht="17.25" customHeight="1" spans="1:4">
      <c r="A8" s="198" t="s">
        <v>11</v>
      </c>
      <c r="B8" s="110"/>
      <c r="C8" s="229" t="s">
        <v>12</v>
      </c>
      <c r="D8" s="110"/>
    </row>
    <row r="9" s="1" customFormat="1" ht="17.25" customHeight="1" spans="1:4">
      <c r="A9" s="198" t="s">
        <v>13</v>
      </c>
      <c r="B9" s="110"/>
      <c r="C9" s="229" t="s">
        <v>14</v>
      </c>
      <c r="D9" s="110"/>
    </row>
    <row r="10" s="1" customFormat="1" ht="17.25" customHeight="1" spans="1:4">
      <c r="A10" s="198" t="s">
        <v>15</v>
      </c>
      <c r="B10" s="110">
        <v>10970106.58</v>
      </c>
      <c r="C10" s="229" t="s">
        <v>16</v>
      </c>
      <c r="D10" s="110"/>
    </row>
    <row r="11" s="1" customFormat="1" ht="17.25" customHeight="1" spans="1:4">
      <c r="A11" s="198" t="s">
        <v>17</v>
      </c>
      <c r="B11" s="110"/>
      <c r="C11" s="229" t="s">
        <v>18</v>
      </c>
      <c r="D11" s="110"/>
    </row>
    <row r="12" s="1" customFormat="1" ht="17.25" customHeight="1" spans="1:4">
      <c r="A12" s="198" t="s">
        <v>19</v>
      </c>
      <c r="B12" s="110"/>
      <c r="C12" s="66" t="s">
        <v>20</v>
      </c>
      <c r="D12" s="110"/>
    </row>
    <row r="13" s="1" customFormat="1" ht="17.25" customHeight="1" spans="1:4">
      <c r="A13" s="198" t="s">
        <v>21</v>
      </c>
      <c r="B13" s="110">
        <v>10970106.58</v>
      </c>
      <c r="C13" s="66" t="s">
        <v>22</v>
      </c>
      <c r="D13" s="110">
        <v>1848955.32</v>
      </c>
    </row>
    <row r="14" s="1" customFormat="1" ht="17.25" customHeight="1" spans="1:4">
      <c r="A14" s="198" t="s">
        <v>23</v>
      </c>
      <c r="B14" s="110"/>
      <c r="C14" s="66" t="s">
        <v>24</v>
      </c>
      <c r="D14" s="110">
        <v>1884560.17</v>
      </c>
    </row>
    <row r="15" s="1" customFormat="1" ht="17.25" customHeight="1" spans="1:4">
      <c r="A15" s="198" t="s">
        <v>25</v>
      </c>
      <c r="B15" s="110"/>
      <c r="C15" s="66" t="s">
        <v>26</v>
      </c>
      <c r="D15" s="110">
        <v>2000000</v>
      </c>
    </row>
    <row r="16" s="1" customFormat="1" ht="17.25" customHeight="1" spans="1:4">
      <c r="A16" s="22"/>
      <c r="B16" s="110"/>
      <c r="C16" s="66" t="s">
        <v>27</v>
      </c>
      <c r="D16" s="110">
        <v>96612423.26</v>
      </c>
    </row>
    <row r="17" s="1" customFormat="1" ht="17.25" customHeight="1" spans="1:4">
      <c r="A17" s="199"/>
      <c r="B17" s="110"/>
      <c r="C17" s="66" t="s">
        <v>28</v>
      </c>
      <c r="D17" s="110"/>
    </row>
    <row r="18" s="1" customFormat="1" ht="17.25" customHeight="1" spans="1:4">
      <c r="A18" s="199"/>
      <c r="B18" s="110"/>
      <c r="C18" s="66" t="s">
        <v>29</v>
      </c>
      <c r="D18" s="110"/>
    </row>
    <row r="19" s="1" customFormat="1" ht="17.25" customHeight="1" spans="1:4">
      <c r="A19" s="199"/>
      <c r="B19" s="110"/>
      <c r="C19" s="66" t="s">
        <v>30</v>
      </c>
      <c r="D19" s="110"/>
    </row>
    <row r="20" s="1" customFormat="1" ht="17.25" customHeight="1" spans="1:4">
      <c r="A20" s="199"/>
      <c r="B20" s="110"/>
      <c r="C20" s="66" t="s">
        <v>31</v>
      </c>
      <c r="D20" s="110"/>
    </row>
    <row r="21" s="1" customFormat="1" ht="17.25" customHeight="1" spans="1:4">
      <c r="A21" s="199"/>
      <c r="B21" s="110"/>
      <c r="C21" s="66" t="s">
        <v>32</v>
      </c>
      <c r="D21" s="110"/>
    </row>
    <row r="22" s="1" customFormat="1" ht="17.25" customHeight="1" spans="1:4">
      <c r="A22" s="199"/>
      <c r="B22" s="110"/>
      <c r="C22" s="66" t="s">
        <v>33</v>
      </c>
      <c r="D22" s="110"/>
    </row>
    <row r="23" s="1" customFormat="1" ht="17.25" customHeight="1" spans="1:4">
      <c r="A23" s="199"/>
      <c r="B23" s="110"/>
      <c r="C23" s="66" t="s">
        <v>34</v>
      </c>
      <c r="D23" s="110"/>
    </row>
    <row r="24" s="1" customFormat="1" ht="17.25" customHeight="1" spans="1:4">
      <c r="A24" s="199"/>
      <c r="B24" s="110"/>
      <c r="C24" s="66" t="s">
        <v>35</v>
      </c>
      <c r="D24" s="110">
        <v>4576415.04</v>
      </c>
    </row>
    <row r="25" s="1" customFormat="1" ht="17.25" customHeight="1" spans="1:4">
      <c r="A25" s="199"/>
      <c r="B25" s="110"/>
      <c r="C25" s="66" t="s">
        <v>36</v>
      </c>
      <c r="D25" s="110"/>
    </row>
    <row r="26" s="1" customFormat="1" ht="17.25" customHeight="1" spans="1:4">
      <c r="A26" s="199"/>
      <c r="B26" s="110"/>
      <c r="C26" s="22" t="s">
        <v>37</v>
      </c>
      <c r="D26" s="110"/>
    </row>
    <row r="27" s="1" customFormat="1" ht="17.25" customHeight="1" spans="1:4">
      <c r="A27" s="199"/>
      <c r="B27" s="110"/>
      <c r="C27" s="66" t="s">
        <v>38</v>
      </c>
      <c r="D27" s="110"/>
    </row>
    <row r="28" s="1" customFormat="1" ht="16.5" customHeight="1" spans="1:4">
      <c r="A28" s="199"/>
      <c r="B28" s="110"/>
      <c r="C28" s="66" t="s">
        <v>39</v>
      </c>
      <c r="D28" s="110"/>
    </row>
    <row r="29" s="1" customFormat="1" ht="16.5" customHeight="1" spans="1:4">
      <c r="A29" s="199"/>
      <c r="B29" s="110"/>
      <c r="C29" s="22" t="s">
        <v>40</v>
      </c>
      <c r="D29" s="110"/>
    </row>
    <row r="30" s="1" customFormat="1" ht="17.25" customHeight="1" spans="1:4">
      <c r="A30" s="199"/>
      <c r="B30" s="110"/>
      <c r="C30" s="22" t="s">
        <v>41</v>
      </c>
      <c r="D30" s="110"/>
    </row>
    <row r="31" s="1" customFormat="1" ht="17.25" customHeight="1" spans="1:4">
      <c r="A31" s="199"/>
      <c r="B31" s="110"/>
      <c r="C31" s="66" t="s">
        <v>42</v>
      </c>
      <c r="D31" s="110"/>
    </row>
    <row r="32" s="1" customFormat="1" ht="16.5" customHeight="1" spans="1:4">
      <c r="A32" s="199" t="s">
        <v>43</v>
      </c>
      <c r="B32" s="110">
        <v>106922353.79</v>
      </c>
      <c r="C32" s="199" t="s">
        <v>44</v>
      </c>
      <c r="D32" s="110">
        <v>106922353.79</v>
      </c>
    </row>
    <row r="33" s="1" customFormat="1" ht="16.5" customHeight="1" spans="1:4">
      <c r="A33" s="22" t="s">
        <v>45</v>
      </c>
      <c r="B33" s="110"/>
      <c r="C33" s="22" t="s">
        <v>46</v>
      </c>
      <c r="D33" s="110"/>
    </row>
    <row r="34" s="1" customFormat="1" ht="16.5" customHeight="1" spans="1:4">
      <c r="A34" s="66" t="s">
        <v>47</v>
      </c>
      <c r="B34" s="110"/>
      <c r="C34" s="66" t="s">
        <v>47</v>
      </c>
      <c r="D34" s="110"/>
    </row>
    <row r="35" s="1" customFormat="1" ht="16.5" customHeight="1" spans="1:4">
      <c r="A35" s="66" t="s">
        <v>48</v>
      </c>
      <c r="B35" s="110"/>
      <c r="C35" s="66" t="s">
        <v>49</v>
      </c>
      <c r="D35" s="110"/>
    </row>
    <row r="36" s="1" customFormat="1" ht="16.5" customHeight="1" spans="1:4">
      <c r="A36" s="200" t="s">
        <v>50</v>
      </c>
      <c r="B36" s="110">
        <v>106922353.79</v>
      </c>
      <c r="C36" s="200" t="s">
        <v>51</v>
      </c>
      <c r="D36" s="110">
        <v>106922353.79</v>
      </c>
    </row>
  </sheetData>
  <mergeCells count="4">
    <mergeCell ref="A2:D2"/>
    <mergeCell ref="A3:B3"/>
    <mergeCell ref="A4:B4"/>
    <mergeCell ref="C4:D4"/>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F18" sqref="F18"/>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s="1" customFormat="1" ht="12" customHeight="1" spans="1:6">
      <c r="A1" s="154">
        <v>1</v>
      </c>
      <c r="B1" s="155">
        <v>0</v>
      </c>
      <c r="C1" s="154">
        <v>1</v>
      </c>
      <c r="D1" s="156"/>
      <c r="E1" s="156"/>
      <c r="F1" s="153" t="s">
        <v>664</v>
      </c>
    </row>
    <row r="2" s="1" customFormat="1" ht="42" customHeight="1" spans="1:6">
      <c r="A2" s="157" t="str">
        <f>"2025"&amp;"年部门政府性基金预算支出预算表"</f>
        <v>2025年部门政府性基金预算支出预算表</v>
      </c>
      <c r="B2" s="157"/>
      <c r="C2" s="158"/>
      <c r="D2" s="159"/>
      <c r="E2" s="159"/>
      <c r="F2" s="159"/>
    </row>
    <row r="3" s="1" customFormat="1" ht="13.5" customHeight="1" spans="1:6">
      <c r="A3" s="45" t="str">
        <f>"单位名称："&amp;"昆明市晋宁区住房和城乡建设局"</f>
        <v>单位名称：昆明市晋宁区住房和城乡建设局</v>
      </c>
      <c r="B3" s="45"/>
      <c r="C3" s="154"/>
      <c r="D3" s="156"/>
      <c r="E3" s="156"/>
      <c r="F3" s="153" t="s">
        <v>1</v>
      </c>
    </row>
    <row r="4" s="1" customFormat="1" ht="19.5" customHeight="1" spans="1:6">
      <c r="A4" s="160" t="s">
        <v>239</v>
      </c>
      <c r="B4" s="161" t="s">
        <v>83</v>
      </c>
      <c r="C4" s="160" t="s">
        <v>84</v>
      </c>
      <c r="D4" s="13" t="s">
        <v>665</v>
      </c>
      <c r="E4" s="14"/>
      <c r="F4" s="37"/>
    </row>
    <row r="5" s="1" customFormat="1" ht="18.75" customHeight="1" spans="1:6">
      <c r="A5" s="162"/>
      <c r="B5" s="163"/>
      <c r="C5" s="162"/>
      <c r="D5" s="53" t="s">
        <v>55</v>
      </c>
      <c r="E5" s="13" t="s">
        <v>86</v>
      </c>
      <c r="F5" s="53" t="s">
        <v>87</v>
      </c>
    </row>
    <row r="6" s="1" customFormat="1" ht="18.75" customHeight="1" spans="1:6">
      <c r="A6" s="99">
        <v>1</v>
      </c>
      <c r="B6" s="164" t="s">
        <v>94</v>
      </c>
      <c r="C6" s="99">
        <v>3</v>
      </c>
      <c r="D6" s="15">
        <v>4</v>
      </c>
      <c r="E6" s="15">
        <v>5</v>
      </c>
      <c r="F6" s="15">
        <v>6</v>
      </c>
    </row>
    <row r="7" s="1" customFormat="1" ht="21" customHeight="1" spans="1:6">
      <c r="A7" s="34" t="s">
        <v>70</v>
      </c>
      <c r="B7" s="34"/>
      <c r="C7" s="34"/>
      <c r="D7" s="110">
        <v>6000000</v>
      </c>
      <c r="E7" s="110"/>
      <c r="F7" s="110">
        <v>6000000</v>
      </c>
    </row>
    <row r="8" s="1" customFormat="1" ht="21" customHeight="1" spans="1:6">
      <c r="A8" s="34"/>
      <c r="B8" s="34" t="s">
        <v>146</v>
      </c>
      <c r="C8" s="34" t="s">
        <v>147</v>
      </c>
      <c r="D8" s="110">
        <v>6000000</v>
      </c>
      <c r="E8" s="110"/>
      <c r="F8" s="110">
        <v>6000000</v>
      </c>
    </row>
    <row r="9" s="1" customFormat="1" ht="21" customHeight="1" spans="1:6">
      <c r="A9" s="27"/>
      <c r="B9" s="165" t="s">
        <v>170</v>
      </c>
      <c r="C9" s="165" t="s">
        <v>171</v>
      </c>
      <c r="D9" s="110">
        <v>6000000</v>
      </c>
      <c r="E9" s="110"/>
      <c r="F9" s="110">
        <v>6000000</v>
      </c>
    </row>
    <row r="10" s="1" customFormat="1" ht="21" customHeight="1" spans="1:6">
      <c r="A10" s="27"/>
      <c r="B10" s="166" t="s">
        <v>172</v>
      </c>
      <c r="C10" s="166" t="s">
        <v>173</v>
      </c>
      <c r="D10" s="110">
        <v>6000000</v>
      </c>
      <c r="E10" s="110"/>
      <c r="F10" s="110">
        <v>6000000</v>
      </c>
    </row>
    <row r="11" s="1" customFormat="1" ht="18.75" customHeight="1" spans="1:6">
      <c r="A11" s="167" t="s">
        <v>229</v>
      </c>
      <c r="B11" s="167"/>
      <c r="C11" s="168" t="s">
        <v>229</v>
      </c>
      <c r="D11" s="110">
        <v>6000000</v>
      </c>
      <c r="E11" s="110"/>
      <c r="F11" s="110">
        <v>6000000</v>
      </c>
    </row>
  </sheetData>
  <mergeCells count="7">
    <mergeCell ref="A2:F2"/>
    <mergeCell ref="A3:C3"/>
    <mergeCell ref="D4:F4"/>
    <mergeCell ref="A11:C11"/>
    <mergeCell ref="A4:A5"/>
    <mergeCell ref="B4:B5"/>
    <mergeCell ref="C4:C5"/>
  </mergeCells>
  <printOptions horizontalCentered="1"/>
  <pageMargins left="0.36875" right="0.36875" top="0.559027777777778" bottom="0.559027777777778" header="0.479166666666667" footer="0.479166666666667"/>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6"/>
  <sheetViews>
    <sheetView showZeros="0" workbookViewId="0">
      <pane ySplit="1" topLeftCell="A2" activePane="bottomLeft" state="frozen"/>
      <selection/>
      <selection pane="bottomLeft" activeCell="D29" sqref="D28:D29"/>
    </sheetView>
  </sheetViews>
  <sheetFormatPr defaultColWidth="9.14166666666667" defaultRowHeight="14.25" customHeight="1"/>
  <cols>
    <col min="1" max="2" width="32.575" style="1" customWidth="1"/>
    <col min="3" max="3" width="34.125" style="1" customWidth="1"/>
    <col min="4" max="4" width="26.25" style="1" customWidth="1"/>
    <col min="5" max="5" width="35.2833333333333" style="1" customWidth="1"/>
    <col min="6" max="6" width="7.70833333333333" style="1" customWidth="1"/>
    <col min="7" max="7" width="11.1416666666667" style="1" customWidth="1"/>
    <col min="8" max="8" width="13.2833333333333" style="1" customWidth="1"/>
    <col min="9" max="18" width="20" style="1" customWidth="1"/>
    <col min="19" max="19" width="19.85" style="1" customWidth="1"/>
    <col min="20" max="16384" width="9.14166666666667" style="1"/>
  </cols>
  <sheetData>
    <row r="1" s="1" customFormat="1" ht="15.75" customHeight="1" spans="2:19">
      <c r="B1" s="114"/>
      <c r="C1" s="114"/>
      <c r="R1" s="43"/>
      <c r="S1" s="43" t="s">
        <v>666</v>
      </c>
    </row>
    <row r="2" s="1" customFormat="1" ht="41.25" customHeight="1" spans="1:19">
      <c r="A2" s="104" t="str">
        <f>"2025"&amp;"年部门政府采购预算表"</f>
        <v>2025年部门政府采购预算表</v>
      </c>
      <c r="B2" s="98"/>
      <c r="C2" s="98"/>
      <c r="D2" s="44"/>
      <c r="E2" s="44"/>
      <c r="F2" s="44"/>
      <c r="G2" s="44"/>
      <c r="H2" s="44"/>
      <c r="I2" s="44"/>
      <c r="J2" s="44"/>
      <c r="K2" s="44"/>
      <c r="L2" s="44"/>
      <c r="M2" s="98"/>
      <c r="N2" s="44"/>
      <c r="O2" s="44"/>
      <c r="P2" s="98"/>
      <c r="Q2" s="44"/>
      <c r="R2" s="98"/>
      <c r="S2" s="98"/>
    </row>
    <row r="3" s="1" customFormat="1" ht="18.75" customHeight="1" spans="1:19">
      <c r="A3" s="145" t="str">
        <f>"单位名称："&amp;"昆明市晋宁区住房和城乡建设局"</f>
        <v>单位名称：昆明市晋宁区住房和城乡建设局</v>
      </c>
      <c r="B3" s="117"/>
      <c r="C3" s="117"/>
      <c r="D3" s="47"/>
      <c r="E3" s="47"/>
      <c r="F3" s="47"/>
      <c r="G3" s="47"/>
      <c r="H3" s="47"/>
      <c r="I3" s="47"/>
      <c r="J3" s="47"/>
      <c r="K3" s="47"/>
      <c r="L3" s="47"/>
      <c r="R3" s="48"/>
      <c r="S3" s="153" t="s">
        <v>1</v>
      </c>
    </row>
    <row r="4" s="1" customFormat="1" ht="15.75" customHeight="1" spans="1:19">
      <c r="A4" s="50" t="s">
        <v>238</v>
      </c>
      <c r="B4" s="119" t="s">
        <v>239</v>
      </c>
      <c r="C4" s="119" t="s">
        <v>667</v>
      </c>
      <c r="D4" s="120" t="s">
        <v>668</v>
      </c>
      <c r="E4" s="120" t="s">
        <v>669</v>
      </c>
      <c r="F4" s="120" t="s">
        <v>670</v>
      </c>
      <c r="G4" s="120" t="s">
        <v>671</v>
      </c>
      <c r="H4" s="120" t="s">
        <v>672</v>
      </c>
      <c r="I4" s="133" t="s">
        <v>246</v>
      </c>
      <c r="J4" s="133"/>
      <c r="K4" s="133"/>
      <c r="L4" s="133"/>
      <c r="M4" s="134"/>
      <c r="N4" s="133"/>
      <c r="O4" s="133"/>
      <c r="P4" s="141"/>
      <c r="Q4" s="133"/>
      <c r="R4" s="134"/>
      <c r="S4" s="142"/>
    </row>
    <row r="5" s="1" customFormat="1" ht="17.25" customHeight="1" spans="1:19">
      <c r="A5" s="52"/>
      <c r="B5" s="121"/>
      <c r="C5" s="121"/>
      <c r="D5" s="122"/>
      <c r="E5" s="122"/>
      <c r="F5" s="122"/>
      <c r="G5" s="122"/>
      <c r="H5" s="122"/>
      <c r="I5" s="122" t="s">
        <v>55</v>
      </c>
      <c r="J5" s="122" t="s">
        <v>58</v>
      </c>
      <c r="K5" s="122" t="s">
        <v>673</v>
      </c>
      <c r="L5" s="122" t="s">
        <v>674</v>
      </c>
      <c r="M5" s="135" t="s">
        <v>675</v>
      </c>
      <c r="N5" s="136" t="s">
        <v>676</v>
      </c>
      <c r="O5" s="136"/>
      <c r="P5" s="143"/>
      <c r="Q5" s="136"/>
      <c r="R5" s="144"/>
      <c r="S5" s="123"/>
    </row>
    <row r="6" s="1" customFormat="1" ht="54" customHeight="1" spans="1:19">
      <c r="A6" s="55"/>
      <c r="B6" s="123"/>
      <c r="C6" s="123"/>
      <c r="D6" s="124"/>
      <c r="E6" s="124"/>
      <c r="F6" s="124"/>
      <c r="G6" s="124"/>
      <c r="H6" s="124"/>
      <c r="I6" s="124"/>
      <c r="J6" s="124" t="s">
        <v>57</v>
      </c>
      <c r="K6" s="124"/>
      <c r="L6" s="124"/>
      <c r="M6" s="137"/>
      <c r="N6" s="124" t="s">
        <v>57</v>
      </c>
      <c r="O6" s="124" t="s">
        <v>64</v>
      </c>
      <c r="P6" s="123" t="s">
        <v>65</v>
      </c>
      <c r="Q6" s="124" t="s">
        <v>66</v>
      </c>
      <c r="R6" s="137" t="s">
        <v>67</v>
      </c>
      <c r="S6" s="123" t="s">
        <v>68</v>
      </c>
    </row>
    <row r="7" s="1" customFormat="1" ht="18" customHeight="1" spans="1:19">
      <c r="A7" s="146">
        <v>1</v>
      </c>
      <c r="B7" s="146" t="s">
        <v>94</v>
      </c>
      <c r="C7" s="147">
        <v>3</v>
      </c>
      <c r="D7" s="147">
        <v>4</v>
      </c>
      <c r="E7" s="146">
        <v>5</v>
      </c>
      <c r="F7" s="146">
        <v>6</v>
      </c>
      <c r="G7" s="146">
        <v>7</v>
      </c>
      <c r="H7" s="146">
        <v>8</v>
      </c>
      <c r="I7" s="146">
        <v>9</v>
      </c>
      <c r="J7" s="146">
        <v>10</v>
      </c>
      <c r="K7" s="146">
        <v>11</v>
      </c>
      <c r="L7" s="146">
        <v>12</v>
      </c>
      <c r="M7" s="146">
        <v>13</v>
      </c>
      <c r="N7" s="146">
        <v>14</v>
      </c>
      <c r="O7" s="146">
        <v>15</v>
      </c>
      <c r="P7" s="146">
        <v>16</v>
      </c>
      <c r="Q7" s="146">
        <v>17</v>
      </c>
      <c r="R7" s="146">
        <v>18</v>
      </c>
      <c r="S7" s="146">
        <v>19</v>
      </c>
    </row>
    <row r="8" s="1" customFormat="1" ht="21" customHeight="1" spans="1:19">
      <c r="A8" s="125" t="s">
        <v>70</v>
      </c>
      <c r="B8" s="126" t="s">
        <v>70</v>
      </c>
      <c r="C8" s="126" t="s">
        <v>283</v>
      </c>
      <c r="D8" s="127" t="s">
        <v>285</v>
      </c>
      <c r="E8" s="127" t="s">
        <v>677</v>
      </c>
      <c r="F8" s="127" t="s">
        <v>487</v>
      </c>
      <c r="G8" s="148">
        <v>1</v>
      </c>
      <c r="H8" s="110">
        <v>35000</v>
      </c>
      <c r="I8" s="110">
        <v>35000</v>
      </c>
      <c r="J8" s="110">
        <v>35000</v>
      </c>
      <c r="K8" s="110"/>
      <c r="L8" s="110"/>
      <c r="M8" s="110"/>
      <c r="N8" s="110"/>
      <c r="O8" s="110"/>
      <c r="P8" s="110"/>
      <c r="Q8" s="110"/>
      <c r="R8" s="110"/>
      <c r="S8" s="110"/>
    </row>
    <row r="9" s="1" customFormat="1" ht="21" customHeight="1" spans="1:19">
      <c r="A9" s="125" t="s">
        <v>70</v>
      </c>
      <c r="B9" s="126" t="s">
        <v>70</v>
      </c>
      <c r="C9" s="126" t="s">
        <v>296</v>
      </c>
      <c r="D9" s="127" t="s">
        <v>678</v>
      </c>
      <c r="E9" s="127" t="s">
        <v>679</v>
      </c>
      <c r="F9" s="127" t="s">
        <v>487</v>
      </c>
      <c r="G9" s="148">
        <v>1</v>
      </c>
      <c r="H9" s="110">
        <v>15540</v>
      </c>
      <c r="I9" s="110">
        <v>15540</v>
      </c>
      <c r="J9" s="110">
        <v>15540</v>
      </c>
      <c r="K9" s="110"/>
      <c r="L9" s="110"/>
      <c r="M9" s="110"/>
      <c r="N9" s="110"/>
      <c r="O9" s="110"/>
      <c r="P9" s="110"/>
      <c r="Q9" s="110"/>
      <c r="R9" s="110"/>
      <c r="S9" s="110"/>
    </row>
    <row r="10" s="1" customFormat="1" ht="21" customHeight="1" spans="1:19">
      <c r="A10" s="125" t="s">
        <v>70</v>
      </c>
      <c r="B10" s="126" t="s">
        <v>70</v>
      </c>
      <c r="C10" s="126" t="s">
        <v>397</v>
      </c>
      <c r="D10" s="127" t="s">
        <v>680</v>
      </c>
      <c r="E10" s="127" t="s">
        <v>681</v>
      </c>
      <c r="F10" s="127" t="s">
        <v>487</v>
      </c>
      <c r="G10" s="148">
        <v>1</v>
      </c>
      <c r="H10" s="110">
        <v>4387000</v>
      </c>
      <c r="I10" s="110">
        <v>4387000</v>
      </c>
      <c r="J10" s="110">
        <v>4387000</v>
      </c>
      <c r="K10" s="110"/>
      <c r="L10" s="110"/>
      <c r="M10" s="110"/>
      <c r="N10" s="110"/>
      <c r="O10" s="110"/>
      <c r="P10" s="110"/>
      <c r="Q10" s="110"/>
      <c r="R10" s="110"/>
      <c r="S10" s="110"/>
    </row>
    <row r="11" s="1" customFormat="1" ht="21" customHeight="1" spans="1:19">
      <c r="A11" s="125" t="s">
        <v>70</v>
      </c>
      <c r="B11" s="126" t="s">
        <v>75</v>
      </c>
      <c r="C11" s="126" t="s">
        <v>283</v>
      </c>
      <c r="D11" s="127" t="s">
        <v>285</v>
      </c>
      <c r="E11" s="127" t="s">
        <v>677</v>
      </c>
      <c r="F11" s="127" t="s">
        <v>487</v>
      </c>
      <c r="G11" s="148">
        <v>1</v>
      </c>
      <c r="H11" s="110">
        <v>17000</v>
      </c>
      <c r="I11" s="110">
        <v>17000</v>
      </c>
      <c r="J11" s="110">
        <v>17000</v>
      </c>
      <c r="K11" s="110"/>
      <c r="L11" s="110"/>
      <c r="M11" s="110"/>
      <c r="N11" s="110"/>
      <c r="O11" s="110"/>
      <c r="P11" s="110"/>
      <c r="Q11" s="110"/>
      <c r="R11" s="110"/>
      <c r="S11" s="110"/>
    </row>
    <row r="12" s="1" customFormat="1" ht="21" customHeight="1" spans="1:19">
      <c r="A12" s="125" t="s">
        <v>70</v>
      </c>
      <c r="B12" s="126" t="s">
        <v>75</v>
      </c>
      <c r="C12" s="126" t="s">
        <v>296</v>
      </c>
      <c r="D12" s="127" t="s">
        <v>682</v>
      </c>
      <c r="E12" s="127" t="s">
        <v>679</v>
      </c>
      <c r="F12" s="127" t="s">
        <v>487</v>
      </c>
      <c r="G12" s="148">
        <v>1</v>
      </c>
      <c r="H12" s="110">
        <v>2000</v>
      </c>
      <c r="I12" s="110">
        <v>2000</v>
      </c>
      <c r="J12" s="110">
        <v>2000</v>
      </c>
      <c r="K12" s="110"/>
      <c r="L12" s="110"/>
      <c r="M12" s="110"/>
      <c r="N12" s="110"/>
      <c r="O12" s="110"/>
      <c r="P12" s="110"/>
      <c r="Q12" s="110"/>
      <c r="R12" s="110"/>
      <c r="S12" s="110"/>
    </row>
    <row r="13" s="1" customFormat="1" ht="21" customHeight="1" spans="1:19">
      <c r="A13" s="125" t="s">
        <v>70</v>
      </c>
      <c r="B13" s="126" t="s">
        <v>79</v>
      </c>
      <c r="C13" s="126" t="s">
        <v>296</v>
      </c>
      <c r="D13" s="127" t="s">
        <v>682</v>
      </c>
      <c r="E13" s="127" t="s">
        <v>679</v>
      </c>
      <c r="F13" s="127" t="s">
        <v>487</v>
      </c>
      <c r="G13" s="148">
        <v>1</v>
      </c>
      <c r="H13" s="110">
        <v>3000</v>
      </c>
      <c r="I13" s="110">
        <v>3000</v>
      </c>
      <c r="J13" s="110">
        <v>3000</v>
      </c>
      <c r="K13" s="110"/>
      <c r="L13" s="110"/>
      <c r="M13" s="110"/>
      <c r="N13" s="110"/>
      <c r="O13" s="110"/>
      <c r="P13" s="110"/>
      <c r="Q13" s="110"/>
      <c r="R13" s="110"/>
      <c r="S13" s="110"/>
    </row>
    <row r="14" s="1" customFormat="1" ht="21" customHeight="1" spans="1:19">
      <c r="A14" s="125" t="s">
        <v>70</v>
      </c>
      <c r="B14" s="126" t="s">
        <v>79</v>
      </c>
      <c r="C14" s="126" t="s">
        <v>283</v>
      </c>
      <c r="D14" s="127" t="s">
        <v>285</v>
      </c>
      <c r="E14" s="127" t="s">
        <v>677</v>
      </c>
      <c r="F14" s="127" t="s">
        <v>487</v>
      </c>
      <c r="G14" s="148">
        <v>1</v>
      </c>
      <c r="H14" s="110">
        <v>15000</v>
      </c>
      <c r="I14" s="110">
        <v>15000</v>
      </c>
      <c r="J14" s="110">
        <v>15000</v>
      </c>
      <c r="K14" s="110"/>
      <c r="L14" s="110"/>
      <c r="M14" s="110"/>
      <c r="N14" s="110"/>
      <c r="O14" s="110"/>
      <c r="P14" s="110"/>
      <c r="Q14" s="110"/>
      <c r="R14" s="110"/>
      <c r="S14" s="110"/>
    </row>
    <row r="15" s="1" customFormat="1" ht="21" customHeight="1" spans="1:19">
      <c r="A15" s="128" t="s">
        <v>229</v>
      </c>
      <c r="B15" s="129"/>
      <c r="C15" s="129"/>
      <c r="D15" s="130"/>
      <c r="E15" s="130"/>
      <c r="F15" s="130"/>
      <c r="G15" s="149"/>
      <c r="H15" s="110">
        <v>4474540</v>
      </c>
      <c r="I15" s="110">
        <v>4474540</v>
      </c>
      <c r="J15" s="110">
        <v>4474540</v>
      </c>
      <c r="K15" s="110"/>
      <c r="L15" s="110"/>
      <c r="M15" s="110"/>
      <c r="N15" s="110"/>
      <c r="O15" s="110"/>
      <c r="P15" s="110"/>
      <c r="Q15" s="110"/>
      <c r="R15" s="110"/>
      <c r="S15" s="110"/>
    </row>
    <row r="16" s="1" customFormat="1" ht="21" customHeight="1" spans="1:19">
      <c r="A16" s="46" t="s">
        <v>683</v>
      </c>
      <c r="B16" s="150"/>
      <c r="C16" s="150"/>
      <c r="D16" s="46"/>
      <c r="E16" s="46"/>
      <c r="F16" s="46"/>
      <c r="G16" s="151"/>
      <c r="H16" s="152"/>
      <c r="I16" s="152"/>
      <c r="J16" s="152"/>
      <c r="K16" s="152"/>
      <c r="L16" s="152"/>
      <c r="M16" s="152"/>
      <c r="N16" s="152"/>
      <c r="O16" s="152"/>
      <c r="P16" s="152"/>
      <c r="Q16" s="152"/>
      <c r="R16" s="152"/>
      <c r="S16" s="152"/>
    </row>
  </sheetData>
  <mergeCells count="19">
    <mergeCell ref="A2:S2"/>
    <mergeCell ref="A3:H3"/>
    <mergeCell ref="I4:S4"/>
    <mergeCell ref="N5:S5"/>
    <mergeCell ref="A15:G15"/>
    <mergeCell ref="A16:S16"/>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59027777777778" right="0.959027777777778" top="0.71875" bottom="0.718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Zeros="0" topLeftCell="G1" workbookViewId="0">
      <pane ySplit="1" topLeftCell="A2" activePane="bottomLeft" state="frozen"/>
      <selection/>
      <selection pane="bottomLeft" activeCell="F18" sqref="F18"/>
    </sheetView>
  </sheetViews>
  <sheetFormatPr defaultColWidth="9.14166666666667" defaultRowHeight="14.25" customHeight="1"/>
  <cols>
    <col min="1" max="5" width="39.1416666666667" style="1" customWidth="1"/>
    <col min="6" max="6" width="27.575" style="1" customWidth="1"/>
    <col min="7" max="7" width="28.575" style="1" customWidth="1"/>
    <col min="8" max="8" width="28.1416666666667" style="1" customWidth="1"/>
    <col min="9" max="9" width="39.1416666666667" style="1" customWidth="1"/>
    <col min="10" max="18" width="20.425" style="1" customWidth="1"/>
    <col min="19" max="20" width="20.2833333333333" style="1" customWidth="1"/>
    <col min="21" max="16384" width="9.14166666666667" style="1"/>
  </cols>
  <sheetData>
    <row r="1" s="1" customFormat="1" ht="16.5" customHeight="1" spans="1:20">
      <c r="A1" s="113"/>
      <c r="B1" s="114"/>
      <c r="C1" s="114"/>
      <c r="D1" s="114"/>
      <c r="E1" s="114"/>
      <c r="F1" s="114"/>
      <c r="G1" s="114"/>
      <c r="H1" s="113"/>
      <c r="I1" s="113"/>
      <c r="J1" s="113"/>
      <c r="K1" s="113"/>
      <c r="L1" s="113"/>
      <c r="M1" s="113"/>
      <c r="N1" s="131"/>
      <c r="O1" s="113"/>
      <c r="P1" s="113"/>
      <c r="Q1" s="114"/>
      <c r="R1" s="113"/>
      <c r="S1" s="139"/>
      <c r="T1" s="139" t="s">
        <v>684</v>
      </c>
    </row>
    <row r="2" s="1" customFormat="1" ht="41.25" customHeight="1" spans="1:20">
      <c r="A2" s="104" t="str">
        <f>"2025"&amp;"年部门政府购买服务预算表"</f>
        <v>2025年部门政府购买服务预算表</v>
      </c>
      <c r="B2" s="98"/>
      <c r="C2" s="98"/>
      <c r="D2" s="98"/>
      <c r="E2" s="98"/>
      <c r="F2" s="98"/>
      <c r="G2" s="98"/>
      <c r="H2" s="115"/>
      <c r="I2" s="115"/>
      <c r="J2" s="115"/>
      <c r="K2" s="115"/>
      <c r="L2" s="115"/>
      <c r="M2" s="115"/>
      <c r="N2" s="132"/>
      <c r="O2" s="115"/>
      <c r="P2" s="115"/>
      <c r="Q2" s="98"/>
      <c r="R2" s="115"/>
      <c r="S2" s="132"/>
      <c r="T2" s="98"/>
    </row>
    <row r="3" s="1" customFormat="1" ht="22.5" customHeight="1" spans="1:20">
      <c r="A3" s="116" t="str">
        <f>"单位名称："&amp;"昆明市晋宁区住房和城乡建设局"</f>
        <v>单位名称：昆明市晋宁区住房和城乡建设局</v>
      </c>
      <c r="B3" s="117"/>
      <c r="C3" s="117"/>
      <c r="D3" s="117"/>
      <c r="E3" s="117"/>
      <c r="F3" s="117"/>
      <c r="G3" s="117"/>
      <c r="H3" s="118"/>
      <c r="I3" s="118"/>
      <c r="J3" s="118"/>
      <c r="K3" s="118"/>
      <c r="L3" s="118"/>
      <c r="M3" s="118"/>
      <c r="N3" s="131"/>
      <c r="O3" s="113"/>
      <c r="P3" s="113"/>
      <c r="Q3" s="114"/>
      <c r="R3" s="113"/>
      <c r="S3" s="140"/>
      <c r="T3" s="139" t="s">
        <v>1</v>
      </c>
    </row>
    <row r="4" s="1" customFormat="1" ht="24" customHeight="1" spans="1:20">
      <c r="A4" s="50" t="s">
        <v>238</v>
      </c>
      <c r="B4" s="119" t="s">
        <v>239</v>
      </c>
      <c r="C4" s="119" t="s">
        <v>667</v>
      </c>
      <c r="D4" s="119" t="s">
        <v>685</v>
      </c>
      <c r="E4" s="119" t="s">
        <v>686</v>
      </c>
      <c r="F4" s="119" t="s">
        <v>687</v>
      </c>
      <c r="G4" s="119" t="s">
        <v>688</v>
      </c>
      <c r="H4" s="120" t="s">
        <v>689</v>
      </c>
      <c r="I4" s="120" t="s">
        <v>690</v>
      </c>
      <c r="J4" s="133" t="s">
        <v>246</v>
      </c>
      <c r="K4" s="133"/>
      <c r="L4" s="133"/>
      <c r="M4" s="133"/>
      <c r="N4" s="134"/>
      <c r="O4" s="133"/>
      <c r="P4" s="133"/>
      <c r="Q4" s="141"/>
      <c r="R4" s="133"/>
      <c r="S4" s="134"/>
      <c r="T4" s="142"/>
    </row>
    <row r="5" s="1" customFormat="1" ht="24" customHeight="1" spans="1:20">
      <c r="A5" s="52"/>
      <c r="B5" s="121"/>
      <c r="C5" s="121"/>
      <c r="D5" s="121"/>
      <c r="E5" s="121"/>
      <c r="F5" s="121"/>
      <c r="G5" s="121"/>
      <c r="H5" s="122"/>
      <c r="I5" s="122"/>
      <c r="J5" s="122" t="s">
        <v>55</v>
      </c>
      <c r="K5" s="122" t="s">
        <v>58</v>
      </c>
      <c r="L5" s="122" t="s">
        <v>673</v>
      </c>
      <c r="M5" s="122" t="s">
        <v>674</v>
      </c>
      <c r="N5" s="135" t="s">
        <v>675</v>
      </c>
      <c r="O5" s="136" t="s">
        <v>676</v>
      </c>
      <c r="P5" s="136"/>
      <c r="Q5" s="143"/>
      <c r="R5" s="136"/>
      <c r="S5" s="144"/>
      <c r="T5" s="123"/>
    </row>
    <row r="6" s="1" customFormat="1" ht="54" customHeight="1" spans="1:20">
      <c r="A6" s="55"/>
      <c r="B6" s="123"/>
      <c r="C6" s="123"/>
      <c r="D6" s="123"/>
      <c r="E6" s="123"/>
      <c r="F6" s="123"/>
      <c r="G6" s="123"/>
      <c r="H6" s="124"/>
      <c r="I6" s="124"/>
      <c r="J6" s="124"/>
      <c r="K6" s="124" t="s">
        <v>57</v>
      </c>
      <c r="L6" s="124"/>
      <c r="M6" s="124"/>
      <c r="N6" s="137"/>
      <c r="O6" s="124" t="s">
        <v>57</v>
      </c>
      <c r="P6" s="124" t="s">
        <v>64</v>
      </c>
      <c r="Q6" s="123" t="s">
        <v>65</v>
      </c>
      <c r="R6" s="124" t="s">
        <v>66</v>
      </c>
      <c r="S6" s="137" t="s">
        <v>67</v>
      </c>
      <c r="T6" s="123" t="s">
        <v>68</v>
      </c>
    </row>
    <row r="7" s="1" customFormat="1" ht="17.25" customHeight="1" spans="1:20">
      <c r="A7" s="56">
        <v>1</v>
      </c>
      <c r="B7" s="123">
        <v>2</v>
      </c>
      <c r="C7" s="56">
        <v>3</v>
      </c>
      <c r="D7" s="56">
        <v>4</v>
      </c>
      <c r="E7" s="123">
        <v>5</v>
      </c>
      <c r="F7" s="56">
        <v>6</v>
      </c>
      <c r="G7" s="56">
        <v>7</v>
      </c>
      <c r="H7" s="123">
        <v>8</v>
      </c>
      <c r="I7" s="56">
        <v>9</v>
      </c>
      <c r="J7" s="56">
        <v>10</v>
      </c>
      <c r="K7" s="123">
        <v>11</v>
      </c>
      <c r="L7" s="56">
        <v>12</v>
      </c>
      <c r="M7" s="56">
        <v>13</v>
      </c>
      <c r="N7" s="123">
        <v>14</v>
      </c>
      <c r="O7" s="56">
        <v>15</v>
      </c>
      <c r="P7" s="56">
        <v>16</v>
      </c>
      <c r="Q7" s="123">
        <v>17</v>
      </c>
      <c r="R7" s="56">
        <v>18</v>
      </c>
      <c r="S7" s="56">
        <v>19</v>
      </c>
      <c r="T7" s="56">
        <v>20</v>
      </c>
    </row>
    <row r="8" s="1" customFormat="1" ht="21" customHeight="1" spans="1:20">
      <c r="A8" s="125" t="s">
        <v>70</v>
      </c>
      <c r="B8" s="126" t="s">
        <v>70</v>
      </c>
      <c r="C8" s="126" t="s">
        <v>397</v>
      </c>
      <c r="D8" s="126" t="s">
        <v>691</v>
      </c>
      <c r="E8" s="126" t="s">
        <v>692</v>
      </c>
      <c r="F8" s="126" t="s">
        <v>87</v>
      </c>
      <c r="G8" s="126" t="s">
        <v>693</v>
      </c>
      <c r="H8" s="127" t="s">
        <v>147</v>
      </c>
      <c r="I8" s="127" t="s">
        <v>694</v>
      </c>
      <c r="J8" s="110">
        <v>4387000</v>
      </c>
      <c r="K8" s="110">
        <v>4387000</v>
      </c>
      <c r="L8" s="110"/>
      <c r="M8" s="110"/>
      <c r="N8" s="110"/>
      <c r="O8" s="110"/>
      <c r="P8" s="110"/>
      <c r="Q8" s="110"/>
      <c r="R8" s="110"/>
      <c r="S8" s="110"/>
      <c r="T8" s="110"/>
    </row>
    <row r="9" s="1" customFormat="1" ht="21" customHeight="1" spans="1:20">
      <c r="A9" s="128" t="s">
        <v>229</v>
      </c>
      <c r="B9" s="129"/>
      <c r="C9" s="129"/>
      <c r="D9" s="129"/>
      <c r="E9" s="129"/>
      <c r="F9" s="129"/>
      <c r="G9" s="129"/>
      <c r="H9" s="130"/>
      <c r="I9" s="138"/>
      <c r="J9" s="110">
        <v>4387000</v>
      </c>
      <c r="K9" s="110">
        <v>4387000</v>
      </c>
      <c r="L9" s="110"/>
      <c r="M9" s="110"/>
      <c r="N9" s="110"/>
      <c r="O9" s="110"/>
      <c r="P9" s="110"/>
      <c r="Q9" s="110"/>
      <c r="R9" s="110"/>
      <c r="S9" s="110"/>
      <c r="T9" s="110"/>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59027777777778" right="0.959027777777778" top="0.71875" bottom="0.718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F13" sqref="F13"/>
    </sheetView>
  </sheetViews>
  <sheetFormatPr defaultColWidth="9.14166666666667" defaultRowHeight="14.25" customHeight="1" outlineLevelCol="4"/>
  <cols>
    <col min="1" max="1" width="37.7083333333333" style="1" customWidth="1"/>
    <col min="2" max="2" width="22.125" style="1" customWidth="1"/>
    <col min="3" max="3" width="22.25" style="1" customWidth="1"/>
    <col min="4" max="4" width="22.5" style="1" customWidth="1"/>
    <col min="5" max="5" width="20" style="1" customWidth="1"/>
    <col min="6" max="16384" width="9.14166666666667" style="1"/>
  </cols>
  <sheetData>
    <row r="1" s="1" customFormat="1" ht="17.25" customHeight="1" spans="4:5">
      <c r="D1" s="103"/>
      <c r="E1" s="43" t="s">
        <v>695</v>
      </c>
    </row>
    <row r="2" s="1" customFormat="1" ht="41.25" customHeight="1" spans="1:5">
      <c r="A2" s="104" t="str">
        <f>"2025"&amp;"年对下转移支付预算表"</f>
        <v>2025年对下转移支付预算表</v>
      </c>
      <c r="B2" s="44"/>
      <c r="C2" s="44"/>
      <c r="D2" s="44"/>
      <c r="E2" s="44"/>
    </row>
    <row r="3" s="1" customFormat="1" ht="18" customHeight="1" spans="1:5">
      <c r="A3" s="105" t="str">
        <f>"单位名称："&amp;"昆明市晋宁区住房和城乡建设局"</f>
        <v>单位名称：昆明市晋宁区住房和城乡建设局</v>
      </c>
      <c r="B3" s="105"/>
      <c r="C3" s="105"/>
      <c r="D3" s="105"/>
      <c r="E3" s="48" t="s">
        <v>1</v>
      </c>
    </row>
    <row r="4" s="1" customFormat="1" ht="19.5" customHeight="1" spans="1:5">
      <c r="A4" s="63" t="s">
        <v>696</v>
      </c>
      <c r="B4" s="13" t="s">
        <v>246</v>
      </c>
      <c r="C4" s="14"/>
      <c r="D4" s="14"/>
      <c r="E4" s="106" t="s">
        <v>697</v>
      </c>
    </row>
    <row r="5" s="1" customFormat="1" ht="40.5" customHeight="1" spans="1:5">
      <c r="A5" s="56"/>
      <c r="B5" s="64" t="s">
        <v>55</v>
      </c>
      <c r="C5" s="50" t="s">
        <v>58</v>
      </c>
      <c r="D5" s="107" t="s">
        <v>673</v>
      </c>
      <c r="E5" s="106"/>
    </row>
    <row r="6" s="1" customFormat="1" ht="19.5" customHeight="1" spans="1:5">
      <c r="A6" s="57">
        <v>1</v>
      </c>
      <c r="B6" s="57">
        <v>2</v>
      </c>
      <c r="C6" s="57">
        <v>3</v>
      </c>
      <c r="D6" s="108">
        <v>4</v>
      </c>
      <c r="E6" s="109">
        <v>24</v>
      </c>
    </row>
    <row r="7" s="1" customFormat="1" ht="19.5" customHeight="1" spans="1:5">
      <c r="A7" s="19"/>
      <c r="B7" s="110"/>
      <c r="C7" s="110"/>
      <c r="D7" s="110"/>
      <c r="E7" s="110"/>
    </row>
    <row r="8" s="1" customFormat="1" ht="19.5" customHeight="1" spans="1:5">
      <c r="A8" s="100"/>
      <c r="B8" s="110"/>
      <c r="C8" s="110"/>
      <c r="D8" s="110"/>
      <c r="E8" s="110"/>
    </row>
    <row r="10" customHeight="1" spans="1:2">
      <c r="A10" s="111" t="s">
        <v>698</v>
      </c>
      <c r="B10" s="112"/>
    </row>
  </sheetData>
  <mergeCells count="5">
    <mergeCell ref="A2:E2"/>
    <mergeCell ref="B4:D4"/>
    <mergeCell ref="A10:B10"/>
    <mergeCell ref="A4:A5"/>
    <mergeCell ref="E4:E5"/>
  </mergeCells>
  <printOptions horizontalCentered="1"/>
  <pageMargins left="0.959027777777778" right="0.959027777777778" top="0.71875" bottom="0.71875"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pane ySplit="1" topLeftCell="A2" activePane="bottomLeft" state="frozen"/>
      <selection/>
      <selection pane="bottomLeft" activeCell="B13" sqref="B13"/>
    </sheetView>
  </sheetViews>
  <sheetFormatPr defaultColWidth="9.14166666666667" defaultRowHeight="12" customHeight="1" outlineLevelRow="7"/>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 style="1" customWidth="1"/>
    <col min="11" max="16384" width="9.14166666666667" style="1"/>
  </cols>
  <sheetData>
    <row r="1" s="1" customFormat="1" ht="16.5" customHeight="1" spans="10:10">
      <c r="J1" s="43" t="s">
        <v>699</v>
      </c>
    </row>
    <row r="2" s="1" customFormat="1" ht="41.25" customHeight="1" spans="1:10">
      <c r="A2" s="97" t="str">
        <f>"2025"&amp;"年对下转移支付绩效目标表"</f>
        <v>2025年对下转移支付绩效目标表</v>
      </c>
      <c r="B2" s="44"/>
      <c r="C2" s="44"/>
      <c r="D2" s="44"/>
      <c r="E2" s="44"/>
      <c r="F2" s="98"/>
      <c r="G2" s="44"/>
      <c r="H2" s="98"/>
      <c r="I2" s="98"/>
      <c r="J2" s="44"/>
    </row>
    <row r="3" s="1" customFormat="1" ht="17.25" customHeight="1" spans="1:1">
      <c r="A3" s="45" t="str">
        <f>"单位名称："&amp;"昆明市晋宁区住房和城乡建设局"</f>
        <v>单位名称：昆明市晋宁区住房和城乡建设局</v>
      </c>
    </row>
    <row r="4" s="1" customFormat="1" ht="44.25" customHeight="1" spans="1:10">
      <c r="A4" s="18" t="s">
        <v>696</v>
      </c>
      <c r="B4" s="18" t="s">
        <v>445</v>
      </c>
      <c r="C4" s="18" t="s">
        <v>446</v>
      </c>
      <c r="D4" s="18" t="s">
        <v>447</v>
      </c>
      <c r="E4" s="18" t="s">
        <v>448</v>
      </c>
      <c r="F4" s="99" t="s">
        <v>449</v>
      </c>
      <c r="G4" s="18" t="s">
        <v>450</v>
      </c>
      <c r="H4" s="99" t="s">
        <v>451</v>
      </c>
      <c r="I4" s="99" t="s">
        <v>452</v>
      </c>
      <c r="J4" s="18" t="s">
        <v>453</v>
      </c>
    </row>
    <row r="5" s="1" customFormat="1" ht="14.25" customHeight="1" spans="1:10">
      <c r="A5" s="18">
        <v>1</v>
      </c>
      <c r="B5" s="18">
        <v>2</v>
      </c>
      <c r="C5" s="18">
        <v>3</v>
      </c>
      <c r="D5" s="18">
        <v>4</v>
      </c>
      <c r="E5" s="18">
        <v>5</v>
      </c>
      <c r="F5" s="99">
        <v>6</v>
      </c>
      <c r="G5" s="18">
        <v>7</v>
      </c>
      <c r="H5" s="99">
        <v>8</v>
      </c>
      <c r="I5" s="99">
        <v>9</v>
      </c>
      <c r="J5" s="18">
        <v>10</v>
      </c>
    </row>
    <row r="6" s="1" customFormat="1" ht="42" customHeight="1" spans="1:10">
      <c r="A6" s="19"/>
      <c r="B6" s="100"/>
      <c r="C6" s="100"/>
      <c r="D6" s="100"/>
      <c r="E6" s="35"/>
      <c r="F6" s="101"/>
      <c r="G6" s="35"/>
      <c r="H6" s="101"/>
      <c r="I6" s="101"/>
      <c r="J6" s="35"/>
    </row>
    <row r="7" s="1" customFormat="1" ht="42" customHeight="1" spans="1:10">
      <c r="A7" s="19"/>
      <c r="B7" s="34"/>
      <c r="C7" s="34"/>
      <c r="D7" s="34"/>
      <c r="E7" s="19"/>
      <c r="F7" s="34"/>
      <c r="G7" s="19"/>
      <c r="H7" s="34"/>
      <c r="I7" s="34"/>
      <c r="J7" s="19"/>
    </row>
    <row r="8" ht="33" customHeight="1" spans="1:1">
      <c r="A8" s="102" t="s">
        <v>700</v>
      </c>
    </row>
  </sheetData>
  <mergeCells count="2">
    <mergeCell ref="A2:J2"/>
    <mergeCell ref="A3:H3"/>
  </mergeCells>
  <printOptions horizontalCentered="1"/>
  <pageMargins left="0.959027777777778" right="0.959027777777778" top="0.71875" bottom="0.718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pane ySplit="1" topLeftCell="A2" activePane="bottomLeft" state="frozen"/>
      <selection/>
      <selection pane="bottomLeft" activeCell="D23" sqref="D23"/>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s="1" customFormat="1" customHeight="1" spans="1:9">
      <c r="A1" s="72"/>
      <c r="B1" s="73"/>
      <c r="C1" s="73"/>
      <c r="D1" s="74"/>
      <c r="E1" s="74"/>
      <c r="F1" s="74"/>
      <c r="G1" s="73"/>
      <c r="H1" s="73"/>
      <c r="I1" s="95" t="s">
        <v>701</v>
      </c>
    </row>
    <row r="2" s="1" customFormat="1" ht="41.25" customHeight="1" spans="1:9">
      <c r="A2" s="75" t="str">
        <f>"2025"&amp;"年新增资产配置预算表"</f>
        <v>2025年新增资产配置预算表</v>
      </c>
      <c r="B2" s="76"/>
      <c r="C2" s="76"/>
      <c r="D2" s="77"/>
      <c r="E2" s="77"/>
      <c r="F2" s="77"/>
      <c r="G2" s="76"/>
      <c r="H2" s="76"/>
      <c r="I2" s="77"/>
    </row>
    <row r="3" s="1" customFormat="1" customHeight="1" spans="1:9">
      <c r="A3" s="78" t="str">
        <f>"单位名称："&amp;"昆明市晋宁区住房和城乡建设局"</f>
        <v>单位名称：昆明市晋宁区住房和城乡建设局</v>
      </c>
      <c r="B3" s="79"/>
      <c r="C3" s="79"/>
      <c r="D3" s="80"/>
      <c r="F3" s="77"/>
      <c r="G3" s="76"/>
      <c r="H3" s="76"/>
      <c r="I3" s="96" t="s">
        <v>1</v>
      </c>
    </row>
    <row r="4" s="1" customFormat="1" ht="28.5" customHeight="1" spans="1:9">
      <c r="A4" s="81" t="s">
        <v>238</v>
      </c>
      <c r="B4" s="82" t="s">
        <v>239</v>
      </c>
      <c r="C4" s="83" t="s">
        <v>702</v>
      </c>
      <c r="D4" s="81" t="s">
        <v>703</v>
      </c>
      <c r="E4" s="81" t="s">
        <v>704</v>
      </c>
      <c r="F4" s="81" t="s">
        <v>705</v>
      </c>
      <c r="G4" s="82" t="s">
        <v>706</v>
      </c>
      <c r="H4" s="70"/>
      <c r="I4" s="81"/>
    </row>
    <row r="5" s="1" customFormat="1" ht="21" customHeight="1" spans="1:9">
      <c r="A5" s="83"/>
      <c r="B5" s="84"/>
      <c r="C5" s="84"/>
      <c r="D5" s="85"/>
      <c r="E5" s="84"/>
      <c r="F5" s="84"/>
      <c r="G5" s="82" t="s">
        <v>671</v>
      </c>
      <c r="H5" s="82" t="s">
        <v>707</v>
      </c>
      <c r="I5" s="82" t="s">
        <v>708</v>
      </c>
    </row>
    <row r="6" s="1" customFormat="1" ht="17.25" customHeight="1" spans="1:9">
      <c r="A6" s="86" t="s">
        <v>93</v>
      </c>
      <c r="B6" s="33" t="s">
        <v>94</v>
      </c>
      <c r="C6" s="86" t="s">
        <v>95</v>
      </c>
      <c r="D6" s="35" t="s">
        <v>96</v>
      </c>
      <c r="E6" s="86" t="s">
        <v>97</v>
      </c>
      <c r="F6" s="33" t="s">
        <v>98</v>
      </c>
      <c r="G6" s="87" t="s">
        <v>99</v>
      </c>
      <c r="H6" s="35" t="s">
        <v>100</v>
      </c>
      <c r="I6" s="35">
        <v>9</v>
      </c>
    </row>
    <row r="7" s="1" customFormat="1" ht="19.5" customHeight="1" spans="1:9">
      <c r="A7" s="88"/>
      <c r="B7" s="66"/>
      <c r="C7" s="66"/>
      <c r="D7" s="19"/>
      <c r="E7" s="34"/>
      <c r="F7" s="87"/>
      <c r="G7" s="89"/>
      <c r="H7" s="90"/>
      <c r="I7" s="90"/>
    </row>
    <row r="8" s="1" customFormat="1" ht="19.5" customHeight="1" spans="1:9">
      <c r="A8" s="21" t="s">
        <v>55</v>
      </c>
      <c r="B8" s="91"/>
      <c r="C8" s="91"/>
      <c r="D8" s="92"/>
      <c r="E8" s="93"/>
      <c r="F8" s="93"/>
      <c r="G8" s="89"/>
      <c r="H8" s="90"/>
      <c r="I8" s="90"/>
    </row>
    <row r="9" customHeight="1" spans="1:8">
      <c r="A9" s="94" t="s">
        <v>709</v>
      </c>
      <c r="B9" s="94"/>
      <c r="C9" s="94"/>
      <c r="D9" s="94"/>
      <c r="E9" s="94"/>
      <c r="F9" s="94"/>
      <c r="G9" s="94"/>
      <c r="H9" s="94"/>
    </row>
  </sheetData>
  <mergeCells count="11">
    <mergeCell ref="A2:I2"/>
    <mergeCell ref="A3:C3"/>
    <mergeCell ref="G4:I4"/>
    <mergeCell ref="A8:F8"/>
    <mergeCell ref="A9:H9"/>
    <mergeCell ref="A4:A5"/>
    <mergeCell ref="B4:B5"/>
    <mergeCell ref="C4:C5"/>
    <mergeCell ref="D4:D5"/>
    <mergeCell ref="E4:E5"/>
    <mergeCell ref="F4:F5"/>
  </mergeCells>
  <pageMargins left="0.669444444444445" right="0.669444444444445" top="0.71875" bottom="0.71875" header="0.279166666666667" footer="0.279166666666667"/>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pane ySplit="1" topLeftCell="A2" activePane="bottomLeft" state="frozen"/>
      <selection/>
      <selection pane="bottomLeft" activeCell="F18" sqref="F18"/>
    </sheetView>
  </sheetViews>
  <sheetFormatPr defaultColWidth="9.14166666666667" defaultRowHeight="14.25" customHeight="1"/>
  <cols>
    <col min="1" max="1" width="19.2833333333333" style="1" customWidth="1"/>
    <col min="2" max="2" width="33.85" style="1" customWidth="1"/>
    <col min="3" max="3" width="23.85" style="1" customWidth="1"/>
    <col min="4" max="4" width="11.1416666666667" style="1" customWidth="1"/>
    <col min="5" max="5" width="17.7083333333333" style="1" customWidth="1"/>
    <col min="6" max="6" width="9.85" style="1" customWidth="1"/>
    <col min="7" max="7" width="17.7083333333333" style="1" customWidth="1"/>
    <col min="8" max="11" width="23.1416666666667" style="1" customWidth="1"/>
    <col min="12" max="16384" width="9.14166666666667" style="1"/>
  </cols>
  <sheetData>
    <row r="1" s="1" customFormat="1" customHeight="1" spans="4:11">
      <c r="D1" s="42"/>
      <c r="E1" s="42"/>
      <c r="F1" s="42"/>
      <c r="G1" s="42"/>
      <c r="K1" s="43" t="s">
        <v>710</v>
      </c>
    </row>
    <row r="2" s="1" customFormat="1" ht="41.25" customHeight="1" spans="1:11">
      <c r="A2" s="44" t="str">
        <f>"2025"&amp;"年上级转移支付补助项目支出预算表"</f>
        <v>2025年上级转移支付补助项目支出预算表</v>
      </c>
      <c r="B2" s="44"/>
      <c r="C2" s="44"/>
      <c r="D2" s="44"/>
      <c r="E2" s="44"/>
      <c r="F2" s="44"/>
      <c r="G2" s="44"/>
      <c r="H2" s="44"/>
      <c r="I2" s="44"/>
      <c r="J2" s="44"/>
      <c r="K2" s="44"/>
    </row>
    <row r="3" s="1" customFormat="1" ht="13.5" customHeight="1" spans="1:11">
      <c r="A3" s="45" t="str">
        <f>"单位名称："&amp;"昆明市晋宁区住房和城乡建设局"</f>
        <v>单位名称：昆明市晋宁区住房和城乡建设局</v>
      </c>
      <c r="B3" s="46"/>
      <c r="C3" s="46"/>
      <c r="D3" s="46"/>
      <c r="E3" s="46"/>
      <c r="F3" s="46"/>
      <c r="G3" s="46"/>
      <c r="H3" s="47"/>
      <c r="I3" s="47"/>
      <c r="J3" s="47"/>
      <c r="K3" s="48" t="s">
        <v>1</v>
      </c>
    </row>
    <row r="4" s="1" customFormat="1" ht="21.75" customHeight="1" spans="1:11">
      <c r="A4" s="49" t="s">
        <v>358</v>
      </c>
      <c r="B4" s="49" t="s">
        <v>241</v>
      </c>
      <c r="C4" s="49" t="s">
        <v>359</v>
      </c>
      <c r="D4" s="50" t="s">
        <v>242</v>
      </c>
      <c r="E4" s="50" t="s">
        <v>243</v>
      </c>
      <c r="F4" s="50" t="s">
        <v>360</v>
      </c>
      <c r="G4" s="50" t="s">
        <v>361</v>
      </c>
      <c r="H4" s="63" t="s">
        <v>55</v>
      </c>
      <c r="I4" s="13" t="s">
        <v>711</v>
      </c>
      <c r="J4" s="14"/>
      <c r="K4" s="37"/>
    </row>
    <row r="5" s="1" customFormat="1" ht="21.75" customHeight="1" spans="1:11">
      <c r="A5" s="51"/>
      <c r="B5" s="51"/>
      <c r="C5" s="51"/>
      <c r="D5" s="52"/>
      <c r="E5" s="52"/>
      <c r="F5" s="52"/>
      <c r="G5" s="52"/>
      <c r="H5" s="64"/>
      <c r="I5" s="50" t="s">
        <v>58</v>
      </c>
      <c r="J5" s="50" t="s">
        <v>59</v>
      </c>
      <c r="K5" s="50" t="s">
        <v>60</v>
      </c>
    </row>
    <row r="6" s="1" customFormat="1" ht="40.5" customHeight="1" spans="1:11">
      <c r="A6" s="54"/>
      <c r="B6" s="54"/>
      <c r="C6" s="54"/>
      <c r="D6" s="55"/>
      <c r="E6" s="55"/>
      <c r="F6" s="55"/>
      <c r="G6" s="55"/>
      <c r="H6" s="56"/>
      <c r="I6" s="55" t="s">
        <v>57</v>
      </c>
      <c r="J6" s="55"/>
      <c r="K6" s="55"/>
    </row>
    <row r="7" s="1" customFormat="1" ht="15" customHeight="1" spans="1:11">
      <c r="A7" s="57">
        <v>1</v>
      </c>
      <c r="B7" s="57">
        <v>2</v>
      </c>
      <c r="C7" s="57">
        <v>3</v>
      </c>
      <c r="D7" s="57">
        <v>4</v>
      </c>
      <c r="E7" s="57">
        <v>5</v>
      </c>
      <c r="F7" s="57">
        <v>6</v>
      </c>
      <c r="G7" s="57">
        <v>7</v>
      </c>
      <c r="H7" s="57">
        <v>8</v>
      </c>
      <c r="I7" s="57">
        <v>9</v>
      </c>
      <c r="J7" s="70">
        <v>10</v>
      </c>
      <c r="K7" s="70">
        <v>11</v>
      </c>
    </row>
    <row r="8" s="1" customFormat="1" ht="18.75" customHeight="1" spans="1:11">
      <c r="A8" s="19"/>
      <c r="B8" s="34" t="s">
        <v>430</v>
      </c>
      <c r="C8" s="19"/>
      <c r="D8" s="19"/>
      <c r="E8" s="19"/>
      <c r="F8" s="19"/>
      <c r="G8" s="19"/>
      <c r="H8" s="65">
        <v>1295000</v>
      </c>
      <c r="I8" s="71">
        <v>1295000</v>
      </c>
      <c r="J8" s="71"/>
      <c r="K8" s="65"/>
    </row>
    <row r="9" s="1" customFormat="1" ht="18.75" customHeight="1" spans="1:11">
      <c r="A9" s="66" t="s">
        <v>400</v>
      </c>
      <c r="B9" s="34" t="s">
        <v>430</v>
      </c>
      <c r="C9" s="34" t="s">
        <v>70</v>
      </c>
      <c r="D9" s="34" t="s">
        <v>181</v>
      </c>
      <c r="E9" s="34" t="s">
        <v>182</v>
      </c>
      <c r="F9" s="34" t="s">
        <v>386</v>
      </c>
      <c r="G9" s="34" t="s">
        <v>387</v>
      </c>
      <c r="H9" s="59">
        <v>1295000</v>
      </c>
      <c r="I9" s="59">
        <v>1295000</v>
      </c>
      <c r="J9" s="59"/>
      <c r="K9" s="65"/>
    </row>
    <row r="10" s="1" customFormat="1" ht="18.75" customHeight="1" spans="1:11">
      <c r="A10" s="67" t="s">
        <v>229</v>
      </c>
      <c r="B10" s="68"/>
      <c r="C10" s="68"/>
      <c r="D10" s="68"/>
      <c r="E10" s="68"/>
      <c r="F10" s="68"/>
      <c r="G10" s="69"/>
      <c r="H10" s="59">
        <v>1295000</v>
      </c>
      <c r="I10" s="59">
        <v>1295000</v>
      </c>
      <c r="J10" s="59"/>
      <c r="K10" s="65"/>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6875" right="0.36875" top="0.559027777777778" bottom="0.559027777777778" header="0.479166666666667" footer="0.479166666666667"/>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workbookViewId="0">
      <pane ySplit="1" topLeftCell="A2" activePane="bottomLeft" state="frozen"/>
      <selection/>
      <selection pane="bottomLeft" activeCell="F18" sqref="F18"/>
    </sheetView>
  </sheetViews>
  <sheetFormatPr defaultColWidth="9.14166666666667" defaultRowHeight="14.25" customHeight="1" outlineLevelCol="6"/>
  <cols>
    <col min="1" max="1" width="35.2833333333333" style="1" customWidth="1"/>
    <col min="2" max="4" width="28" style="1" customWidth="1"/>
    <col min="5" max="7" width="23.85" style="1" customWidth="1"/>
    <col min="8" max="16384" width="9.14166666666667" style="1"/>
  </cols>
  <sheetData>
    <row r="1" s="1" customFormat="1" ht="13.5" customHeight="1" spans="4:7">
      <c r="D1" s="42"/>
      <c r="G1" s="43" t="s">
        <v>712</v>
      </c>
    </row>
    <row r="2" s="1" customFormat="1" ht="41.25" customHeight="1" spans="1:7">
      <c r="A2" s="44" t="str">
        <f>"2025"&amp;"年部门项目中期规划预算表"</f>
        <v>2025年部门项目中期规划预算表</v>
      </c>
      <c r="B2" s="44"/>
      <c r="C2" s="44"/>
      <c r="D2" s="44"/>
      <c r="E2" s="44"/>
      <c r="F2" s="44"/>
      <c r="G2" s="44"/>
    </row>
    <row r="3" s="1" customFormat="1" ht="13.5" customHeight="1" spans="1:7">
      <c r="A3" s="45" t="str">
        <f>"单位名称："&amp;"昆明市晋宁区住房和城乡建设局"</f>
        <v>单位名称：昆明市晋宁区住房和城乡建设局</v>
      </c>
      <c r="B3" s="46"/>
      <c r="C3" s="46"/>
      <c r="D3" s="46"/>
      <c r="E3" s="47"/>
      <c r="F3" s="47"/>
      <c r="G3" s="48" t="s">
        <v>1</v>
      </c>
    </row>
    <row r="4" s="1" customFormat="1" ht="21.75" customHeight="1" spans="1:7">
      <c r="A4" s="49" t="s">
        <v>359</v>
      </c>
      <c r="B4" s="49" t="s">
        <v>358</v>
      </c>
      <c r="C4" s="49" t="s">
        <v>241</v>
      </c>
      <c r="D4" s="50" t="s">
        <v>713</v>
      </c>
      <c r="E4" s="13" t="s">
        <v>58</v>
      </c>
      <c r="F4" s="14"/>
      <c r="G4" s="37"/>
    </row>
    <row r="5" s="1" customFormat="1" ht="21.75" customHeight="1" spans="1:7">
      <c r="A5" s="51"/>
      <c r="B5" s="51"/>
      <c r="C5" s="51"/>
      <c r="D5" s="52"/>
      <c r="E5" s="53" t="str">
        <f>"2025"&amp;"年"</f>
        <v>2025年</v>
      </c>
      <c r="F5" s="50" t="str">
        <f>("2025"+1)&amp;"年"</f>
        <v>2026年</v>
      </c>
      <c r="G5" s="50" t="str">
        <f>("2025"+2)&amp;"年"</f>
        <v>2027年</v>
      </c>
    </row>
    <row r="6" s="1" customFormat="1" ht="40.5" customHeight="1" spans="1:7">
      <c r="A6" s="54"/>
      <c r="B6" s="54"/>
      <c r="C6" s="54"/>
      <c r="D6" s="55"/>
      <c r="E6" s="56"/>
      <c r="F6" s="55" t="s">
        <v>57</v>
      </c>
      <c r="G6" s="55"/>
    </row>
    <row r="7" s="1" customFormat="1" ht="15" customHeight="1" spans="1:7">
      <c r="A7" s="57">
        <v>1</v>
      </c>
      <c r="B7" s="57">
        <v>2</v>
      </c>
      <c r="C7" s="57">
        <v>3</v>
      </c>
      <c r="D7" s="57">
        <v>4</v>
      </c>
      <c r="E7" s="57">
        <v>5</v>
      </c>
      <c r="F7" s="57">
        <v>6</v>
      </c>
      <c r="G7" s="57">
        <v>7</v>
      </c>
    </row>
    <row r="8" s="1" customFormat="1" ht="17.25" customHeight="1" spans="1:7">
      <c r="A8" s="34" t="s">
        <v>70</v>
      </c>
      <c r="B8" s="58"/>
      <c r="C8" s="58"/>
      <c r="D8" s="34"/>
      <c r="E8" s="59">
        <v>30161348</v>
      </c>
      <c r="F8" s="59"/>
      <c r="G8" s="59"/>
    </row>
    <row r="9" s="1" customFormat="1" ht="18.75" customHeight="1" spans="1:7">
      <c r="A9" s="34"/>
      <c r="B9" s="34" t="s">
        <v>714</v>
      </c>
      <c r="C9" s="34" t="s">
        <v>366</v>
      </c>
      <c r="D9" s="34" t="s">
        <v>715</v>
      </c>
      <c r="E9" s="59">
        <v>184000</v>
      </c>
      <c r="F9" s="59"/>
      <c r="G9" s="59"/>
    </row>
    <row r="10" s="1" customFormat="1" ht="18.75" customHeight="1" spans="1:7">
      <c r="A10" s="27"/>
      <c r="B10" s="34" t="s">
        <v>714</v>
      </c>
      <c r="C10" s="34" t="s">
        <v>373</v>
      </c>
      <c r="D10" s="34" t="s">
        <v>715</v>
      </c>
      <c r="E10" s="59">
        <v>72000</v>
      </c>
      <c r="F10" s="59"/>
      <c r="G10" s="59"/>
    </row>
    <row r="11" s="1" customFormat="1" ht="35" customHeight="1" spans="1:7">
      <c r="A11" s="27"/>
      <c r="B11" s="34" t="s">
        <v>714</v>
      </c>
      <c r="C11" s="34" t="s">
        <v>375</v>
      </c>
      <c r="D11" s="34" t="s">
        <v>715</v>
      </c>
      <c r="E11" s="59">
        <v>240000</v>
      </c>
      <c r="F11" s="59"/>
      <c r="G11" s="59"/>
    </row>
    <row r="12" s="1" customFormat="1" ht="26" customHeight="1" spans="1:7">
      <c r="A12" s="27"/>
      <c r="B12" s="34" t="s">
        <v>714</v>
      </c>
      <c r="C12" s="34" t="s">
        <v>395</v>
      </c>
      <c r="D12" s="34" t="s">
        <v>715</v>
      </c>
      <c r="E12" s="59">
        <v>2000000</v>
      </c>
      <c r="F12" s="59"/>
      <c r="G12" s="59"/>
    </row>
    <row r="13" s="1" customFormat="1" ht="28" customHeight="1" spans="1:7">
      <c r="A13" s="27"/>
      <c r="B13" s="34" t="s">
        <v>714</v>
      </c>
      <c r="C13" s="34" t="s">
        <v>397</v>
      </c>
      <c r="D13" s="34" t="s">
        <v>715</v>
      </c>
      <c r="E13" s="59">
        <v>5000000</v>
      </c>
      <c r="F13" s="59"/>
      <c r="G13" s="59"/>
    </row>
    <row r="14" s="1" customFormat="1" ht="18.75" customHeight="1" spans="1:7">
      <c r="A14" s="27"/>
      <c r="B14" s="34" t="s">
        <v>714</v>
      </c>
      <c r="C14" s="34" t="s">
        <v>399</v>
      </c>
      <c r="D14" s="34" t="s">
        <v>715</v>
      </c>
      <c r="E14" s="59">
        <v>50000</v>
      </c>
      <c r="F14" s="59"/>
      <c r="G14" s="59"/>
    </row>
    <row r="15" s="1" customFormat="1" ht="18.75" customHeight="1" spans="1:7">
      <c r="A15" s="27"/>
      <c r="B15" s="34" t="s">
        <v>716</v>
      </c>
      <c r="C15" s="34" t="s">
        <v>412</v>
      </c>
      <c r="D15" s="34" t="s">
        <v>715</v>
      </c>
      <c r="E15" s="59">
        <v>1500000</v>
      </c>
      <c r="F15" s="59"/>
      <c r="G15" s="59"/>
    </row>
    <row r="16" s="1" customFormat="1" ht="18.75" customHeight="1" spans="1:7">
      <c r="A16" s="27"/>
      <c r="B16" s="34" t="s">
        <v>716</v>
      </c>
      <c r="C16" s="34" t="s">
        <v>414</v>
      </c>
      <c r="D16" s="34" t="s">
        <v>715</v>
      </c>
      <c r="E16" s="59">
        <v>250348</v>
      </c>
      <c r="F16" s="59"/>
      <c r="G16" s="59"/>
    </row>
    <row r="17" s="1" customFormat="1" ht="18.75" customHeight="1" spans="1:7">
      <c r="A17" s="27"/>
      <c r="B17" s="34" t="s">
        <v>716</v>
      </c>
      <c r="C17" s="34" t="s">
        <v>416</v>
      </c>
      <c r="D17" s="34" t="s">
        <v>715</v>
      </c>
      <c r="E17" s="59">
        <v>10000</v>
      </c>
      <c r="F17" s="59"/>
      <c r="G17" s="59"/>
    </row>
    <row r="18" s="1" customFormat="1" ht="18.75" customHeight="1" spans="1:7">
      <c r="A18" s="27"/>
      <c r="B18" s="34" t="s">
        <v>716</v>
      </c>
      <c r="C18" s="34" t="s">
        <v>420</v>
      </c>
      <c r="D18" s="34" t="s">
        <v>715</v>
      </c>
      <c r="E18" s="59">
        <v>40000</v>
      </c>
      <c r="F18" s="59"/>
      <c r="G18" s="59"/>
    </row>
    <row r="19" s="1" customFormat="1" ht="18.75" customHeight="1" spans="1:7">
      <c r="A19" s="27"/>
      <c r="B19" s="34" t="s">
        <v>716</v>
      </c>
      <c r="C19" s="34" t="s">
        <v>424</v>
      </c>
      <c r="D19" s="34" t="s">
        <v>715</v>
      </c>
      <c r="E19" s="59">
        <v>300000</v>
      </c>
      <c r="F19" s="59"/>
      <c r="G19" s="59"/>
    </row>
    <row r="20" s="1" customFormat="1" ht="18.75" customHeight="1" spans="1:7">
      <c r="A20" s="27"/>
      <c r="B20" s="34" t="s">
        <v>716</v>
      </c>
      <c r="C20" s="34" t="s">
        <v>426</v>
      </c>
      <c r="D20" s="34" t="s">
        <v>715</v>
      </c>
      <c r="E20" s="59">
        <v>20000</v>
      </c>
      <c r="F20" s="59"/>
      <c r="G20" s="59"/>
    </row>
    <row r="21" s="1" customFormat="1" ht="32" customHeight="1" spans="1:7">
      <c r="A21" s="27"/>
      <c r="B21" s="34" t="s">
        <v>716</v>
      </c>
      <c r="C21" s="34" t="s">
        <v>428</v>
      </c>
      <c r="D21" s="34" t="s">
        <v>715</v>
      </c>
      <c r="E21" s="59">
        <v>200000</v>
      </c>
      <c r="F21" s="59"/>
      <c r="G21" s="59"/>
    </row>
    <row r="22" s="1" customFormat="1" ht="18.75" customHeight="1" spans="1:7">
      <c r="A22" s="27"/>
      <c r="B22" s="34" t="s">
        <v>716</v>
      </c>
      <c r="C22" s="34" t="s">
        <v>430</v>
      </c>
      <c r="D22" s="34" t="s">
        <v>715</v>
      </c>
      <c r="E22" s="59">
        <v>1295000</v>
      </c>
      <c r="F22" s="59"/>
      <c r="G22" s="59"/>
    </row>
    <row r="23" s="1" customFormat="1" ht="31" customHeight="1" spans="1:7">
      <c r="A23" s="27"/>
      <c r="B23" s="34" t="s">
        <v>717</v>
      </c>
      <c r="C23" s="34" t="s">
        <v>433</v>
      </c>
      <c r="D23" s="34" t="s">
        <v>715</v>
      </c>
      <c r="E23" s="59">
        <v>19000000</v>
      </c>
      <c r="F23" s="59"/>
      <c r="G23" s="59"/>
    </row>
    <row r="24" s="1" customFormat="1" ht="18.75" customHeight="1" spans="1:7">
      <c r="A24" s="34" t="s">
        <v>73</v>
      </c>
      <c r="B24" s="27"/>
      <c r="C24" s="27"/>
      <c r="D24" s="27"/>
      <c r="E24" s="59">
        <v>25995512</v>
      </c>
      <c r="F24" s="59"/>
      <c r="G24" s="59"/>
    </row>
    <row r="25" s="1" customFormat="1" ht="35" customHeight="1" spans="1:7">
      <c r="A25" s="27"/>
      <c r="B25" s="34" t="s">
        <v>716</v>
      </c>
      <c r="C25" s="34" t="s">
        <v>435</v>
      </c>
      <c r="D25" s="34" t="s">
        <v>715</v>
      </c>
      <c r="E25" s="59">
        <v>25995512</v>
      </c>
      <c r="F25" s="59"/>
      <c r="G25" s="59"/>
    </row>
    <row r="26" s="1" customFormat="1" ht="18.75" customHeight="1" spans="1:7">
      <c r="A26" s="34" t="s">
        <v>79</v>
      </c>
      <c r="B26" s="27"/>
      <c r="C26" s="27"/>
      <c r="D26" s="27"/>
      <c r="E26" s="59">
        <v>23640</v>
      </c>
      <c r="F26" s="59"/>
      <c r="G26" s="59"/>
    </row>
    <row r="27" s="1" customFormat="1" ht="18.75" customHeight="1" spans="1:7">
      <c r="A27" s="27"/>
      <c r="B27" s="34" t="s">
        <v>714</v>
      </c>
      <c r="C27" s="34" t="s">
        <v>437</v>
      </c>
      <c r="D27" s="34" t="s">
        <v>715</v>
      </c>
      <c r="E27" s="59">
        <v>23640</v>
      </c>
      <c r="F27" s="59"/>
      <c r="G27" s="59"/>
    </row>
    <row r="28" s="1" customFormat="1" ht="18.75" customHeight="1" spans="1:7">
      <c r="A28" s="34" t="s">
        <v>81</v>
      </c>
      <c r="B28" s="27"/>
      <c r="C28" s="27"/>
      <c r="D28" s="27"/>
      <c r="E28" s="59">
        <v>19300000</v>
      </c>
      <c r="F28" s="59"/>
      <c r="G28" s="59"/>
    </row>
    <row r="29" s="1" customFormat="1" ht="18.75" customHeight="1" spans="1:7">
      <c r="A29" s="27"/>
      <c r="B29" s="34" t="s">
        <v>716</v>
      </c>
      <c r="C29" s="34" t="s">
        <v>439</v>
      </c>
      <c r="D29" s="34" t="s">
        <v>715</v>
      </c>
      <c r="E29" s="59">
        <v>300000</v>
      </c>
      <c r="F29" s="59"/>
      <c r="G29" s="59"/>
    </row>
    <row r="30" s="1" customFormat="1" ht="18.75" customHeight="1" spans="1:7">
      <c r="A30" s="27"/>
      <c r="B30" s="34" t="s">
        <v>717</v>
      </c>
      <c r="C30" s="34" t="s">
        <v>443</v>
      </c>
      <c r="D30" s="34" t="s">
        <v>715</v>
      </c>
      <c r="E30" s="59">
        <v>19000000</v>
      </c>
      <c r="F30" s="59"/>
      <c r="G30" s="59"/>
    </row>
    <row r="31" s="1" customFormat="1" ht="18.75" customHeight="1" spans="1:7">
      <c r="A31" s="60" t="s">
        <v>55</v>
      </c>
      <c r="B31" s="61"/>
      <c r="C31" s="61"/>
      <c r="D31" s="62"/>
      <c r="E31" s="59">
        <v>75480500</v>
      </c>
      <c r="F31" s="59"/>
      <c r="G31" s="59"/>
    </row>
  </sheetData>
  <mergeCells count="11">
    <mergeCell ref="A2:G2"/>
    <mergeCell ref="A3:D3"/>
    <mergeCell ref="E4:G4"/>
    <mergeCell ref="A31:D31"/>
    <mergeCell ref="A4:A6"/>
    <mergeCell ref="B4:B6"/>
    <mergeCell ref="C4:C6"/>
    <mergeCell ref="D4:D6"/>
    <mergeCell ref="E5:E6"/>
    <mergeCell ref="F5:F6"/>
    <mergeCell ref="G5:G6"/>
  </mergeCells>
  <printOptions horizontalCentered="1"/>
  <pageMargins left="0.36875" right="0.36875" top="0.559027777777778" bottom="0.559027777777778" header="0.479166666666667" footer="0.479166666666667"/>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topLeftCell="A24" workbookViewId="0">
      <selection activeCell="F18" sqref="F18"/>
    </sheetView>
  </sheetViews>
  <sheetFormatPr defaultColWidth="8.575" defaultRowHeight="14.25" customHeight="1"/>
  <cols>
    <col min="1" max="1" width="18.1416666666667" style="1" customWidth="1"/>
    <col min="2" max="2" width="23.425" style="1" customWidth="1"/>
    <col min="3" max="3" width="21.85" style="1" customWidth="1"/>
    <col min="4" max="4" width="15.575" style="1" customWidth="1"/>
    <col min="5" max="5" width="31.575" style="1" customWidth="1"/>
    <col min="6" max="6" width="15.425" style="1" customWidth="1"/>
    <col min="7" max="7" width="16.425" style="1" customWidth="1"/>
    <col min="8" max="8" width="29.575" style="1" customWidth="1"/>
    <col min="9" max="9" width="30.575" style="1" customWidth="1"/>
    <col min="10" max="10" width="23.85" style="1" customWidth="1"/>
    <col min="11" max="16384" width="8.575" style="1"/>
  </cols>
  <sheetData>
    <row r="1" s="1" customFormat="1" customHeight="1" spans="1:10">
      <c r="A1" s="2"/>
      <c r="B1" s="2"/>
      <c r="C1" s="2"/>
      <c r="D1" s="2"/>
      <c r="E1" s="2"/>
      <c r="F1" s="2"/>
      <c r="G1" s="2"/>
      <c r="H1" s="2"/>
      <c r="I1" s="2"/>
      <c r="J1" s="36" t="s">
        <v>718</v>
      </c>
    </row>
    <row r="2" s="1" customFormat="1" ht="41.25" customHeight="1" spans="1:10">
      <c r="A2" s="2" t="str">
        <f>"2025"&amp;"年部门整体支出绩效目标表"</f>
        <v>2025年部门整体支出绩效目标表</v>
      </c>
      <c r="B2" s="3"/>
      <c r="C2" s="3"/>
      <c r="D2" s="3"/>
      <c r="E2" s="3"/>
      <c r="F2" s="3"/>
      <c r="G2" s="3"/>
      <c r="H2" s="3"/>
      <c r="I2" s="3"/>
      <c r="J2" s="3"/>
    </row>
    <row r="3" s="1" customFormat="1" ht="17.25" customHeight="1" spans="1:10">
      <c r="A3" s="4" t="str">
        <f>"单位名称："&amp;"昆明市晋宁区住房和城乡建设局"</f>
        <v>单位名称：昆明市晋宁区住房和城乡建设局</v>
      </c>
      <c r="B3" s="4"/>
      <c r="C3" s="5"/>
      <c r="D3" s="6"/>
      <c r="E3" s="6"/>
      <c r="F3" s="6"/>
      <c r="G3" s="6"/>
      <c r="H3" s="6"/>
      <c r="I3" s="6"/>
      <c r="J3" s="230" t="s">
        <v>1</v>
      </c>
    </row>
    <row r="4" s="1" customFormat="1" ht="30" customHeight="1" spans="1:10">
      <c r="A4" s="7" t="s">
        <v>719</v>
      </c>
      <c r="B4" s="8" t="s">
        <v>71</v>
      </c>
      <c r="C4" s="9"/>
      <c r="D4" s="9"/>
      <c r="E4" s="10"/>
      <c r="F4" s="11" t="s">
        <v>720</v>
      </c>
      <c r="G4" s="10"/>
      <c r="H4" s="12" t="s">
        <v>70</v>
      </c>
      <c r="I4" s="9"/>
      <c r="J4" s="10"/>
    </row>
    <row r="5" s="1" customFormat="1" ht="32.25" customHeight="1" spans="1:10">
      <c r="A5" s="13" t="s">
        <v>721</v>
      </c>
      <c r="B5" s="14"/>
      <c r="C5" s="14"/>
      <c r="D5" s="14"/>
      <c r="E5" s="14"/>
      <c r="F5" s="14"/>
      <c r="G5" s="14"/>
      <c r="H5" s="14"/>
      <c r="I5" s="37"/>
      <c r="J5" s="38" t="s">
        <v>722</v>
      </c>
    </row>
    <row r="6" s="1" customFormat="1" ht="99.75" customHeight="1" spans="1:10">
      <c r="A6" s="15" t="s">
        <v>723</v>
      </c>
      <c r="B6" s="16" t="s">
        <v>724</v>
      </c>
      <c r="C6" s="17" t="s">
        <v>725</v>
      </c>
      <c r="D6" s="17"/>
      <c r="E6" s="17"/>
      <c r="F6" s="17"/>
      <c r="G6" s="17"/>
      <c r="H6" s="17"/>
      <c r="I6" s="17"/>
      <c r="J6" s="39" t="s">
        <v>726</v>
      </c>
    </row>
    <row r="7" s="1" customFormat="1" ht="99.75" customHeight="1" spans="1:10">
      <c r="A7" s="15"/>
      <c r="B7" s="16" t="str">
        <f>"总体绩效目标（"&amp;"2025"&amp;"-"&amp;("2025"+2)&amp;"年期间）"</f>
        <v>总体绩效目标（2025-2027年期间）</v>
      </c>
      <c r="C7" s="17" t="s">
        <v>727</v>
      </c>
      <c r="D7" s="17"/>
      <c r="E7" s="17"/>
      <c r="F7" s="17"/>
      <c r="G7" s="17"/>
      <c r="H7" s="17"/>
      <c r="I7" s="17"/>
      <c r="J7" s="39" t="s">
        <v>728</v>
      </c>
    </row>
    <row r="8" s="1" customFormat="1" ht="75" customHeight="1" spans="1:10">
      <c r="A8" s="16" t="s">
        <v>729</v>
      </c>
      <c r="B8" s="18" t="str">
        <f>"预算年度（"&amp;"2025"&amp;"年）绩效目标"</f>
        <v>预算年度（2025年）绩效目标</v>
      </c>
      <c r="C8" s="19" t="s">
        <v>730</v>
      </c>
      <c r="D8" s="19"/>
      <c r="E8" s="19"/>
      <c r="F8" s="19"/>
      <c r="G8" s="19"/>
      <c r="H8" s="19"/>
      <c r="I8" s="19"/>
      <c r="J8" s="40" t="s">
        <v>731</v>
      </c>
    </row>
    <row r="9" s="1" customFormat="1" ht="32.25" customHeight="1" spans="1:10">
      <c r="A9" s="20" t="s">
        <v>732</v>
      </c>
      <c r="B9" s="20"/>
      <c r="C9" s="20"/>
      <c r="D9" s="20"/>
      <c r="E9" s="20"/>
      <c r="F9" s="20"/>
      <c r="G9" s="20"/>
      <c r="H9" s="20"/>
      <c r="I9" s="20"/>
      <c r="J9" s="20"/>
    </row>
    <row r="10" s="1" customFormat="1" ht="32.25" customHeight="1" spans="1:10">
      <c r="A10" s="16" t="s">
        <v>733</v>
      </c>
      <c r="B10" s="16"/>
      <c r="C10" s="15" t="s">
        <v>734</v>
      </c>
      <c r="D10" s="15"/>
      <c r="E10" s="15"/>
      <c r="F10" s="15" t="s">
        <v>735</v>
      </c>
      <c r="G10" s="15"/>
      <c r="H10" s="15" t="s">
        <v>736</v>
      </c>
      <c r="I10" s="15"/>
      <c r="J10" s="15"/>
    </row>
    <row r="11" s="1" customFormat="1" ht="32.25" customHeight="1" spans="1:10">
      <c r="A11" s="16"/>
      <c r="B11" s="16"/>
      <c r="C11" s="15"/>
      <c r="D11" s="15"/>
      <c r="E11" s="15"/>
      <c r="F11" s="15"/>
      <c r="G11" s="15"/>
      <c r="H11" s="16" t="s">
        <v>737</v>
      </c>
      <c r="I11" s="16" t="s">
        <v>738</v>
      </c>
      <c r="J11" s="16" t="s">
        <v>739</v>
      </c>
    </row>
    <row r="12" s="1" customFormat="1" ht="24" customHeight="1" spans="1:10">
      <c r="A12" s="21" t="s">
        <v>55</v>
      </c>
      <c r="B12" s="22"/>
      <c r="C12" s="22"/>
      <c r="D12" s="22"/>
      <c r="E12" s="22"/>
      <c r="F12" s="22"/>
      <c r="G12" s="23"/>
      <c r="H12" s="24">
        <v>105627353.79</v>
      </c>
      <c r="I12" s="24">
        <v>88657247.21</v>
      </c>
      <c r="J12" s="24">
        <v>16970106.58</v>
      </c>
    </row>
    <row r="13" s="1" customFormat="1" ht="34.5" customHeight="1" spans="1:10">
      <c r="A13" s="17" t="s">
        <v>740</v>
      </c>
      <c r="B13" s="25"/>
      <c r="C13" s="17" t="s">
        <v>741</v>
      </c>
      <c r="D13" s="25"/>
      <c r="E13" s="25"/>
      <c r="F13" s="25"/>
      <c r="G13" s="25"/>
      <c r="H13" s="26">
        <v>14471747.21</v>
      </c>
      <c r="I13" s="26">
        <v>14471747.21</v>
      </c>
      <c r="J13" s="26"/>
    </row>
    <row r="14" s="1" customFormat="1" ht="34.5" customHeight="1" spans="1:10">
      <c r="A14" s="17" t="s">
        <v>742</v>
      </c>
      <c r="B14" s="27"/>
      <c r="C14" s="17" t="s">
        <v>743</v>
      </c>
      <c r="D14" s="27"/>
      <c r="E14" s="27"/>
      <c r="F14" s="27"/>
      <c r="G14" s="27"/>
      <c r="H14" s="26">
        <v>43569746.58</v>
      </c>
      <c r="I14" s="26">
        <v>26599640</v>
      </c>
      <c r="J14" s="26">
        <v>16970106.58</v>
      </c>
    </row>
    <row r="15" s="1" customFormat="1" ht="34.5" customHeight="1" spans="1:10">
      <c r="A15" s="17" t="s">
        <v>744</v>
      </c>
      <c r="B15" s="27"/>
      <c r="C15" s="17" t="s">
        <v>745</v>
      </c>
      <c r="D15" s="27"/>
      <c r="E15" s="27"/>
      <c r="F15" s="27"/>
      <c r="G15" s="27"/>
      <c r="H15" s="26">
        <v>47585860</v>
      </c>
      <c r="I15" s="26">
        <v>47585860</v>
      </c>
      <c r="J15" s="26"/>
    </row>
    <row r="16" s="1" customFormat="1" ht="32.25" customHeight="1" spans="1:10">
      <c r="A16" s="20" t="s">
        <v>746</v>
      </c>
      <c r="B16" s="20"/>
      <c r="C16" s="20"/>
      <c r="D16" s="20"/>
      <c r="E16" s="20"/>
      <c r="F16" s="20"/>
      <c r="G16" s="20"/>
      <c r="H16" s="20"/>
      <c r="I16" s="20"/>
      <c r="J16" s="20"/>
    </row>
    <row r="17" s="1" customFormat="1" ht="32.25" customHeight="1" spans="1:10">
      <c r="A17" s="28" t="s">
        <v>747</v>
      </c>
      <c r="B17" s="28"/>
      <c r="C17" s="28"/>
      <c r="D17" s="28"/>
      <c r="E17" s="28"/>
      <c r="F17" s="28"/>
      <c r="G17" s="28"/>
      <c r="H17" s="29" t="s">
        <v>748</v>
      </c>
      <c r="I17" s="41" t="s">
        <v>453</v>
      </c>
      <c r="J17" s="29" t="s">
        <v>749</v>
      </c>
    </row>
    <row r="18" s="1" customFormat="1" ht="36" customHeight="1" spans="1:10">
      <c r="A18" s="30" t="s">
        <v>446</v>
      </c>
      <c r="B18" s="30" t="s">
        <v>750</v>
      </c>
      <c r="C18" s="31" t="s">
        <v>448</v>
      </c>
      <c r="D18" s="31" t="s">
        <v>449</v>
      </c>
      <c r="E18" s="31" t="s">
        <v>450</v>
      </c>
      <c r="F18" s="31" t="s">
        <v>451</v>
      </c>
      <c r="G18" s="31" t="s">
        <v>452</v>
      </c>
      <c r="H18" s="32"/>
      <c r="I18" s="32"/>
      <c r="J18" s="32"/>
    </row>
    <row r="19" s="1" customFormat="1" ht="32.25" customHeight="1" spans="1:10">
      <c r="A19" s="33" t="s">
        <v>455</v>
      </c>
      <c r="B19" s="33"/>
      <c r="C19" s="34"/>
      <c r="D19" s="33"/>
      <c r="E19" s="33"/>
      <c r="F19" s="33"/>
      <c r="G19" s="33"/>
      <c r="H19" s="35"/>
      <c r="I19" s="19"/>
      <c r="J19" s="35"/>
    </row>
    <row r="20" s="1" customFormat="1" ht="32.25" customHeight="1" spans="1:10">
      <c r="A20" s="33"/>
      <c r="B20" s="33" t="s">
        <v>456</v>
      </c>
      <c r="C20" s="34"/>
      <c r="D20" s="33"/>
      <c r="E20" s="33"/>
      <c r="F20" s="33"/>
      <c r="G20" s="33"/>
      <c r="H20" s="35"/>
      <c r="I20" s="19"/>
      <c r="J20" s="35"/>
    </row>
    <row r="21" s="1" customFormat="1" ht="44" customHeight="1" spans="1:10">
      <c r="A21" s="33"/>
      <c r="B21" s="33"/>
      <c r="C21" s="34" t="s">
        <v>751</v>
      </c>
      <c r="D21" s="33" t="s">
        <v>458</v>
      </c>
      <c r="E21" s="33" t="s">
        <v>105</v>
      </c>
      <c r="F21" s="33" t="s">
        <v>752</v>
      </c>
      <c r="G21" s="33" t="s">
        <v>460</v>
      </c>
      <c r="H21" s="35" t="s">
        <v>753</v>
      </c>
      <c r="I21" s="19" t="s">
        <v>754</v>
      </c>
      <c r="J21" s="35" t="s">
        <v>755</v>
      </c>
    </row>
    <row r="22" s="1" customFormat="1" ht="47" customHeight="1" spans="1:10">
      <c r="A22" s="33"/>
      <c r="B22" s="33"/>
      <c r="C22" s="34" t="s">
        <v>756</v>
      </c>
      <c r="D22" s="33" t="s">
        <v>458</v>
      </c>
      <c r="E22" s="33" t="s">
        <v>757</v>
      </c>
      <c r="F22" s="33" t="s">
        <v>752</v>
      </c>
      <c r="G22" s="33" t="s">
        <v>460</v>
      </c>
      <c r="H22" s="35" t="s">
        <v>753</v>
      </c>
      <c r="I22" s="19" t="s">
        <v>758</v>
      </c>
      <c r="J22" s="35" t="s">
        <v>755</v>
      </c>
    </row>
    <row r="23" s="1" customFormat="1" ht="39" customHeight="1" spans="1:10">
      <c r="A23" s="33"/>
      <c r="B23" s="33"/>
      <c r="C23" s="34" t="s">
        <v>759</v>
      </c>
      <c r="D23" s="33" t="s">
        <v>458</v>
      </c>
      <c r="E23" s="33" t="s">
        <v>760</v>
      </c>
      <c r="F23" s="33" t="s">
        <v>752</v>
      </c>
      <c r="G23" s="33" t="s">
        <v>460</v>
      </c>
      <c r="H23" s="35" t="s">
        <v>753</v>
      </c>
      <c r="I23" s="19" t="s">
        <v>761</v>
      </c>
      <c r="J23" s="35" t="s">
        <v>755</v>
      </c>
    </row>
    <row r="24" s="1" customFormat="1" ht="48" customHeight="1" spans="1:10">
      <c r="A24" s="33"/>
      <c r="B24" s="33"/>
      <c r="C24" s="34" t="s">
        <v>762</v>
      </c>
      <c r="D24" s="33" t="s">
        <v>458</v>
      </c>
      <c r="E24" s="33" t="s">
        <v>763</v>
      </c>
      <c r="F24" s="33" t="s">
        <v>752</v>
      </c>
      <c r="G24" s="33" t="s">
        <v>460</v>
      </c>
      <c r="H24" s="35" t="s">
        <v>764</v>
      </c>
      <c r="I24" s="19" t="s">
        <v>765</v>
      </c>
      <c r="J24" s="35" t="s">
        <v>755</v>
      </c>
    </row>
    <row r="25" s="1" customFormat="1" ht="32.25" customHeight="1" spans="1:10">
      <c r="A25" s="33"/>
      <c r="B25" s="33"/>
      <c r="C25" s="34" t="s">
        <v>766</v>
      </c>
      <c r="D25" s="33" t="s">
        <v>458</v>
      </c>
      <c r="E25" s="33" t="s">
        <v>97</v>
      </c>
      <c r="F25" s="33" t="s">
        <v>459</v>
      </c>
      <c r="G25" s="33" t="s">
        <v>460</v>
      </c>
      <c r="H25" s="35" t="s">
        <v>767</v>
      </c>
      <c r="I25" s="19" t="s">
        <v>768</v>
      </c>
      <c r="J25" s="35" t="s">
        <v>769</v>
      </c>
    </row>
    <row r="26" s="1" customFormat="1" ht="32.25" customHeight="1" spans="1:10">
      <c r="A26" s="33"/>
      <c r="B26" s="33"/>
      <c r="C26" s="34" t="s">
        <v>770</v>
      </c>
      <c r="D26" s="33" t="s">
        <v>458</v>
      </c>
      <c r="E26" s="33" t="s">
        <v>771</v>
      </c>
      <c r="F26" s="33" t="s">
        <v>772</v>
      </c>
      <c r="G26" s="33" t="s">
        <v>460</v>
      </c>
      <c r="H26" s="35" t="s">
        <v>767</v>
      </c>
      <c r="I26" s="19" t="s">
        <v>770</v>
      </c>
      <c r="J26" s="35" t="s">
        <v>773</v>
      </c>
    </row>
    <row r="27" s="1" customFormat="1" ht="48" customHeight="1" spans="1:10">
      <c r="A27" s="33"/>
      <c r="B27" s="33"/>
      <c r="C27" s="34" t="s">
        <v>644</v>
      </c>
      <c r="D27" s="33" t="s">
        <v>458</v>
      </c>
      <c r="E27" s="33" t="s">
        <v>93</v>
      </c>
      <c r="F27" s="33" t="s">
        <v>638</v>
      </c>
      <c r="G27" s="33" t="s">
        <v>460</v>
      </c>
      <c r="H27" s="35" t="s">
        <v>767</v>
      </c>
      <c r="I27" s="19" t="s">
        <v>644</v>
      </c>
      <c r="J27" s="35" t="s">
        <v>774</v>
      </c>
    </row>
    <row r="28" s="1" customFormat="1" ht="32.25" customHeight="1" spans="1:10">
      <c r="A28" s="33"/>
      <c r="B28" s="33"/>
      <c r="C28" s="34" t="s">
        <v>538</v>
      </c>
      <c r="D28" s="33" t="s">
        <v>492</v>
      </c>
      <c r="E28" s="33" t="s">
        <v>463</v>
      </c>
      <c r="F28" s="33" t="s">
        <v>464</v>
      </c>
      <c r="G28" s="33" t="s">
        <v>460</v>
      </c>
      <c r="H28" s="35" t="s">
        <v>767</v>
      </c>
      <c r="I28" s="19" t="s">
        <v>538</v>
      </c>
      <c r="J28" s="35" t="s">
        <v>775</v>
      </c>
    </row>
    <row r="29" s="1" customFormat="1" ht="32.25" customHeight="1" spans="1:10">
      <c r="A29" s="33"/>
      <c r="B29" s="33" t="s">
        <v>461</v>
      </c>
      <c r="C29" s="34"/>
      <c r="D29" s="33"/>
      <c r="E29" s="33"/>
      <c r="F29" s="33"/>
      <c r="G29" s="33"/>
      <c r="H29" s="35"/>
      <c r="I29" s="19"/>
      <c r="J29" s="35"/>
    </row>
    <row r="30" s="1" customFormat="1" ht="32.25" customHeight="1" spans="1:10">
      <c r="A30" s="33"/>
      <c r="B30" s="33"/>
      <c r="C30" s="34" t="s">
        <v>462</v>
      </c>
      <c r="D30" s="33" t="s">
        <v>458</v>
      </c>
      <c r="E30" s="33" t="s">
        <v>97</v>
      </c>
      <c r="F30" s="33" t="s">
        <v>459</v>
      </c>
      <c r="G30" s="33" t="s">
        <v>460</v>
      </c>
      <c r="H30" s="35" t="s">
        <v>767</v>
      </c>
      <c r="I30" s="19" t="s">
        <v>462</v>
      </c>
      <c r="J30" s="35" t="s">
        <v>776</v>
      </c>
    </row>
    <row r="31" s="1" customFormat="1" ht="32.25" customHeight="1" spans="1:10">
      <c r="A31" s="33"/>
      <c r="B31" s="33"/>
      <c r="C31" s="34" t="s">
        <v>540</v>
      </c>
      <c r="D31" s="33" t="s">
        <v>492</v>
      </c>
      <c r="E31" s="33" t="s">
        <v>463</v>
      </c>
      <c r="F31" s="33" t="s">
        <v>464</v>
      </c>
      <c r="G31" s="33" t="s">
        <v>465</v>
      </c>
      <c r="H31" s="35" t="s">
        <v>767</v>
      </c>
      <c r="I31" s="19" t="s">
        <v>540</v>
      </c>
      <c r="J31" s="35" t="s">
        <v>775</v>
      </c>
    </row>
    <row r="32" s="1" customFormat="1" ht="32.25" customHeight="1" spans="1:10">
      <c r="A32" s="33"/>
      <c r="B32" s="33" t="s">
        <v>532</v>
      </c>
      <c r="C32" s="34"/>
      <c r="D32" s="33"/>
      <c r="E32" s="33"/>
      <c r="F32" s="33"/>
      <c r="G32" s="33"/>
      <c r="H32" s="35"/>
      <c r="I32" s="19"/>
      <c r="J32" s="35"/>
    </row>
    <row r="33" s="1" customFormat="1" ht="51" customHeight="1" spans="1:10">
      <c r="A33" s="33"/>
      <c r="B33" s="33"/>
      <c r="C33" s="34" t="s">
        <v>625</v>
      </c>
      <c r="D33" s="33" t="s">
        <v>458</v>
      </c>
      <c r="E33" s="33" t="s">
        <v>463</v>
      </c>
      <c r="F33" s="33" t="s">
        <v>464</v>
      </c>
      <c r="G33" s="33" t="s">
        <v>460</v>
      </c>
      <c r="H33" s="35" t="s">
        <v>767</v>
      </c>
      <c r="I33" s="19" t="s">
        <v>625</v>
      </c>
      <c r="J33" s="35" t="s">
        <v>777</v>
      </c>
    </row>
    <row r="34" s="1" customFormat="1" ht="32.25" customHeight="1" spans="1:10">
      <c r="A34" s="33"/>
      <c r="B34" s="33"/>
      <c r="C34" s="34" t="s">
        <v>543</v>
      </c>
      <c r="D34" s="33" t="s">
        <v>492</v>
      </c>
      <c r="E34" s="33" t="s">
        <v>463</v>
      </c>
      <c r="F34" s="33" t="s">
        <v>464</v>
      </c>
      <c r="G34" s="33" t="s">
        <v>465</v>
      </c>
      <c r="H34" s="35" t="s">
        <v>767</v>
      </c>
      <c r="I34" s="19" t="s">
        <v>543</v>
      </c>
      <c r="J34" s="35" t="s">
        <v>775</v>
      </c>
    </row>
    <row r="35" s="1" customFormat="1" ht="32.25" customHeight="1" spans="1:10">
      <c r="A35" s="33" t="s">
        <v>466</v>
      </c>
      <c r="B35" s="33"/>
      <c r="C35" s="34"/>
      <c r="D35" s="33"/>
      <c r="E35" s="33"/>
      <c r="F35" s="33"/>
      <c r="G35" s="33"/>
      <c r="H35" s="35"/>
      <c r="I35" s="19"/>
      <c r="J35" s="35"/>
    </row>
    <row r="36" s="1" customFormat="1" ht="32.25" customHeight="1" spans="1:10">
      <c r="A36" s="33"/>
      <c r="B36" s="33" t="s">
        <v>467</v>
      </c>
      <c r="C36" s="34"/>
      <c r="D36" s="33"/>
      <c r="E36" s="33"/>
      <c r="F36" s="33"/>
      <c r="G36" s="33"/>
      <c r="H36" s="35"/>
      <c r="I36" s="19"/>
      <c r="J36" s="35"/>
    </row>
    <row r="37" s="1" customFormat="1" ht="32.25" customHeight="1" spans="1:10">
      <c r="A37" s="33"/>
      <c r="B37" s="33"/>
      <c r="C37" s="34" t="s">
        <v>778</v>
      </c>
      <c r="D37" s="33" t="s">
        <v>458</v>
      </c>
      <c r="E37" s="33" t="s">
        <v>779</v>
      </c>
      <c r="F37" s="33" t="s">
        <v>464</v>
      </c>
      <c r="G37" s="33" t="s">
        <v>465</v>
      </c>
      <c r="H37" s="35" t="s">
        <v>780</v>
      </c>
      <c r="I37" s="19" t="s">
        <v>781</v>
      </c>
      <c r="J37" s="35" t="s">
        <v>782</v>
      </c>
    </row>
    <row r="38" s="1" customFormat="1" ht="75" customHeight="1" spans="1:10">
      <c r="A38" s="33"/>
      <c r="B38" s="33"/>
      <c r="C38" s="34" t="s">
        <v>783</v>
      </c>
      <c r="D38" s="33" t="s">
        <v>458</v>
      </c>
      <c r="E38" s="33" t="s">
        <v>784</v>
      </c>
      <c r="F38" s="33" t="s">
        <v>464</v>
      </c>
      <c r="G38" s="33" t="s">
        <v>465</v>
      </c>
      <c r="H38" s="35" t="s">
        <v>785</v>
      </c>
      <c r="I38" s="19" t="s">
        <v>786</v>
      </c>
      <c r="J38" s="35" t="s">
        <v>787</v>
      </c>
    </row>
    <row r="39" s="1" customFormat="1" ht="40" customHeight="1" spans="1:10">
      <c r="A39" s="33"/>
      <c r="B39" s="33"/>
      <c r="C39" s="34" t="s">
        <v>788</v>
      </c>
      <c r="D39" s="33" t="s">
        <v>492</v>
      </c>
      <c r="E39" s="33" t="s">
        <v>463</v>
      </c>
      <c r="F39" s="33" t="s">
        <v>464</v>
      </c>
      <c r="G39" s="33" t="s">
        <v>465</v>
      </c>
      <c r="H39" s="35" t="s">
        <v>767</v>
      </c>
      <c r="I39" s="19" t="s">
        <v>788</v>
      </c>
      <c r="J39" s="35" t="s">
        <v>789</v>
      </c>
    </row>
    <row r="40" s="1" customFormat="1" ht="32.25" customHeight="1" spans="1:10">
      <c r="A40" s="33"/>
      <c r="B40" s="33"/>
      <c r="C40" s="34" t="s">
        <v>645</v>
      </c>
      <c r="D40" s="33" t="s">
        <v>492</v>
      </c>
      <c r="E40" s="33" t="s">
        <v>463</v>
      </c>
      <c r="F40" s="33" t="s">
        <v>464</v>
      </c>
      <c r="G40" s="33" t="s">
        <v>465</v>
      </c>
      <c r="H40" s="35" t="s">
        <v>767</v>
      </c>
      <c r="I40" s="19" t="s">
        <v>645</v>
      </c>
      <c r="J40" s="35" t="s">
        <v>790</v>
      </c>
    </row>
    <row r="41" s="1" customFormat="1" ht="40" customHeight="1" spans="1:10">
      <c r="A41" s="33"/>
      <c r="B41" s="33"/>
      <c r="C41" s="34" t="s">
        <v>791</v>
      </c>
      <c r="D41" s="33" t="s">
        <v>492</v>
      </c>
      <c r="E41" s="33" t="s">
        <v>463</v>
      </c>
      <c r="F41" s="33" t="s">
        <v>464</v>
      </c>
      <c r="G41" s="33" t="s">
        <v>465</v>
      </c>
      <c r="H41" s="35" t="s">
        <v>767</v>
      </c>
      <c r="I41" s="19" t="s">
        <v>791</v>
      </c>
      <c r="J41" s="35" t="s">
        <v>775</v>
      </c>
    </row>
    <row r="42" s="1" customFormat="1" ht="32.25" customHeight="1" spans="1:10">
      <c r="A42" s="33"/>
      <c r="B42" s="33" t="s">
        <v>490</v>
      </c>
      <c r="C42" s="34"/>
      <c r="D42" s="33"/>
      <c r="E42" s="33"/>
      <c r="F42" s="33"/>
      <c r="G42" s="33"/>
      <c r="H42" s="35"/>
      <c r="I42" s="19"/>
      <c r="J42" s="35"/>
    </row>
    <row r="43" s="1" customFormat="1" ht="32.25" customHeight="1" spans="1:10">
      <c r="A43" s="33"/>
      <c r="B43" s="33"/>
      <c r="C43" s="34" t="s">
        <v>646</v>
      </c>
      <c r="D43" s="33" t="s">
        <v>492</v>
      </c>
      <c r="E43" s="33" t="s">
        <v>463</v>
      </c>
      <c r="F43" s="33" t="s">
        <v>464</v>
      </c>
      <c r="G43" s="33" t="s">
        <v>465</v>
      </c>
      <c r="H43" s="35" t="s">
        <v>767</v>
      </c>
      <c r="I43" s="19" t="s">
        <v>646</v>
      </c>
      <c r="J43" s="35" t="s">
        <v>792</v>
      </c>
    </row>
    <row r="44" s="1" customFormat="1" ht="32.25" customHeight="1" spans="1:10">
      <c r="A44" s="33"/>
      <c r="B44" s="33"/>
      <c r="C44" s="34" t="s">
        <v>549</v>
      </c>
      <c r="D44" s="33" t="s">
        <v>475</v>
      </c>
      <c r="E44" s="33" t="s">
        <v>107</v>
      </c>
      <c r="F44" s="33" t="s">
        <v>548</v>
      </c>
      <c r="G44" s="33" t="s">
        <v>460</v>
      </c>
      <c r="H44" s="35" t="s">
        <v>767</v>
      </c>
      <c r="I44" s="19" t="s">
        <v>549</v>
      </c>
      <c r="J44" s="35" t="s">
        <v>775</v>
      </c>
    </row>
    <row r="45" s="1" customFormat="1" ht="32.25" customHeight="1" spans="1:10">
      <c r="A45" s="33" t="s">
        <v>469</v>
      </c>
      <c r="B45" s="33"/>
      <c r="C45" s="34"/>
      <c r="D45" s="33"/>
      <c r="E45" s="33"/>
      <c r="F45" s="33"/>
      <c r="G45" s="33"/>
      <c r="H45" s="35"/>
      <c r="I45" s="19"/>
      <c r="J45" s="35"/>
    </row>
    <row r="46" s="1" customFormat="1" ht="32.25" customHeight="1" spans="1:10">
      <c r="A46" s="33"/>
      <c r="B46" s="33" t="s">
        <v>470</v>
      </c>
      <c r="C46" s="34"/>
      <c r="D46" s="33"/>
      <c r="E46" s="33"/>
      <c r="F46" s="33"/>
      <c r="G46" s="33"/>
      <c r="H46" s="35"/>
      <c r="I46" s="19"/>
      <c r="J46" s="35"/>
    </row>
    <row r="47" s="1" customFormat="1" ht="32.25" customHeight="1" spans="1:10">
      <c r="A47" s="33"/>
      <c r="B47" s="33"/>
      <c r="C47" s="34" t="s">
        <v>470</v>
      </c>
      <c r="D47" s="33" t="s">
        <v>475</v>
      </c>
      <c r="E47" s="33" t="s">
        <v>472</v>
      </c>
      <c r="F47" s="33" t="s">
        <v>464</v>
      </c>
      <c r="G47" s="33" t="s">
        <v>460</v>
      </c>
      <c r="H47" s="35" t="s">
        <v>767</v>
      </c>
      <c r="I47" s="19" t="s">
        <v>793</v>
      </c>
      <c r="J47" s="35" t="s">
        <v>794</v>
      </c>
    </row>
    <row r="48" s="1" customFormat="1" ht="54" customHeight="1" spans="1:10">
      <c r="A48" s="33"/>
      <c r="B48" s="33"/>
      <c r="C48" s="34" t="s">
        <v>795</v>
      </c>
      <c r="D48" s="33" t="s">
        <v>475</v>
      </c>
      <c r="E48" s="33" t="s">
        <v>472</v>
      </c>
      <c r="F48" s="33" t="s">
        <v>464</v>
      </c>
      <c r="G48" s="33" t="s">
        <v>460</v>
      </c>
      <c r="H48" s="35" t="s">
        <v>796</v>
      </c>
      <c r="I48" s="19" t="s">
        <v>797</v>
      </c>
      <c r="J48" s="35" t="s">
        <v>798</v>
      </c>
    </row>
  </sheetData>
  <mergeCells count="26">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J16"/>
    <mergeCell ref="A17:G17"/>
    <mergeCell ref="A6:A7"/>
    <mergeCell ref="H17:H18"/>
    <mergeCell ref="I17:I18"/>
    <mergeCell ref="J17:J18"/>
    <mergeCell ref="A10:B11"/>
    <mergeCell ref="C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GridLines="0" showZeros="0" workbookViewId="0">
      <pane ySplit="1" topLeftCell="A2" activePane="bottomLeft" state="frozen"/>
      <selection/>
      <selection pane="bottomLeft" activeCell="F18" sqref="F18"/>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s="1" customFormat="1" ht="17.25" customHeight="1" spans="1:1">
      <c r="A1" s="96" t="s">
        <v>52</v>
      </c>
    </row>
    <row r="2" s="1" customFormat="1" ht="41.25" customHeight="1" spans="1:1">
      <c r="A2" s="75" t="str">
        <f>"2025"&amp;"年部门收入预算表"</f>
        <v>2025年部门收入预算表</v>
      </c>
    </row>
    <row r="3" s="1" customFormat="1" ht="17.25" customHeight="1" spans="1:19">
      <c r="A3" s="78" t="str">
        <f>"单位名称："&amp;"昆明市晋宁区住房和城乡建设局"</f>
        <v>单位名称：昆明市晋宁区住房和城乡建设局</v>
      </c>
      <c r="S3" s="80" t="s">
        <v>1</v>
      </c>
    </row>
    <row r="4" s="1" customFormat="1" ht="21.75" customHeight="1" spans="1:19">
      <c r="A4" s="216" t="s">
        <v>53</v>
      </c>
      <c r="B4" s="217" t="s">
        <v>54</v>
      </c>
      <c r="C4" s="217" t="s">
        <v>55</v>
      </c>
      <c r="D4" s="218" t="s">
        <v>56</v>
      </c>
      <c r="E4" s="218"/>
      <c r="F4" s="218"/>
      <c r="G4" s="218"/>
      <c r="H4" s="218"/>
      <c r="I4" s="167"/>
      <c r="J4" s="218"/>
      <c r="K4" s="218"/>
      <c r="L4" s="218"/>
      <c r="M4" s="218"/>
      <c r="N4" s="224"/>
      <c r="O4" s="218" t="s">
        <v>45</v>
      </c>
      <c r="P4" s="218"/>
      <c r="Q4" s="218"/>
      <c r="R4" s="218"/>
      <c r="S4" s="224"/>
    </row>
    <row r="5" s="1" customFormat="1" ht="27" customHeight="1" spans="1:19">
      <c r="A5" s="219"/>
      <c r="B5" s="220"/>
      <c r="C5" s="220"/>
      <c r="D5" s="220" t="s">
        <v>57</v>
      </c>
      <c r="E5" s="220" t="s">
        <v>58</v>
      </c>
      <c r="F5" s="220" t="s">
        <v>59</v>
      </c>
      <c r="G5" s="220" t="s">
        <v>60</v>
      </c>
      <c r="H5" s="220" t="s">
        <v>61</v>
      </c>
      <c r="I5" s="225" t="s">
        <v>62</v>
      </c>
      <c r="J5" s="226"/>
      <c r="K5" s="226"/>
      <c r="L5" s="226"/>
      <c r="M5" s="226"/>
      <c r="N5" s="227"/>
      <c r="O5" s="220" t="s">
        <v>57</v>
      </c>
      <c r="P5" s="220" t="s">
        <v>58</v>
      </c>
      <c r="Q5" s="220" t="s">
        <v>59</v>
      </c>
      <c r="R5" s="220" t="s">
        <v>60</v>
      </c>
      <c r="S5" s="220" t="s">
        <v>63</v>
      </c>
    </row>
    <row r="6" s="1" customFormat="1" ht="30" customHeight="1" spans="1:19">
      <c r="A6" s="221"/>
      <c r="B6" s="138"/>
      <c r="C6" s="149"/>
      <c r="D6" s="149"/>
      <c r="E6" s="149"/>
      <c r="F6" s="149"/>
      <c r="G6" s="149"/>
      <c r="H6" s="149"/>
      <c r="I6" s="101" t="s">
        <v>57</v>
      </c>
      <c r="J6" s="227" t="s">
        <v>64</v>
      </c>
      <c r="K6" s="227" t="s">
        <v>65</v>
      </c>
      <c r="L6" s="227" t="s">
        <v>66</v>
      </c>
      <c r="M6" s="227" t="s">
        <v>67</v>
      </c>
      <c r="N6" s="227" t="s">
        <v>68</v>
      </c>
      <c r="O6" s="228"/>
      <c r="P6" s="228"/>
      <c r="Q6" s="228"/>
      <c r="R6" s="228"/>
      <c r="S6" s="149"/>
    </row>
    <row r="7" s="1" customFormat="1" ht="15" customHeight="1" spans="1:19">
      <c r="A7" s="222">
        <v>1</v>
      </c>
      <c r="B7" s="222">
        <v>2</v>
      </c>
      <c r="C7" s="222">
        <v>3</v>
      </c>
      <c r="D7" s="222">
        <v>4</v>
      </c>
      <c r="E7" s="222">
        <v>5</v>
      </c>
      <c r="F7" s="222">
        <v>6</v>
      </c>
      <c r="G7" s="222">
        <v>7</v>
      </c>
      <c r="H7" s="222">
        <v>8</v>
      </c>
      <c r="I7" s="101">
        <v>9</v>
      </c>
      <c r="J7" s="222">
        <v>10</v>
      </c>
      <c r="K7" s="222">
        <v>11</v>
      </c>
      <c r="L7" s="222">
        <v>12</v>
      </c>
      <c r="M7" s="222">
        <v>13</v>
      </c>
      <c r="N7" s="222">
        <v>14</v>
      </c>
      <c r="O7" s="222">
        <v>15</v>
      </c>
      <c r="P7" s="222">
        <v>16</v>
      </c>
      <c r="Q7" s="222">
        <v>17</v>
      </c>
      <c r="R7" s="222">
        <v>18</v>
      </c>
      <c r="S7" s="222">
        <v>19</v>
      </c>
    </row>
    <row r="8" s="1" customFormat="1" ht="18" customHeight="1" spans="1:19">
      <c r="A8" s="34" t="s">
        <v>69</v>
      </c>
      <c r="B8" s="34" t="s">
        <v>70</v>
      </c>
      <c r="C8" s="110">
        <v>106922353.79</v>
      </c>
      <c r="D8" s="110">
        <v>106922353.79</v>
      </c>
      <c r="E8" s="110">
        <v>89952247.21</v>
      </c>
      <c r="F8" s="110">
        <v>6000000</v>
      </c>
      <c r="G8" s="110"/>
      <c r="H8" s="110"/>
      <c r="I8" s="110">
        <v>10970106.58</v>
      </c>
      <c r="J8" s="110"/>
      <c r="K8" s="110"/>
      <c r="L8" s="110">
        <v>10970106.58</v>
      </c>
      <c r="M8" s="110"/>
      <c r="N8" s="110"/>
      <c r="O8" s="110"/>
      <c r="P8" s="110"/>
      <c r="Q8" s="110"/>
      <c r="R8" s="110"/>
      <c r="S8" s="110"/>
    </row>
    <row r="9" s="1" customFormat="1" ht="18" customHeight="1" spans="1:19">
      <c r="A9" s="165" t="s">
        <v>71</v>
      </c>
      <c r="B9" s="165" t="s">
        <v>70</v>
      </c>
      <c r="C9" s="110">
        <v>52329674.96</v>
      </c>
      <c r="D9" s="110">
        <v>52329674.96</v>
      </c>
      <c r="E9" s="110">
        <v>35359568.38</v>
      </c>
      <c r="F9" s="110">
        <v>6000000</v>
      </c>
      <c r="G9" s="110"/>
      <c r="H9" s="110"/>
      <c r="I9" s="110">
        <v>10970106.58</v>
      </c>
      <c r="J9" s="110"/>
      <c r="K9" s="110"/>
      <c r="L9" s="110">
        <v>10970106.58</v>
      </c>
      <c r="M9" s="110"/>
      <c r="N9" s="110"/>
      <c r="O9" s="110"/>
      <c r="P9" s="110"/>
      <c r="Q9" s="110"/>
      <c r="R9" s="110"/>
      <c r="S9" s="110"/>
    </row>
    <row r="10" s="1" customFormat="1" ht="18" customHeight="1" spans="1:19">
      <c r="A10" s="165" t="s">
        <v>72</v>
      </c>
      <c r="B10" s="165" t="s">
        <v>73</v>
      </c>
      <c r="C10" s="110">
        <v>27891795</v>
      </c>
      <c r="D10" s="110">
        <v>27891795</v>
      </c>
      <c r="E10" s="110">
        <v>27891795</v>
      </c>
      <c r="F10" s="110"/>
      <c r="G10" s="110"/>
      <c r="H10" s="110"/>
      <c r="I10" s="110"/>
      <c r="J10" s="110"/>
      <c r="K10" s="110"/>
      <c r="L10" s="110"/>
      <c r="M10" s="110"/>
      <c r="N10" s="110"/>
      <c r="O10" s="110"/>
      <c r="P10" s="110"/>
      <c r="Q10" s="110"/>
      <c r="R10" s="110"/>
      <c r="S10" s="110"/>
    </row>
    <row r="11" s="1" customFormat="1" ht="18" customHeight="1" spans="1:19">
      <c r="A11" s="165" t="s">
        <v>74</v>
      </c>
      <c r="B11" s="165" t="s">
        <v>75</v>
      </c>
      <c r="C11" s="110">
        <v>1917272.51</v>
      </c>
      <c r="D11" s="110">
        <v>1917272.51</v>
      </c>
      <c r="E11" s="110">
        <v>1917272.51</v>
      </c>
      <c r="F11" s="110"/>
      <c r="G11" s="110"/>
      <c r="H11" s="110"/>
      <c r="I11" s="110"/>
      <c r="J11" s="110"/>
      <c r="K11" s="110"/>
      <c r="L11" s="110"/>
      <c r="M11" s="110"/>
      <c r="N11" s="110"/>
      <c r="O11" s="110"/>
      <c r="P11" s="110"/>
      <c r="Q11" s="110"/>
      <c r="R11" s="110"/>
      <c r="S11" s="110"/>
    </row>
    <row r="12" s="1" customFormat="1" ht="18" customHeight="1" spans="1:19">
      <c r="A12" s="165" t="s">
        <v>76</v>
      </c>
      <c r="B12" s="165" t="s">
        <v>77</v>
      </c>
      <c r="C12" s="110">
        <v>2469587.13</v>
      </c>
      <c r="D12" s="110">
        <v>2469587.13</v>
      </c>
      <c r="E12" s="110">
        <v>2469587.13</v>
      </c>
      <c r="F12" s="110"/>
      <c r="G12" s="110"/>
      <c r="H12" s="110"/>
      <c r="I12" s="110"/>
      <c r="J12" s="110"/>
      <c r="K12" s="110"/>
      <c r="L12" s="110"/>
      <c r="M12" s="110"/>
      <c r="N12" s="110"/>
      <c r="O12" s="110"/>
      <c r="P12" s="110"/>
      <c r="Q12" s="110"/>
      <c r="R12" s="110"/>
      <c r="S12" s="110"/>
    </row>
    <row r="13" s="1" customFormat="1" ht="18" customHeight="1" spans="1:19">
      <c r="A13" s="165" t="s">
        <v>78</v>
      </c>
      <c r="B13" s="165" t="s">
        <v>79</v>
      </c>
      <c r="C13" s="110">
        <v>977053.17</v>
      </c>
      <c r="D13" s="110">
        <v>977053.17</v>
      </c>
      <c r="E13" s="110">
        <v>977053.17</v>
      </c>
      <c r="F13" s="110"/>
      <c r="G13" s="110"/>
      <c r="H13" s="110"/>
      <c r="I13" s="110"/>
      <c r="J13" s="110"/>
      <c r="K13" s="110"/>
      <c r="L13" s="110"/>
      <c r="M13" s="110"/>
      <c r="N13" s="110"/>
      <c r="O13" s="110"/>
      <c r="P13" s="110"/>
      <c r="Q13" s="110"/>
      <c r="R13" s="110"/>
      <c r="S13" s="110"/>
    </row>
    <row r="14" s="1" customFormat="1" ht="18" customHeight="1" spans="1:19">
      <c r="A14" s="165" t="s">
        <v>80</v>
      </c>
      <c r="B14" s="165" t="s">
        <v>81</v>
      </c>
      <c r="C14" s="110">
        <v>21336971.02</v>
      </c>
      <c r="D14" s="110">
        <v>21336971.02</v>
      </c>
      <c r="E14" s="110">
        <v>21336971.02</v>
      </c>
      <c r="F14" s="110"/>
      <c r="G14" s="110"/>
      <c r="H14" s="110"/>
      <c r="I14" s="110"/>
      <c r="J14" s="110"/>
      <c r="K14" s="110"/>
      <c r="L14" s="110"/>
      <c r="M14" s="110"/>
      <c r="N14" s="110"/>
      <c r="O14" s="110"/>
      <c r="P14" s="110"/>
      <c r="Q14" s="110"/>
      <c r="R14" s="110"/>
      <c r="S14" s="110"/>
    </row>
    <row r="15" s="1" customFormat="1" ht="18" customHeight="1" spans="1:19">
      <c r="A15" s="83" t="s">
        <v>55</v>
      </c>
      <c r="B15" s="223"/>
      <c r="C15" s="110">
        <v>106922353.79</v>
      </c>
      <c r="D15" s="110">
        <v>106922353.79</v>
      </c>
      <c r="E15" s="110">
        <v>89952247.21</v>
      </c>
      <c r="F15" s="110">
        <v>6000000</v>
      </c>
      <c r="G15" s="110"/>
      <c r="H15" s="110"/>
      <c r="I15" s="110">
        <v>10970106.58</v>
      </c>
      <c r="J15" s="110"/>
      <c r="K15" s="110"/>
      <c r="L15" s="110">
        <v>10970106.58</v>
      </c>
      <c r="M15" s="110"/>
      <c r="N15" s="110"/>
      <c r="O15" s="110"/>
      <c r="P15" s="110"/>
      <c r="Q15" s="110"/>
      <c r="R15" s="110"/>
      <c r="S15" s="110"/>
    </row>
  </sheetData>
  <mergeCells count="20">
    <mergeCell ref="A1:S1"/>
    <mergeCell ref="A2:S2"/>
    <mergeCell ref="A3:B3"/>
    <mergeCell ref="D4:N4"/>
    <mergeCell ref="O4:S4"/>
    <mergeCell ref="I5:N5"/>
    <mergeCell ref="A15:B1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0"/>
  <sheetViews>
    <sheetView showGridLines="0" showZeros="0" workbookViewId="0">
      <pane ySplit="1" topLeftCell="A2" activePane="bottomLeft" state="frozen"/>
      <selection/>
      <selection pane="bottomLeft" activeCell="F18" sqref="F18"/>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s="1" customFormat="1" ht="17.25" customHeight="1" spans="1:1">
      <c r="A1" s="80" t="s">
        <v>82</v>
      </c>
    </row>
    <row r="2" s="1" customFormat="1" ht="41.25" customHeight="1" spans="1:1">
      <c r="A2" s="75" t="str">
        <f>"2025"&amp;"年部门支出预算表"</f>
        <v>2025年部门支出预算表</v>
      </c>
    </row>
    <row r="3" s="1" customFormat="1" ht="17.25" customHeight="1" spans="1:15">
      <c r="A3" s="78" t="str">
        <f>"单位名称："&amp;"昆明市晋宁区住房和城乡建设局"</f>
        <v>单位名称：昆明市晋宁区住房和城乡建设局</v>
      </c>
      <c r="O3" s="80" t="s">
        <v>1</v>
      </c>
    </row>
    <row r="4" s="1" customFormat="1" ht="27" customHeight="1" spans="1:15">
      <c r="A4" s="202" t="s">
        <v>83</v>
      </c>
      <c r="B4" s="202" t="s">
        <v>84</v>
      </c>
      <c r="C4" s="202" t="s">
        <v>55</v>
      </c>
      <c r="D4" s="203" t="s">
        <v>58</v>
      </c>
      <c r="E4" s="204"/>
      <c r="F4" s="205"/>
      <c r="G4" s="206" t="s">
        <v>59</v>
      </c>
      <c r="H4" s="206" t="s">
        <v>60</v>
      </c>
      <c r="I4" s="206" t="s">
        <v>85</v>
      </c>
      <c r="J4" s="203" t="s">
        <v>62</v>
      </c>
      <c r="K4" s="204"/>
      <c r="L4" s="204"/>
      <c r="M4" s="204"/>
      <c r="N4" s="213"/>
      <c r="O4" s="214"/>
    </row>
    <row r="5" s="1" customFormat="1" ht="42" customHeight="1" spans="1:15">
      <c r="A5" s="207"/>
      <c r="B5" s="207"/>
      <c r="C5" s="208"/>
      <c r="D5" s="209" t="s">
        <v>57</v>
      </c>
      <c r="E5" s="209" t="s">
        <v>86</v>
      </c>
      <c r="F5" s="209" t="s">
        <v>87</v>
      </c>
      <c r="G5" s="208"/>
      <c r="H5" s="208"/>
      <c r="I5" s="215"/>
      <c r="J5" s="209" t="s">
        <v>57</v>
      </c>
      <c r="K5" s="196" t="s">
        <v>88</v>
      </c>
      <c r="L5" s="196" t="s">
        <v>89</v>
      </c>
      <c r="M5" s="196" t="s">
        <v>90</v>
      </c>
      <c r="N5" s="196" t="s">
        <v>91</v>
      </c>
      <c r="O5" s="196" t="s">
        <v>92</v>
      </c>
    </row>
    <row r="6" s="1" customFormat="1" ht="18" customHeight="1" spans="1:15">
      <c r="A6" s="86" t="s">
        <v>93</v>
      </c>
      <c r="B6" s="86" t="s">
        <v>94</v>
      </c>
      <c r="C6" s="86" t="s">
        <v>95</v>
      </c>
      <c r="D6" s="87" t="s">
        <v>96</v>
      </c>
      <c r="E6" s="87" t="s">
        <v>97</v>
      </c>
      <c r="F6" s="87" t="s">
        <v>98</v>
      </c>
      <c r="G6" s="87" t="s">
        <v>99</v>
      </c>
      <c r="H6" s="87" t="s">
        <v>100</v>
      </c>
      <c r="I6" s="87" t="s">
        <v>101</v>
      </c>
      <c r="J6" s="87" t="s">
        <v>102</v>
      </c>
      <c r="K6" s="87" t="s">
        <v>103</v>
      </c>
      <c r="L6" s="87" t="s">
        <v>104</v>
      </c>
      <c r="M6" s="87" t="s">
        <v>105</v>
      </c>
      <c r="N6" s="86" t="s">
        <v>106</v>
      </c>
      <c r="O6" s="87" t="s">
        <v>107</v>
      </c>
    </row>
    <row r="7" s="1" customFormat="1" ht="21" customHeight="1" spans="1:15">
      <c r="A7" s="88" t="s">
        <v>108</v>
      </c>
      <c r="B7" s="88" t="s">
        <v>109</v>
      </c>
      <c r="C7" s="110">
        <v>1848955.32</v>
      </c>
      <c r="D7" s="110">
        <v>1848955.32</v>
      </c>
      <c r="E7" s="110">
        <v>1848955.32</v>
      </c>
      <c r="F7" s="110"/>
      <c r="G7" s="110"/>
      <c r="H7" s="110"/>
      <c r="I7" s="110"/>
      <c r="J7" s="110"/>
      <c r="K7" s="110"/>
      <c r="L7" s="110"/>
      <c r="M7" s="110"/>
      <c r="N7" s="110"/>
      <c r="O7" s="110"/>
    </row>
    <row r="8" s="1" customFormat="1" ht="21" customHeight="1" spans="1:15">
      <c r="A8" s="210" t="s">
        <v>110</v>
      </c>
      <c r="B8" s="210" t="s">
        <v>111</v>
      </c>
      <c r="C8" s="110">
        <v>1800211.32</v>
      </c>
      <c r="D8" s="110">
        <v>1800211.32</v>
      </c>
      <c r="E8" s="110">
        <v>1800211.32</v>
      </c>
      <c r="F8" s="110"/>
      <c r="G8" s="110"/>
      <c r="H8" s="110"/>
      <c r="I8" s="110"/>
      <c r="J8" s="110"/>
      <c r="K8" s="110"/>
      <c r="L8" s="110"/>
      <c r="M8" s="110"/>
      <c r="N8" s="110"/>
      <c r="O8" s="110"/>
    </row>
    <row r="9" s="1" customFormat="1" ht="21" customHeight="1" spans="1:15">
      <c r="A9" s="211" t="s">
        <v>112</v>
      </c>
      <c r="B9" s="211" t="s">
        <v>113</v>
      </c>
      <c r="C9" s="110">
        <v>107100</v>
      </c>
      <c r="D9" s="110">
        <v>107100</v>
      </c>
      <c r="E9" s="110">
        <v>107100</v>
      </c>
      <c r="F9" s="110"/>
      <c r="G9" s="110"/>
      <c r="H9" s="110"/>
      <c r="I9" s="110"/>
      <c r="J9" s="110"/>
      <c r="K9" s="110"/>
      <c r="L9" s="110"/>
      <c r="M9" s="110"/>
      <c r="N9" s="110"/>
      <c r="O9" s="110"/>
    </row>
    <row r="10" s="1" customFormat="1" ht="21" customHeight="1" spans="1:15">
      <c r="A10" s="211" t="s">
        <v>114</v>
      </c>
      <c r="B10" s="211" t="s">
        <v>115</v>
      </c>
      <c r="C10" s="110">
        <v>321300</v>
      </c>
      <c r="D10" s="110">
        <v>321300</v>
      </c>
      <c r="E10" s="110">
        <v>321300</v>
      </c>
      <c r="F10" s="110"/>
      <c r="G10" s="110"/>
      <c r="H10" s="110"/>
      <c r="I10" s="110"/>
      <c r="J10" s="110"/>
      <c r="K10" s="110"/>
      <c r="L10" s="110"/>
      <c r="M10" s="110"/>
      <c r="N10" s="110"/>
      <c r="O10" s="110"/>
    </row>
    <row r="11" s="1" customFormat="1" ht="21" customHeight="1" spans="1:15">
      <c r="A11" s="211" t="s">
        <v>116</v>
      </c>
      <c r="B11" s="211" t="s">
        <v>117</v>
      </c>
      <c r="C11" s="110">
        <v>1277790.72</v>
      </c>
      <c r="D11" s="110">
        <v>1277790.72</v>
      </c>
      <c r="E11" s="110">
        <v>1277790.72</v>
      </c>
      <c r="F11" s="110"/>
      <c r="G11" s="110"/>
      <c r="H11" s="110"/>
      <c r="I11" s="110"/>
      <c r="J11" s="110"/>
      <c r="K11" s="110"/>
      <c r="L11" s="110"/>
      <c r="M11" s="110"/>
      <c r="N11" s="110"/>
      <c r="O11" s="110"/>
    </row>
    <row r="12" s="1" customFormat="1" ht="21" customHeight="1" spans="1:15">
      <c r="A12" s="211" t="s">
        <v>118</v>
      </c>
      <c r="B12" s="211" t="s">
        <v>119</v>
      </c>
      <c r="C12" s="110">
        <v>94020.6</v>
      </c>
      <c r="D12" s="110">
        <v>94020.6</v>
      </c>
      <c r="E12" s="110">
        <v>94020.6</v>
      </c>
      <c r="F12" s="110"/>
      <c r="G12" s="110"/>
      <c r="H12" s="110"/>
      <c r="I12" s="110"/>
      <c r="J12" s="110"/>
      <c r="K12" s="110"/>
      <c r="L12" s="110"/>
      <c r="M12" s="110"/>
      <c r="N12" s="110"/>
      <c r="O12" s="110"/>
    </row>
    <row r="13" s="1" customFormat="1" ht="21" customHeight="1" spans="1:15">
      <c r="A13" s="210" t="s">
        <v>120</v>
      </c>
      <c r="B13" s="210" t="s">
        <v>121</v>
      </c>
      <c r="C13" s="110">
        <v>48744</v>
      </c>
      <c r="D13" s="110">
        <v>48744</v>
      </c>
      <c r="E13" s="110">
        <v>48744</v>
      </c>
      <c r="F13" s="110"/>
      <c r="G13" s="110"/>
      <c r="H13" s="110"/>
      <c r="I13" s="110"/>
      <c r="J13" s="110"/>
      <c r="K13" s="110"/>
      <c r="L13" s="110"/>
      <c r="M13" s="110"/>
      <c r="N13" s="110"/>
      <c r="O13" s="110"/>
    </row>
    <row r="14" s="1" customFormat="1" ht="21" customHeight="1" spans="1:15">
      <c r="A14" s="211" t="s">
        <v>122</v>
      </c>
      <c r="B14" s="211" t="s">
        <v>123</v>
      </c>
      <c r="C14" s="110">
        <v>48744</v>
      </c>
      <c r="D14" s="110">
        <v>48744</v>
      </c>
      <c r="E14" s="110">
        <v>48744</v>
      </c>
      <c r="F14" s="110"/>
      <c r="G14" s="110"/>
      <c r="H14" s="110"/>
      <c r="I14" s="110"/>
      <c r="J14" s="110"/>
      <c r="K14" s="110"/>
      <c r="L14" s="110"/>
      <c r="M14" s="110"/>
      <c r="N14" s="110"/>
      <c r="O14" s="110"/>
    </row>
    <row r="15" s="1" customFormat="1" ht="21" customHeight="1" spans="1:15">
      <c r="A15" s="88" t="s">
        <v>124</v>
      </c>
      <c r="B15" s="88" t="s">
        <v>125</v>
      </c>
      <c r="C15" s="110">
        <v>1884560.17</v>
      </c>
      <c r="D15" s="110">
        <v>1084560.17</v>
      </c>
      <c r="E15" s="110">
        <v>1084560.17</v>
      </c>
      <c r="F15" s="110"/>
      <c r="G15" s="110"/>
      <c r="H15" s="110"/>
      <c r="I15" s="110"/>
      <c r="J15" s="110">
        <v>800000</v>
      </c>
      <c r="K15" s="110"/>
      <c r="L15" s="110"/>
      <c r="M15" s="110">
        <v>800000</v>
      </c>
      <c r="N15" s="110"/>
      <c r="O15" s="110"/>
    </row>
    <row r="16" s="1" customFormat="1" ht="21" customHeight="1" spans="1:15">
      <c r="A16" s="210" t="s">
        <v>126</v>
      </c>
      <c r="B16" s="210" t="s">
        <v>127</v>
      </c>
      <c r="C16" s="110">
        <v>1084560.17</v>
      </c>
      <c r="D16" s="110">
        <v>1084560.17</v>
      </c>
      <c r="E16" s="110">
        <v>1084560.17</v>
      </c>
      <c r="F16" s="110"/>
      <c r="G16" s="110"/>
      <c r="H16" s="110"/>
      <c r="I16" s="110"/>
      <c r="J16" s="110"/>
      <c r="K16" s="110"/>
      <c r="L16" s="110"/>
      <c r="M16" s="110"/>
      <c r="N16" s="110"/>
      <c r="O16" s="110"/>
    </row>
    <row r="17" s="1" customFormat="1" ht="21" customHeight="1" spans="1:15">
      <c r="A17" s="211" t="s">
        <v>128</v>
      </c>
      <c r="B17" s="211" t="s">
        <v>129</v>
      </c>
      <c r="C17" s="110">
        <v>111495.23</v>
      </c>
      <c r="D17" s="110">
        <v>111495.23</v>
      </c>
      <c r="E17" s="110">
        <v>111495.23</v>
      </c>
      <c r="F17" s="110"/>
      <c r="G17" s="110"/>
      <c r="H17" s="110"/>
      <c r="I17" s="110"/>
      <c r="J17" s="110"/>
      <c r="K17" s="110"/>
      <c r="L17" s="110"/>
      <c r="M17" s="110"/>
      <c r="N17" s="110"/>
      <c r="O17" s="110"/>
    </row>
    <row r="18" s="1" customFormat="1" ht="21" customHeight="1" spans="1:15">
      <c r="A18" s="211" t="s">
        <v>130</v>
      </c>
      <c r="B18" s="211" t="s">
        <v>131</v>
      </c>
      <c r="C18" s="110">
        <v>435989.93</v>
      </c>
      <c r="D18" s="110">
        <v>435989.93</v>
      </c>
      <c r="E18" s="110">
        <v>435989.93</v>
      </c>
      <c r="F18" s="110"/>
      <c r="G18" s="110"/>
      <c r="H18" s="110"/>
      <c r="I18" s="110"/>
      <c r="J18" s="110"/>
      <c r="K18" s="110"/>
      <c r="L18" s="110"/>
      <c r="M18" s="110"/>
      <c r="N18" s="110"/>
      <c r="O18" s="110"/>
    </row>
    <row r="19" s="1" customFormat="1" ht="21" customHeight="1" spans="1:15">
      <c r="A19" s="211" t="s">
        <v>132</v>
      </c>
      <c r="B19" s="211" t="s">
        <v>133</v>
      </c>
      <c r="C19" s="110">
        <v>465061.6</v>
      </c>
      <c r="D19" s="110">
        <v>465061.6</v>
      </c>
      <c r="E19" s="110">
        <v>465061.6</v>
      </c>
      <c r="F19" s="110"/>
      <c r="G19" s="110"/>
      <c r="H19" s="110"/>
      <c r="I19" s="110"/>
      <c r="J19" s="110"/>
      <c r="K19" s="110"/>
      <c r="L19" s="110"/>
      <c r="M19" s="110"/>
      <c r="N19" s="110"/>
      <c r="O19" s="110"/>
    </row>
    <row r="20" s="1" customFormat="1" ht="21" customHeight="1" spans="1:15">
      <c r="A20" s="211" t="s">
        <v>134</v>
      </c>
      <c r="B20" s="211" t="s">
        <v>135</v>
      </c>
      <c r="C20" s="110">
        <v>72013.41</v>
      </c>
      <c r="D20" s="110">
        <v>72013.41</v>
      </c>
      <c r="E20" s="110">
        <v>72013.41</v>
      </c>
      <c r="F20" s="110"/>
      <c r="G20" s="110"/>
      <c r="H20" s="110"/>
      <c r="I20" s="110"/>
      <c r="J20" s="110"/>
      <c r="K20" s="110"/>
      <c r="L20" s="110"/>
      <c r="M20" s="110"/>
      <c r="N20" s="110"/>
      <c r="O20" s="110"/>
    </row>
    <row r="21" s="1" customFormat="1" ht="21" customHeight="1" spans="1:15">
      <c r="A21" s="210" t="s">
        <v>136</v>
      </c>
      <c r="B21" s="210" t="s">
        <v>137</v>
      </c>
      <c r="C21" s="110">
        <v>800000</v>
      </c>
      <c r="D21" s="110"/>
      <c r="E21" s="110"/>
      <c r="F21" s="110"/>
      <c r="G21" s="110"/>
      <c r="H21" s="110"/>
      <c r="I21" s="110"/>
      <c r="J21" s="110">
        <v>800000</v>
      </c>
      <c r="K21" s="110"/>
      <c r="L21" s="110"/>
      <c r="M21" s="110">
        <v>800000</v>
      </c>
      <c r="N21" s="110"/>
      <c r="O21" s="110"/>
    </row>
    <row r="22" s="1" customFormat="1" ht="21" customHeight="1" spans="1:15">
      <c r="A22" s="211" t="s">
        <v>138</v>
      </c>
      <c r="B22" s="211" t="s">
        <v>139</v>
      </c>
      <c r="C22" s="110">
        <v>800000</v>
      </c>
      <c r="D22" s="110"/>
      <c r="E22" s="110"/>
      <c r="F22" s="110"/>
      <c r="G22" s="110"/>
      <c r="H22" s="110"/>
      <c r="I22" s="110"/>
      <c r="J22" s="110">
        <v>800000</v>
      </c>
      <c r="K22" s="110"/>
      <c r="L22" s="110"/>
      <c r="M22" s="110">
        <v>800000</v>
      </c>
      <c r="N22" s="110"/>
      <c r="O22" s="110"/>
    </row>
    <row r="23" s="1" customFormat="1" ht="21" customHeight="1" spans="1:15">
      <c r="A23" s="88" t="s">
        <v>140</v>
      </c>
      <c r="B23" s="88" t="s">
        <v>141</v>
      </c>
      <c r="C23" s="110">
        <v>2000000</v>
      </c>
      <c r="D23" s="110">
        <v>2000000</v>
      </c>
      <c r="E23" s="110"/>
      <c r="F23" s="110">
        <v>2000000</v>
      </c>
      <c r="G23" s="110"/>
      <c r="H23" s="110"/>
      <c r="I23" s="110"/>
      <c r="J23" s="110"/>
      <c r="K23" s="110"/>
      <c r="L23" s="110"/>
      <c r="M23" s="110"/>
      <c r="N23" s="110"/>
      <c r="O23" s="110"/>
    </row>
    <row r="24" s="1" customFormat="1" ht="21" customHeight="1" spans="1:15">
      <c r="A24" s="210" t="s">
        <v>142</v>
      </c>
      <c r="B24" s="210" t="s">
        <v>143</v>
      </c>
      <c r="C24" s="110">
        <v>2000000</v>
      </c>
      <c r="D24" s="110">
        <v>2000000</v>
      </c>
      <c r="E24" s="110"/>
      <c r="F24" s="110">
        <v>2000000</v>
      </c>
      <c r="G24" s="110"/>
      <c r="H24" s="110"/>
      <c r="I24" s="110"/>
      <c r="J24" s="110"/>
      <c r="K24" s="110"/>
      <c r="L24" s="110"/>
      <c r="M24" s="110"/>
      <c r="N24" s="110"/>
      <c r="O24" s="110"/>
    </row>
    <row r="25" s="1" customFormat="1" ht="21" customHeight="1" spans="1:15">
      <c r="A25" s="211" t="s">
        <v>144</v>
      </c>
      <c r="B25" s="211" t="s">
        <v>145</v>
      </c>
      <c r="C25" s="110">
        <v>2000000</v>
      </c>
      <c r="D25" s="110">
        <v>2000000</v>
      </c>
      <c r="E25" s="110"/>
      <c r="F25" s="110">
        <v>2000000</v>
      </c>
      <c r="G25" s="110"/>
      <c r="H25" s="110"/>
      <c r="I25" s="110"/>
      <c r="J25" s="110"/>
      <c r="K25" s="110"/>
      <c r="L25" s="110"/>
      <c r="M25" s="110"/>
      <c r="N25" s="110"/>
      <c r="O25" s="110"/>
    </row>
    <row r="26" s="1" customFormat="1" ht="21" customHeight="1" spans="1:15">
      <c r="A26" s="88" t="s">
        <v>146</v>
      </c>
      <c r="B26" s="88" t="s">
        <v>147</v>
      </c>
      <c r="C26" s="110">
        <v>96612423.26</v>
      </c>
      <c r="D26" s="110">
        <v>80442316.68</v>
      </c>
      <c r="E26" s="110">
        <v>10307164.68</v>
      </c>
      <c r="F26" s="110">
        <v>70135152</v>
      </c>
      <c r="G26" s="110">
        <v>6000000</v>
      </c>
      <c r="H26" s="110"/>
      <c r="I26" s="110"/>
      <c r="J26" s="110">
        <v>10170106.58</v>
      </c>
      <c r="K26" s="110"/>
      <c r="L26" s="110"/>
      <c r="M26" s="110">
        <v>10170106.58</v>
      </c>
      <c r="N26" s="110"/>
      <c r="O26" s="110"/>
    </row>
    <row r="27" s="1" customFormat="1" ht="21" customHeight="1" spans="1:15">
      <c r="A27" s="210" t="s">
        <v>148</v>
      </c>
      <c r="B27" s="210" t="s">
        <v>149</v>
      </c>
      <c r="C27" s="110">
        <v>4463583.47</v>
      </c>
      <c r="D27" s="110">
        <v>4380118.47</v>
      </c>
      <c r="E27" s="110">
        <v>4284478.47</v>
      </c>
      <c r="F27" s="110">
        <v>95640</v>
      </c>
      <c r="G27" s="110"/>
      <c r="H27" s="110"/>
      <c r="I27" s="110"/>
      <c r="J27" s="110">
        <v>83465</v>
      </c>
      <c r="K27" s="110"/>
      <c r="L27" s="110"/>
      <c r="M27" s="110">
        <v>83465</v>
      </c>
      <c r="N27" s="110"/>
      <c r="O27" s="110"/>
    </row>
    <row r="28" s="1" customFormat="1" ht="21" customHeight="1" spans="1:15">
      <c r="A28" s="211" t="s">
        <v>150</v>
      </c>
      <c r="B28" s="211" t="s">
        <v>151</v>
      </c>
      <c r="C28" s="110">
        <v>2182114.05</v>
      </c>
      <c r="D28" s="110">
        <v>2182114.05</v>
      </c>
      <c r="E28" s="110">
        <v>2182114.05</v>
      </c>
      <c r="F28" s="110"/>
      <c r="G28" s="110"/>
      <c r="H28" s="110"/>
      <c r="I28" s="110"/>
      <c r="J28" s="110"/>
      <c r="K28" s="110"/>
      <c r="L28" s="110"/>
      <c r="M28" s="110"/>
      <c r="N28" s="110"/>
      <c r="O28" s="110"/>
    </row>
    <row r="29" s="1" customFormat="1" ht="21" customHeight="1" spans="1:15">
      <c r="A29" s="211" t="s">
        <v>152</v>
      </c>
      <c r="B29" s="211" t="s">
        <v>153</v>
      </c>
      <c r="C29" s="110">
        <v>742716.16</v>
      </c>
      <c r="D29" s="110">
        <v>742716.16</v>
      </c>
      <c r="E29" s="110">
        <v>719076.16</v>
      </c>
      <c r="F29" s="110">
        <v>23640</v>
      </c>
      <c r="G29" s="110"/>
      <c r="H29" s="110"/>
      <c r="I29" s="110"/>
      <c r="J29" s="110"/>
      <c r="K29" s="110"/>
      <c r="L29" s="110"/>
      <c r="M29" s="110"/>
      <c r="N29" s="110"/>
      <c r="O29" s="110"/>
    </row>
    <row r="30" s="1" customFormat="1" ht="21" customHeight="1" spans="1:15">
      <c r="A30" s="211" t="s">
        <v>154</v>
      </c>
      <c r="B30" s="211" t="s">
        <v>155</v>
      </c>
      <c r="C30" s="110">
        <v>1383288.26</v>
      </c>
      <c r="D30" s="110">
        <v>1383288.26</v>
      </c>
      <c r="E30" s="110">
        <v>1383288.26</v>
      </c>
      <c r="F30" s="110"/>
      <c r="G30" s="110"/>
      <c r="H30" s="110"/>
      <c r="I30" s="110"/>
      <c r="J30" s="110"/>
      <c r="K30" s="110"/>
      <c r="L30" s="110"/>
      <c r="M30" s="110"/>
      <c r="N30" s="110"/>
      <c r="O30" s="110"/>
    </row>
    <row r="31" s="1" customFormat="1" ht="21" customHeight="1" spans="1:15">
      <c r="A31" s="211" t="s">
        <v>156</v>
      </c>
      <c r="B31" s="211" t="s">
        <v>157</v>
      </c>
      <c r="C31" s="110">
        <v>155465</v>
      </c>
      <c r="D31" s="110">
        <v>72000</v>
      </c>
      <c r="E31" s="110"/>
      <c r="F31" s="110">
        <v>72000</v>
      </c>
      <c r="G31" s="110"/>
      <c r="H31" s="110"/>
      <c r="I31" s="110"/>
      <c r="J31" s="110">
        <v>83465</v>
      </c>
      <c r="K31" s="110"/>
      <c r="L31" s="110"/>
      <c r="M31" s="110">
        <v>83465</v>
      </c>
      <c r="N31" s="110"/>
      <c r="O31" s="110"/>
    </row>
    <row r="32" s="1" customFormat="1" ht="21" customHeight="1" spans="1:15">
      <c r="A32" s="210" t="s">
        <v>158</v>
      </c>
      <c r="B32" s="210" t="s">
        <v>159</v>
      </c>
      <c r="C32" s="110">
        <v>29626587.75</v>
      </c>
      <c r="D32" s="110">
        <v>29626587.75</v>
      </c>
      <c r="E32" s="110">
        <v>3021075.75</v>
      </c>
      <c r="F32" s="110">
        <v>26605512</v>
      </c>
      <c r="G32" s="110"/>
      <c r="H32" s="110"/>
      <c r="I32" s="110"/>
      <c r="J32" s="110"/>
      <c r="K32" s="110"/>
      <c r="L32" s="110"/>
      <c r="M32" s="110"/>
      <c r="N32" s="110"/>
      <c r="O32" s="110"/>
    </row>
    <row r="33" s="1" customFormat="1" ht="21" customHeight="1" spans="1:15">
      <c r="A33" s="211" t="s">
        <v>160</v>
      </c>
      <c r="B33" s="211" t="s">
        <v>159</v>
      </c>
      <c r="C33" s="110">
        <v>29626587.75</v>
      </c>
      <c r="D33" s="110">
        <v>29626587.75</v>
      </c>
      <c r="E33" s="110">
        <v>3021075.75</v>
      </c>
      <c r="F33" s="110">
        <v>26605512</v>
      </c>
      <c r="G33" s="110"/>
      <c r="H33" s="110"/>
      <c r="I33" s="110"/>
      <c r="J33" s="110"/>
      <c r="K33" s="110"/>
      <c r="L33" s="110"/>
      <c r="M33" s="110"/>
      <c r="N33" s="110"/>
      <c r="O33" s="110"/>
    </row>
    <row r="34" s="1" customFormat="1" ht="21" customHeight="1" spans="1:15">
      <c r="A34" s="210" t="s">
        <v>161</v>
      </c>
      <c r="B34" s="210" t="s">
        <v>162</v>
      </c>
      <c r="C34" s="110">
        <v>52965262.15</v>
      </c>
      <c r="D34" s="110">
        <v>43194000</v>
      </c>
      <c r="E34" s="110"/>
      <c r="F34" s="110">
        <v>43194000</v>
      </c>
      <c r="G34" s="110"/>
      <c r="H34" s="110"/>
      <c r="I34" s="110"/>
      <c r="J34" s="110">
        <v>9771262.15</v>
      </c>
      <c r="K34" s="110"/>
      <c r="L34" s="110"/>
      <c r="M34" s="110">
        <v>9771262.15</v>
      </c>
      <c r="N34" s="110"/>
      <c r="O34" s="110"/>
    </row>
    <row r="35" s="1" customFormat="1" ht="21" customHeight="1" spans="1:15">
      <c r="A35" s="211" t="s">
        <v>163</v>
      </c>
      <c r="B35" s="211" t="s">
        <v>164</v>
      </c>
      <c r="C35" s="110">
        <v>11794942.28</v>
      </c>
      <c r="D35" s="110">
        <v>5184000</v>
      </c>
      <c r="E35" s="110"/>
      <c r="F35" s="110">
        <v>5184000</v>
      </c>
      <c r="G35" s="110"/>
      <c r="H35" s="110"/>
      <c r="I35" s="110"/>
      <c r="J35" s="110">
        <v>6610942.28</v>
      </c>
      <c r="K35" s="110"/>
      <c r="L35" s="110"/>
      <c r="M35" s="110">
        <v>6610942.28</v>
      </c>
      <c r="N35" s="110"/>
      <c r="O35" s="110"/>
    </row>
    <row r="36" s="1" customFormat="1" ht="21" customHeight="1" spans="1:15">
      <c r="A36" s="211" t="s">
        <v>165</v>
      </c>
      <c r="B36" s="211" t="s">
        <v>166</v>
      </c>
      <c r="C36" s="110">
        <v>41170319.87</v>
      </c>
      <c r="D36" s="110">
        <v>38010000</v>
      </c>
      <c r="E36" s="110"/>
      <c r="F36" s="110">
        <v>38010000</v>
      </c>
      <c r="G36" s="110"/>
      <c r="H36" s="110"/>
      <c r="I36" s="110"/>
      <c r="J36" s="110">
        <v>3160319.87</v>
      </c>
      <c r="K36" s="110"/>
      <c r="L36" s="110"/>
      <c r="M36" s="110">
        <v>3160319.87</v>
      </c>
      <c r="N36" s="110"/>
      <c r="O36" s="110"/>
    </row>
    <row r="37" s="1" customFormat="1" ht="21" customHeight="1" spans="1:15">
      <c r="A37" s="210" t="s">
        <v>167</v>
      </c>
      <c r="B37" s="210" t="s">
        <v>168</v>
      </c>
      <c r="C37" s="110">
        <v>3001610.46</v>
      </c>
      <c r="D37" s="110">
        <v>3001610.46</v>
      </c>
      <c r="E37" s="110">
        <v>3001610.46</v>
      </c>
      <c r="F37" s="110"/>
      <c r="G37" s="110"/>
      <c r="H37" s="110"/>
      <c r="I37" s="110"/>
      <c r="J37" s="110"/>
      <c r="K37" s="110"/>
      <c r="L37" s="110"/>
      <c r="M37" s="110"/>
      <c r="N37" s="110"/>
      <c r="O37" s="110"/>
    </row>
    <row r="38" s="1" customFormat="1" ht="21" customHeight="1" spans="1:15">
      <c r="A38" s="211" t="s">
        <v>169</v>
      </c>
      <c r="B38" s="211" t="s">
        <v>168</v>
      </c>
      <c r="C38" s="110">
        <v>3001610.46</v>
      </c>
      <c r="D38" s="110">
        <v>3001610.46</v>
      </c>
      <c r="E38" s="110">
        <v>3001610.46</v>
      </c>
      <c r="F38" s="110"/>
      <c r="G38" s="110"/>
      <c r="H38" s="110"/>
      <c r="I38" s="110"/>
      <c r="J38" s="110"/>
      <c r="K38" s="110"/>
      <c r="L38" s="110"/>
      <c r="M38" s="110"/>
      <c r="N38" s="110"/>
      <c r="O38" s="110"/>
    </row>
    <row r="39" s="1" customFormat="1" ht="21" customHeight="1" spans="1:15">
      <c r="A39" s="210" t="s">
        <v>170</v>
      </c>
      <c r="B39" s="210" t="s">
        <v>171</v>
      </c>
      <c r="C39" s="110">
        <v>6000000</v>
      </c>
      <c r="D39" s="110"/>
      <c r="E39" s="110"/>
      <c r="F39" s="110"/>
      <c r="G39" s="110">
        <v>6000000</v>
      </c>
      <c r="H39" s="110"/>
      <c r="I39" s="110"/>
      <c r="J39" s="110"/>
      <c r="K39" s="110"/>
      <c r="L39" s="110"/>
      <c r="M39" s="110"/>
      <c r="N39" s="110"/>
      <c r="O39" s="110"/>
    </row>
    <row r="40" s="1" customFormat="1" ht="21" customHeight="1" spans="1:15">
      <c r="A40" s="211" t="s">
        <v>172</v>
      </c>
      <c r="B40" s="211" t="s">
        <v>173</v>
      </c>
      <c r="C40" s="110">
        <v>6000000</v>
      </c>
      <c r="D40" s="110"/>
      <c r="E40" s="110"/>
      <c r="F40" s="110"/>
      <c r="G40" s="110">
        <v>6000000</v>
      </c>
      <c r="H40" s="110"/>
      <c r="I40" s="110"/>
      <c r="J40" s="110"/>
      <c r="K40" s="110"/>
      <c r="L40" s="110"/>
      <c r="M40" s="110"/>
      <c r="N40" s="110"/>
      <c r="O40" s="110"/>
    </row>
    <row r="41" s="1" customFormat="1" ht="21" customHeight="1" spans="1:15">
      <c r="A41" s="210" t="s">
        <v>174</v>
      </c>
      <c r="B41" s="210" t="s">
        <v>175</v>
      </c>
      <c r="C41" s="110">
        <v>555379.43</v>
      </c>
      <c r="D41" s="110">
        <v>240000</v>
      </c>
      <c r="E41" s="110"/>
      <c r="F41" s="110">
        <v>240000</v>
      </c>
      <c r="G41" s="110"/>
      <c r="H41" s="110"/>
      <c r="I41" s="110"/>
      <c r="J41" s="110">
        <v>315379.43</v>
      </c>
      <c r="K41" s="110"/>
      <c r="L41" s="110"/>
      <c r="M41" s="110">
        <v>315379.43</v>
      </c>
      <c r="N41" s="110"/>
      <c r="O41" s="110"/>
    </row>
    <row r="42" s="1" customFormat="1" ht="21" customHeight="1" spans="1:15">
      <c r="A42" s="211" t="s">
        <v>176</v>
      </c>
      <c r="B42" s="211" t="s">
        <v>175</v>
      </c>
      <c r="C42" s="110">
        <v>555379.43</v>
      </c>
      <c r="D42" s="110">
        <v>240000</v>
      </c>
      <c r="E42" s="110"/>
      <c r="F42" s="110">
        <v>240000</v>
      </c>
      <c r="G42" s="110"/>
      <c r="H42" s="110"/>
      <c r="I42" s="110"/>
      <c r="J42" s="110">
        <v>315379.43</v>
      </c>
      <c r="K42" s="110"/>
      <c r="L42" s="110"/>
      <c r="M42" s="110">
        <v>315379.43</v>
      </c>
      <c r="N42" s="110"/>
      <c r="O42" s="110"/>
    </row>
    <row r="43" s="1" customFormat="1" ht="21" customHeight="1" spans="1:15">
      <c r="A43" s="88" t="s">
        <v>177</v>
      </c>
      <c r="B43" s="88" t="s">
        <v>178</v>
      </c>
      <c r="C43" s="110">
        <v>4576415.04</v>
      </c>
      <c r="D43" s="110">
        <v>4576415.04</v>
      </c>
      <c r="E43" s="110">
        <v>1231067.04</v>
      </c>
      <c r="F43" s="110">
        <v>3345348</v>
      </c>
      <c r="G43" s="110"/>
      <c r="H43" s="110"/>
      <c r="I43" s="110"/>
      <c r="J43" s="110"/>
      <c r="K43" s="110"/>
      <c r="L43" s="110"/>
      <c r="M43" s="110"/>
      <c r="N43" s="110"/>
      <c r="O43" s="110"/>
    </row>
    <row r="44" s="1" customFormat="1" ht="21" customHeight="1" spans="1:15">
      <c r="A44" s="210" t="s">
        <v>179</v>
      </c>
      <c r="B44" s="210" t="s">
        <v>180</v>
      </c>
      <c r="C44" s="110">
        <v>3345348</v>
      </c>
      <c r="D44" s="110">
        <v>3345348</v>
      </c>
      <c r="E44" s="110"/>
      <c r="F44" s="110">
        <v>3345348</v>
      </c>
      <c r="G44" s="110"/>
      <c r="H44" s="110"/>
      <c r="I44" s="110"/>
      <c r="J44" s="110"/>
      <c r="K44" s="110"/>
      <c r="L44" s="110"/>
      <c r="M44" s="110"/>
      <c r="N44" s="110"/>
      <c r="O44" s="110"/>
    </row>
    <row r="45" s="1" customFormat="1" ht="21" customHeight="1" spans="1:15">
      <c r="A45" s="211" t="s">
        <v>181</v>
      </c>
      <c r="B45" s="211" t="s">
        <v>182</v>
      </c>
      <c r="C45" s="110">
        <v>1545348</v>
      </c>
      <c r="D45" s="110">
        <v>1545348</v>
      </c>
      <c r="E45" s="110"/>
      <c r="F45" s="110">
        <v>1545348</v>
      </c>
      <c r="G45" s="110"/>
      <c r="H45" s="110"/>
      <c r="I45" s="110"/>
      <c r="J45" s="110"/>
      <c r="K45" s="110"/>
      <c r="L45" s="110"/>
      <c r="M45" s="110"/>
      <c r="N45" s="110"/>
      <c r="O45" s="110"/>
    </row>
    <row r="46" s="1" customFormat="1" ht="21" customHeight="1" spans="1:15">
      <c r="A46" s="211" t="s">
        <v>183</v>
      </c>
      <c r="B46" s="211" t="s">
        <v>184</v>
      </c>
      <c r="C46" s="110">
        <v>1500000</v>
      </c>
      <c r="D46" s="110">
        <v>1500000</v>
      </c>
      <c r="E46" s="110"/>
      <c r="F46" s="110">
        <v>1500000</v>
      </c>
      <c r="G46" s="110"/>
      <c r="H46" s="110"/>
      <c r="I46" s="110"/>
      <c r="J46" s="110"/>
      <c r="K46" s="110"/>
      <c r="L46" s="110"/>
      <c r="M46" s="110"/>
      <c r="N46" s="110"/>
      <c r="O46" s="110"/>
    </row>
    <row r="47" s="1" customFormat="1" ht="21" customHeight="1" spans="1:15">
      <c r="A47" s="211" t="s">
        <v>185</v>
      </c>
      <c r="B47" s="211" t="s">
        <v>186</v>
      </c>
      <c r="C47" s="110">
        <v>300000</v>
      </c>
      <c r="D47" s="110">
        <v>300000</v>
      </c>
      <c r="E47" s="110"/>
      <c r="F47" s="110">
        <v>300000</v>
      </c>
      <c r="G47" s="110"/>
      <c r="H47" s="110"/>
      <c r="I47" s="110"/>
      <c r="J47" s="110"/>
      <c r="K47" s="110"/>
      <c r="L47" s="110"/>
      <c r="M47" s="110"/>
      <c r="N47" s="110"/>
      <c r="O47" s="110"/>
    </row>
    <row r="48" s="1" customFormat="1" ht="21" customHeight="1" spans="1:15">
      <c r="A48" s="210" t="s">
        <v>187</v>
      </c>
      <c r="B48" s="210" t="s">
        <v>188</v>
      </c>
      <c r="C48" s="110">
        <v>1231067.04</v>
      </c>
      <c r="D48" s="110">
        <v>1231067.04</v>
      </c>
      <c r="E48" s="110">
        <v>1231067.04</v>
      </c>
      <c r="F48" s="110"/>
      <c r="G48" s="110"/>
      <c r="H48" s="110"/>
      <c r="I48" s="110"/>
      <c r="J48" s="110"/>
      <c r="K48" s="110"/>
      <c r="L48" s="110"/>
      <c r="M48" s="110"/>
      <c r="N48" s="110"/>
      <c r="O48" s="110"/>
    </row>
    <row r="49" s="1" customFormat="1" ht="21" customHeight="1" spans="1:15">
      <c r="A49" s="211" t="s">
        <v>189</v>
      </c>
      <c r="B49" s="211" t="s">
        <v>190</v>
      </c>
      <c r="C49" s="110">
        <v>1231067.04</v>
      </c>
      <c r="D49" s="110">
        <v>1231067.04</v>
      </c>
      <c r="E49" s="110">
        <v>1231067.04</v>
      </c>
      <c r="F49" s="110"/>
      <c r="G49" s="110"/>
      <c r="H49" s="110"/>
      <c r="I49" s="110"/>
      <c r="J49" s="110"/>
      <c r="K49" s="110"/>
      <c r="L49" s="110"/>
      <c r="M49" s="110"/>
      <c r="N49" s="110"/>
      <c r="O49" s="110"/>
    </row>
    <row r="50" s="1" customFormat="1" ht="21" customHeight="1" spans="1:15">
      <c r="A50" s="212" t="s">
        <v>55</v>
      </c>
      <c r="B50" s="69"/>
      <c r="C50" s="110">
        <v>106922353.79</v>
      </c>
      <c r="D50" s="110">
        <v>89952247.21</v>
      </c>
      <c r="E50" s="110">
        <v>14471747.21</v>
      </c>
      <c r="F50" s="110">
        <v>75480500</v>
      </c>
      <c r="G50" s="110">
        <v>6000000</v>
      </c>
      <c r="H50" s="110"/>
      <c r="I50" s="110"/>
      <c r="J50" s="110">
        <v>10970106.58</v>
      </c>
      <c r="K50" s="110"/>
      <c r="L50" s="110"/>
      <c r="M50" s="110">
        <v>10970106.58</v>
      </c>
      <c r="N50" s="110"/>
      <c r="O50" s="110"/>
    </row>
  </sheetData>
  <mergeCells count="12">
    <mergeCell ref="A1:O1"/>
    <mergeCell ref="A2:O2"/>
    <mergeCell ref="A3:B3"/>
    <mergeCell ref="D4:F4"/>
    <mergeCell ref="J4:O4"/>
    <mergeCell ref="A50:B50"/>
    <mergeCell ref="A4:A5"/>
    <mergeCell ref="B4:B5"/>
    <mergeCell ref="C4:C5"/>
    <mergeCell ref="G4:G5"/>
    <mergeCell ref="H4:H5"/>
    <mergeCell ref="I4:I5"/>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pane ySplit="1" topLeftCell="A2" activePane="bottomLeft" state="frozen"/>
      <selection/>
      <selection pane="bottomLeft" activeCell="F18" sqref="F18"/>
    </sheetView>
  </sheetViews>
  <sheetFormatPr defaultColWidth="8.575" defaultRowHeight="12.75" customHeight="1" outlineLevelCol="3"/>
  <cols>
    <col min="1" max="4" width="35.575" style="1" customWidth="1"/>
    <col min="5" max="16384" width="8.575" style="1"/>
  </cols>
  <sheetData>
    <row r="1" s="1" customFormat="1" ht="15" customHeight="1" spans="1:4">
      <c r="A1" s="76"/>
      <c r="B1" s="80"/>
      <c r="C1" s="80"/>
      <c r="D1" s="80" t="s">
        <v>191</v>
      </c>
    </row>
    <row r="2" s="1" customFormat="1" ht="41.25" customHeight="1" spans="1:1">
      <c r="A2" s="75" t="str">
        <f>"2025"&amp;"年部门财政拨款收支预算总表"</f>
        <v>2025年部门财政拨款收支预算总表</v>
      </c>
    </row>
    <row r="3" s="1" customFormat="1" ht="17.25" customHeight="1" spans="1:4">
      <c r="A3" s="78" t="str">
        <f>"单位名称："&amp;"昆明市晋宁区住房和城乡建设局"</f>
        <v>单位名称：昆明市晋宁区住房和城乡建设局</v>
      </c>
      <c r="B3" s="195"/>
      <c r="D3" s="80" t="s">
        <v>1</v>
      </c>
    </row>
    <row r="4" s="1" customFormat="1" ht="17.25" customHeight="1" spans="1:4">
      <c r="A4" s="196" t="s">
        <v>2</v>
      </c>
      <c r="B4" s="197"/>
      <c r="C4" s="196" t="s">
        <v>3</v>
      </c>
      <c r="D4" s="197"/>
    </row>
    <row r="5" s="1" customFormat="1" ht="18.75" customHeight="1" spans="1:4">
      <c r="A5" s="196" t="s">
        <v>4</v>
      </c>
      <c r="B5" s="196" t="s">
        <v>5</v>
      </c>
      <c r="C5" s="196" t="s">
        <v>6</v>
      </c>
      <c r="D5" s="196" t="s">
        <v>5</v>
      </c>
    </row>
    <row r="6" s="1" customFormat="1" ht="16.5" customHeight="1" spans="1:4">
      <c r="A6" s="198" t="s">
        <v>192</v>
      </c>
      <c r="B6" s="110">
        <v>95952247.21</v>
      </c>
      <c r="C6" s="198" t="s">
        <v>193</v>
      </c>
      <c r="D6" s="110">
        <v>95952247.21</v>
      </c>
    </row>
    <row r="7" s="1" customFormat="1" ht="16.5" customHeight="1" spans="1:4">
      <c r="A7" s="198" t="s">
        <v>194</v>
      </c>
      <c r="B7" s="110">
        <v>89952247.21</v>
      </c>
      <c r="C7" s="198" t="s">
        <v>195</v>
      </c>
      <c r="D7" s="110"/>
    </row>
    <row r="8" s="1" customFormat="1" ht="16.5" customHeight="1" spans="1:4">
      <c r="A8" s="198" t="s">
        <v>196</v>
      </c>
      <c r="B8" s="110">
        <v>6000000</v>
      </c>
      <c r="C8" s="198" t="s">
        <v>197</v>
      </c>
      <c r="D8" s="110"/>
    </row>
    <row r="9" s="1" customFormat="1" ht="16.5" customHeight="1" spans="1:4">
      <c r="A9" s="198" t="s">
        <v>198</v>
      </c>
      <c r="B9" s="110"/>
      <c r="C9" s="198" t="s">
        <v>199</v>
      </c>
      <c r="D9" s="110"/>
    </row>
    <row r="10" s="1" customFormat="1" ht="16.5" customHeight="1" spans="1:4">
      <c r="A10" s="198" t="s">
        <v>200</v>
      </c>
      <c r="B10" s="110"/>
      <c r="C10" s="198" t="s">
        <v>201</v>
      </c>
      <c r="D10" s="110"/>
    </row>
    <row r="11" s="1" customFormat="1" ht="16.5" customHeight="1" spans="1:4">
      <c r="A11" s="198" t="s">
        <v>194</v>
      </c>
      <c r="B11" s="110"/>
      <c r="C11" s="198" t="s">
        <v>202</v>
      </c>
      <c r="D11" s="110"/>
    </row>
    <row r="12" s="1" customFormat="1" ht="16.5" customHeight="1" spans="1:4">
      <c r="A12" s="22" t="s">
        <v>196</v>
      </c>
      <c r="B12" s="110"/>
      <c r="C12" s="100" t="s">
        <v>203</v>
      </c>
      <c r="D12" s="110"/>
    </row>
    <row r="13" s="1" customFormat="1" ht="16.5" customHeight="1" spans="1:4">
      <c r="A13" s="22" t="s">
        <v>198</v>
      </c>
      <c r="B13" s="110"/>
      <c r="C13" s="100" t="s">
        <v>204</v>
      </c>
      <c r="D13" s="110"/>
    </row>
    <row r="14" s="1" customFormat="1" ht="16.5" customHeight="1" spans="1:4">
      <c r="A14" s="199"/>
      <c r="B14" s="110"/>
      <c r="C14" s="100" t="s">
        <v>205</v>
      </c>
      <c r="D14" s="110">
        <v>1848955.32</v>
      </c>
    </row>
    <row r="15" s="1" customFormat="1" ht="16.5" customHeight="1" spans="1:4">
      <c r="A15" s="199"/>
      <c r="B15" s="110"/>
      <c r="C15" s="100" t="s">
        <v>206</v>
      </c>
      <c r="D15" s="110">
        <v>1084560.17</v>
      </c>
    </row>
    <row r="16" s="1" customFormat="1" ht="16.5" customHeight="1" spans="1:4">
      <c r="A16" s="199"/>
      <c r="B16" s="110"/>
      <c r="C16" s="100" t="s">
        <v>207</v>
      </c>
      <c r="D16" s="110">
        <v>2000000</v>
      </c>
    </row>
    <row r="17" s="1" customFormat="1" ht="16.5" customHeight="1" spans="1:4">
      <c r="A17" s="199"/>
      <c r="B17" s="110"/>
      <c r="C17" s="100" t="s">
        <v>208</v>
      </c>
      <c r="D17" s="110">
        <v>86442316.68</v>
      </c>
    </row>
    <row r="18" s="1" customFormat="1" ht="16.5" customHeight="1" spans="1:4">
      <c r="A18" s="199"/>
      <c r="B18" s="110"/>
      <c r="C18" s="100" t="s">
        <v>209</v>
      </c>
      <c r="D18" s="110"/>
    </row>
    <row r="19" s="1" customFormat="1" ht="16.5" customHeight="1" spans="1:4">
      <c r="A19" s="199"/>
      <c r="B19" s="110"/>
      <c r="C19" s="100" t="s">
        <v>210</v>
      </c>
      <c r="D19" s="110"/>
    </row>
    <row r="20" s="1" customFormat="1" ht="16.5" customHeight="1" spans="1:4">
      <c r="A20" s="199"/>
      <c r="B20" s="110"/>
      <c r="C20" s="100" t="s">
        <v>211</v>
      </c>
      <c r="D20" s="110"/>
    </row>
    <row r="21" s="1" customFormat="1" ht="16.5" customHeight="1" spans="1:4">
      <c r="A21" s="199"/>
      <c r="B21" s="110"/>
      <c r="C21" s="100" t="s">
        <v>212</v>
      </c>
      <c r="D21" s="110"/>
    </row>
    <row r="22" s="1" customFormat="1" ht="16.5" customHeight="1" spans="1:4">
      <c r="A22" s="199"/>
      <c r="B22" s="110"/>
      <c r="C22" s="100" t="s">
        <v>213</v>
      </c>
      <c r="D22" s="110"/>
    </row>
    <row r="23" s="1" customFormat="1" ht="16.5" customHeight="1" spans="1:4">
      <c r="A23" s="199"/>
      <c r="B23" s="110"/>
      <c r="C23" s="100" t="s">
        <v>214</v>
      </c>
      <c r="D23" s="110"/>
    </row>
    <row r="24" s="1" customFormat="1" ht="16.5" customHeight="1" spans="1:4">
      <c r="A24" s="199"/>
      <c r="B24" s="110"/>
      <c r="C24" s="100" t="s">
        <v>215</v>
      </c>
      <c r="D24" s="110"/>
    </row>
    <row r="25" s="1" customFormat="1" ht="16.5" customHeight="1" spans="1:4">
      <c r="A25" s="199"/>
      <c r="B25" s="110"/>
      <c r="C25" s="100" t="s">
        <v>216</v>
      </c>
      <c r="D25" s="110">
        <v>4576415.04</v>
      </c>
    </row>
    <row r="26" s="1" customFormat="1" ht="16.5" customHeight="1" spans="1:4">
      <c r="A26" s="199"/>
      <c r="B26" s="110"/>
      <c r="C26" s="100" t="s">
        <v>217</v>
      </c>
      <c r="D26" s="110"/>
    </row>
    <row r="27" s="1" customFormat="1" ht="16.5" customHeight="1" spans="1:4">
      <c r="A27" s="199"/>
      <c r="B27" s="110"/>
      <c r="C27" s="100" t="s">
        <v>218</v>
      </c>
      <c r="D27" s="110"/>
    </row>
    <row r="28" s="1" customFormat="1" ht="16.5" customHeight="1" spans="1:4">
      <c r="A28" s="199"/>
      <c r="B28" s="110"/>
      <c r="C28" s="100" t="s">
        <v>219</v>
      </c>
      <c r="D28" s="110"/>
    </row>
    <row r="29" s="1" customFormat="1" ht="16.5" customHeight="1" spans="1:4">
      <c r="A29" s="199"/>
      <c r="B29" s="110"/>
      <c r="C29" s="100" t="s">
        <v>220</v>
      </c>
      <c r="D29" s="110"/>
    </row>
    <row r="30" s="1" customFormat="1" ht="16.5" customHeight="1" spans="1:4">
      <c r="A30" s="199"/>
      <c r="B30" s="110"/>
      <c r="C30" s="100" t="s">
        <v>221</v>
      </c>
      <c r="D30" s="110"/>
    </row>
    <row r="31" s="1" customFormat="1" ht="16.5" customHeight="1" spans="1:4">
      <c r="A31" s="199"/>
      <c r="B31" s="110"/>
      <c r="C31" s="22" t="s">
        <v>222</v>
      </c>
      <c r="D31" s="110"/>
    </row>
    <row r="32" s="1" customFormat="1" ht="16.5" customHeight="1" spans="1:4">
      <c r="A32" s="199"/>
      <c r="B32" s="110"/>
      <c r="C32" s="22" t="s">
        <v>223</v>
      </c>
      <c r="D32" s="110"/>
    </row>
    <row r="33" s="1" customFormat="1" ht="16.5" customHeight="1" spans="1:4">
      <c r="A33" s="199"/>
      <c r="B33" s="110"/>
      <c r="C33" s="19" t="s">
        <v>224</v>
      </c>
      <c r="D33" s="110"/>
    </row>
    <row r="34" s="1" customFormat="1" ht="15" customHeight="1" spans="1:4">
      <c r="A34" s="200" t="s">
        <v>50</v>
      </c>
      <c r="B34" s="201">
        <v>95952247.21</v>
      </c>
      <c r="C34" s="200" t="s">
        <v>51</v>
      </c>
      <c r="D34" s="201">
        <v>95952247.21</v>
      </c>
    </row>
  </sheetData>
  <mergeCells count="4">
    <mergeCell ref="A2:D2"/>
    <mergeCell ref="A3:B3"/>
    <mergeCell ref="A4:B4"/>
    <mergeCell ref="C4:D4"/>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6"/>
  <sheetViews>
    <sheetView showZeros="0" workbookViewId="0">
      <pane ySplit="1" topLeftCell="A18" activePane="bottomLeft" state="frozen"/>
      <selection/>
      <selection pane="bottomLeft" activeCell="F18" sqref="F18"/>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s="1" customFormat="1" customHeight="1" spans="4:7">
      <c r="D1" s="172"/>
      <c r="F1" s="103"/>
      <c r="G1" s="177" t="s">
        <v>225</v>
      </c>
    </row>
    <row r="2" s="1" customFormat="1" ht="41.25" customHeight="1" spans="1:7">
      <c r="A2" s="159" t="str">
        <f>"2025"&amp;"年一般公共预算支出预算表（按功能科目分类）"</f>
        <v>2025年一般公共预算支出预算表（按功能科目分类）</v>
      </c>
      <c r="B2" s="159"/>
      <c r="C2" s="159"/>
      <c r="D2" s="159"/>
      <c r="E2" s="159"/>
      <c r="F2" s="159"/>
      <c r="G2" s="159"/>
    </row>
    <row r="3" s="1" customFormat="1" ht="18" customHeight="1" spans="1:7">
      <c r="A3" s="45" t="str">
        <f>"单位名称："&amp;"昆明市晋宁区住房和城乡建设局"</f>
        <v>单位名称：昆明市晋宁区住房和城乡建设局</v>
      </c>
      <c r="F3" s="156"/>
      <c r="G3" s="177" t="s">
        <v>1</v>
      </c>
    </row>
    <row r="4" s="1" customFormat="1" ht="20.25" customHeight="1" spans="1:7">
      <c r="A4" s="191" t="s">
        <v>226</v>
      </c>
      <c r="B4" s="192"/>
      <c r="C4" s="160" t="s">
        <v>55</v>
      </c>
      <c r="D4" s="181" t="s">
        <v>86</v>
      </c>
      <c r="E4" s="14"/>
      <c r="F4" s="37"/>
      <c r="G4" s="174" t="s">
        <v>87</v>
      </c>
    </row>
    <row r="5" s="1" customFormat="1" ht="20.25" customHeight="1" spans="1:7">
      <c r="A5" s="193" t="s">
        <v>83</v>
      </c>
      <c r="B5" s="193" t="s">
        <v>84</v>
      </c>
      <c r="C5" s="56"/>
      <c r="D5" s="15" t="s">
        <v>57</v>
      </c>
      <c r="E5" s="15" t="s">
        <v>227</v>
      </c>
      <c r="F5" s="15" t="s">
        <v>228</v>
      </c>
      <c r="G5" s="176"/>
    </row>
    <row r="6" s="1" customFormat="1" ht="15" customHeight="1" spans="1:7">
      <c r="A6" s="21" t="s">
        <v>93</v>
      </c>
      <c r="B6" s="21" t="s">
        <v>94</v>
      </c>
      <c r="C6" s="21" t="s">
        <v>95</v>
      </c>
      <c r="D6" s="21" t="s">
        <v>96</v>
      </c>
      <c r="E6" s="21" t="s">
        <v>97</v>
      </c>
      <c r="F6" s="21" t="s">
        <v>98</v>
      </c>
      <c r="G6" s="21" t="s">
        <v>99</v>
      </c>
    </row>
    <row r="7" s="1" customFormat="1" ht="18" customHeight="1" spans="1:7">
      <c r="A7" s="19" t="s">
        <v>108</v>
      </c>
      <c r="B7" s="19" t="s">
        <v>109</v>
      </c>
      <c r="C7" s="110">
        <v>1848955.32</v>
      </c>
      <c r="D7" s="110">
        <v>1848955.32</v>
      </c>
      <c r="E7" s="110">
        <v>1823755.32</v>
      </c>
      <c r="F7" s="110">
        <v>25200</v>
      </c>
      <c r="G7" s="110"/>
    </row>
    <row r="8" s="1" customFormat="1" ht="18" customHeight="1" spans="1:7">
      <c r="A8" s="170" t="s">
        <v>110</v>
      </c>
      <c r="B8" s="170" t="s">
        <v>111</v>
      </c>
      <c r="C8" s="110">
        <v>1800211.32</v>
      </c>
      <c r="D8" s="110">
        <v>1800211.32</v>
      </c>
      <c r="E8" s="110">
        <v>1775011.32</v>
      </c>
      <c r="F8" s="110">
        <v>25200</v>
      </c>
      <c r="G8" s="110"/>
    </row>
    <row r="9" s="1" customFormat="1" ht="18" customHeight="1" spans="1:7">
      <c r="A9" s="171" t="s">
        <v>112</v>
      </c>
      <c r="B9" s="171" t="s">
        <v>113</v>
      </c>
      <c r="C9" s="110">
        <v>107100</v>
      </c>
      <c r="D9" s="110">
        <v>107100</v>
      </c>
      <c r="E9" s="110">
        <v>100800</v>
      </c>
      <c r="F9" s="110">
        <v>6300</v>
      </c>
      <c r="G9" s="110"/>
    </row>
    <row r="10" s="1" customFormat="1" ht="18" customHeight="1" spans="1:7">
      <c r="A10" s="171" t="s">
        <v>114</v>
      </c>
      <c r="B10" s="171" t="s">
        <v>115</v>
      </c>
      <c r="C10" s="110">
        <v>321300</v>
      </c>
      <c r="D10" s="110">
        <v>321300</v>
      </c>
      <c r="E10" s="110">
        <v>302400</v>
      </c>
      <c r="F10" s="110">
        <v>18900</v>
      </c>
      <c r="G10" s="110"/>
    </row>
    <row r="11" s="1" customFormat="1" ht="18" customHeight="1" spans="1:7">
      <c r="A11" s="171" t="s">
        <v>116</v>
      </c>
      <c r="B11" s="171" t="s">
        <v>117</v>
      </c>
      <c r="C11" s="110">
        <v>1277790.72</v>
      </c>
      <c r="D11" s="110">
        <v>1277790.72</v>
      </c>
      <c r="E11" s="110">
        <v>1277790.72</v>
      </c>
      <c r="F11" s="110"/>
      <c r="G11" s="110"/>
    </row>
    <row r="12" s="1" customFormat="1" ht="18" customHeight="1" spans="1:7">
      <c r="A12" s="171" t="s">
        <v>118</v>
      </c>
      <c r="B12" s="171" t="s">
        <v>119</v>
      </c>
      <c r="C12" s="110">
        <v>94020.6</v>
      </c>
      <c r="D12" s="110">
        <v>94020.6</v>
      </c>
      <c r="E12" s="110">
        <v>94020.6</v>
      </c>
      <c r="F12" s="110"/>
      <c r="G12" s="110"/>
    </row>
    <row r="13" s="1" customFormat="1" ht="18" customHeight="1" spans="1:7">
      <c r="A13" s="170" t="s">
        <v>120</v>
      </c>
      <c r="B13" s="170" t="s">
        <v>121</v>
      </c>
      <c r="C13" s="110">
        <v>48744</v>
      </c>
      <c r="D13" s="110">
        <v>48744</v>
      </c>
      <c r="E13" s="110">
        <v>48744</v>
      </c>
      <c r="F13" s="110"/>
      <c r="G13" s="110"/>
    </row>
    <row r="14" s="1" customFormat="1" ht="18" customHeight="1" spans="1:7">
      <c r="A14" s="171" t="s">
        <v>122</v>
      </c>
      <c r="B14" s="171" t="s">
        <v>123</v>
      </c>
      <c r="C14" s="110">
        <v>48744</v>
      </c>
      <c r="D14" s="110">
        <v>48744</v>
      </c>
      <c r="E14" s="110">
        <v>48744</v>
      </c>
      <c r="F14" s="110"/>
      <c r="G14" s="110"/>
    </row>
    <row r="15" s="1" customFormat="1" ht="18" customHeight="1" spans="1:7">
      <c r="A15" s="19" t="s">
        <v>124</v>
      </c>
      <c r="B15" s="19" t="s">
        <v>125</v>
      </c>
      <c r="C15" s="110">
        <v>1084560.17</v>
      </c>
      <c r="D15" s="110">
        <v>1084560.17</v>
      </c>
      <c r="E15" s="110">
        <v>1084560.17</v>
      </c>
      <c r="F15" s="110"/>
      <c r="G15" s="110"/>
    </row>
    <row r="16" s="1" customFormat="1" ht="18" customHeight="1" spans="1:7">
      <c r="A16" s="170" t="s">
        <v>126</v>
      </c>
      <c r="B16" s="170" t="s">
        <v>127</v>
      </c>
      <c r="C16" s="110">
        <v>1084560.17</v>
      </c>
      <c r="D16" s="110">
        <v>1084560.17</v>
      </c>
      <c r="E16" s="110">
        <v>1084560.17</v>
      </c>
      <c r="F16" s="110"/>
      <c r="G16" s="110"/>
    </row>
    <row r="17" s="1" customFormat="1" ht="18" customHeight="1" spans="1:7">
      <c r="A17" s="171" t="s">
        <v>128</v>
      </c>
      <c r="B17" s="171" t="s">
        <v>129</v>
      </c>
      <c r="C17" s="110">
        <v>111495.23</v>
      </c>
      <c r="D17" s="110">
        <v>111495.23</v>
      </c>
      <c r="E17" s="110">
        <v>111495.23</v>
      </c>
      <c r="F17" s="110"/>
      <c r="G17" s="110"/>
    </row>
    <row r="18" s="1" customFormat="1" ht="18" customHeight="1" spans="1:7">
      <c r="A18" s="171" t="s">
        <v>130</v>
      </c>
      <c r="B18" s="171" t="s">
        <v>131</v>
      </c>
      <c r="C18" s="110">
        <v>435989.93</v>
      </c>
      <c r="D18" s="110">
        <v>435989.93</v>
      </c>
      <c r="E18" s="110">
        <v>435989.93</v>
      </c>
      <c r="F18" s="110"/>
      <c r="G18" s="110"/>
    </row>
    <row r="19" s="1" customFormat="1" ht="18" customHeight="1" spans="1:7">
      <c r="A19" s="171" t="s">
        <v>132</v>
      </c>
      <c r="B19" s="171" t="s">
        <v>133</v>
      </c>
      <c r="C19" s="110">
        <v>465061.6</v>
      </c>
      <c r="D19" s="110">
        <v>465061.6</v>
      </c>
      <c r="E19" s="110">
        <v>465061.6</v>
      </c>
      <c r="F19" s="110"/>
      <c r="G19" s="110"/>
    </row>
    <row r="20" s="1" customFormat="1" ht="18" customHeight="1" spans="1:7">
      <c r="A20" s="171" t="s">
        <v>134</v>
      </c>
      <c r="B20" s="171" t="s">
        <v>135</v>
      </c>
      <c r="C20" s="110">
        <v>72013.41</v>
      </c>
      <c r="D20" s="110">
        <v>72013.41</v>
      </c>
      <c r="E20" s="110">
        <v>72013.41</v>
      </c>
      <c r="F20" s="110"/>
      <c r="G20" s="110"/>
    </row>
    <row r="21" s="1" customFormat="1" ht="18" customHeight="1" spans="1:7">
      <c r="A21" s="19" t="s">
        <v>140</v>
      </c>
      <c r="B21" s="19" t="s">
        <v>141</v>
      </c>
      <c r="C21" s="110">
        <v>2000000</v>
      </c>
      <c r="D21" s="110"/>
      <c r="E21" s="110"/>
      <c r="F21" s="110"/>
      <c r="G21" s="110">
        <v>2000000</v>
      </c>
    </row>
    <row r="22" s="1" customFormat="1" ht="18" customHeight="1" spans="1:7">
      <c r="A22" s="170" t="s">
        <v>142</v>
      </c>
      <c r="B22" s="170" t="s">
        <v>143</v>
      </c>
      <c r="C22" s="110">
        <v>2000000</v>
      </c>
      <c r="D22" s="110"/>
      <c r="E22" s="110"/>
      <c r="F22" s="110"/>
      <c r="G22" s="110">
        <v>2000000</v>
      </c>
    </row>
    <row r="23" s="1" customFormat="1" ht="18" customHeight="1" spans="1:7">
      <c r="A23" s="171" t="s">
        <v>144</v>
      </c>
      <c r="B23" s="171" t="s">
        <v>145</v>
      </c>
      <c r="C23" s="110">
        <v>2000000</v>
      </c>
      <c r="D23" s="110"/>
      <c r="E23" s="110"/>
      <c r="F23" s="110"/>
      <c r="G23" s="110">
        <v>2000000</v>
      </c>
    </row>
    <row r="24" s="1" customFormat="1" ht="18" customHeight="1" spans="1:7">
      <c r="A24" s="19" t="s">
        <v>146</v>
      </c>
      <c r="B24" s="19" t="s">
        <v>147</v>
      </c>
      <c r="C24" s="110">
        <v>80442316.68</v>
      </c>
      <c r="D24" s="110">
        <v>10307164.68</v>
      </c>
      <c r="E24" s="110">
        <v>8993080.44</v>
      </c>
      <c r="F24" s="110">
        <v>1314084.24</v>
      </c>
      <c r="G24" s="110">
        <v>70135152</v>
      </c>
    </row>
    <row r="25" s="1" customFormat="1" ht="18" customHeight="1" spans="1:7">
      <c r="A25" s="170" t="s">
        <v>148</v>
      </c>
      <c r="B25" s="170" t="s">
        <v>149</v>
      </c>
      <c r="C25" s="110">
        <v>4380118.47</v>
      </c>
      <c r="D25" s="110">
        <v>4284478.47</v>
      </c>
      <c r="E25" s="110">
        <v>3583801.67</v>
      </c>
      <c r="F25" s="110">
        <v>700676.8</v>
      </c>
      <c r="G25" s="110">
        <v>95640</v>
      </c>
    </row>
    <row r="26" s="1" customFormat="1" ht="18" customHeight="1" spans="1:7">
      <c r="A26" s="171" t="s">
        <v>150</v>
      </c>
      <c r="B26" s="171" t="s">
        <v>151</v>
      </c>
      <c r="C26" s="110">
        <v>2182114.05</v>
      </c>
      <c r="D26" s="110">
        <v>2182114.05</v>
      </c>
      <c r="E26" s="110">
        <v>1733149.41</v>
      </c>
      <c r="F26" s="110">
        <v>448964.64</v>
      </c>
      <c r="G26" s="110"/>
    </row>
    <row r="27" s="1" customFormat="1" ht="18" customHeight="1" spans="1:7">
      <c r="A27" s="171" t="s">
        <v>152</v>
      </c>
      <c r="B27" s="171" t="s">
        <v>153</v>
      </c>
      <c r="C27" s="110">
        <v>742716.16</v>
      </c>
      <c r="D27" s="110">
        <v>719076.16</v>
      </c>
      <c r="E27" s="110">
        <v>608654.56</v>
      </c>
      <c r="F27" s="110">
        <v>110421.6</v>
      </c>
      <c r="G27" s="110">
        <v>23640</v>
      </c>
    </row>
    <row r="28" s="1" customFormat="1" ht="18" customHeight="1" spans="1:7">
      <c r="A28" s="171" t="s">
        <v>154</v>
      </c>
      <c r="B28" s="171" t="s">
        <v>155</v>
      </c>
      <c r="C28" s="110">
        <v>1383288.26</v>
      </c>
      <c r="D28" s="110">
        <v>1383288.26</v>
      </c>
      <c r="E28" s="110">
        <v>1241997.7</v>
      </c>
      <c r="F28" s="110">
        <v>141290.56</v>
      </c>
      <c r="G28" s="110"/>
    </row>
    <row r="29" s="1" customFormat="1" ht="18" customHeight="1" spans="1:7">
      <c r="A29" s="171" t="s">
        <v>156</v>
      </c>
      <c r="B29" s="171" t="s">
        <v>157</v>
      </c>
      <c r="C29" s="110">
        <v>72000</v>
      </c>
      <c r="D29" s="110"/>
      <c r="E29" s="110"/>
      <c r="F29" s="110"/>
      <c r="G29" s="110">
        <v>72000</v>
      </c>
    </row>
    <row r="30" s="1" customFormat="1" ht="18" customHeight="1" spans="1:7">
      <c r="A30" s="170" t="s">
        <v>158</v>
      </c>
      <c r="B30" s="170" t="s">
        <v>159</v>
      </c>
      <c r="C30" s="110">
        <v>29626587.75</v>
      </c>
      <c r="D30" s="110">
        <v>3021075.75</v>
      </c>
      <c r="E30" s="110">
        <v>2714189.27</v>
      </c>
      <c r="F30" s="110">
        <v>306886.48</v>
      </c>
      <c r="G30" s="110">
        <v>26605512</v>
      </c>
    </row>
    <row r="31" s="1" customFormat="1" ht="18" customHeight="1" spans="1:7">
      <c r="A31" s="171" t="s">
        <v>160</v>
      </c>
      <c r="B31" s="171" t="s">
        <v>159</v>
      </c>
      <c r="C31" s="110">
        <v>29626587.75</v>
      </c>
      <c r="D31" s="110">
        <v>3021075.75</v>
      </c>
      <c r="E31" s="110">
        <v>2714189.27</v>
      </c>
      <c r="F31" s="110">
        <v>306886.48</v>
      </c>
      <c r="G31" s="110">
        <v>26605512</v>
      </c>
    </row>
    <row r="32" s="1" customFormat="1" ht="18" customHeight="1" spans="1:7">
      <c r="A32" s="170" t="s">
        <v>161</v>
      </c>
      <c r="B32" s="170" t="s">
        <v>162</v>
      </c>
      <c r="C32" s="110">
        <v>43194000</v>
      </c>
      <c r="D32" s="110"/>
      <c r="E32" s="110"/>
      <c r="F32" s="110"/>
      <c r="G32" s="110">
        <v>43194000</v>
      </c>
    </row>
    <row r="33" s="1" customFormat="1" ht="18" customHeight="1" spans="1:7">
      <c r="A33" s="171" t="s">
        <v>163</v>
      </c>
      <c r="B33" s="171" t="s">
        <v>164</v>
      </c>
      <c r="C33" s="110">
        <v>5184000</v>
      </c>
      <c r="D33" s="110"/>
      <c r="E33" s="110"/>
      <c r="F33" s="110"/>
      <c r="G33" s="110">
        <v>5184000</v>
      </c>
    </row>
    <row r="34" s="1" customFormat="1" ht="18" customHeight="1" spans="1:7">
      <c r="A34" s="171" t="s">
        <v>165</v>
      </c>
      <c r="B34" s="171" t="s">
        <v>166</v>
      </c>
      <c r="C34" s="110">
        <v>38010000</v>
      </c>
      <c r="D34" s="110"/>
      <c r="E34" s="110"/>
      <c r="F34" s="110"/>
      <c r="G34" s="110">
        <v>38010000</v>
      </c>
    </row>
    <row r="35" s="1" customFormat="1" ht="18" customHeight="1" spans="1:7">
      <c r="A35" s="170" t="s">
        <v>167</v>
      </c>
      <c r="B35" s="170" t="s">
        <v>168</v>
      </c>
      <c r="C35" s="110">
        <v>3001610.46</v>
      </c>
      <c r="D35" s="110">
        <v>3001610.46</v>
      </c>
      <c r="E35" s="110">
        <v>2695089.5</v>
      </c>
      <c r="F35" s="110">
        <v>306520.96</v>
      </c>
      <c r="G35" s="110"/>
    </row>
    <row r="36" s="1" customFormat="1" ht="18" customHeight="1" spans="1:7">
      <c r="A36" s="171" t="s">
        <v>169</v>
      </c>
      <c r="B36" s="171" t="s">
        <v>168</v>
      </c>
      <c r="C36" s="110">
        <v>3001610.46</v>
      </c>
      <c r="D36" s="110">
        <v>3001610.46</v>
      </c>
      <c r="E36" s="110">
        <v>2695089.5</v>
      </c>
      <c r="F36" s="110">
        <v>306520.96</v>
      </c>
      <c r="G36" s="110"/>
    </row>
    <row r="37" s="1" customFormat="1" ht="18" customHeight="1" spans="1:7">
      <c r="A37" s="170" t="s">
        <v>174</v>
      </c>
      <c r="B37" s="170" t="s">
        <v>175</v>
      </c>
      <c r="C37" s="110">
        <v>240000</v>
      </c>
      <c r="D37" s="110"/>
      <c r="E37" s="110"/>
      <c r="F37" s="110"/>
      <c r="G37" s="110">
        <v>240000</v>
      </c>
    </row>
    <row r="38" s="1" customFormat="1" ht="18" customHeight="1" spans="1:7">
      <c r="A38" s="171" t="s">
        <v>176</v>
      </c>
      <c r="B38" s="171" t="s">
        <v>175</v>
      </c>
      <c r="C38" s="110">
        <v>240000</v>
      </c>
      <c r="D38" s="110"/>
      <c r="E38" s="110"/>
      <c r="F38" s="110"/>
      <c r="G38" s="110">
        <v>240000</v>
      </c>
    </row>
    <row r="39" s="1" customFormat="1" ht="18" customHeight="1" spans="1:7">
      <c r="A39" s="19" t="s">
        <v>177</v>
      </c>
      <c r="B39" s="19" t="s">
        <v>178</v>
      </c>
      <c r="C39" s="110">
        <v>4576415.04</v>
      </c>
      <c r="D39" s="110">
        <v>1231067.04</v>
      </c>
      <c r="E39" s="110">
        <v>1231067.04</v>
      </c>
      <c r="F39" s="110"/>
      <c r="G39" s="110">
        <v>3345348</v>
      </c>
    </row>
    <row r="40" s="1" customFormat="1" ht="18" customHeight="1" spans="1:7">
      <c r="A40" s="170" t="s">
        <v>179</v>
      </c>
      <c r="B40" s="170" t="s">
        <v>180</v>
      </c>
      <c r="C40" s="110">
        <v>3345348</v>
      </c>
      <c r="D40" s="110"/>
      <c r="E40" s="110"/>
      <c r="F40" s="110"/>
      <c r="G40" s="110">
        <v>3345348</v>
      </c>
    </row>
    <row r="41" s="1" customFormat="1" ht="18" customHeight="1" spans="1:7">
      <c r="A41" s="171" t="s">
        <v>181</v>
      </c>
      <c r="B41" s="171" t="s">
        <v>182</v>
      </c>
      <c r="C41" s="110">
        <v>1545348</v>
      </c>
      <c r="D41" s="110"/>
      <c r="E41" s="110"/>
      <c r="F41" s="110"/>
      <c r="G41" s="110">
        <v>1545348</v>
      </c>
    </row>
    <row r="42" s="1" customFormat="1" ht="18" customHeight="1" spans="1:7">
      <c r="A42" s="171" t="s">
        <v>183</v>
      </c>
      <c r="B42" s="171" t="s">
        <v>184</v>
      </c>
      <c r="C42" s="110">
        <v>1500000</v>
      </c>
      <c r="D42" s="110"/>
      <c r="E42" s="110"/>
      <c r="F42" s="110"/>
      <c r="G42" s="110">
        <v>1500000</v>
      </c>
    </row>
    <row r="43" s="1" customFormat="1" ht="18" customHeight="1" spans="1:7">
      <c r="A43" s="171" t="s">
        <v>185</v>
      </c>
      <c r="B43" s="171" t="s">
        <v>186</v>
      </c>
      <c r="C43" s="110">
        <v>300000</v>
      </c>
      <c r="D43" s="110"/>
      <c r="E43" s="110"/>
      <c r="F43" s="110"/>
      <c r="G43" s="110">
        <v>300000</v>
      </c>
    </row>
    <row r="44" s="1" customFormat="1" ht="18" customHeight="1" spans="1:7">
      <c r="A44" s="170" t="s">
        <v>187</v>
      </c>
      <c r="B44" s="170" t="s">
        <v>188</v>
      </c>
      <c r="C44" s="110">
        <v>1231067.04</v>
      </c>
      <c r="D44" s="110">
        <v>1231067.04</v>
      </c>
      <c r="E44" s="110">
        <v>1231067.04</v>
      </c>
      <c r="F44" s="110"/>
      <c r="G44" s="110"/>
    </row>
    <row r="45" s="1" customFormat="1" ht="18" customHeight="1" spans="1:7">
      <c r="A45" s="171" t="s">
        <v>189</v>
      </c>
      <c r="B45" s="171" t="s">
        <v>190</v>
      </c>
      <c r="C45" s="110">
        <v>1231067.04</v>
      </c>
      <c r="D45" s="110">
        <v>1231067.04</v>
      </c>
      <c r="E45" s="110">
        <v>1231067.04</v>
      </c>
      <c r="F45" s="110"/>
      <c r="G45" s="110"/>
    </row>
    <row r="46" s="1" customFormat="1" ht="18" customHeight="1" spans="1:7">
      <c r="A46" s="108" t="s">
        <v>229</v>
      </c>
      <c r="B46" s="194"/>
      <c r="C46" s="110">
        <v>89952247.21</v>
      </c>
      <c r="D46" s="110">
        <v>14471747.21</v>
      </c>
      <c r="E46" s="110">
        <v>13132462.97</v>
      </c>
      <c r="F46" s="110">
        <v>1339284.24</v>
      </c>
      <c r="G46" s="110">
        <v>75480500</v>
      </c>
    </row>
  </sheetData>
  <mergeCells count="6">
    <mergeCell ref="A2:G2"/>
    <mergeCell ref="A4:B4"/>
    <mergeCell ref="D4:F4"/>
    <mergeCell ref="A46:B46"/>
    <mergeCell ref="C4:C5"/>
    <mergeCell ref="G4:G5"/>
  </mergeCells>
  <printOptions horizontalCentered="1"/>
  <pageMargins left="0.36875" right="0.36875" top="0.559027777777778" bottom="0.559027777777778" header="0.479166666666667" footer="0.479166666666667"/>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pane ySplit="1" topLeftCell="A2" activePane="bottomLeft" state="frozen"/>
      <selection/>
      <selection pane="bottomLeft" activeCell="F18" sqref="F18"/>
    </sheetView>
  </sheetViews>
  <sheetFormatPr defaultColWidth="10.425" defaultRowHeight="14.25" customHeight="1" outlineLevelRow="6" outlineLevelCol="5"/>
  <cols>
    <col min="1" max="6" width="28.1416666666667" style="1" customWidth="1"/>
    <col min="7" max="16384" width="10.425" style="1"/>
  </cols>
  <sheetData>
    <row r="1" s="1" customFormat="1" customHeight="1" spans="1:6">
      <c r="A1" s="77"/>
      <c r="B1" s="77"/>
      <c r="C1" s="77"/>
      <c r="D1" s="77"/>
      <c r="E1" s="76"/>
      <c r="F1" s="187" t="s">
        <v>230</v>
      </c>
    </row>
    <row r="2" s="1" customFormat="1" ht="41.25" customHeight="1" spans="1:6">
      <c r="A2" s="188" t="str">
        <f>"2025"&amp;"年一般公共预算“三公”经费支出预算表"</f>
        <v>2025年一般公共预算“三公”经费支出预算表</v>
      </c>
      <c r="B2" s="77"/>
      <c r="C2" s="77"/>
      <c r="D2" s="77"/>
      <c r="E2" s="76"/>
      <c r="F2" s="77"/>
    </row>
    <row r="3" s="1" customFormat="1" customHeight="1" spans="1:6">
      <c r="A3" s="145" t="str">
        <f>"单位名称："&amp;"昆明市晋宁区住房和城乡建设局"</f>
        <v>单位名称：昆明市晋宁区住房和城乡建设局</v>
      </c>
      <c r="B3" s="189"/>
      <c r="D3" s="77"/>
      <c r="E3" s="76"/>
      <c r="F3" s="96" t="s">
        <v>1</v>
      </c>
    </row>
    <row r="4" s="1" customFormat="1" ht="27" customHeight="1" spans="1:6">
      <c r="A4" s="81" t="s">
        <v>231</v>
      </c>
      <c r="B4" s="81" t="s">
        <v>232</v>
      </c>
      <c r="C4" s="83" t="s">
        <v>233</v>
      </c>
      <c r="D4" s="81"/>
      <c r="E4" s="82"/>
      <c r="F4" s="81" t="s">
        <v>234</v>
      </c>
    </row>
    <row r="5" s="1" customFormat="1" ht="28.5" customHeight="1" spans="1:6">
      <c r="A5" s="190"/>
      <c r="B5" s="85"/>
      <c r="C5" s="82" t="s">
        <v>57</v>
      </c>
      <c r="D5" s="82" t="s">
        <v>235</v>
      </c>
      <c r="E5" s="82" t="s">
        <v>236</v>
      </c>
      <c r="F5" s="84"/>
    </row>
    <row r="6" s="1" customFormat="1" ht="17.25" customHeight="1" spans="1:6">
      <c r="A6" s="87" t="s">
        <v>93</v>
      </c>
      <c r="B6" s="87" t="s">
        <v>94</v>
      </c>
      <c r="C6" s="87" t="s">
        <v>95</v>
      </c>
      <c r="D6" s="87" t="s">
        <v>96</v>
      </c>
      <c r="E6" s="87" t="s">
        <v>97</v>
      </c>
      <c r="F6" s="87" t="s">
        <v>98</v>
      </c>
    </row>
    <row r="7" s="1" customFormat="1" ht="17.25" customHeight="1" spans="1:6">
      <c r="A7" s="110">
        <v>225000</v>
      </c>
      <c r="B7" s="110"/>
      <c r="C7" s="110">
        <v>80000</v>
      </c>
      <c r="D7" s="110"/>
      <c r="E7" s="110">
        <v>80000</v>
      </c>
      <c r="F7" s="110">
        <v>145000</v>
      </c>
    </row>
  </sheetData>
  <mergeCells count="6">
    <mergeCell ref="A2:F2"/>
    <mergeCell ref="A3:B3"/>
    <mergeCell ref="C4:E4"/>
    <mergeCell ref="A4:A5"/>
    <mergeCell ref="B4:B5"/>
    <mergeCell ref="F4:F5"/>
  </mergeCells>
  <pageMargins left="0.669444444444445" right="0.669444444444445" top="0.71875" bottom="0.71875" header="0.279166666666667" footer="0.279166666666667"/>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88"/>
  <sheetViews>
    <sheetView showZeros="0" workbookViewId="0">
      <pane ySplit="1" topLeftCell="A2" activePane="bottomLeft" state="frozen"/>
      <selection/>
      <selection pane="bottomLeft" activeCell="A2" sqref="A2:X2"/>
    </sheetView>
  </sheetViews>
  <sheetFormatPr defaultColWidth="9.14166666666667" defaultRowHeight="14.25" customHeight="1"/>
  <cols>
    <col min="1" max="1" width="25.625" style="1" customWidth="1"/>
    <col min="2" max="2" width="24.5" style="1" customWidth="1"/>
    <col min="3" max="3" width="20.7083333333333" style="1" customWidth="1"/>
    <col min="4" max="4" width="18.75" style="1" customWidth="1"/>
    <col min="5" max="5" width="10.1416666666667" style="1" customWidth="1"/>
    <col min="6" max="6" width="27.375" style="1" customWidth="1"/>
    <col min="7" max="7" width="10.2833333333333" style="1" customWidth="1"/>
    <col min="8" max="8" width="23" style="1" customWidth="1"/>
    <col min="9" max="24" width="18.7083333333333" style="1" customWidth="1"/>
    <col min="25" max="16384" width="9.14166666666667" style="1"/>
  </cols>
  <sheetData>
    <row r="1" s="1" customFormat="1" ht="13.5" customHeight="1" spans="2:24">
      <c r="B1" s="172"/>
      <c r="C1" s="178"/>
      <c r="E1" s="179"/>
      <c r="F1" s="179"/>
      <c r="G1" s="179"/>
      <c r="H1" s="179"/>
      <c r="I1" s="114"/>
      <c r="J1" s="114"/>
      <c r="K1" s="114"/>
      <c r="L1" s="114"/>
      <c r="M1" s="114"/>
      <c r="N1" s="114"/>
      <c r="R1" s="114"/>
      <c r="V1" s="178"/>
      <c r="X1" s="43" t="s">
        <v>237</v>
      </c>
    </row>
    <row r="2" s="1" customFormat="1" ht="45.75" customHeight="1" spans="1:24">
      <c r="A2" s="98" t="str">
        <f>"2025"&amp;"年部门基本支出预算表"</f>
        <v>2025年部门基本支出预算表</v>
      </c>
      <c r="B2" s="44"/>
      <c r="C2" s="98"/>
      <c r="D2" s="98"/>
      <c r="E2" s="98"/>
      <c r="F2" s="98"/>
      <c r="G2" s="98"/>
      <c r="H2" s="98"/>
      <c r="I2" s="98"/>
      <c r="J2" s="98"/>
      <c r="K2" s="98"/>
      <c r="L2" s="98"/>
      <c r="M2" s="98"/>
      <c r="N2" s="98"/>
      <c r="O2" s="44"/>
      <c r="P2" s="44"/>
      <c r="Q2" s="44"/>
      <c r="R2" s="98"/>
      <c r="S2" s="98"/>
      <c r="T2" s="98"/>
      <c r="U2" s="98"/>
      <c r="V2" s="98"/>
      <c r="W2" s="98"/>
      <c r="X2" s="98"/>
    </row>
    <row r="3" s="1" customFormat="1" ht="18.75" customHeight="1" spans="1:24">
      <c r="A3" s="45" t="str">
        <f>"单位名称："&amp;"昆明市晋宁区住房和城乡建设局"</f>
        <v>单位名称：昆明市晋宁区住房和城乡建设局</v>
      </c>
      <c r="B3" s="46"/>
      <c r="C3" s="150"/>
      <c r="D3" s="150"/>
      <c r="E3" s="150"/>
      <c r="F3" s="150"/>
      <c r="G3" s="150"/>
      <c r="H3" s="150"/>
      <c r="I3" s="117"/>
      <c r="J3" s="117"/>
      <c r="K3" s="117"/>
      <c r="L3" s="117"/>
      <c r="M3" s="117"/>
      <c r="N3" s="117"/>
      <c r="O3" s="47"/>
      <c r="P3" s="47"/>
      <c r="Q3" s="47"/>
      <c r="R3" s="117"/>
      <c r="V3" s="178"/>
      <c r="X3" s="43" t="s">
        <v>1</v>
      </c>
    </row>
    <row r="4" s="1" customFormat="1" ht="18" customHeight="1" spans="1:24">
      <c r="A4" s="49" t="s">
        <v>238</v>
      </c>
      <c r="B4" s="49" t="s">
        <v>239</v>
      </c>
      <c r="C4" s="49" t="s">
        <v>240</v>
      </c>
      <c r="D4" s="49" t="s">
        <v>241</v>
      </c>
      <c r="E4" s="49" t="s">
        <v>242</v>
      </c>
      <c r="F4" s="49" t="s">
        <v>243</v>
      </c>
      <c r="G4" s="49" t="s">
        <v>244</v>
      </c>
      <c r="H4" s="49" t="s">
        <v>245</v>
      </c>
      <c r="I4" s="181" t="s">
        <v>246</v>
      </c>
      <c r="J4" s="141"/>
      <c r="K4" s="141"/>
      <c r="L4" s="141"/>
      <c r="M4" s="141"/>
      <c r="N4" s="141"/>
      <c r="O4" s="14"/>
      <c r="P4" s="14"/>
      <c r="Q4" s="14"/>
      <c r="R4" s="134" t="s">
        <v>61</v>
      </c>
      <c r="S4" s="141" t="s">
        <v>62</v>
      </c>
      <c r="T4" s="141"/>
      <c r="U4" s="141"/>
      <c r="V4" s="141"/>
      <c r="W4" s="141"/>
      <c r="X4" s="142"/>
    </row>
    <row r="5" s="1" customFormat="1" ht="18" customHeight="1" spans="1:24">
      <c r="A5" s="51"/>
      <c r="B5" s="64"/>
      <c r="C5" s="162"/>
      <c r="D5" s="51"/>
      <c r="E5" s="51"/>
      <c r="F5" s="51"/>
      <c r="G5" s="51"/>
      <c r="H5" s="51"/>
      <c r="I5" s="160" t="s">
        <v>247</v>
      </c>
      <c r="J5" s="181" t="s">
        <v>58</v>
      </c>
      <c r="K5" s="141"/>
      <c r="L5" s="141"/>
      <c r="M5" s="141"/>
      <c r="N5" s="142"/>
      <c r="O5" s="13" t="s">
        <v>248</v>
      </c>
      <c r="P5" s="14"/>
      <c r="Q5" s="37"/>
      <c r="R5" s="49" t="s">
        <v>61</v>
      </c>
      <c r="S5" s="181" t="s">
        <v>62</v>
      </c>
      <c r="T5" s="134"/>
      <c r="U5" s="141" t="s">
        <v>62</v>
      </c>
      <c r="V5" s="134" t="s">
        <v>66</v>
      </c>
      <c r="W5" s="134" t="s">
        <v>67</v>
      </c>
      <c r="X5" s="184" t="s">
        <v>68</v>
      </c>
    </row>
    <row r="6" s="1" customFormat="1" ht="19.5" customHeight="1" spans="1:24">
      <c r="A6" s="64"/>
      <c r="B6" s="64"/>
      <c r="C6" s="64"/>
      <c r="D6" s="64"/>
      <c r="E6" s="64"/>
      <c r="F6" s="64"/>
      <c r="G6" s="64"/>
      <c r="H6" s="64"/>
      <c r="I6" s="64"/>
      <c r="J6" s="182" t="s">
        <v>249</v>
      </c>
      <c r="K6" s="49" t="s">
        <v>250</v>
      </c>
      <c r="L6" s="49" t="s">
        <v>251</v>
      </c>
      <c r="M6" s="49" t="s">
        <v>252</v>
      </c>
      <c r="N6" s="49" t="s">
        <v>253</v>
      </c>
      <c r="O6" s="49" t="s">
        <v>58</v>
      </c>
      <c r="P6" s="49" t="s">
        <v>59</v>
      </c>
      <c r="Q6" s="49" t="s">
        <v>60</v>
      </c>
      <c r="R6" s="64"/>
      <c r="S6" s="49" t="s">
        <v>57</v>
      </c>
      <c r="T6" s="49" t="s">
        <v>64</v>
      </c>
      <c r="U6" s="49" t="s">
        <v>254</v>
      </c>
      <c r="V6" s="49" t="s">
        <v>66</v>
      </c>
      <c r="W6" s="49" t="s">
        <v>67</v>
      </c>
      <c r="X6" s="49" t="s">
        <v>68</v>
      </c>
    </row>
    <row r="7" s="1" customFormat="1" ht="37.5" customHeight="1" spans="1:24">
      <c r="A7" s="180"/>
      <c r="B7" s="56"/>
      <c r="C7" s="180"/>
      <c r="D7" s="180"/>
      <c r="E7" s="180"/>
      <c r="F7" s="180"/>
      <c r="G7" s="180"/>
      <c r="H7" s="180"/>
      <c r="I7" s="180"/>
      <c r="J7" s="183" t="s">
        <v>57</v>
      </c>
      <c r="K7" s="54" t="s">
        <v>255</v>
      </c>
      <c r="L7" s="54" t="s">
        <v>251</v>
      </c>
      <c r="M7" s="54" t="s">
        <v>252</v>
      </c>
      <c r="N7" s="54" t="s">
        <v>253</v>
      </c>
      <c r="O7" s="54" t="s">
        <v>251</v>
      </c>
      <c r="P7" s="54" t="s">
        <v>252</v>
      </c>
      <c r="Q7" s="54" t="s">
        <v>253</v>
      </c>
      <c r="R7" s="54" t="s">
        <v>61</v>
      </c>
      <c r="S7" s="54" t="s">
        <v>57</v>
      </c>
      <c r="T7" s="54" t="s">
        <v>64</v>
      </c>
      <c r="U7" s="54" t="s">
        <v>254</v>
      </c>
      <c r="V7" s="54" t="s">
        <v>66</v>
      </c>
      <c r="W7" s="54" t="s">
        <v>67</v>
      </c>
      <c r="X7" s="54" t="s">
        <v>68</v>
      </c>
    </row>
    <row r="8" s="1" customFormat="1" customHeight="1" spans="1:24">
      <c r="A8" s="70">
        <v>1</v>
      </c>
      <c r="B8" s="70">
        <v>2</v>
      </c>
      <c r="C8" s="70">
        <v>3</v>
      </c>
      <c r="D8" s="70">
        <v>4</v>
      </c>
      <c r="E8" s="70">
        <v>5</v>
      </c>
      <c r="F8" s="70">
        <v>6</v>
      </c>
      <c r="G8" s="70">
        <v>7</v>
      </c>
      <c r="H8" s="70">
        <v>8</v>
      </c>
      <c r="I8" s="70">
        <v>9</v>
      </c>
      <c r="J8" s="70">
        <v>10</v>
      </c>
      <c r="K8" s="70">
        <v>11</v>
      </c>
      <c r="L8" s="70">
        <v>12</v>
      </c>
      <c r="M8" s="70">
        <v>13</v>
      </c>
      <c r="N8" s="70">
        <v>14</v>
      </c>
      <c r="O8" s="70">
        <v>15</v>
      </c>
      <c r="P8" s="70">
        <v>16</v>
      </c>
      <c r="Q8" s="70">
        <v>17</v>
      </c>
      <c r="R8" s="70">
        <v>18</v>
      </c>
      <c r="S8" s="70">
        <v>19</v>
      </c>
      <c r="T8" s="70">
        <v>20</v>
      </c>
      <c r="U8" s="70">
        <v>21</v>
      </c>
      <c r="V8" s="70">
        <v>22</v>
      </c>
      <c r="W8" s="70">
        <v>23</v>
      </c>
      <c r="X8" s="70">
        <v>24</v>
      </c>
    </row>
    <row r="9" s="1" customFormat="1" ht="20.25" customHeight="1" spans="1:24">
      <c r="A9" s="22" t="s">
        <v>70</v>
      </c>
      <c r="B9" s="22" t="s">
        <v>70</v>
      </c>
      <c r="C9" s="22" t="s">
        <v>256</v>
      </c>
      <c r="D9" s="22" t="s">
        <v>257</v>
      </c>
      <c r="E9" s="22" t="s">
        <v>150</v>
      </c>
      <c r="F9" s="22" t="s">
        <v>151</v>
      </c>
      <c r="G9" s="22" t="s">
        <v>258</v>
      </c>
      <c r="H9" s="22" t="s">
        <v>259</v>
      </c>
      <c r="I9" s="110">
        <v>524916</v>
      </c>
      <c r="J9" s="110">
        <v>524916</v>
      </c>
      <c r="K9" s="110"/>
      <c r="L9" s="110"/>
      <c r="M9" s="110">
        <v>524916</v>
      </c>
      <c r="N9" s="110"/>
      <c r="O9" s="110"/>
      <c r="P9" s="110"/>
      <c r="Q9" s="110"/>
      <c r="R9" s="110"/>
      <c r="S9" s="110"/>
      <c r="T9" s="110"/>
      <c r="U9" s="110"/>
      <c r="V9" s="110"/>
      <c r="W9" s="110"/>
      <c r="X9" s="110"/>
    </row>
    <row r="10" s="1" customFormat="1" ht="20.25" customHeight="1" spans="1:24">
      <c r="A10" s="22" t="s">
        <v>70</v>
      </c>
      <c r="B10" s="22" t="s">
        <v>70</v>
      </c>
      <c r="C10" s="22" t="s">
        <v>256</v>
      </c>
      <c r="D10" s="22" t="s">
        <v>257</v>
      </c>
      <c r="E10" s="22" t="s">
        <v>150</v>
      </c>
      <c r="F10" s="22" t="s">
        <v>151</v>
      </c>
      <c r="G10" s="22" t="s">
        <v>260</v>
      </c>
      <c r="H10" s="22" t="s">
        <v>261</v>
      </c>
      <c r="I10" s="110">
        <v>824796</v>
      </c>
      <c r="J10" s="110">
        <v>824796</v>
      </c>
      <c r="K10" s="27"/>
      <c r="L10" s="27"/>
      <c r="M10" s="110">
        <v>824796</v>
      </c>
      <c r="N10" s="27"/>
      <c r="O10" s="110"/>
      <c r="P10" s="110"/>
      <c r="Q10" s="110"/>
      <c r="R10" s="110"/>
      <c r="S10" s="110"/>
      <c r="T10" s="110"/>
      <c r="U10" s="110"/>
      <c r="V10" s="110"/>
      <c r="W10" s="110"/>
      <c r="X10" s="110"/>
    </row>
    <row r="11" s="1" customFormat="1" ht="20.25" customHeight="1" spans="1:24">
      <c r="A11" s="22" t="s">
        <v>70</v>
      </c>
      <c r="B11" s="22" t="s">
        <v>70</v>
      </c>
      <c r="C11" s="22" t="s">
        <v>256</v>
      </c>
      <c r="D11" s="22" t="s">
        <v>257</v>
      </c>
      <c r="E11" s="22" t="s">
        <v>150</v>
      </c>
      <c r="F11" s="22" t="s">
        <v>151</v>
      </c>
      <c r="G11" s="22" t="s">
        <v>262</v>
      </c>
      <c r="H11" s="22" t="s">
        <v>263</v>
      </c>
      <c r="I11" s="110">
        <v>43743</v>
      </c>
      <c r="J11" s="110">
        <v>43743</v>
      </c>
      <c r="K11" s="27"/>
      <c r="L11" s="27"/>
      <c r="M11" s="110">
        <v>43743</v>
      </c>
      <c r="N11" s="27"/>
      <c r="O11" s="110"/>
      <c r="P11" s="110"/>
      <c r="Q11" s="110"/>
      <c r="R11" s="110"/>
      <c r="S11" s="110"/>
      <c r="T11" s="110"/>
      <c r="U11" s="110"/>
      <c r="V11" s="110"/>
      <c r="W11" s="110"/>
      <c r="X11" s="110"/>
    </row>
    <row r="12" s="1" customFormat="1" ht="20.25" customHeight="1" spans="1:24">
      <c r="A12" s="22" t="s">
        <v>70</v>
      </c>
      <c r="B12" s="22" t="s">
        <v>70</v>
      </c>
      <c r="C12" s="22" t="s">
        <v>264</v>
      </c>
      <c r="D12" s="22" t="s">
        <v>265</v>
      </c>
      <c r="E12" s="22" t="s">
        <v>160</v>
      </c>
      <c r="F12" s="22" t="s">
        <v>159</v>
      </c>
      <c r="G12" s="22" t="s">
        <v>258</v>
      </c>
      <c r="H12" s="22" t="s">
        <v>259</v>
      </c>
      <c r="I12" s="110">
        <v>546372</v>
      </c>
      <c r="J12" s="110">
        <v>546372</v>
      </c>
      <c r="K12" s="27"/>
      <c r="L12" s="27"/>
      <c r="M12" s="110">
        <v>546372</v>
      </c>
      <c r="N12" s="27"/>
      <c r="O12" s="110"/>
      <c r="P12" s="110"/>
      <c r="Q12" s="110"/>
      <c r="R12" s="110"/>
      <c r="S12" s="110"/>
      <c r="T12" s="110"/>
      <c r="U12" s="110"/>
      <c r="V12" s="110"/>
      <c r="W12" s="110"/>
      <c r="X12" s="110"/>
    </row>
    <row r="13" s="1" customFormat="1" ht="20.25" customHeight="1" spans="1:24">
      <c r="A13" s="22" t="s">
        <v>70</v>
      </c>
      <c r="B13" s="22" t="s">
        <v>70</v>
      </c>
      <c r="C13" s="22" t="s">
        <v>264</v>
      </c>
      <c r="D13" s="22" t="s">
        <v>265</v>
      </c>
      <c r="E13" s="22" t="s">
        <v>160</v>
      </c>
      <c r="F13" s="22" t="s">
        <v>159</v>
      </c>
      <c r="G13" s="22" t="s">
        <v>260</v>
      </c>
      <c r="H13" s="22" t="s">
        <v>261</v>
      </c>
      <c r="I13" s="110">
        <v>36720</v>
      </c>
      <c r="J13" s="110">
        <v>36720</v>
      </c>
      <c r="K13" s="27"/>
      <c r="L13" s="27"/>
      <c r="M13" s="110">
        <v>36720</v>
      </c>
      <c r="N13" s="27"/>
      <c r="O13" s="110"/>
      <c r="P13" s="110"/>
      <c r="Q13" s="110"/>
      <c r="R13" s="110"/>
      <c r="S13" s="110"/>
      <c r="T13" s="110"/>
      <c r="U13" s="110"/>
      <c r="V13" s="110"/>
      <c r="W13" s="110"/>
      <c r="X13" s="110"/>
    </row>
    <row r="14" s="1" customFormat="1" ht="20.25" customHeight="1" spans="1:24">
      <c r="A14" s="22" t="s">
        <v>70</v>
      </c>
      <c r="B14" s="22" t="s">
        <v>70</v>
      </c>
      <c r="C14" s="22" t="s">
        <v>264</v>
      </c>
      <c r="D14" s="22" t="s">
        <v>265</v>
      </c>
      <c r="E14" s="22" t="s">
        <v>160</v>
      </c>
      <c r="F14" s="22" t="s">
        <v>159</v>
      </c>
      <c r="G14" s="22" t="s">
        <v>262</v>
      </c>
      <c r="H14" s="22" t="s">
        <v>263</v>
      </c>
      <c r="I14" s="110">
        <v>45531</v>
      </c>
      <c r="J14" s="110">
        <v>45531</v>
      </c>
      <c r="K14" s="27"/>
      <c r="L14" s="27"/>
      <c r="M14" s="110">
        <v>45531</v>
      </c>
      <c r="N14" s="27"/>
      <c r="O14" s="110"/>
      <c r="P14" s="110"/>
      <c r="Q14" s="110"/>
      <c r="R14" s="110"/>
      <c r="S14" s="110"/>
      <c r="T14" s="110"/>
      <c r="U14" s="110"/>
      <c r="V14" s="110"/>
      <c r="W14" s="110"/>
      <c r="X14" s="110"/>
    </row>
    <row r="15" s="1" customFormat="1" ht="20.25" customHeight="1" spans="1:24">
      <c r="A15" s="22" t="s">
        <v>70</v>
      </c>
      <c r="B15" s="22" t="s">
        <v>70</v>
      </c>
      <c r="C15" s="22" t="s">
        <v>264</v>
      </c>
      <c r="D15" s="22" t="s">
        <v>265</v>
      </c>
      <c r="E15" s="22" t="s">
        <v>160</v>
      </c>
      <c r="F15" s="22" t="s">
        <v>159</v>
      </c>
      <c r="G15" s="22" t="s">
        <v>266</v>
      </c>
      <c r="H15" s="22" t="s">
        <v>267</v>
      </c>
      <c r="I15" s="110">
        <v>115260</v>
      </c>
      <c r="J15" s="110">
        <v>115260</v>
      </c>
      <c r="K15" s="27"/>
      <c r="L15" s="27"/>
      <c r="M15" s="110">
        <v>115260</v>
      </c>
      <c r="N15" s="27"/>
      <c r="O15" s="110"/>
      <c r="P15" s="110"/>
      <c r="Q15" s="110"/>
      <c r="R15" s="110"/>
      <c r="S15" s="110"/>
      <c r="T15" s="110"/>
      <c r="U15" s="110"/>
      <c r="V15" s="110"/>
      <c r="W15" s="110"/>
      <c r="X15" s="110"/>
    </row>
    <row r="16" s="1" customFormat="1" ht="20.25" customHeight="1" spans="1:24">
      <c r="A16" s="22" t="s">
        <v>70</v>
      </c>
      <c r="B16" s="22" t="s">
        <v>70</v>
      </c>
      <c r="C16" s="22" t="s">
        <v>264</v>
      </c>
      <c r="D16" s="22" t="s">
        <v>265</v>
      </c>
      <c r="E16" s="22" t="s">
        <v>160</v>
      </c>
      <c r="F16" s="22" t="s">
        <v>159</v>
      </c>
      <c r="G16" s="22" t="s">
        <v>266</v>
      </c>
      <c r="H16" s="22" t="s">
        <v>267</v>
      </c>
      <c r="I16" s="110">
        <v>226176</v>
      </c>
      <c r="J16" s="110">
        <v>226176</v>
      </c>
      <c r="K16" s="27"/>
      <c r="L16" s="27"/>
      <c r="M16" s="110">
        <v>226176</v>
      </c>
      <c r="N16" s="27"/>
      <c r="O16" s="110"/>
      <c r="P16" s="110"/>
      <c r="Q16" s="110"/>
      <c r="R16" s="110"/>
      <c r="S16" s="110"/>
      <c r="T16" s="110"/>
      <c r="U16" s="110"/>
      <c r="V16" s="110"/>
      <c r="W16" s="110"/>
      <c r="X16" s="110"/>
    </row>
    <row r="17" s="1" customFormat="1" ht="20.25" customHeight="1" spans="1:24">
      <c r="A17" s="22" t="s">
        <v>70</v>
      </c>
      <c r="B17" s="22" t="s">
        <v>70</v>
      </c>
      <c r="C17" s="22" t="s">
        <v>264</v>
      </c>
      <c r="D17" s="22" t="s">
        <v>265</v>
      </c>
      <c r="E17" s="22" t="s">
        <v>160</v>
      </c>
      <c r="F17" s="22" t="s">
        <v>159</v>
      </c>
      <c r="G17" s="22" t="s">
        <v>266</v>
      </c>
      <c r="H17" s="22" t="s">
        <v>267</v>
      </c>
      <c r="I17" s="110">
        <v>209520</v>
      </c>
      <c r="J17" s="110">
        <v>209520</v>
      </c>
      <c r="K17" s="27"/>
      <c r="L17" s="27"/>
      <c r="M17" s="110">
        <v>209520</v>
      </c>
      <c r="N17" s="27"/>
      <c r="O17" s="110"/>
      <c r="P17" s="110"/>
      <c r="Q17" s="110"/>
      <c r="R17" s="110"/>
      <c r="S17" s="110"/>
      <c r="T17" s="110"/>
      <c r="U17" s="110"/>
      <c r="V17" s="110"/>
      <c r="W17" s="110"/>
      <c r="X17" s="110"/>
    </row>
    <row r="18" s="1" customFormat="1" ht="20.25" customHeight="1" spans="1:24">
      <c r="A18" s="22" t="s">
        <v>70</v>
      </c>
      <c r="B18" s="22" t="s">
        <v>70</v>
      </c>
      <c r="C18" s="22" t="s">
        <v>268</v>
      </c>
      <c r="D18" s="22" t="s">
        <v>269</v>
      </c>
      <c r="E18" s="22" t="s">
        <v>116</v>
      </c>
      <c r="F18" s="22" t="s">
        <v>117</v>
      </c>
      <c r="G18" s="22" t="s">
        <v>270</v>
      </c>
      <c r="H18" s="22" t="s">
        <v>271</v>
      </c>
      <c r="I18" s="110">
        <v>215239.68</v>
      </c>
      <c r="J18" s="110">
        <v>215239.68</v>
      </c>
      <c r="K18" s="27"/>
      <c r="L18" s="27"/>
      <c r="M18" s="110">
        <v>215239.68</v>
      </c>
      <c r="N18" s="27"/>
      <c r="O18" s="110"/>
      <c r="P18" s="110"/>
      <c r="Q18" s="110"/>
      <c r="R18" s="110"/>
      <c r="S18" s="110"/>
      <c r="T18" s="110"/>
      <c r="U18" s="110"/>
      <c r="V18" s="110"/>
      <c r="W18" s="110"/>
      <c r="X18" s="110"/>
    </row>
    <row r="19" s="1" customFormat="1" ht="20.25" customHeight="1" spans="1:24">
      <c r="A19" s="22" t="s">
        <v>70</v>
      </c>
      <c r="B19" s="22" t="s">
        <v>70</v>
      </c>
      <c r="C19" s="22" t="s">
        <v>268</v>
      </c>
      <c r="D19" s="22" t="s">
        <v>269</v>
      </c>
      <c r="E19" s="22" t="s">
        <v>116</v>
      </c>
      <c r="F19" s="22" t="s">
        <v>117</v>
      </c>
      <c r="G19" s="22" t="s">
        <v>270</v>
      </c>
      <c r="H19" s="22" t="s">
        <v>271</v>
      </c>
      <c r="I19" s="110">
        <v>225813.12</v>
      </c>
      <c r="J19" s="110">
        <v>225813.12</v>
      </c>
      <c r="K19" s="27"/>
      <c r="L19" s="27"/>
      <c r="M19" s="110">
        <v>225813.12</v>
      </c>
      <c r="N19" s="27"/>
      <c r="O19" s="110"/>
      <c r="P19" s="110"/>
      <c r="Q19" s="110"/>
      <c r="R19" s="110"/>
      <c r="S19" s="110"/>
      <c r="T19" s="110"/>
      <c r="U19" s="110"/>
      <c r="V19" s="110"/>
      <c r="W19" s="110"/>
      <c r="X19" s="110"/>
    </row>
    <row r="20" s="1" customFormat="1" ht="20.25" customHeight="1" spans="1:24">
      <c r="A20" s="22" t="s">
        <v>70</v>
      </c>
      <c r="B20" s="22" t="s">
        <v>70</v>
      </c>
      <c r="C20" s="22" t="s">
        <v>268</v>
      </c>
      <c r="D20" s="22" t="s">
        <v>269</v>
      </c>
      <c r="E20" s="22" t="s">
        <v>128</v>
      </c>
      <c r="F20" s="22" t="s">
        <v>129</v>
      </c>
      <c r="G20" s="22" t="s">
        <v>272</v>
      </c>
      <c r="H20" s="22" t="s">
        <v>273</v>
      </c>
      <c r="I20" s="110">
        <v>111495.23</v>
      </c>
      <c r="J20" s="110">
        <v>111495.23</v>
      </c>
      <c r="K20" s="27"/>
      <c r="L20" s="27"/>
      <c r="M20" s="110">
        <v>111495.23</v>
      </c>
      <c r="N20" s="27"/>
      <c r="O20" s="110"/>
      <c r="P20" s="110"/>
      <c r="Q20" s="110"/>
      <c r="R20" s="110"/>
      <c r="S20" s="110"/>
      <c r="T20" s="110"/>
      <c r="U20" s="110"/>
      <c r="V20" s="110"/>
      <c r="W20" s="110"/>
      <c r="X20" s="110"/>
    </row>
    <row r="21" s="1" customFormat="1" ht="20.25" customHeight="1" spans="1:24">
      <c r="A21" s="22" t="s">
        <v>70</v>
      </c>
      <c r="B21" s="22" t="s">
        <v>70</v>
      </c>
      <c r="C21" s="22" t="s">
        <v>268</v>
      </c>
      <c r="D21" s="22" t="s">
        <v>269</v>
      </c>
      <c r="E21" s="22" t="s">
        <v>130</v>
      </c>
      <c r="F21" s="22" t="s">
        <v>131</v>
      </c>
      <c r="G21" s="22" t="s">
        <v>272</v>
      </c>
      <c r="H21" s="22" t="s">
        <v>273</v>
      </c>
      <c r="I21" s="110">
        <v>89589.79</v>
      </c>
      <c r="J21" s="110">
        <v>89589.79</v>
      </c>
      <c r="K21" s="27"/>
      <c r="L21" s="27"/>
      <c r="M21" s="110">
        <v>89589.79</v>
      </c>
      <c r="N21" s="27"/>
      <c r="O21" s="110"/>
      <c r="P21" s="110"/>
      <c r="Q21" s="110"/>
      <c r="R21" s="110"/>
      <c r="S21" s="110"/>
      <c r="T21" s="110"/>
      <c r="U21" s="110"/>
      <c r="V21" s="110"/>
      <c r="W21" s="110"/>
      <c r="X21" s="110"/>
    </row>
    <row r="22" s="1" customFormat="1" ht="20.25" customHeight="1" spans="1:24">
      <c r="A22" s="22" t="s">
        <v>70</v>
      </c>
      <c r="B22" s="22" t="s">
        <v>70</v>
      </c>
      <c r="C22" s="22" t="s">
        <v>268</v>
      </c>
      <c r="D22" s="22" t="s">
        <v>269</v>
      </c>
      <c r="E22" s="22" t="s">
        <v>132</v>
      </c>
      <c r="F22" s="22" t="s">
        <v>133</v>
      </c>
      <c r="G22" s="22" t="s">
        <v>274</v>
      </c>
      <c r="H22" s="22" t="s">
        <v>275</v>
      </c>
      <c r="I22" s="110">
        <v>70566.6</v>
      </c>
      <c r="J22" s="110">
        <v>70566.6</v>
      </c>
      <c r="K22" s="27"/>
      <c r="L22" s="27"/>
      <c r="M22" s="110">
        <v>70566.6</v>
      </c>
      <c r="N22" s="27"/>
      <c r="O22" s="110"/>
      <c r="P22" s="110"/>
      <c r="Q22" s="110"/>
      <c r="R22" s="110"/>
      <c r="S22" s="110"/>
      <c r="T22" s="110"/>
      <c r="U22" s="110"/>
      <c r="V22" s="110"/>
      <c r="W22" s="110"/>
      <c r="X22" s="110"/>
    </row>
    <row r="23" s="1" customFormat="1" ht="20.25" customHeight="1" spans="1:24">
      <c r="A23" s="22" t="s">
        <v>70</v>
      </c>
      <c r="B23" s="22" t="s">
        <v>70</v>
      </c>
      <c r="C23" s="22" t="s">
        <v>268</v>
      </c>
      <c r="D23" s="22" t="s">
        <v>269</v>
      </c>
      <c r="E23" s="22" t="s">
        <v>132</v>
      </c>
      <c r="F23" s="22" t="s">
        <v>133</v>
      </c>
      <c r="G23" s="22" t="s">
        <v>274</v>
      </c>
      <c r="H23" s="22" t="s">
        <v>275</v>
      </c>
      <c r="I23" s="110">
        <v>33872</v>
      </c>
      <c r="J23" s="110">
        <v>33872</v>
      </c>
      <c r="K23" s="27"/>
      <c r="L23" s="27"/>
      <c r="M23" s="110">
        <v>33872</v>
      </c>
      <c r="N23" s="27"/>
      <c r="O23" s="110"/>
      <c r="P23" s="110"/>
      <c r="Q23" s="110"/>
      <c r="R23" s="110"/>
      <c r="S23" s="110"/>
      <c r="T23" s="110"/>
      <c r="U23" s="110"/>
      <c r="V23" s="110"/>
      <c r="W23" s="110"/>
      <c r="X23" s="110"/>
    </row>
    <row r="24" s="1" customFormat="1" ht="20.25" customHeight="1" spans="1:24">
      <c r="A24" s="22" t="s">
        <v>70</v>
      </c>
      <c r="B24" s="22" t="s">
        <v>70</v>
      </c>
      <c r="C24" s="22" t="s">
        <v>268</v>
      </c>
      <c r="D24" s="22" t="s">
        <v>269</v>
      </c>
      <c r="E24" s="22" t="s">
        <v>132</v>
      </c>
      <c r="F24" s="22" t="s">
        <v>133</v>
      </c>
      <c r="G24" s="22" t="s">
        <v>274</v>
      </c>
      <c r="H24" s="22" t="s">
        <v>275</v>
      </c>
      <c r="I24" s="110">
        <v>56702.4</v>
      </c>
      <c r="J24" s="110">
        <v>56702.4</v>
      </c>
      <c r="K24" s="27"/>
      <c r="L24" s="27"/>
      <c r="M24" s="110">
        <v>56702.4</v>
      </c>
      <c r="N24" s="27"/>
      <c r="O24" s="110"/>
      <c r="P24" s="110"/>
      <c r="Q24" s="110"/>
      <c r="R24" s="110"/>
      <c r="S24" s="110"/>
      <c r="T24" s="110"/>
      <c r="U24" s="110"/>
      <c r="V24" s="110"/>
      <c r="W24" s="110"/>
      <c r="X24" s="110"/>
    </row>
    <row r="25" s="1" customFormat="1" ht="20.25" customHeight="1" spans="1:24">
      <c r="A25" s="22" t="s">
        <v>70</v>
      </c>
      <c r="B25" s="22" t="s">
        <v>70</v>
      </c>
      <c r="C25" s="22" t="s">
        <v>268</v>
      </c>
      <c r="D25" s="22" t="s">
        <v>269</v>
      </c>
      <c r="E25" s="22" t="s">
        <v>134</v>
      </c>
      <c r="F25" s="22" t="s">
        <v>135</v>
      </c>
      <c r="G25" s="22" t="s">
        <v>276</v>
      </c>
      <c r="H25" s="22" t="s">
        <v>277</v>
      </c>
      <c r="I25" s="110">
        <v>6717.36</v>
      </c>
      <c r="J25" s="110">
        <v>6717.36</v>
      </c>
      <c r="K25" s="27"/>
      <c r="L25" s="27"/>
      <c r="M25" s="110">
        <v>6717.36</v>
      </c>
      <c r="N25" s="27"/>
      <c r="O25" s="110"/>
      <c r="P25" s="110"/>
      <c r="Q25" s="110"/>
      <c r="R25" s="110"/>
      <c r="S25" s="110"/>
      <c r="T25" s="110"/>
      <c r="U25" s="110"/>
      <c r="V25" s="110"/>
      <c r="W25" s="110"/>
      <c r="X25" s="110"/>
    </row>
    <row r="26" s="1" customFormat="1" ht="20.25" customHeight="1" spans="1:24">
      <c r="A26" s="22" t="s">
        <v>70</v>
      </c>
      <c r="B26" s="22" t="s">
        <v>70</v>
      </c>
      <c r="C26" s="22" t="s">
        <v>268</v>
      </c>
      <c r="D26" s="22" t="s">
        <v>269</v>
      </c>
      <c r="E26" s="22" t="s">
        <v>134</v>
      </c>
      <c r="F26" s="22" t="s">
        <v>135</v>
      </c>
      <c r="G26" s="22" t="s">
        <v>276</v>
      </c>
      <c r="H26" s="22" t="s">
        <v>277</v>
      </c>
      <c r="I26" s="110">
        <v>4082.57</v>
      </c>
      <c r="J26" s="110">
        <v>4082.57</v>
      </c>
      <c r="K26" s="27"/>
      <c r="L26" s="27"/>
      <c r="M26" s="110">
        <v>4082.57</v>
      </c>
      <c r="N26" s="27"/>
      <c r="O26" s="110"/>
      <c r="P26" s="110"/>
      <c r="Q26" s="110"/>
      <c r="R26" s="110"/>
      <c r="S26" s="110"/>
      <c r="T26" s="110"/>
      <c r="U26" s="110"/>
      <c r="V26" s="110"/>
      <c r="W26" s="110"/>
      <c r="X26" s="110"/>
    </row>
    <row r="27" s="1" customFormat="1" ht="20.25" customHeight="1" spans="1:24">
      <c r="A27" s="22" t="s">
        <v>70</v>
      </c>
      <c r="B27" s="22" t="s">
        <v>70</v>
      </c>
      <c r="C27" s="22" t="s">
        <v>268</v>
      </c>
      <c r="D27" s="22" t="s">
        <v>269</v>
      </c>
      <c r="E27" s="22" t="s">
        <v>134</v>
      </c>
      <c r="F27" s="22" t="s">
        <v>135</v>
      </c>
      <c r="G27" s="22" t="s">
        <v>276</v>
      </c>
      <c r="H27" s="22" t="s">
        <v>277</v>
      </c>
      <c r="I27" s="110">
        <v>4133.76</v>
      </c>
      <c r="J27" s="110">
        <v>4133.76</v>
      </c>
      <c r="K27" s="27"/>
      <c r="L27" s="27"/>
      <c r="M27" s="110">
        <v>4133.76</v>
      </c>
      <c r="N27" s="27"/>
      <c r="O27" s="110"/>
      <c r="P27" s="110"/>
      <c r="Q27" s="110"/>
      <c r="R27" s="110"/>
      <c r="S27" s="110"/>
      <c r="T27" s="110"/>
      <c r="U27" s="110"/>
      <c r="V27" s="110"/>
      <c r="W27" s="110"/>
      <c r="X27" s="110"/>
    </row>
    <row r="28" s="1" customFormat="1" ht="20.25" customHeight="1" spans="1:24">
      <c r="A28" s="22" t="s">
        <v>70</v>
      </c>
      <c r="B28" s="22" t="s">
        <v>70</v>
      </c>
      <c r="C28" s="22" t="s">
        <v>268</v>
      </c>
      <c r="D28" s="22" t="s">
        <v>269</v>
      </c>
      <c r="E28" s="22" t="s">
        <v>134</v>
      </c>
      <c r="F28" s="22" t="s">
        <v>135</v>
      </c>
      <c r="G28" s="22" t="s">
        <v>276</v>
      </c>
      <c r="H28" s="22" t="s">
        <v>277</v>
      </c>
      <c r="I28" s="110">
        <v>2540.4</v>
      </c>
      <c r="J28" s="110">
        <v>2540.4</v>
      </c>
      <c r="K28" s="27"/>
      <c r="L28" s="27"/>
      <c r="M28" s="110">
        <v>2540.4</v>
      </c>
      <c r="N28" s="27"/>
      <c r="O28" s="110"/>
      <c r="P28" s="110"/>
      <c r="Q28" s="110"/>
      <c r="R28" s="110"/>
      <c r="S28" s="110"/>
      <c r="T28" s="110"/>
      <c r="U28" s="110"/>
      <c r="V28" s="110"/>
      <c r="W28" s="110"/>
      <c r="X28" s="110"/>
    </row>
    <row r="29" s="1" customFormat="1" ht="20.25" customHeight="1" spans="1:24">
      <c r="A29" s="22" t="s">
        <v>70</v>
      </c>
      <c r="B29" s="22" t="s">
        <v>70</v>
      </c>
      <c r="C29" s="22" t="s">
        <v>268</v>
      </c>
      <c r="D29" s="22" t="s">
        <v>269</v>
      </c>
      <c r="E29" s="22" t="s">
        <v>134</v>
      </c>
      <c r="F29" s="22" t="s">
        <v>135</v>
      </c>
      <c r="G29" s="22" t="s">
        <v>276</v>
      </c>
      <c r="H29" s="22" t="s">
        <v>277</v>
      </c>
      <c r="I29" s="110">
        <v>5683.92</v>
      </c>
      <c r="J29" s="110">
        <v>5683.92</v>
      </c>
      <c r="K29" s="27"/>
      <c r="L29" s="27"/>
      <c r="M29" s="110">
        <v>5683.92</v>
      </c>
      <c r="N29" s="27"/>
      <c r="O29" s="110"/>
      <c r="P29" s="110"/>
      <c r="Q29" s="110"/>
      <c r="R29" s="110"/>
      <c r="S29" s="110"/>
      <c r="T29" s="110"/>
      <c r="U29" s="110"/>
      <c r="V29" s="110"/>
      <c r="W29" s="110"/>
      <c r="X29" s="110"/>
    </row>
    <row r="30" s="1" customFormat="1" ht="20.25" customHeight="1" spans="1:24">
      <c r="A30" s="22" t="s">
        <v>70</v>
      </c>
      <c r="B30" s="22" t="s">
        <v>70</v>
      </c>
      <c r="C30" s="22" t="s">
        <v>268</v>
      </c>
      <c r="D30" s="22" t="s">
        <v>269</v>
      </c>
      <c r="E30" s="22" t="s">
        <v>150</v>
      </c>
      <c r="F30" s="22" t="s">
        <v>151</v>
      </c>
      <c r="G30" s="22" t="s">
        <v>276</v>
      </c>
      <c r="H30" s="22" t="s">
        <v>277</v>
      </c>
      <c r="I30" s="110">
        <v>1374.41</v>
      </c>
      <c r="J30" s="110">
        <v>1374.41</v>
      </c>
      <c r="K30" s="27"/>
      <c r="L30" s="27"/>
      <c r="M30" s="110">
        <v>1374.41</v>
      </c>
      <c r="N30" s="27"/>
      <c r="O30" s="110"/>
      <c r="P30" s="110"/>
      <c r="Q30" s="110"/>
      <c r="R30" s="110"/>
      <c r="S30" s="110"/>
      <c r="T30" s="110"/>
      <c r="U30" s="110"/>
      <c r="V30" s="110"/>
      <c r="W30" s="110"/>
      <c r="X30" s="110"/>
    </row>
    <row r="31" s="1" customFormat="1" ht="20.25" customHeight="1" spans="1:24">
      <c r="A31" s="22" t="s">
        <v>70</v>
      </c>
      <c r="B31" s="22" t="s">
        <v>70</v>
      </c>
      <c r="C31" s="22" t="s">
        <v>268</v>
      </c>
      <c r="D31" s="22" t="s">
        <v>269</v>
      </c>
      <c r="E31" s="22" t="s">
        <v>160</v>
      </c>
      <c r="F31" s="22" t="s">
        <v>159</v>
      </c>
      <c r="G31" s="22" t="s">
        <v>276</v>
      </c>
      <c r="H31" s="22" t="s">
        <v>277</v>
      </c>
      <c r="I31" s="110">
        <v>7938.34</v>
      </c>
      <c r="J31" s="110">
        <v>7938.34</v>
      </c>
      <c r="K31" s="27"/>
      <c r="L31" s="27"/>
      <c r="M31" s="110">
        <v>7938.34</v>
      </c>
      <c r="N31" s="27"/>
      <c r="O31" s="110"/>
      <c r="P31" s="110"/>
      <c r="Q31" s="110"/>
      <c r="R31" s="110"/>
      <c r="S31" s="110"/>
      <c r="T31" s="110"/>
      <c r="U31" s="110"/>
      <c r="V31" s="110"/>
      <c r="W31" s="110"/>
      <c r="X31" s="110"/>
    </row>
    <row r="32" s="1" customFormat="1" ht="20.25" customHeight="1" spans="1:24">
      <c r="A32" s="22" t="s">
        <v>70</v>
      </c>
      <c r="B32" s="22" t="s">
        <v>70</v>
      </c>
      <c r="C32" s="22" t="s">
        <v>278</v>
      </c>
      <c r="D32" s="22" t="s">
        <v>279</v>
      </c>
      <c r="E32" s="22" t="s">
        <v>122</v>
      </c>
      <c r="F32" s="22" t="s">
        <v>123</v>
      </c>
      <c r="G32" s="22" t="s">
        <v>280</v>
      </c>
      <c r="H32" s="22" t="s">
        <v>281</v>
      </c>
      <c r="I32" s="110">
        <v>19785.6</v>
      </c>
      <c r="J32" s="110">
        <v>19785.6</v>
      </c>
      <c r="K32" s="27"/>
      <c r="L32" s="27"/>
      <c r="M32" s="110">
        <v>19785.6</v>
      </c>
      <c r="N32" s="27"/>
      <c r="O32" s="110"/>
      <c r="P32" s="110"/>
      <c r="Q32" s="110"/>
      <c r="R32" s="110"/>
      <c r="S32" s="110"/>
      <c r="T32" s="110"/>
      <c r="U32" s="110"/>
      <c r="V32" s="110"/>
      <c r="W32" s="110"/>
      <c r="X32" s="110"/>
    </row>
    <row r="33" s="1" customFormat="1" ht="20.25" customHeight="1" spans="1:24">
      <c r="A33" s="22" t="s">
        <v>70</v>
      </c>
      <c r="B33" s="22" t="s">
        <v>70</v>
      </c>
      <c r="C33" s="22" t="s">
        <v>282</v>
      </c>
      <c r="D33" s="22" t="s">
        <v>283</v>
      </c>
      <c r="E33" s="22" t="s">
        <v>150</v>
      </c>
      <c r="F33" s="22" t="s">
        <v>151</v>
      </c>
      <c r="G33" s="22" t="s">
        <v>284</v>
      </c>
      <c r="H33" s="22" t="s">
        <v>285</v>
      </c>
      <c r="I33" s="110">
        <v>40000</v>
      </c>
      <c r="J33" s="110">
        <v>40000</v>
      </c>
      <c r="K33" s="27"/>
      <c r="L33" s="27"/>
      <c r="M33" s="110">
        <v>40000</v>
      </c>
      <c r="N33" s="27"/>
      <c r="O33" s="110"/>
      <c r="P33" s="110"/>
      <c r="Q33" s="110"/>
      <c r="R33" s="110"/>
      <c r="S33" s="110"/>
      <c r="T33" s="110"/>
      <c r="U33" s="110"/>
      <c r="V33" s="110"/>
      <c r="W33" s="110"/>
      <c r="X33" s="110"/>
    </row>
    <row r="34" s="1" customFormat="1" ht="20.25" customHeight="1" spans="1:24">
      <c r="A34" s="22" t="s">
        <v>70</v>
      </c>
      <c r="B34" s="22" t="s">
        <v>70</v>
      </c>
      <c r="C34" s="22" t="s">
        <v>286</v>
      </c>
      <c r="D34" s="22" t="s">
        <v>234</v>
      </c>
      <c r="E34" s="22" t="s">
        <v>150</v>
      </c>
      <c r="F34" s="22" t="s">
        <v>151</v>
      </c>
      <c r="G34" s="22" t="s">
        <v>287</v>
      </c>
      <c r="H34" s="22" t="s">
        <v>234</v>
      </c>
      <c r="I34" s="110">
        <v>55000</v>
      </c>
      <c r="J34" s="110">
        <v>55000</v>
      </c>
      <c r="K34" s="27"/>
      <c r="L34" s="27"/>
      <c r="M34" s="110">
        <v>55000</v>
      </c>
      <c r="N34" s="27"/>
      <c r="O34" s="110"/>
      <c r="P34" s="110"/>
      <c r="Q34" s="110"/>
      <c r="R34" s="110"/>
      <c r="S34" s="110"/>
      <c r="T34" s="110"/>
      <c r="U34" s="110"/>
      <c r="V34" s="110"/>
      <c r="W34" s="110"/>
      <c r="X34" s="110"/>
    </row>
    <row r="35" s="1" customFormat="1" ht="20.25" customHeight="1" spans="1:24">
      <c r="A35" s="22" t="s">
        <v>70</v>
      </c>
      <c r="B35" s="22" t="s">
        <v>70</v>
      </c>
      <c r="C35" s="22" t="s">
        <v>288</v>
      </c>
      <c r="D35" s="22" t="s">
        <v>289</v>
      </c>
      <c r="E35" s="22" t="s">
        <v>150</v>
      </c>
      <c r="F35" s="22" t="s">
        <v>151</v>
      </c>
      <c r="G35" s="22" t="s">
        <v>290</v>
      </c>
      <c r="H35" s="22" t="s">
        <v>291</v>
      </c>
      <c r="I35" s="110">
        <v>120000</v>
      </c>
      <c r="J35" s="110">
        <v>120000</v>
      </c>
      <c r="K35" s="27"/>
      <c r="L35" s="27"/>
      <c r="M35" s="110">
        <v>120000</v>
      </c>
      <c r="N35" s="27"/>
      <c r="O35" s="110"/>
      <c r="P35" s="110"/>
      <c r="Q35" s="110"/>
      <c r="R35" s="110"/>
      <c r="S35" s="110"/>
      <c r="T35" s="110"/>
      <c r="U35" s="110"/>
      <c r="V35" s="110"/>
      <c r="W35" s="110"/>
      <c r="X35" s="110"/>
    </row>
    <row r="36" s="1" customFormat="1" ht="20.25" customHeight="1" spans="1:24">
      <c r="A36" s="22" t="s">
        <v>70</v>
      </c>
      <c r="B36" s="22" t="s">
        <v>70</v>
      </c>
      <c r="C36" s="22" t="s">
        <v>292</v>
      </c>
      <c r="D36" s="22" t="s">
        <v>293</v>
      </c>
      <c r="E36" s="22" t="s">
        <v>150</v>
      </c>
      <c r="F36" s="22" t="s">
        <v>151</v>
      </c>
      <c r="G36" s="22" t="s">
        <v>294</v>
      </c>
      <c r="H36" s="22" t="s">
        <v>293</v>
      </c>
      <c r="I36" s="110">
        <v>31160.64</v>
      </c>
      <c r="J36" s="110">
        <v>31160.64</v>
      </c>
      <c r="K36" s="27"/>
      <c r="L36" s="27"/>
      <c r="M36" s="110">
        <v>31160.64</v>
      </c>
      <c r="N36" s="27"/>
      <c r="O36" s="110"/>
      <c r="P36" s="110"/>
      <c r="Q36" s="110"/>
      <c r="R36" s="110"/>
      <c r="S36" s="110"/>
      <c r="T36" s="110"/>
      <c r="U36" s="110"/>
      <c r="V36" s="110"/>
      <c r="W36" s="110"/>
      <c r="X36" s="110"/>
    </row>
    <row r="37" s="1" customFormat="1" ht="20.25" customHeight="1" spans="1:24">
      <c r="A37" s="22" t="s">
        <v>70</v>
      </c>
      <c r="B37" s="22" t="s">
        <v>70</v>
      </c>
      <c r="C37" s="22" t="s">
        <v>292</v>
      </c>
      <c r="D37" s="22" t="s">
        <v>293</v>
      </c>
      <c r="E37" s="22" t="s">
        <v>160</v>
      </c>
      <c r="F37" s="22" t="s">
        <v>159</v>
      </c>
      <c r="G37" s="22" t="s">
        <v>294</v>
      </c>
      <c r="H37" s="22" t="s">
        <v>293</v>
      </c>
      <c r="I37" s="110">
        <v>26640.96</v>
      </c>
      <c r="J37" s="110">
        <v>26640.96</v>
      </c>
      <c r="K37" s="27"/>
      <c r="L37" s="27"/>
      <c r="M37" s="110">
        <v>26640.96</v>
      </c>
      <c r="N37" s="27"/>
      <c r="O37" s="110"/>
      <c r="P37" s="110"/>
      <c r="Q37" s="110"/>
      <c r="R37" s="110"/>
      <c r="S37" s="110"/>
      <c r="T37" s="110"/>
      <c r="U37" s="110"/>
      <c r="V37" s="110"/>
      <c r="W37" s="110"/>
      <c r="X37" s="110"/>
    </row>
    <row r="38" s="1" customFormat="1" ht="20.25" customHeight="1" spans="1:24">
      <c r="A38" s="22" t="s">
        <v>70</v>
      </c>
      <c r="B38" s="22" t="s">
        <v>70</v>
      </c>
      <c r="C38" s="22" t="s">
        <v>295</v>
      </c>
      <c r="D38" s="22" t="s">
        <v>296</v>
      </c>
      <c r="E38" s="22" t="s">
        <v>150</v>
      </c>
      <c r="F38" s="22" t="s">
        <v>151</v>
      </c>
      <c r="G38" s="22" t="s">
        <v>297</v>
      </c>
      <c r="H38" s="22" t="s">
        <v>298</v>
      </c>
      <c r="I38" s="110">
        <v>40404</v>
      </c>
      <c r="J38" s="110">
        <v>40404</v>
      </c>
      <c r="K38" s="27"/>
      <c r="L38" s="27"/>
      <c r="M38" s="110">
        <v>40404</v>
      </c>
      <c r="N38" s="27"/>
      <c r="O38" s="110"/>
      <c r="P38" s="110"/>
      <c r="Q38" s="110"/>
      <c r="R38" s="110"/>
      <c r="S38" s="110"/>
      <c r="T38" s="110"/>
      <c r="U38" s="110"/>
      <c r="V38" s="110"/>
      <c r="W38" s="110"/>
      <c r="X38" s="110"/>
    </row>
    <row r="39" s="1" customFormat="1" ht="20.25" customHeight="1" spans="1:24">
      <c r="A39" s="22" t="s">
        <v>70</v>
      </c>
      <c r="B39" s="22" t="s">
        <v>70</v>
      </c>
      <c r="C39" s="22" t="s">
        <v>295</v>
      </c>
      <c r="D39" s="22" t="s">
        <v>296</v>
      </c>
      <c r="E39" s="22" t="s">
        <v>160</v>
      </c>
      <c r="F39" s="22" t="s">
        <v>159</v>
      </c>
      <c r="G39" s="22" t="s">
        <v>297</v>
      </c>
      <c r="H39" s="22" t="s">
        <v>298</v>
      </c>
      <c r="I39" s="110">
        <v>34188</v>
      </c>
      <c r="J39" s="110">
        <v>34188</v>
      </c>
      <c r="K39" s="27"/>
      <c r="L39" s="27"/>
      <c r="M39" s="110">
        <v>34188</v>
      </c>
      <c r="N39" s="27"/>
      <c r="O39" s="110"/>
      <c r="P39" s="110"/>
      <c r="Q39" s="110"/>
      <c r="R39" s="110"/>
      <c r="S39" s="110"/>
      <c r="T39" s="110"/>
      <c r="U39" s="110"/>
      <c r="V39" s="110"/>
      <c r="W39" s="110"/>
      <c r="X39" s="110"/>
    </row>
    <row r="40" s="1" customFormat="1" ht="20.25" customHeight="1" spans="1:24">
      <c r="A40" s="22" t="s">
        <v>70</v>
      </c>
      <c r="B40" s="22" t="s">
        <v>70</v>
      </c>
      <c r="C40" s="22" t="s">
        <v>295</v>
      </c>
      <c r="D40" s="22" t="s">
        <v>296</v>
      </c>
      <c r="E40" s="22" t="s">
        <v>150</v>
      </c>
      <c r="F40" s="22" t="s">
        <v>151</v>
      </c>
      <c r="G40" s="22" t="s">
        <v>299</v>
      </c>
      <c r="H40" s="22" t="s">
        <v>300</v>
      </c>
      <c r="I40" s="110">
        <v>26000</v>
      </c>
      <c r="J40" s="110">
        <v>26000</v>
      </c>
      <c r="K40" s="27"/>
      <c r="L40" s="27"/>
      <c r="M40" s="110">
        <v>26000</v>
      </c>
      <c r="N40" s="27"/>
      <c r="O40" s="110"/>
      <c r="P40" s="110"/>
      <c r="Q40" s="110"/>
      <c r="R40" s="110"/>
      <c r="S40" s="110"/>
      <c r="T40" s="110"/>
      <c r="U40" s="110"/>
      <c r="V40" s="110"/>
      <c r="W40" s="110"/>
      <c r="X40" s="110"/>
    </row>
    <row r="41" s="1" customFormat="1" ht="20.25" customHeight="1" spans="1:24">
      <c r="A41" s="22" t="s">
        <v>70</v>
      </c>
      <c r="B41" s="22" t="s">
        <v>70</v>
      </c>
      <c r="C41" s="22" t="s">
        <v>295</v>
      </c>
      <c r="D41" s="22" t="s">
        <v>296</v>
      </c>
      <c r="E41" s="22" t="s">
        <v>160</v>
      </c>
      <c r="F41" s="22" t="s">
        <v>159</v>
      </c>
      <c r="G41" s="22" t="s">
        <v>299</v>
      </c>
      <c r="H41" s="22" t="s">
        <v>300</v>
      </c>
      <c r="I41" s="110">
        <v>22000</v>
      </c>
      <c r="J41" s="110">
        <v>22000</v>
      </c>
      <c r="K41" s="27"/>
      <c r="L41" s="27"/>
      <c r="M41" s="110">
        <v>22000</v>
      </c>
      <c r="N41" s="27"/>
      <c r="O41" s="110"/>
      <c r="P41" s="110"/>
      <c r="Q41" s="110"/>
      <c r="R41" s="110"/>
      <c r="S41" s="110"/>
      <c r="T41" s="110"/>
      <c r="U41" s="110"/>
      <c r="V41" s="110"/>
      <c r="W41" s="110"/>
      <c r="X41" s="110"/>
    </row>
    <row r="42" s="1" customFormat="1" ht="20.25" customHeight="1" spans="1:24">
      <c r="A42" s="22" t="s">
        <v>70</v>
      </c>
      <c r="B42" s="22" t="s">
        <v>70</v>
      </c>
      <c r="C42" s="22" t="s">
        <v>295</v>
      </c>
      <c r="D42" s="22" t="s">
        <v>296</v>
      </c>
      <c r="E42" s="22" t="s">
        <v>150</v>
      </c>
      <c r="F42" s="22" t="s">
        <v>151</v>
      </c>
      <c r="G42" s="22" t="s">
        <v>301</v>
      </c>
      <c r="H42" s="22" t="s">
        <v>302</v>
      </c>
      <c r="I42" s="110">
        <v>100000</v>
      </c>
      <c r="J42" s="110">
        <v>100000</v>
      </c>
      <c r="K42" s="27"/>
      <c r="L42" s="27"/>
      <c r="M42" s="110">
        <v>100000</v>
      </c>
      <c r="N42" s="27"/>
      <c r="O42" s="110"/>
      <c r="P42" s="110"/>
      <c r="Q42" s="110"/>
      <c r="R42" s="110"/>
      <c r="S42" s="110"/>
      <c r="T42" s="110"/>
      <c r="U42" s="110"/>
      <c r="V42" s="110"/>
      <c r="W42" s="110"/>
      <c r="X42" s="110"/>
    </row>
    <row r="43" s="1" customFormat="1" ht="20.25" customHeight="1" spans="1:24">
      <c r="A43" s="22" t="s">
        <v>70</v>
      </c>
      <c r="B43" s="22" t="s">
        <v>70</v>
      </c>
      <c r="C43" s="22" t="s">
        <v>295</v>
      </c>
      <c r="D43" s="22" t="s">
        <v>296</v>
      </c>
      <c r="E43" s="22" t="s">
        <v>112</v>
      </c>
      <c r="F43" s="22" t="s">
        <v>113</v>
      </c>
      <c r="G43" s="22" t="s">
        <v>303</v>
      </c>
      <c r="H43" s="22" t="s">
        <v>304</v>
      </c>
      <c r="I43" s="110">
        <v>6300</v>
      </c>
      <c r="J43" s="110">
        <v>6300</v>
      </c>
      <c r="K43" s="27"/>
      <c r="L43" s="27"/>
      <c r="M43" s="110">
        <v>6300</v>
      </c>
      <c r="N43" s="27"/>
      <c r="O43" s="110"/>
      <c r="P43" s="110"/>
      <c r="Q43" s="110"/>
      <c r="R43" s="110"/>
      <c r="S43" s="110"/>
      <c r="T43" s="110"/>
      <c r="U43" s="110"/>
      <c r="V43" s="110"/>
      <c r="W43" s="110"/>
      <c r="X43" s="110"/>
    </row>
    <row r="44" s="1" customFormat="1" ht="20.25" customHeight="1" spans="1:24">
      <c r="A44" s="22" t="s">
        <v>70</v>
      </c>
      <c r="B44" s="22" t="s">
        <v>70</v>
      </c>
      <c r="C44" s="22" t="s">
        <v>295</v>
      </c>
      <c r="D44" s="22" t="s">
        <v>296</v>
      </c>
      <c r="E44" s="22" t="s">
        <v>114</v>
      </c>
      <c r="F44" s="22" t="s">
        <v>115</v>
      </c>
      <c r="G44" s="22" t="s">
        <v>303</v>
      </c>
      <c r="H44" s="22" t="s">
        <v>304</v>
      </c>
      <c r="I44" s="110">
        <v>900</v>
      </c>
      <c r="J44" s="110">
        <v>900</v>
      </c>
      <c r="K44" s="27"/>
      <c r="L44" s="27"/>
      <c r="M44" s="110">
        <v>900</v>
      </c>
      <c r="N44" s="27"/>
      <c r="O44" s="110"/>
      <c r="P44" s="110"/>
      <c r="Q44" s="110"/>
      <c r="R44" s="110"/>
      <c r="S44" s="110"/>
      <c r="T44" s="110"/>
      <c r="U44" s="110"/>
      <c r="V44" s="110"/>
      <c r="W44" s="110"/>
      <c r="X44" s="110"/>
    </row>
    <row r="45" s="1" customFormat="1" ht="20.25" customHeight="1" spans="1:24">
      <c r="A45" s="22" t="s">
        <v>70</v>
      </c>
      <c r="B45" s="22" t="s">
        <v>70</v>
      </c>
      <c r="C45" s="22" t="s">
        <v>295</v>
      </c>
      <c r="D45" s="22" t="s">
        <v>296</v>
      </c>
      <c r="E45" s="22" t="s">
        <v>150</v>
      </c>
      <c r="F45" s="22" t="s">
        <v>151</v>
      </c>
      <c r="G45" s="22" t="s">
        <v>303</v>
      </c>
      <c r="H45" s="22" t="s">
        <v>304</v>
      </c>
      <c r="I45" s="110">
        <v>36400</v>
      </c>
      <c r="J45" s="110">
        <v>36400</v>
      </c>
      <c r="K45" s="27"/>
      <c r="L45" s="27"/>
      <c r="M45" s="110">
        <v>36400</v>
      </c>
      <c r="N45" s="27"/>
      <c r="O45" s="110"/>
      <c r="P45" s="110"/>
      <c r="Q45" s="110"/>
      <c r="R45" s="110"/>
      <c r="S45" s="110"/>
      <c r="T45" s="110"/>
      <c r="U45" s="110"/>
      <c r="V45" s="110"/>
      <c r="W45" s="110"/>
      <c r="X45" s="110"/>
    </row>
    <row r="46" s="1" customFormat="1" ht="20.25" customHeight="1" spans="1:24">
      <c r="A46" s="22" t="s">
        <v>70</v>
      </c>
      <c r="B46" s="22" t="s">
        <v>70</v>
      </c>
      <c r="C46" s="22" t="s">
        <v>295</v>
      </c>
      <c r="D46" s="22" t="s">
        <v>296</v>
      </c>
      <c r="E46" s="22" t="s">
        <v>160</v>
      </c>
      <c r="F46" s="22" t="s">
        <v>159</v>
      </c>
      <c r="G46" s="22" t="s">
        <v>303</v>
      </c>
      <c r="H46" s="22" t="s">
        <v>304</v>
      </c>
      <c r="I46" s="110">
        <v>30800</v>
      </c>
      <c r="J46" s="110">
        <v>30800</v>
      </c>
      <c r="K46" s="27"/>
      <c r="L46" s="27"/>
      <c r="M46" s="110">
        <v>30800</v>
      </c>
      <c r="N46" s="27"/>
      <c r="O46" s="110"/>
      <c r="P46" s="110"/>
      <c r="Q46" s="110"/>
      <c r="R46" s="110"/>
      <c r="S46" s="110"/>
      <c r="T46" s="110"/>
      <c r="U46" s="110"/>
      <c r="V46" s="110"/>
      <c r="W46" s="110"/>
      <c r="X46" s="110"/>
    </row>
    <row r="47" s="1" customFormat="1" ht="20.25" customHeight="1" spans="1:24">
      <c r="A47" s="22" t="s">
        <v>70</v>
      </c>
      <c r="B47" s="22" t="s">
        <v>70</v>
      </c>
      <c r="C47" s="22" t="s">
        <v>305</v>
      </c>
      <c r="D47" s="22" t="s">
        <v>190</v>
      </c>
      <c r="E47" s="22" t="s">
        <v>189</v>
      </c>
      <c r="F47" s="22" t="s">
        <v>190</v>
      </c>
      <c r="G47" s="22" t="s">
        <v>306</v>
      </c>
      <c r="H47" s="22" t="s">
        <v>190</v>
      </c>
      <c r="I47" s="110">
        <v>199973.76</v>
      </c>
      <c r="J47" s="110">
        <v>199973.76</v>
      </c>
      <c r="K47" s="27"/>
      <c r="L47" s="27"/>
      <c r="M47" s="110">
        <v>199973.76</v>
      </c>
      <c r="N47" s="27"/>
      <c r="O47" s="110"/>
      <c r="P47" s="110"/>
      <c r="Q47" s="110"/>
      <c r="R47" s="110"/>
      <c r="S47" s="110"/>
      <c r="T47" s="110"/>
      <c r="U47" s="110"/>
      <c r="V47" s="110"/>
      <c r="W47" s="110"/>
      <c r="X47" s="110"/>
    </row>
    <row r="48" s="1" customFormat="1" ht="20.25" customHeight="1" spans="1:24">
      <c r="A48" s="22" t="s">
        <v>70</v>
      </c>
      <c r="B48" s="22" t="s">
        <v>70</v>
      </c>
      <c r="C48" s="22" t="s">
        <v>305</v>
      </c>
      <c r="D48" s="22" t="s">
        <v>190</v>
      </c>
      <c r="E48" s="22" t="s">
        <v>189</v>
      </c>
      <c r="F48" s="22" t="s">
        <v>190</v>
      </c>
      <c r="G48" s="22" t="s">
        <v>306</v>
      </c>
      <c r="H48" s="22" t="s">
        <v>190</v>
      </c>
      <c r="I48" s="110">
        <v>249363.84</v>
      </c>
      <c r="J48" s="110">
        <v>249363.84</v>
      </c>
      <c r="K48" s="27"/>
      <c r="L48" s="27"/>
      <c r="M48" s="110">
        <v>249363.84</v>
      </c>
      <c r="N48" s="27"/>
      <c r="O48" s="110"/>
      <c r="P48" s="110"/>
      <c r="Q48" s="110"/>
      <c r="R48" s="110"/>
      <c r="S48" s="110"/>
      <c r="T48" s="110"/>
      <c r="U48" s="110"/>
      <c r="V48" s="110"/>
      <c r="W48" s="110"/>
      <c r="X48" s="110"/>
    </row>
    <row r="49" s="1" customFormat="1" ht="20.25" customHeight="1" spans="1:24">
      <c r="A49" s="22" t="s">
        <v>70</v>
      </c>
      <c r="B49" s="22" t="s">
        <v>70</v>
      </c>
      <c r="C49" s="22" t="s">
        <v>307</v>
      </c>
      <c r="D49" s="22" t="s">
        <v>308</v>
      </c>
      <c r="E49" s="22" t="s">
        <v>112</v>
      </c>
      <c r="F49" s="22" t="s">
        <v>113</v>
      </c>
      <c r="G49" s="22" t="s">
        <v>280</v>
      </c>
      <c r="H49" s="22" t="s">
        <v>281</v>
      </c>
      <c r="I49" s="110">
        <v>100800</v>
      </c>
      <c r="J49" s="110">
        <v>100800</v>
      </c>
      <c r="K49" s="27"/>
      <c r="L49" s="27"/>
      <c r="M49" s="110">
        <v>100800</v>
      </c>
      <c r="N49" s="27"/>
      <c r="O49" s="110"/>
      <c r="P49" s="110"/>
      <c r="Q49" s="110"/>
      <c r="R49" s="110"/>
      <c r="S49" s="110"/>
      <c r="T49" s="110"/>
      <c r="U49" s="110"/>
      <c r="V49" s="110"/>
      <c r="W49" s="110"/>
      <c r="X49" s="110"/>
    </row>
    <row r="50" s="1" customFormat="1" ht="20.25" customHeight="1" spans="1:24">
      <c r="A50" s="22" t="s">
        <v>70</v>
      </c>
      <c r="B50" s="22" t="s">
        <v>70</v>
      </c>
      <c r="C50" s="22" t="s">
        <v>307</v>
      </c>
      <c r="D50" s="22" t="s">
        <v>308</v>
      </c>
      <c r="E50" s="22" t="s">
        <v>114</v>
      </c>
      <c r="F50" s="22" t="s">
        <v>115</v>
      </c>
      <c r="G50" s="22" t="s">
        <v>280</v>
      </c>
      <c r="H50" s="22" t="s">
        <v>281</v>
      </c>
      <c r="I50" s="110">
        <v>14400</v>
      </c>
      <c r="J50" s="110">
        <v>14400</v>
      </c>
      <c r="K50" s="27"/>
      <c r="L50" s="27"/>
      <c r="M50" s="110">
        <v>14400</v>
      </c>
      <c r="N50" s="27"/>
      <c r="O50" s="110"/>
      <c r="P50" s="110"/>
      <c r="Q50" s="110"/>
      <c r="R50" s="110"/>
      <c r="S50" s="110"/>
      <c r="T50" s="110"/>
      <c r="U50" s="110"/>
      <c r="V50" s="110"/>
      <c r="W50" s="110"/>
      <c r="X50" s="110"/>
    </row>
    <row r="51" s="1" customFormat="1" ht="20.25" customHeight="1" spans="1:24">
      <c r="A51" s="22" t="s">
        <v>70</v>
      </c>
      <c r="B51" s="22" t="s">
        <v>70</v>
      </c>
      <c r="C51" s="22" t="s">
        <v>309</v>
      </c>
      <c r="D51" s="22" t="s">
        <v>310</v>
      </c>
      <c r="E51" s="22" t="s">
        <v>150</v>
      </c>
      <c r="F51" s="22" t="s">
        <v>151</v>
      </c>
      <c r="G51" s="22" t="s">
        <v>262</v>
      </c>
      <c r="H51" s="22" t="s">
        <v>263</v>
      </c>
      <c r="I51" s="110">
        <v>130000</v>
      </c>
      <c r="J51" s="110">
        <v>130000</v>
      </c>
      <c r="K51" s="27"/>
      <c r="L51" s="27"/>
      <c r="M51" s="110">
        <v>130000</v>
      </c>
      <c r="N51" s="27"/>
      <c r="O51" s="110"/>
      <c r="P51" s="110"/>
      <c r="Q51" s="110"/>
      <c r="R51" s="110"/>
      <c r="S51" s="110"/>
      <c r="T51" s="110"/>
      <c r="U51" s="110"/>
      <c r="V51" s="110"/>
      <c r="W51" s="110"/>
      <c r="X51" s="110"/>
    </row>
    <row r="52" s="1" customFormat="1" ht="20.25" customHeight="1" spans="1:24">
      <c r="A52" s="22" t="s">
        <v>70</v>
      </c>
      <c r="B52" s="22" t="s">
        <v>70</v>
      </c>
      <c r="C52" s="22" t="s">
        <v>309</v>
      </c>
      <c r="D52" s="22" t="s">
        <v>310</v>
      </c>
      <c r="E52" s="22" t="s">
        <v>150</v>
      </c>
      <c r="F52" s="22" t="s">
        <v>151</v>
      </c>
      <c r="G52" s="22" t="s">
        <v>262</v>
      </c>
      <c r="H52" s="22" t="s">
        <v>263</v>
      </c>
      <c r="I52" s="110">
        <v>208320</v>
      </c>
      <c r="J52" s="110">
        <v>208320</v>
      </c>
      <c r="K52" s="27"/>
      <c r="L52" s="27"/>
      <c r="M52" s="110">
        <v>208320</v>
      </c>
      <c r="N52" s="27"/>
      <c r="O52" s="110"/>
      <c r="P52" s="110"/>
      <c r="Q52" s="110"/>
      <c r="R52" s="110"/>
      <c r="S52" s="110"/>
      <c r="T52" s="110"/>
      <c r="U52" s="110"/>
      <c r="V52" s="110"/>
      <c r="W52" s="110"/>
      <c r="X52" s="110"/>
    </row>
    <row r="53" s="1" customFormat="1" ht="20.25" customHeight="1" spans="1:24">
      <c r="A53" s="22" t="s">
        <v>70</v>
      </c>
      <c r="B53" s="22" t="s">
        <v>70</v>
      </c>
      <c r="C53" s="22" t="s">
        <v>311</v>
      </c>
      <c r="D53" s="22" t="s">
        <v>312</v>
      </c>
      <c r="E53" s="22" t="s">
        <v>160</v>
      </c>
      <c r="F53" s="22" t="s">
        <v>159</v>
      </c>
      <c r="G53" s="22" t="s">
        <v>262</v>
      </c>
      <c r="H53" s="22" t="s">
        <v>263</v>
      </c>
      <c r="I53" s="110">
        <v>99000</v>
      </c>
      <c r="J53" s="110">
        <v>99000</v>
      </c>
      <c r="K53" s="27"/>
      <c r="L53" s="27"/>
      <c r="M53" s="110">
        <v>99000</v>
      </c>
      <c r="N53" s="27"/>
      <c r="O53" s="110"/>
      <c r="P53" s="110"/>
      <c r="Q53" s="110"/>
      <c r="R53" s="110"/>
      <c r="S53" s="110"/>
      <c r="T53" s="110"/>
      <c r="U53" s="110"/>
      <c r="V53" s="110"/>
      <c r="W53" s="110"/>
      <c r="X53" s="110"/>
    </row>
    <row r="54" s="1" customFormat="1" ht="20.25" customHeight="1" spans="1:24">
      <c r="A54" s="22" t="s">
        <v>70</v>
      </c>
      <c r="B54" s="22" t="s">
        <v>70</v>
      </c>
      <c r="C54" s="22" t="s">
        <v>311</v>
      </c>
      <c r="D54" s="22" t="s">
        <v>312</v>
      </c>
      <c r="E54" s="22" t="s">
        <v>160</v>
      </c>
      <c r="F54" s="22" t="s">
        <v>159</v>
      </c>
      <c r="G54" s="22" t="s">
        <v>266</v>
      </c>
      <c r="H54" s="22" t="s">
        <v>267</v>
      </c>
      <c r="I54" s="110">
        <v>92400</v>
      </c>
      <c r="J54" s="110">
        <v>92400</v>
      </c>
      <c r="K54" s="27"/>
      <c r="L54" s="27"/>
      <c r="M54" s="110">
        <v>92400</v>
      </c>
      <c r="N54" s="27"/>
      <c r="O54" s="110"/>
      <c r="P54" s="110"/>
      <c r="Q54" s="110"/>
      <c r="R54" s="110"/>
      <c r="S54" s="110"/>
      <c r="T54" s="110"/>
      <c r="U54" s="110"/>
      <c r="V54" s="110"/>
      <c r="W54" s="110"/>
      <c r="X54" s="110"/>
    </row>
    <row r="55" s="1" customFormat="1" ht="20.25" customHeight="1" spans="1:24">
      <c r="A55" s="22" t="s">
        <v>70</v>
      </c>
      <c r="B55" s="22" t="s">
        <v>70</v>
      </c>
      <c r="C55" s="22" t="s">
        <v>311</v>
      </c>
      <c r="D55" s="22" t="s">
        <v>312</v>
      </c>
      <c r="E55" s="22" t="s">
        <v>160</v>
      </c>
      <c r="F55" s="22" t="s">
        <v>159</v>
      </c>
      <c r="G55" s="22" t="s">
        <v>266</v>
      </c>
      <c r="H55" s="22" t="s">
        <v>267</v>
      </c>
      <c r="I55" s="110">
        <v>105600</v>
      </c>
      <c r="J55" s="110">
        <v>105600</v>
      </c>
      <c r="K55" s="27"/>
      <c r="L55" s="27"/>
      <c r="M55" s="110">
        <v>105600</v>
      </c>
      <c r="N55" s="27"/>
      <c r="O55" s="110"/>
      <c r="P55" s="110"/>
      <c r="Q55" s="110"/>
      <c r="R55" s="110"/>
      <c r="S55" s="110"/>
      <c r="T55" s="110"/>
      <c r="U55" s="110"/>
      <c r="V55" s="110"/>
      <c r="W55" s="110"/>
      <c r="X55" s="110"/>
    </row>
    <row r="56" s="1" customFormat="1" ht="20.25" customHeight="1" spans="1:24">
      <c r="A56" s="22" t="s">
        <v>70</v>
      </c>
      <c r="B56" s="22" t="s">
        <v>73</v>
      </c>
      <c r="C56" s="22" t="s">
        <v>313</v>
      </c>
      <c r="D56" s="22" t="s">
        <v>265</v>
      </c>
      <c r="E56" s="22" t="s">
        <v>160</v>
      </c>
      <c r="F56" s="22" t="s">
        <v>159</v>
      </c>
      <c r="G56" s="22" t="s">
        <v>258</v>
      </c>
      <c r="H56" s="22" t="s">
        <v>259</v>
      </c>
      <c r="I56" s="110">
        <v>453600</v>
      </c>
      <c r="J56" s="110">
        <v>453600</v>
      </c>
      <c r="K56" s="27"/>
      <c r="L56" s="27"/>
      <c r="M56" s="110">
        <v>453600</v>
      </c>
      <c r="N56" s="27"/>
      <c r="O56" s="110"/>
      <c r="P56" s="110"/>
      <c r="Q56" s="110"/>
      <c r="R56" s="110"/>
      <c r="S56" s="110"/>
      <c r="T56" s="110"/>
      <c r="U56" s="110"/>
      <c r="V56" s="110"/>
      <c r="W56" s="110"/>
      <c r="X56" s="110"/>
    </row>
    <row r="57" s="1" customFormat="1" ht="20.25" customHeight="1" spans="1:24">
      <c r="A57" s="22" t="s">
        <v>70</v>
      </c>
      <c r="B57" s="22" t="s">
        <v>73</v>
      </c>
      <c r="C57" s="22" t="s">
        <v>313</v>
      </c>
      <c r="D57" s="22" t="s">
        <v>265</v>
      </c>
      <c r="E57" s="22" t="s">
        <v>160</v>
      </c>
      <c r="F57" s="22" t="s">
        <v>159</v>
      </c>
      <c r="G57" s="22" t="s">
        <v>260</v>
      </c>
      <c r="H57" s="22" t="s">
        <v>261</v>
      </c>
      <c r="I57" s="110">
        <v>31380</v>
      </c>
      <c r="J57" s="110">
        <v>31380</v>
      </c>
      <c r="K57" s="27"/>
      <c r="L57" s="27"/>
      <c r="M57" s="110">
        <v>31380</v>
      </c>
      <c r="N57" s="27"/>
      <c r="O57" s="110"/>
      <c r="P57" s="110"/>
      <c r="Q57" s="110"/>
      <c r="R57" s="110"/>
      <c r="S57" s="110"/>
      <c r="T57" s="110"/>
      <c r="U57" s="110"/>
      <c r="V57" s="110"/>
      <c r="W57" s="110"/>
      <c r="X57" s="110"/>
    </row>
    <row r="58" s="1" customFormat="1" ht="20.25" customHeight="1" spans="1:24">
      <c r="A58" s="22" t="s">
        <v>70</v>
      </c>
      <c r="B58" s="22" t="s">
        <v>73</v>
      </c>
      <c r="C58" s="22" t="s">
        <v>313</v>
      </c>
      <c r="D58" s="22" t="s">
        <v>265</v>
      </c>
      <c r="E58" s="22" t="s">
        <v>160</v>
      </c>
      <c r="F58" s="22" t="s">
        <v>159</v>
      </c>
      <c r="G58" s="22" t="s">
        <v>262</v>
      </c>
      <c r="H58" s="22" t="s">
        <v>263</v>
      </c>
      <c r="I58" s="110">
        <v>37800</v>
      </c>
      <c r="J58" s="110">
        <v>37800</v>
      </c>
      <c r="K58" s="27"/>
      <c r="L58" s="27"/>
      <c r="M58" s="110">
        <v>37800</v>
      </c>
      <c r="N58" s="27"/>
      <c r="O58" s="110"/>
      <c r="P58" s="110"/>
      <c r="Q58" s="110"/>
      <c r="R58" s="110"/>
      <c r="S58" s="110"/>
      <c r="T58" s="110"/>
      <c r="U58" s="110"/>
      <c r="V58" s="110"/>
      <c r="W58" s="110"/>
      <c r="X58" s="110"/>
    </row>
    <row r="59" s="1" customFormat="1" ht="20.25" customHeight="1" spans="1:24">
      <c r="A59" s="22" t="s">
        <v>70</v>
      </c>
      <c r="B59" s="22" t="s">
        <v>73</v>
      </c>
      <c r="C59" s="22" t="s">
        <v>313</v>
      </c>
      <c r="D59" s="22" t="s">
        <v>265</v>
      </c>
      <c r="E59" s="22" t="s">
        <v>160</v>
      </c>
      <c r="F59" s="22" t="s">
        <v>159</v>
      </c>
      <c r="G59" s="22" t="s">
        <v>266</v>
      </c>
      <c r="H59" s="22" t="s">
        <v>267</v>
      </c>
      <c r="I59" s="110">
        <v>97680</v>
      </c>
      <c r="J59" s="110">
        <v>97680</v>
      </c>
      <c r="K59" s="27"/>
      <c r="L59" s="27"/>
      <c r="M59" s="110">
        <v>97680</v>
      </c>
      <c r="N59" s="27"/>
      <c r="O59" s="110"/>
      <c r="P59" s="110"/>
      <c r="Q59" s="110"/>
      <c r="R59" s="110"/>
      <c r="S59" s="110"/>
      <c r="T59" s="110"/>
      <c r="U59" s="110"/>
      <c r="V59" s="110"/>
      <c r="W59" s="110"/>
      <c r="X59" s="110"/>
    </row>
    <row r="60" s="1" customFormat="1" ht="20.25" customHeight="1" spans="1:24">
      <c r="A60" s="22" t="s">
        <v>70</v>
      </c>
      <c r="B60" s="22" t="s">
        <v>73</v>
      </c>
      <c r="C60" s="22" t="s">
        <v>313</v>
      </c>
      <c r="D60" s="22" t="s">
        <v>265</v>
      </c>
      <c r="E60" s="22" t="s">
        <v>160</v>
      </c>
      <c r="F60" s="22" t="s">
        <v>159</v>
      </c>
      <c r="G60" s="22" t="s">
        <v>266</v>
      </c>
      <c r="H60" s="22" t="s">
        <v>267</v>
      </c>
      <c r="I60" s="110">
        <v>176460</v>
      </c>
      <c r="J60" s="110">
        <v>176460</v>
      </c>
      <c r="K60" s="27"/>
      <c r="L60" s="27"/>
      <c r="M60" s="110">
        <v>176460</v>
      </c>
      <c r="N60" s="27"/>
      <c r="O60" s="110"/>
      <c r="P60" s="110"/>
      <c r="Q60" s="110"/>
      <c r="R60" s="110"/>
      <c r="S60" s="110"/>
      <c r="T60" s="110"/>
      <c r="U60" s="110"/>
      <c r="V60" s="110"/>
      <c r="W60" s="110"/>
      <c r="X60" s="110"/>
    </row>
    <row r="61" s="1" customFormat="1" ht="20.25" customHeight="1" spans="1:24">
      <c r="A61" s="22" t="s">
        <v>70</v>
      </c>
      <c r="B61" s="22" t="s">
        <v>73</v>
      </c>
      <c r="C61" s="22" t="s">
        <v>313</v>
      </c>
      <c r="D61" s="22" t="s">
        <v>265</v>
      </c>
      <c r="E61" s="22" t="s">
        <v>160</v>
      </c>
      <c r="F61" s="22" t="s">
        <v>159</v>
      </c>
      <c r="G61" s="22" t="s">
        <v>266</v>
      </c>
      <c r="H61" s="22" t="s">
        <v>267</v>
      </c>
      <c r="I61" s="110">
        <v>183156</v>
      </c>
      <c r="J61" s="110">
        <v>183156</v>
      </c>
      <c r="K61" s="27"/>
      <c r="L61" s="27"/>
      <c r="M61" s="110">
        <v>183156</v>
      </c>
      <c r="N61" s="27"/>
      <c r="O61" s="110"/>
      <c r="P61" s="110"/>
      <c r="Q61" s="110"/>
      <c r="R61" s="110"/>
      <c r="S61" s="110"/>
      <c r="T61" s="110"/>
      <c r="U61" s="110"/>
      <c r="V61" s="110"/>
      <c r="W61" s="110"/>
      <c r="X61" s="110"/>
    </row>
    <row r="62" s="1" customFormat="1" ht="20.25" customHeight="1" spans="1:24">
      <c r="A62" s="22" t="s">
        <v>70</v>
      </c>
      <c r="B62" s="22" t="s">
        <v>73</v>
      </c>
      <c r="C62" s="22" t="s">
        <v>314</v>
      </c>
      <c r="D62" s="22" t="s">
        <v>269</v>
      </c>
      <c r="E62" s="22" t="s">
        <v>116</v>
      </c>
      <c r="F62" s="22" t="s">
        <v>117</v>
      </c>
      <c r="G62" s="22" t="s">
        <v>270</v>
      </c>
      <c r="H62" s="22" t="s">
        <v>271</v>
      </c>
      <c r="I62" s="110">
        <v>178412.16</v>
      </c>
      <c r="J62" s="110">
        <v>178412.16</v>
      </c>
      <c r="K62" s="27"/>
      <c r="L62" s="27"/>
      <c r="M62" s="110">
        <v>178412.16</v>
      </c>
      <c r="N62" s="27"/>
      <c r="O62" s="110"/>
      <c r="P62" s="110"/>
      <c r="Q62" s="110"/>
      <c r="R62" s="110"/>
      <c r="S62" s="110"/>
      <c r="T62" s="110"/>
      <c r="U62" s="110"/>
      <c r="V62" s="110"/>
      <c r="W62" s="110"/>
      <c r="X62" s="110"/>
    </row>
    <row r="63" s="1" customFormat="1" ht="20.25" customHeight="1" spans="1:24">
      <c r="A63" s="22" t="s">
        <v>70</v>
      </c>
      <c r="B63" s="22" t="s">
        <v>73</v>
      </c>
      <c r="C63" s="22" t="s">
        <v>314</v>
      </c>
      <c r="D63" s="22" t="s">
        <v>269</v>
      </c>
      <c r="E63" s="22" t="s">
        <v>130</v>
      </c>
      <c r="F63" s="22" t="s">
        <v>131</v>
      </c>
      <c r="G63" s="22" t="s">
        <v>272</v>
      </c>
      <c r="H63" s="22" t="s">
        <v>273</v>
      </c>
      <c r="I63" s="110">
        <v>74439.8</v>
      </c>
      <c r="J63" s="110">
        <v>74439.8</v>
      </c>
      <c r="K63" s="27"/>
      <c r="L63" s="27"/>
      <c r="M63" s="110">
        <v>74439.8</v>
      </c>
      <c r="N63" s="27"/>
      <c r="O63" s="110"/>
      <c r="P63" s="110"/>
      <c r="Q63" s="110"/>
      <c r="R63" s="110"/>
      <c r="S63" s="110"/>
      <c r="T63" s="110"/>
      <c r="U63" s="110"/>
      <c r="V63" s="110"/>
      <c r="W63" s="110"/>
      <c r="X63" s="110"/>
    </row>
    <row r="64" s="1" customFormat="1" ht="20.25" customHeight="1" spans="1:24">
      <c r="A64" s="22" t="s">
        <v>70</v>
      </c>
      <c r="B64" s="22" t="s">
        <v>73</v>
      </c>
      <c r="C64" s="22" t="s">
        <v>314</v>
      </c>
      <c r="D64" s="22" t="s">
        <v>269</v>
      </c>
      <c r="E64" s="22" t="s">
        <v>132</v>
      </c>
      <c r="F64" s="22" t="s">
        <v>133</v>
      </c>
      <c r="G64" s="22" t="s">
        <v>274</v>
      </c>
      <c r="H64" s="22" t="s">
        <v>275</v>
      </c>
      <c r="I64" s="110">
        <v>47113.8</v>
      </c>
      <c r="J64" s="110">
        <v>47113.8</v>
      </c>
      <c r="K64" s="27"/>
      <c r="L64" s="27"/>
      <c r="M64" s="110">
        <v>47113.8</v>
      </c>
      <c r="N64" s="27"/>
      <c r="O64" s="110"/>
      <c r="P64" s="110"/>
      <c r="Q64" s="110"/>
      <c r="R64" s="110"/>
      <c r="S64" s="110"/>
      <c r="T64" s="110"/>
      <c r="U64" s="110"/>
      <c r="V64" s="110"/>
      <c r="W64" s="110"/>
      <c r="X64" s="110"/>
    </row>
    <row r="65" s="1" customFormat="1" ht="20.25" customHeight="1" spans="1:24">
      <c r="A65" s="22" t="s">
        <v>70</v>
      </c>
      <c r="B65" s="22" t="s">
        <v>73</v>
      </c>
      <c r="C65" s="22" t="s">
        <v>314</v>
      </c>
      <c r="D65" s="22" t="s">
        <v>269</v>
      </c>
      <c r="E65" s="22" t="s">
        <v>134</v>
      </c>
      <c r="F65" s="22" t="s">
        <v>135</v>
      </c>
      <c r="G65" s="22" t="s">
        <v>276</v>
      </c>
      <c r="H65" s="22" t="s">
        <v>277</v>
      </c>
      <c r="I65" s="110">
        <v>3392.19</v>
      </c>
      <c r="J65" s="110">
        <v>3392.19</v>
      </c>
      <c r="K65" s="27"/>
      <c r="L65" s="27"/>
      <c r="M65" s="110">
        <v>3392.19</v>
      </c>
      <c r="N65" s="27"/>
      <c r="O65" s="110"/>
      <c r="P65" s="110"/>
      <c r="Q65" s="110"/>
      <c r="R65" s="110"/>
      <c r="S65" s="110"/>
      <c r="T65" s="110"/>
      <c r="U65" s="110"/>
      <c r="V65" s="110"/>
      <c r="W65" s="110"/>
      <c r="X65" s="110"/>
    </row>
    <row r="66" s="1" customFormat="1" ht="20.25" customHeight="1" spans="1:24">
      <c r="A66" s="22" t="s">
        <v>70</v>
      </c>
      <c r="B66" s="22" t="s">
        <v>73</v>
      </c>
      <c r="C66" s="22" t="s">
        <v>314</v>
      </c>
      <c r="D66" s="22" t="s">
        <v>269</v>
      </c>
      <c r="E66" s="22" t="s">
        <v>134</v>
      </c>
      <c r="F66" s="22" t="s">
        <v>135</v>
      </c>
      <c r="G66" s="22" t="s">
        <v>276</v>
      </c>
      <c r="H66" s="22" t="s">
        <v>277</v>
      </c>
      <c r="I66" s="110">
        <v>4650.48</v>
      </c>
      <c r="J66" s="110">
        <v>4650.48</v>
      </c>
      <c r="K66" s="27"/>
      <c r="L66" s="27"/>
      <c r="M66" s="110">
        <v>4650.48</v>
      </c>
      <c r="N66" s="27"/>
      <c r="O66" s="110"/>
      <c r="P66" s="110"/>
      <c r="Q66" s="110"/>
      <c r="R66" s="110"/>
      <c r="S66" s="110"/>
      <c r="T66" s="110"/>
      <c r="U66" s="110"/>
      <c r="V66" s="110"/>
      <c r="W66" s="110"/>
      <c r="X66" s="110"/>
    </row>
    <row r="67" s="1" customFormat="1" ht="20.25" customHeight="1" spans="1:24">
      <c r="A67" s="22" t="s">
        <v>70</v>
      </c>
      <c r="B67" s="22" t="s">
        <v>73</v>
      </c>
      <c r="C67" s="22" t="s">
        <v>314</v>
      </c>
      <c r="D67" s="22" t="s">
        <v>269</v>
      </c>
      <c r="E67" s="22" t="s">
        <v>160</v>
      </c>
      <c r="F67" s="22" t="s">
        <v>159</v>
      </c>
      <c r="G67" s="22" t="s">
        <v>276</v>
      </c>
      <c r="H67" s="22" t="s">
        <v>277</v>
      </c>
      <c r="I67" s="110">
        <v>6595.93</v>
      </c>
      <c r="J67" s="110">
        <v>6595.93</v>
      </c>
      <c r="K67" s="27"/>
      <c r="L67" s="27"/>
      <c r="M67" s="110">
        <v>6595.93</v>
      </c>
      <c r="N67" s="27"/>
      <c r="O67" s="110"/>
      <c r="P67" s="110"/>
      <c r="Q67" s="110"/>
      <c r="R67" s="110"/>
      <c r="S67" s="110"/>
      <c r="T67" s="110"/>
      <c r="U67" s="110"/>
      <c r="V67" s="110"/>
      <c r="W67" s="110"/>
      <c r="X67" s="110"/>
    </row>
    <row r="68" s="1" customFormat="1" ht="20.25" customHeight="1" spans="1:24">
      <c r="A68" s="22" t="s">
        <v>70</v>
      </c>
      <c r="B68" s="22" t="s">
        <v>73</v>
      </c>
      <c r="C68" s="22" t="s">
        <v>315</v>
      </c>
      <c r="D68" s="22" t="s">
        <v>234</v>
      </c>
      <c r="E68" s="22" t="s">
        <v>160</v>
      </c>
      <c r="F68" s="22" t="s">
        <v>159</v>
      </c>
      <c r="G68" s="22" t="s">
        <v>287</v>
      </c>
      <c r="H68" s="22" t="s">
        <v>234</v>
      </c>
      <c r="I68" s="110">
        <v>50000</v>
      </c>
      <c r="J68" s="110">
        <v>50000</v>
      </c>
      <c r="K68" s="27"/>
      <c r="L68" s="27"/>
      <c r="M68" s="110">
        <v>50000</v>
      </c>
      <c r="N68" s="27"/>
      <c r="O68" s="110"/>
      <c r="P68" s="110"/>
      <c r="Q68" s="110"/>
      <c r="R68" s="110"/>
      <c r="S68" s="110"/>
      <c r="T68" s="110"/>
      <c r="U68" s="110"/>
      <c r="V68" s="110"/>
      <c r="W68" s="110"/>
      <c r="X68" s="110"/>
    </row>
    <row r="69" s="1" customFormat="1" ht="20.25" customHeight="1" spans="1:24">
      <c r="A69" s="22" t="s">
        <v>70</v>
      </c>
      <c r="B69" s="22" t="s">
        <v>73</v>
      </c>
      <c r="C69" s="22" t="s">
        <v>316</v>
      </c>
      <c r="D69" s="22" t="s">
        <v>293</v>
      </c>
      <c r="E69" s="22" t="s">
        <v>160</v>
      </c>
      <c r="F69" s="22" t="s">
        <v>159</v>
      </c>
      <c r="G69" s="22" t="s">
        <v>294</v>
      </c>
      <c r="H69" s="22" t="s">
        <v>293</v>
      </c>
      <c r="I69" s="110">
        <v>22085.52</v>
      </c>
      <c r="J69" s="110">
        <v>22085.52</v>
      </c>
      <c r="K69" s="27"/>
      <c r="L69" s="27"/>
      <c r="M69" s="110">
        <v>22085.52</v>
      </c>
      <c r="N69" s="27"/>
      <c r="O69" s="110"/>
      <c r="P69" s="110"/>
      <c r="Q69" s="110"/>
      <c r="R69" s="110"/>
      <c r="S69" s="110"/>
      <c r="T69" s="110"/>
      <c r="U69" s="110"/>
      <c r="V69" s="110"/>
      <c r="W69" s="110"/>
      <c r="X69" s="110"/>
    </row>
    <row r="70" s="1" customFormat="1" ht="20.25" customHeight="1" spans="1:24">
      <c r="A70" s="22" t="s">
        <v>70</v>
      </c>
      <c r="B70" s="22" t="s">
        <v>73</v>
      </c>
      <c r="C70" s="22" t="s">
        <v>317</v>
      </c>
      <c r="D70" s="22" t="s">
        <v>296</v>
      </c>
      <c r="E70" s="22" t="s">
        <v>160</v>
      </c>
      <c r="F70" s="22" t="s">
        <v>159</v>
      </c>
      <c r="G70" s="22" t="s">
        <v>297</v>
      </c>
      <c r="H70" s="22" t="s">
        <v>298</v>
      </c>
      <c r="I70" s="110">
        <v>27972</v>
      </c>
      <c r="J70" s="110">
        <v>27972</v>
      </c>
      <c r="K70" s="27"/>
      <c r="L70" s="27"/>
      <c r="M70" s="110">
        <v>27972</v>
      </c>
      <c r="N70" s="27"/>
      <c r="O70" s="110"/>
      <c r="P70" s="110"/>
      <c r="Q70" s="110"/>
      <c r="R70" s="110"/>
      <c r="S70" s="110"/>
      <c r="T70" s="110"/>
      <c r="U70" s="110"/>
      <c r="V70" s="110"/>
      <c r="W70" s="110"/>
      <c r="X70" s="110"/>
    </row>
    <row r="71" s="1" customFormat="1" ht="20.25" customHeight="1" spans="1:24">
      <c r="A71" s="22" t="s">
        <v>70</v>
      </c>
      <c r="B71" s="22" t="s">
        <v>73</v>
      </c>
      <c r="C71" s="22" t="s">
        <v>317</v>
      </c>
      <c r="D71" s="22" t="s">
        <v>296</v>
      </c>
      <c r="E71" s="22" t="s">
        <v>160</v>
      </c>
      <c r="F71" s="22" t="s">
        <v>159</v>
      </c>
      <c r="G71" s="22" t="s">
        <v>299</v>
      </c>
      <c r="H71" s="22" t="s">
        <v>300</v>
      </c>
      <c r="I71" s="110">
        <v>18000</v>
      </c>
      <c r="J71" s="110">
        <v>18000</v>
      </c>
      <c r="K71" s="27"/>
      <c r="L71" s="27"/>
      <c r="M71" s="110">
        <v>18000</v>
      </c>
      <c r="N71" s="27"/>
      <c r="O71" s="110"/>
      <c r="P71" s="110"/>
      <c r="Q71" s="110"/>
      <c r="R71" s="110"/>
      <c r="S71" s="110"/>
      <c r="T71" s="110"/>
      <c r="U71" s="110"/>
      <c r="V71" s="110"/>
      <c r="W71" s="110"/>
      <c r="X71" s="110"/>
    </row>
    <row r="72" s="1" customFormat="1" ht="20.25" customHeight="1" spans="1:24">
      <c r="A72" s="22" t="s">
        <v>70</v>
      </c>
      <c r="B72" s="22" t="s">
        <v>73</v>
      </c>
      <c r="C72" s="22" t="s">
        <v>317</v>
      </c>
      <c r="D72" s="22" t="s">
        <v>296</v>
      </c>
      <c r="E72" s="22" t="s">
        <v>160</v>
      </c>
      <c r="F72" s="22" t="s">
        <v>159</v>
      </c>
      <c r="G72" s="22" t="s">
        <v>301</v>
      </c>
      <c r="H72" s="22" t="s">
        <v>302</v>
      </c>
      <c r="I72" s="110">
        <v>50000</v>
      </c>
      <c r="J72" s="110">
        <v>50000</v>
      </c>
      <c r="K72" s="27"/>
      <c r="L72" s="27"/>
      <c r="M72" s="110">
        <v>50000</v>
      </c>
      <c r="N72" s="27"/>
      <c r="O72" s="110"/>
      <c r="P72" s="110"/>
      <c r="Q72" s="110"/>
      <c r="R72" s="110"/>
      <c r="S72" s="110"/>
      <c r="T72" s="110"/>
      <c r="U72" s="110"/>
      <c r="V72" s="110"/>
      <c r="W72" s="110"/>
      <c r="X72" s="110"/>
    </row>
    <row r="73" s="1" customFormat="1" ht="20.25" customHeight="1" spans="1:24">
      <c r="A73" s="22" t="s">
        <v>70</v>
      </c>
      <c r="B73" s="22" t="s">
        <v>73</v>
      </c>
      <c r="C73" s="22" t="s">
        <v>317</v>
      </c>
      <c r="D73" s="22" t="s">
        <v>296</v>
      </c>
      <c r="E73" s="22" t="s">
        <v>160</v>
      </c>
      <c r="F73" s="22" t="s">
        <v>159</v>
      </c>
      <c r="G73" s="22" t="s">
        <v>303</v>
      </c>
      <c r="H73" s="22" t="s">
        <v>304</v>
      </c>
      <c r="I73" s="110">
        <v>25200</v>
      </c>
      <c r="J73" s="110">
        <v>25200</v>
      </c>
      <c r="K73" s="27"/>
      <c r="L73" s="27"/>
      <c r="M73" s="110">
        <v>25200</v>
      </c>
      <c r="N73" s="27"/>
      <c r="O73" s="110"/>
      <c r="P73" s="110"/>
      <c r="Q73" s="110"/>
      <c r="R73" s="110"/>
      <c r="S73" s="110"/>
      <c r="T73" s="110"/>
      <c r="U73" s="110"/>
      <c r="V73" s="110"/>
      <c r="W73" s="110"/>
      <c r="X73" s="110"/>
    </row>
    <row r="74" s="1" customFormat="1" ht="20.25" customHeight="1" spans="1:24">
      <c r="A74" s="22" t="s">
        <v>70</v>
      </c>
      <c r="B74" s="22" t="s">
        <v>73</v>
      </c>
      <c r="C74" s="22" t="s">
        <v>318</v>
      </c>
      <c r="D74" s="22" t="s">
        <v>190</v>
      </c>
      <c r="E74" s="22" t="s">
        <v>189</v>
      </c>
      <c r="F74" s="22" t="s">
        <v>190</v>
      </c>
      <c r="G74" s="22" t="s">
        <v>306</v>
      </c>
      <c r="H74" s="22" t="s">
        <v>190</v>
      </c>
      <c r="I74" s="110">
        <v>165345.12</v>
      </c>
      <c r="J74" s="110">
        <v>165345.12</v>
      </c>
      <c r="K74" s="27"/>
      <c r="L74" s="27"/>
      <c r="M74" s="110">
        <v>165345.12</v>
      </c>
      <c r="N74" s="27"/>
      <c r="O74" s="110"/>
      <c r="P74" s="110"/>
      <c r="Q74" s="110"/>
      <c r="R74" s="110"/>
      <c r="S74" s="110"/>
      <c r="T74" s="110"/>
      <c r="U74" s="110"/>
      <c r="V74" s="110"/>
      <c r="W74" s="110"/>
      <c r="X74" s="110"/>
    </row>
    <row r="75" s="1" customFormat="1" ht="20.25" customHeight="1" spans="1:24">
      <c r="A75" s="22" t="s">
        <v>70</v>
      </c>
      <c r="B75" s="22" t="s">
        <v>73</v>
      </c>
      <c r="C75" s="22" t="s">
        <v>319</v>
      </c>
      <c r="D75" s="22" t="s">
        <v>312</v>
      </c>
      <c r="E75" s="22" t="s">
        <v>160</v>
      </c>
      <c r="F75" s="22" t="s">
        <v>159</v>
      </c>
      <c r="G75" s="22" t="s">
        <v>262</v>
      </c>
      <c r="H75" s="22" t="s">
        <v>263</v>
      </c>
      <c r="I75" s="110">
        <v>81000</v>
      </c>
      <c r="J75" s="110">
        <v>81000</v>
      </c>
      <c r="K75" s="27"/>
      <c r="L75" s="27"/>
      <c r="M75" s="110">
        <v>81000</v>
      </c>
      <c r="N75" s="27"/>
      <c r="O75" s="110"/>
      <c r="P75" s="110"/>
      <c r="Q75" s="110"/>
      <c r="R75" s="110"/>
      <c r="S75" s="110"/>
      <c r="T75" s="110"/>
      <c r="U75" s="110"/>
      <c r="V75" s="110"/>
      <c r="W75" s="110"/>
      <c r="X75" s="110"/>
    </row>
    <row r="76" s="1" customFormat="1" ht="20.25" customHeight="1" spans="1:24">
      <c r="A76" s="22" t="s">
        <v>70</v>
      </c>
      <c r="B76" s="22" t="s">
        <v>73</v>
      </c>
      <c r="C76" s="22" t="s">
        <v>319</v>
      </c>
      <c r="D76" s="22" t="s">
        <v>312</v>
      </c>
      <c r="E76" s="22" t="s">
        <v>160</v>
      </c>
      <c r="F76" s="22" t="s">
        <v>159</v>
      </c>
      <c r="G76" s="22" t="s">
        <v>266</v>
      </c>
      <c r="H76" s="22" t="s">
        <v>267</v>
      </c>
      <c r="I76" s="110">
        <v>75600</v>
      </c>
      <c r="J76" s="110">
        <v>75600</v>
      </c>
      <c r="K76" s="27"/>
      <c r="L76" s="27"/>
      <c r="M76" s="110">
        <v>75600</v>
      </c>
      <c r="N76" s="27"/>
      <c r="O76" s="110"/>
      <c r="P76" s="110"/>
      <c r="Q76" s="110"/>
      <c r="R76" s="110"/>
      <c r="S76" s="110"/>
      <c r="T76" s="110"/>
      <c r="U76" s="110"/>
      <c r="V76" s="110"/>
      <c r="W76" s="110"/>
      <c r="X76" s="110"/>
    </row>
    <row r="77" s="1" customFormat="1" ht="20.25" customHeight="1" spans="1:24">
      <c r="A77" s="22" t="s">
        <v>70</v>
      </c>
      <c r="B77" s="22" t="s">
        <v>73</v>
      </c>
      <c r="C77" s="22" t="s">
        <v>319</v>
      </c>
      <c r="D77" s="22" t="s">
        <v>312</v>
      </c>
      <c r="E77" s="22" t="s">
        <v>160</v>
      </c>
      <c r="F77" s="22" t="s">
        <v>159</v>
      </c>
      <c r="G77" s="22" t="s">
        <v>266</v>
      </c>
      <c r="H77" s="22" t="s">
        <v>267</v>
      </c>
      <c r="I77" s="110">
        <v>86400</v>
      </c>
      <c r="J77" s="110">
        <v>86400</v>
      </c>
      <c r="K77" s="27"/>
      <c r="L77" s="27"/>
      <c r="M77" s="110">
        <v>86400</v>
      </c>
      <c r="N77" s="27"/>
      <c r="O77" s="110"/>
      <c r="P77" s="110"/>
      <c r="Q77" s="110"/>
      <c r="R77" s="110"/>
      <c r="S77" s="110"/>
      <c r="T77" s="110"/>
      <c r="U77" s="110"/>
      <c r="V77" s="110"/>
      <c r="W77" s="110"/>
      <c r="X77" s="110"/>
    </row>
    <row r="78" s="1" customFormat="1" ht="20.25" customHeight="1" spans="1:24">
      <c r="A78" s="22" t="s">
        <v>70</v>
      </c>
      <c r="B78" s="22" t="s">
        <v>75</v>
      </c>
      <c r="C78" s="22" t="s">
        <v>320</v>
      </c>
      <c r="D78" s="22" t="s">
        <v>265</v>
      </c>
      <c r="E78" s="22" t="s">
        <v>169</v>
      </c>
      <c r="F78" s="22" t="s">
        <v>168</v>
      </c>
      <c r="G78" s="22" t="s">
        <v>258</v>
      </c>
      <c r="H78" s="22" t="s">
        <v>259</v>
      </c>
      <c r="I78" s="110">
        <v>359052</v>
      </c>
      <c r="J78" s="110">
        <v>359052</v>
      </c>
      <c r="K78" s="27"/>
      <c r="L78" s="27"/>
      <c r="M78" s="110">
        <v>359052</v>
      </c>
      <c r="N78" s="27"/>
      <c r="O78" s="110"/>
      <c r="P78" s="110"/>
      <c r="Q78" s="110"/>
      <c r="R78" s="110"/>
      <c r="S78" s="110"/>
      <c r="T78" s="110"/>
      <c r="U78" s="110"/>
      <c r="V78" s="110"/>
      <c r="W78" s="110"/>
      <c r="X78" s="110"/>
    </row>
    <row r="79" s="1" customFormat="1" ht="20.25" customHeight="1" spans="1:24">
      <c r="A79" s="22" t="s">
        <v>70</v>
      </c>
      <c r="B79" s="22" t="s">
        <v>75</v>
      </c>
      <c r="C79" s="22" t="s">
        <v>320</v>
      </c>
      <c r="D79" s="22" t="s">
        <v>265</v>
      </c>
      <c r="E79" s="22" t="s">
        <v>169</v>
      </c>
      <c r="F79" s="22" t="s">
        <v>168</v>
      </c>
      <c r="G79" s="22" t="s">
        <v>260</v>
      </c>
      <c r="H79" s="22" t="s">
        <v>261</v>
      </c>
      <c r="I79" s="110">
        <v>26340</v>
      </c>
      <c r="J79" s="110">
        <v>26340</v>
      </c>
      <c r="K79" s="27"/>
      <c r="L79" s="27"/>
      <c r="M79" s="110">
        <v>26340</v>
      </c>
      <c r="N79" s="27"/>
      <c r="O79" s="110"/>
      <c r="P79" s="110"/>
      <c r="Q79" s="110"/>
      <c r="R79" s="110"/>
      <c r="S79" s="110"/>
      <c r="T79" s="110"/>
      <c r="U79" s="110"/>
      <c r="V79" s="110"/>
      <c r="W79" s="110"/>
      <c r="X79" s="110"/>
    </row>
    <row r="80" s="1" customFormat="1" ht="20.25" customHeight="1" spans="1:24">
      <c r="A80" s="22" t="s">
        <v>70</v>
      </c>
      <c r="B80" s="22" t="s">
        <v>75</v>
      </c>
      <c r="C80" s="22" t="s">
        <v>320</v>
      </c>
      <c r="D80" s="22" t="s">
        <v>265</v>
      </c>
      <c r="E80" s="22" t="s">
        <v>169</v>
      </c>
      <c r="F80" s="22" t="s">
        <v>168</v>
      </c>
      <c r="G80" s="22" t="s">
        <v>262</v>
      </c>
      <c r="H80" s="22" t="s">
        <v>263</v>
      </c>
      <c r="I80" s="110">
        <v>29921</v>
      </c>
      <c r="J80" s="110">
        <v>29921</v>
      </c>
      <c r="K80" s="27"/>
      <c r="L80" s="27"/>
      <c r="M80" s="110">
        <v>29921</v>
      </c>
      <c r="N80" s="27"/>
      <c r="O80" s="110"/>
      <c r="P80" s="110"/>
      <c r="Q80" s="110"/>
      <c r="R80" s="110"/>
      <c r="S80" s="110"/>
      <c r="T80" s="110"/>
      <c r="U80" s="110"/>
      <c r="V80" s="110"/>
      <c r="W80" s="110"/>
      <c r="X80" s="110"/>
    </row>
    <row r="81" s="1" customFormat="1" ht="20.25" customHeight="1" spans="1:24">
      <c r="A81" s="22" t="s">
        <v>70</v>
      </c>
      <c r="B81" s="22" t="s">
        <v>75</v>
      </c>
      <c r="C81" s="22" t="s">
        <v>320</v>
      </c>
      <c r="D81" s="22" t="s">
        <v>265</v>
      </c>
      <c r="E81" s="22" t="s">
        <v>169</v>
      </c>
      <c r="F81" s="22" t="s">
        <v>168</v>
      </c>
      <c r="G81" s="22" t="s">
        <v>266</v>
      </c>
      <c r="H81" s="22" t="s">
        <v>267</v>
      </c>
      <c r="I81" s="110">
        <v>178356</v>
      </c>
      <c r="J81" s="110">
        <v>178356</v>
      </c>
      <c r="K81" s="27"/>
      <c r="L81" s="27"/>
      <c r="M81" s="110">
        <v>178356</v>
      </c>
      <c r="N81" s="27"/>
      <c r="O81" s="110"/>
      <c r="P81" s="110"/>
      <c r="Q81" s="110"/>
      <c r="R81" s="110"/>
      <c r="S81" s="110"/>
      <c r="T81" s="110"/>
      <c r="U81" s="110"/>
      <c r="V81" s="110"/>
      <c r="W81" s="110"/>
      <c r="X81" s="110"/>
    </row>
    <row r="82" s="1" customFormat="1" ht="20.25" customHeight="1" spans="1:24">
      <c r="A82" s="22" t="s">
        <v>70</v>
      </c>
      <c r="B82" s="22" t="s">
        <v>75</v>
      </c>
      <c r="C82" s="22" t="s">
        <v>320</v>
      </c>
      <c r="D82" s="22" t="s">
        <v>265</v>
      </c>
      <c r="E82" s="22" t="s">
        <v>169</v>
      </c>
      <c r="F82" s="22" t="s">
        <v>168</v>
      </c>
      <c r="G82" s="22" t="s">
        <v>266</v>
      </c>
      <c r="H82" s="22" t="s">
        <v>267</v>
      </c>
      <c r="I82" s="110">
        <v>85980</v>
      </c>
      <c r="J82" s="110">
        <v>85980</v>
      </c>
      <c r="K82" s="27"/>
      <c r="L82" s="27"/>
      <c r="M82" s="110">
        <v>85980</v>
      </c>
      <c r="N82" s="27"/>
      <c r="O82" s="110"/>
      <c r="P82" s="110"/>
      <c r="Q82" s="110"/>
      <c r="R82" s="110"/>
      <c r="S82" s="110"/>
      <c r="T82" s="110"/>
      <c r="U82" s="110"/>
      <c r="V82" s="110"/>
      <c r="W82" s="110"/>
      <c r="X82" s="110"/>
    </row>
    <row r="83" s="1" customFormat="1" ht="20.25" customHeight="1" spans="1:24">
      <c r="A83" s="22" t="s">
        <v>70</v>
      </c>
      <c r="B83" s="22" t="s">
        <v>75</v>
      </c>
      <c r="C83" s="22" t="s">
        <v>320</v>
      </c>
      <c r="D83" s="22" t="s">
        <v>265</v>
      </c>
      <c r="E83" s="22" t="s">
        <v>169</v>
      </c>
      <c r="F83" s="22" t="s">
        <v>168</v>
      </c>
      <c r="G83" s="22" t="s">
        <v>266</v>
      </c>
      <c r="H83" s="22" t="s">
        <v>267</v>
      </c>
      <c r="I83" s="110">
        <v>161100</v>
      </c>
      <c r="J83" s="110">
        <v>161100</v>
      </c>
      <c r="K83" s="27"/>
      <c r="L83" s="27"/>
      <c r="M83" s="110">
        <v>161100</v>
      </c>
      <c r="N83" s="27"/>
      <c r="O83" s="110"/>
      <c r="P83" s="110"/>
      <c r="Q83" s="110"/>
      <c r="R83" s="110"/>
      <c r="S83" s="110"/>
      <c r="T83" s="110"/>
      <c r="U83" s="110"/>
      <c r="V83" s="110"/>
      <c r="W83" s="110"/>
      <c r="X83" s="110"/>
    </row>
    <row r="84" s="1" customFormat="1" ht="20.25" customHeight="1" spans="1:24">
      <c r="A84" s="22" t="s">
        <v>70</v>
      </c>
      <c r="B84" s="22" t="s">
        <v>75</v>
      </c>
      <c r="C84" s="22" t="s">
        <v>321</v>
      </c>
      <c r="D84" s="22" t="s">
        <v>269</v>
      </c>
      <c r="E84" s="22" t="s">
        <v>116</v>
      </c>
      <c r="F84" s="22" t="s">
        <v>117</v>
      </c>
      <c r="G84" s="22" t="s">
        <v>270</v>
      </c>
      <c r="H84" s="22" t="s">
        <v>271</v>
      </c>
      <c r="I84" s="110">
        <v>157380.48</v>
      </c>
      <c r="J84" s="110">
        <v>157380.48</v>
      </c>
      <c r="K84" s="27"/>
      <c r="L84" s="27"/>
      <c r="M84" s="110">
        <v>157380.48</v>
      </c>
      <c r="N84" s="27"/>
      <c r="O84" s="110"/>
      <c r="P84" s="110"/>
      <c r="Q84" s="110"/>
      <c r="R84" s="110"/>
      <c r="S84" s="110"/>
      <c r="T84" s="110"/>
      <c r="U84" s="110"/>
      <c r="V84" s="110"/>
      <c r="W84" s="110"/>
      <c r="X84" s="110"/>
    </row>
    <row r="85" s="1" customFormat="1" ht="20.25" customHeight="1" spans="1:24">
      <c r="A85" s="22" t="s">
        <v>70</v>
      </c>
      <c r="B85" s="22" t="s">
        <v>75</v>
      </c>
      <c r="C85" s="22" t="s">
        <v>321</v>
      </c>
      <c r="D85" s="22" t="s">
        <v>269</v>
      </c>
      <c r="E85" s="22" t="s">
        <v>130</v>
      </c>
      <c r="F85" s="22" t="s">
        <v>131</v>
      </c>
      <c r="G85" s="22" t="s">
        <v>272</v>
      </c>
      <c r="H85" s="22" t="s">
        <v>273</v>
      </c>
      <c r="I85" s="110">
        <v>64055.41</v>
      </c>
      <c r="J85" s="110">
        <v>64055.41</v>
      </c>
      <c r="K85" s="27"/>
      <c r="L85" s="27"/>
      <c r="M85" s="110">
        <v>64055.41</v>
      </c>
      <c r="N85" s="27"/>
      <c r="O85" s="110"/>
      <c r="P85" s="110"/>
      <c r="Q85" s="110"/>
      <c r="R85" s="110"/>
      <c r="S85" s="110"/>
      <c r="T85" s="110"/>
      <c r="U85" s="110"/>
      <c r="V85" s="110"/>
      <c r="W85" s="110"/>
      <c r="X85" s="110"/>
    </row>
    <row r="86" s="1" customFormat="1" ht="20.25" customHeight="1" spans="1:24">
      <c r="A86" s="22" t="s">
        <v>70</v>
      </c>
      <c r="B86" s="22" t="s">
        <v>75</v>
      </c>
      <c r="C86" s="22" t="s">
        <v>321</v>
      </c>
      <c r="D86" s="22" t="s">
        <v>269</v>
      </c>
      <c r="E86" s="22" t="s">
        <v>132</v>
      </c>
      <c r="F86" s="22" t="s">
        <v>133</v>
      </c>
      <c r="G86" s="22" t="s">
        <v>274</v>
      </c>
      <c r="H86" s="22" t="s">
        <v>275</v>
      </c>
      <c r="I86" s="110">
        <v>50808</v>
      </c>
      <c r="J86" s="110">
        <v>50808</v>
      </c>
      <c r="K86" s="27"/>
      <c r="L86" s="27"/>
      <c r="M86" s="110">
        <v>50808</v>
      </c>
      <c r="N86" s="27"/>
      <c r="O86" s="110"/>
      <c r="P86" s="110"/>
      <c r="Q86" s="110"/>
      <c r="R86" s="110"/>
      <c r="S86" s="110"/>
      <c r="T86" s="110"/>
      <c r="U86" s="110"/>
      <c r="V86" s="110"/>
      <c r="W86" s="110"/>
      <c r="X86" s="110"/>
    </row>
    <row r="87" s="1" customFormat="1" ht="20.25" customHeight="1" spans="1:24">
      <c r="A87" s="22" t="s">
        <v>70</v>
      </c>
      <c r="B87" s="22" t="s">
        <v>75</v>
      </c>
      <c r="C87" s="22" t="s">
        <v>321</v>
      </c>
      <c r="D87" s="22" t="s">
        <v>269</v>
      </c>
      <c r="E87" s="22" t="s">
        <v>132</v>
      </c>
      <c r="F87" s="22" t="s">
        <v>133</v>
      </c>
      <c r="G87" s="22" t="s">
        <v>274</v>
      </c>
      <c r="H87" s="22" t="s">
        <v>275</v>
      </c>
      <c r="I87" s="110">
        <v>40541.4</v>
      </c>
      <c r="J87" s="110">
        <v>40541.4</v>
      </c>
      <c r="K87" s="27"/>
      <c r="L87" s="27"/>
      <c r="M87" s="110">
        <v>40541.4</v>
      </c>
      <c r="N87" s="27"/>
      <c r="O87" s="110"/>
      <c r="P87" s="110"/>
      <c r="Q87" s="110"/>
      <c r="R87" s="110"/>
      <c r="S87" s="110"/>
      <c r="T87" s="110"/>
      <c r="U87" s="110"/>
      <c r="V87" s="110"/>
      <c r="W87" s="110"/>
      <c r="X87" s="110"/>
    </row>
    <row r="88" s="1" customFormat="1" ht="20.25" customHeight="1" spans="1:24">
      <c r="A88" s="22" t="s">
        <v>70</v>
      </c>
      <c r="B88" s="22" t="s">
        <v>75</v>
      </c>
      <c r="C88" s="22" t="s">
        <v>321</v>
      </c>
      <c r="D88" s="22" t="s">
        <v>269</v>
      </c>
      <c r="E88" s="22" t="s">
        <v>134</v>
      </c>
      <c r="F88" s="22" t="s">
        <v>135</v>
      </c>
      <c r="G88" s="22" t="s">
        <v>276</v>
      </c>
      <c r="H88" s="22" t="s">
        <v>277</v>
      </c>
      <c r="I88" s="110">
        <v>2918.98</v>
      </c>
      <c r="J88" s="110">
        <v>2918.98</v>
      </c>
      <c r="K88" s="27"/>
      <c r="L88" s="27"/>
      <c r="M88" s="110">
        <v>2918.98</v>
      </c>
      <c r="N88" s="27"/>
      <c r="O88" s="110"/>
      <c r="P88" s="110"/>
      <c r="Q88" s="110"/>
      <c r="R88" s="110"/>
      <c r="S88" s="110"/>
      <c r="T88" s="110"/>
      <c r="U88" s="110"/>
      <c r="V88" s="110"/>
      <c r="W88" s="110"/>
      <c r="X88" s="110"/>
    </row>
    <row r="89" s="1" customFormat="1" ht="20.25" customHeight="1" spans="1:24">
      <c r="A89" s="22" t="s">
        <v>70</v>
      </c>
      <c r="B89" s="22" t="s">
        <v>75</v>
      </c>
      <c r="C89" s="22" t="s">
        <v>321</v>
      </c>
      <c r="D89" s="22" t="s">
        <v>269</v>
      </c>
      <c r="E89" s="22" t="s">
        <v>134</v>
      </c>
      <c r="F89" s="22" t="s">
        <v>135</v>
      </c>
      <c r="G89" s="22" t="s">
        <v>276</v>
      </c>
      <c r="H89" s="22" t="s">
        <v>277</v>
      </c>
      <c r="I89" s="110">
        <v>6200.64</v>
      </c>
      <c r="J89" s="110">
        <v>6200.64</v>
      </c>
      <c r="K89" s="27"/>
      <c r="L89" s="27"/>
      <c r="M89" s="110">
        <v>6200.64</v>
      </c>
      <c r="N89" s="27"/>
      <c r="O89" s="110"/>
      <c r="P89" s="110"/>
      <c r="Q89" s="110"/>
      <c r="R89" s="110"/>
      <c r="S89" s="110"/>
      <c r="T89" s="110"/>
      <c r="U89" s="110"/>
      <c r="V89" s="110"/>
      <c r="W89" s="110"/>
      <c r="X89" s="110"/>
    </row>
    <row r="90" s="1" customFormat="1" ht="20.25" customHeight="1" spans="1:24">
      <c r="A90" s="22" t="s">
        <v>70</v>
      </c>
      <c r="B90" s="22" t="s">
        <v>75</v>
      </c>
      <c r="C90" s="22" t="s">
        <v>321</v>
      </c>
      <c r="D90" s="22" t="s">
        <v>269</v>
      </c>
      <c r="E90" s="22" t="s">
        <v>134</v>
      </c>
      <c r="F90" s="22" t="s">
        <v>135</v>
      </c>
      <c r="G90" s="22" t="s">
        <v>276</v>
      </c>
      <c r="H90" s="22" t="s">
        <v>277</v>
      </c>
      <c r="I90" s="110">
        <v>4650.48</v>
      </c>
      <c r="J90" s="110">
        <v>4650.48</v>
      </c>
      <c r="K90" s="27"/>
      <c r="L90" s="27"/>
      <c r="M90" s="110">
        <v>4650.48</v>
      </c>
      <c r="N90" s="27"/>
      <c r="O90" s="110"/>
      <c r="P90" s="110"/>
      <c r="Q90" s="110"/>
      <c r="R90" s="110"/>
      <c r="S90" s="110"/>
      <c r="T90" s="110"/>
      <c r="U90" s="110"/>
      <c r="V90" s="110"/>
      <c r="W90" s="110"/>
      <c r="X90" s="110"/>
    </row>
    <row r="91" s="1" customFormat="1" ht="20.25" customHeight="1" spans="1:24">
      <c r="A91" s="22" t="s">
        <v>70</v>
      </c>
      <c r="B91" s="22" t="s">
        <v>75</v>
      </c>
      <c r="C91" s="22" t="s">
        <v>321</v>
      </c>
      <c r="D91" s="22" t="s">
        <v>269</v>
      </c>
      <c r="E91" s="22" t="s">
        <v>169</v>
      </c>
      <c r="F91" s="22" t="s">
        <v>168</v>
      </c>
      <c r="G91" s="22" t="s">
        <v>276</v>
      </c>
      <c r="H91" s="22" t="s">
        <v>277</v>
      </c>
      <c r="I91" s="110">
        <v>5675.8</v>
      </c>
      <c r="J91" s="110">
        <v>5675.8</v>
      </c>
      <c r="K91" s="27"/>
      <c r="L91" s="27"/>
      <c r="M91" s="110">
        <v>5675.8</v>
      </c>
      <c r="N91" s="27"/>
      <c r="O91" s="110"/>
      <c r="P91" s="110"/>
      <c r="Q91" s="110"/>
      <c r="R91" s="110"/>
      <c r="S91" s="110"/>
      <c r="T91" s="110"/>
      <c r="U91" s="110"/>
      <c r="V91" s="110"/>
      <c r="W91" s="110"/>
      <c r="X91" s="110"/>
    </row>
    <row r="92" s="1" customFormat="1" ht="20.25" customHeight="1" spans="1:24">
      <c r="A92" s="22" t="s">
        <v>70</v>
      </c>
      <c r="B92" s="22" t="s">
        <v>75</v>
      </c>
      <c r="C92" s="22" t="s">
        <v>322</v>
      </c>
      <c r="D92" s="22" t="s">
        <v>279</v>
      </c>
      <c r="E92" s="22" t="s">
        <v>122</v>
      </c>
      <c r="F92" s="22" t="s">
        <v>123</v>
      </c>
      <c r="G92" s="22" t="s">
        <v>280</v>
      </c>
      <c r="H92" s="22" t="s">
        <v>281</v>
      </c>
      <c r="I92" s="110">
        <v>17492.4</v>
      </c>
      <c r="J92" s="110">
        <v>17492.4</v>
      </c>
      <c r="K92" s="27"/>
      <c r="L92" s="27"/>
      <c r="M92" s="110">
        <v>17492.4</v>
      </c>
      <c r="N92" s="27"/>
      <c r="O92" s="110"/>
      <c r="P92" s="110"/>
      <c r="Q92" s="110"/>
      <c r="R92" s="110"/>
      <c r="S92" s="110"/>
      <c r="T92" s="110"/>
      <c r="U92" s="110"/>
      <c r="V92" s="110"/>
      <c r="W92" s="110"/>
      <c r="X92" s="110"/>
    </row>
    <row r="93" s="1" customFormat="1" ht="20.25" customHeight="1" spans="1:24">
      <c r="A93" s="22" t="s">
        <v>70</v>
      </c>
      <c r="B93" s="22" t="s">
        <v>75</v>
      </c>
      <c r="C93" s="22" t="s">
        <v>323</v>
      </c>
      <c r="D93" s="22" t="s">
        <v>283</v>
      </c>
      <c r="E93" s="22" t="s">
        <v>169</v>
      </c>
      <c r="F93" s="22" t="s">
        <v>168</v>
      </c>
      <c r="G93" s="22" t="s">
        <v>284</v>
      </c>
      <c r="H93" s="22" t="s">
        <v>285</v>
      </c>
      <c r="I93" s="110">
        <v>20000</v>
      </c>
      <c r="J93" s="110">
        <v>20000</v>
      </c>
      <c r="K93" s="27"/>
      <c r="L93" s="27"/>
      <c r="M93" s="110">
        <v>20000</v>
      </c>
      <c r="N93" s="27"/>
      <c r="O93" s="110"/>
      <c r="P93" s="110"/>
      <c r="Q93" s="110"/>
      <c r="R93" s="110"/>
      <c r="S93" s="110"/>
      <c r="T93" s="110"/>
      <c r="U93" s="110"/>
      <c r="V93" s="110"/>
      <c r="W93" s="110"/>
      <c r="X93" s="110"/>
    </row>
    <row r="94" s="1" customFormat="1" ht="20.25" customHeight="1" spans="1:24">
      <c r="A94" s="22" t="s">
        <v>70</v>
      </c>
      <c r="B94" s="22" t="s">
        <v>75</v>
      </c>
      <c r="C94" s="22" t="s">
        <v>324</v>
      </c>
      <c r="D94" s="22" t="s">
        <v>234</v>
      </c>
      <c r="E94" s="22" t="s">
        <v>169</v>
      </c>
      <c r="F94" s="22" t="s">
        <v>168</v>
      </c>
      <c r="G94" s="22" t="s">
        <v>287</v>
      </c>
      <c r="H94" s="22" t="s">
        <v>234</v>
      </c>
      <c r="I94" s="110">
        <v>10000</v>
      </c>
      <c r="J94" s="110">
        <v>10000</v>
      </c>
      <c r="K94" s="27"/>
      <c r="L94" s="27"/>
      <c r="M94" s="110">
        <v>10000</v>
      </c>
      <c r="N94" s="27"/>
      <c r="O94" s="110"/>
      <c r="P94" s="110"/>
      <c r="Q94" s="110"/>
      <c r="R94" s="110"/>
      <c r="S94" s="110"/>
      <c r="T94" s="110"/>
      <c r="U94" s="110"/>
      <c r="V94" s="110"/>
      <c r="W94" s="110"/>
      <c r="X94" s="110"/>
    </row>
    <row r="95" s="1" customFormat="1" ht="20.25" customHeight="1" spans="1:24">
      <c r="A95" s="22" t="s">
        <v>70</v>
      </c>
      <c r="B95" s="22" t="s">
        <v>75</v>
      </c>
      <c r="C95" s="22" t="s">
        <v>325</v>
      </c>
      <c r="D95" s="22" t="s">
        <v>293</v>
      </c>
      <c r="E95" s="22" t="s">
        <v>169</v>
      </c>
      <c r="F95" s="22" t="s">
        <v>168</v>
      </c>
      <c r="G95" s="22" t="s">
        <v>294</v>
      </c>
      <c r="H95" s="22" t="s">
        <v>293</v>
      </c>
      <c r="I95" s="110">
        <v>19456.56</v>
      </c>
      <c r="J95" s="110">
        <v>19456.56</v>
      </c>
      <c r="K95" s="27"/>
      <c r="L95" s="27"/>
      <c r="M95" s="110">
        <v>19456.56</v>
      </c>
      <c r="N95" s="27"/>
      <c r="O95" s="110"/>
      <c r="P95" s="110"/>
      <c r="Q95" s="110"/>
      <c r="R95" s="110"/>
      <c r="S95" s="110"/>
      <c r="T95" s="110"/>
      <c r="U95" s="110"/>
      <c r="V95" s="110"/>
      <c r="W95" s="110"/>
      <c r="X95" s="110"/>
    </row>
    <row r="96" s="1" customFormat="1" ht="20.25" customHeight="1" spans="1:24">
      <c r="A96" s="22" t="s">
        <v>70</v>
      </c>
      <c r="B96" s="22" t="s">
        <v>75</v>
      </c>
      <c r="C96" s="22" t="s">
        <v>326</v>
      </c>
      <c r="D96" s="22" t="s">
        <v>296</v>
      </c>
      <c r="E96" s="22" t="s">
        <v>169</v>
      </c>
      <c r="F96" s="22" t="s">
        <v>168</v>
      </c>
      <c r="G96" s="22" t="s">
        <v>297</v>
      </c>
      <c r="H96" s="22" t="s">
        <v>298</v>
      </c>
      <c r="I96" s="110">
        <v>2000</v>
      </c>
      <c r="J96" s="110">
        <v>2000</v>
      </c>
      <c r="K96" s="27"/>
      <c r="L96" s="27"/>
      <c r="M96" s="110">
        <v>2000</v>
      </c>
      <c r="N96" s="27"/>
      <c r="O96" s="110"/>
      <c r="P96" s="110"/>
      <c r="Q96" s="110"/>
      <c r="R96" s="110"/>
      <c r="S96" s="110"/>
      <c r="T96" s="110"/>
      <c r="U96" s="110"/>
      <c r="V96" s="110"/>
      <c r="W96" s="110"/>
      <c r="X96" s="110"/>
    </row>
    <row r="97" s="1" customFormat="1" ht="20.25" customHeight="1" spans="1:24">
      <c r="A97" s="22" t="s">
        <v>70</v>
      </c>
      <c r="B97" s="22" t="s">
        <v>75</v>
      </c>
      <c r="C97" s="22" t="s">
        <v>326</v>
      </c>
      <c r="D97" s="22" t="s">
        <v>296</v>
      </c>
      <c r="E97" s="22" t="s">
        <v>169</v>
      </c>
      <c r="F97" s="22" t="s">
        <v>168</v>
      </c>
      <c r="G97" s="22" t="s">
        <v>297</v>
      </c>
      <c r="H97" s="22" t="s">
        <v>298</v>
      </c>
      <c r="I97" s="110">
        <v>25972</v>
      </c>
      <c r="J97" s="110">
        <v>25972</v>
      </c>
      <c r="K97" s="27"/>
      <c r="L97" s="27"/>
      <c r="M97" s="110">
        <v>25972</v>
      </c>
      <c r="N97" s="27"/>
      <c r="O97" s="110"/>
      <c r="P97" s="110"/>
      <c r="Q97" s="110"/>
      <c r="R97" s="110"/>
      <c r="S97" s="110"/>
      <c r="T97" s="110"/>
      <c r="U97" s="110"/>
      <c r="V97" s="110"/>
      <c r="W97" s="110"/>
      <c r="X97" s="110"/>
    </row>
    <row r="98" s="1" customFormat="1" ht="20.25" customHeight="1" spans="1:24">
      <c r="A98" s="22" t="s">
        <v>70</v>
      </c>
      <c r="B98" s="22" t="s">
        <v>75</v>
      </c>
      <c r="C98" s="22" t="s">
        <v>326</v>
      </c>
      <c r="D98" s="22" t="s">
        <v>296</v>
      </c>
      <c r="E98" s="22" t="s">
        <v>169</v>
      </c>
      <c r="F98" s="22" t="s">
        <v>168</v>
      </c>
      <c r="G98" s="22" t="s">
        <v>299</v>
      </c>
      <c r="H98" s="22" t="s">
        <v>300</v>
      </c>
      <c r="I98" s="110">
        <v>18000</v>
      </c>
      <c r="J98" s="110">
        <v>18000</v>
      </c>
      <c r="K98" s="27"/>
      <c r="L98" s="27"/>
      <c r="M98" s="110">
        <v>18000</v>
      </c>
      <c r="N98" s="27"/>
      <c r="O98" s="110"/>
      <c r="P98" s="110"/>
      <c r="Q98" s="110"/>
      <c r="R98" s="110"/>
      <c r="S98" s="110"/>
      <c r="T98" s="110"/>
      <c r="U98" s="110"/>
      <c r="V98" s="110"/>
      <c r="W98" s="110"/>
      <c r="X98" s="110"/>
    </row>
    <row r="99" s="1" customFormat="1" ht="20.25" customHeight="1" spans="1:24">
      <c r="A99" s="22" t="s">
        <v>70</v>
      </c>
      <c r="B99" s="22" t="s">
        <v>75</v>
      </c>
      <c r="C99" s="22" t="s">
        <v>326</v>
      </c>
      <c r="D99" s="22" t="s">
        <v>296</v>
      </c>
      <c r="E99" s="22" t="s">
        <v>169</v>
      </c>
      <c r="F99" s="22" t="s">
        <v>168</v>
      </c>
      <c r="G99" s="22" t="s">
        <v>301</v>
      </c>
      <c r="H99" s="22" t="s">
        <v>302</v>
      </c>
      <c r="I99" s="110">
        <v>30000</v>
      </c>
      <c r="J99" s="110">
        <v>30000</v>
      </c>
      <c r="K99" s="27"/>
      <c r="L99" s="27"/>
      <c r="M99" s="110">
        <v>30000</v>
      </c>
      <c r="N99" s="27"/>
      <c r="O99" s="110"/>
      <c r="P99" s="110"/>
      <c r="Q99" s="110"/>
      <c r="R99" s="110"/>
      <c r="S99" s="110"/>
      <c r="T99" s="110"/>
      <c r="U99" s="110"/>
      <c r="V99" s="110"/>
      <c r="W99" s="110"/>
      <c r="X99" s="110"/>
    </row>
    <row r="100" s="1" customFormat="1" ht="20.25" customHeight="1" spans="1:24">
      <c r="A100" s="22" t="s">
        <v>70</v>
      </c>
      <c r="B100" s="22" t="s">
        <v>75</v>
      </c>
      <c r="C100" s="22" t="s">
        <v>326</v>
      </c>
      <c r="D100" s="22" t="s">
        <v>296</v>
      </c>
      <c r="E100" s="22" t="s">
        <v>114</v>
      </c>
      <c r="F100" s="22" t="s">
        <v>115</v>
      </c>
      <c r="G100" s="22" t="s">
        <v>303</v>
      </c>
      <c r="H100" s="22" t="s">
        <v>304</v>
      </c>
      <c r="I100" s="110">
        <v>10800</v>
      </c>
      <c r="J100" s="110">
        <v>10800</v>
      </c>
      <c r="K100" s="27"/>
      <c r="L100" s="27"/>
      <c r="M100" s="110">
        <v>10800</v>
      </c>
      <c r="N100" s="27"/>
      <c r="O100" s="110"/>
      <c r="P100" s="110"/>
      <c r="Q100" s="110"/>
      <c r="R100" s="110"/>
      <c r="S100" s="110"/>
      <c r="T100" s="110"/>
      <c r="U100" s="110"/>
      <c r="V100" s="110"/>
      <c r="W100" s="110"/>
      <c r="X100" s="110"/>
    </row>
    <row r="101" s="1" customFormat="1" ht="20.25" customHeight="1" spans="1:24">
      <c r="A101" s="22" t="s">
        <v>70</v>
      </c>
      <c r="B101" s="22" t="s">
        <v>75</v>
      </c>
      <c r="C101" s="22" t="s">
        <v>326</v>
      </c>
      <c r="D101" s="22" t="s">
        <v>296</v>
      </c>
      <c r="E101" s="22" t="s">
        <v>169</v>
      </c>
      <c r="F101" s="22" t="s">
        <v>168</v>
      </c>
      <c r="G101" s="22" t="s">
        <v>303</v>
      </c>
      <c r="H101" s="22" t="s">
        <v>304</v>
      </c>
      <c r="I101" s="110">
        <v>25200</v>
      </c>
      <c r="J101" s="110">
        <v>25200</v>
      </c>
      <c r="K101" s="27"/>
      <c r="L101" s="27"/>
      <c r="M101" s="110">
        <v>25200</v>
      </c>
      <c r="N101" s="27"/>
      <c r="O101" s="110"/>
      <c r="P101" s="110"/>
      <c r="Q101" s="110"/>
      <c r="R101" s="110"/>
      <c r="S101" s="110"/>
      <c r="T101" s="110"/>
      <c r="U101" s="110"/>
      <c r="V101" s="110"/>
      <c r="W101" s="110"/>
      <c r="X101" s="110"/>
    </row>
    <row r="102" s="1" customFormat="1" ht="20.25" customHeight="1" spans="1:24">
      <c r="A102" s="22" t="s">
        <v>70</v>
      </c>
      <c r="B102" s="22" t="s">
        <v>75</v>
      </c>
      <c r="C102" s="22" t="s">
        <v>327</v>
      </c>
      <c r="D102" s="22" t="s">
        <v>190</v>
      </c>
      <c r="E102" s="22" t="s">
        <v>189</v>
      </c>
      <c r="F102" s="22" t="s">
        <v>190</v>
      </c>
      <c r="G102" s="22" t="s">
        <v>306</v>
      </c>
      <c r="H102" s="22" t="s">
        <v>190</v>
      </c>
      <c r="I102" s="110">
        <v>149571.36</v>
      </c>
      <c r="J102" s="110">
        <v>149571.36</v>
      </c>
      <c r="K102" s="27"/>
      <c r="L102" s="27"/>
      <c r="M102" s="110">
        <v>149571.36</v>
      </c>
      <c r="N102" s="27"/>
      <c r="O102" s="110"/>
      <c r="P102" s="110"/>
      <c r="Q102" s="110"/>
      <c r="R102" s="110"/>
      <c r="S102" s="110"/>
      <c r="T102" s="110"/>
      <c r="U102" s="110"/>
      <c r="V102" s="110"/>
      <c r="W102" s="110"/>
      <c r="X102" s="110"/>
    </row>
    <row r="103" s="1" customFormat="1" ht="20.25" customHeight="1" spans="1:24">
      <c r="A103" s="22" t="s">
        <v>70</v>
      </c>
      <c r="B103" s="22" t="s">
        <v>75</v>
      </c>
      <c r="C103" s="22" t="s">
        <v>328</v>
      </c>
      <c r="D103" s="22" t="s">
        <v>308</v>
      </c>
      <c r="E103" s="22" t="s">
        <v>114</v>
      </c>
      <c r="F103" s="22" t="s">
        <v>115</v>
      </c>
      <c r="G103" s="22" t="s">
        <v>280</v>
      </c>
      <c r="H103" s="22" t="s">
        <v>281</v>
      </c>
      <c r="I103" s="110">
        <v>172800</v>
      </c>
      <c r="J103" s="110">
        <v>172800</v>
      </c>
      <c r="K103" s="27"/>
      <c r="L103" s="27"/>
      <c r="M103" s="110">
        <v>172800</v>
      </c>
      <c r="N103" s="27"/>
      <c r="O103" s="110"/>
      <c r="P103" s="110"/>
      <c r="Q103" s="110"/>
      <c r="R103" s="110"/>
      <c r="S103" s="110"/>
      <c r="T103" s="110"/>
      <c r="U103" s="110"/>
      <c r="V103" s="110"/>
      <c r="W103" s="110"/>
      <c r="X103" s="110"/>
    </row>
    <row r="104" s="1" customFormat="1" ht="20.25" customHeight="1" spans="1:24">
      <c r="A104" s="22" t="s">
        <v>70</v>
      </c>
      <c r="B104" s="22" t="s">
        <v>75</v>
      </c>
      <c r="C104" s="22" t="s">
        <v>329</v>
      </c>
      <c r="D104" s="22" t="s">
        <v>312</v>
      </c>
      <c r="E104" s="22" t="s">
        <v>169</v>
      </c>
      <c r="F104" s="22" t="s">
        <v>168</v>
      </c>
      <c r="G104" s="22" t="s">
        <v>262</v>
      </c>
      <c r="H104" s="22" t="s">
        <v>263</v>
      </c>
      <c r="I104" s="110">
        <v>81000</v>
      </c>
      <c r="J104" s="110">
        <v>81000</v>
      </c>
      <c r="K104" s="27"/>
      <c r="L104" s="27"/>
      <c r="M104" s="110">
        <v>81000</v>
      </c>
      <c r="N104" s="27"/>
      <c r="O104" s="110"/>
      <c r="P104" s="110"/>
      <c r="Q104" s="110"/>
      <c r="R104" s="110"/>
      <c r="S104" s="110"/>
      <c r="T104" s="110"/>
      <c r="U104" s="110"/>
      <c r="V104" s="110"/>
      <c r="W104" s="110"/>
      <c r="X104" s="110"/>
    </row>
    <row r="105" s="1" customFormat="1" ht="20.25" customHeight="1" spans="1:24">
      <c r="A105" s="22" t="s">
        <v>70</v>
      </c>
      <c r="B105" s="22" t="s">
        <v>75</v>
      </c>
      <c r="C105" s="22" t="s">
        <v>329</v>
      </c>
      <c r="D105" s="22" t="s">
        <v>312</v>
      </c>
      <c r="E105" s="22" t="s">
        <v>169</v>
      </c>
      <c r="F105" s="22" t="s">
        <v>168</v>
      </c>
      <c r="G105" s="22" t="s">
        <v>266</v>
      </c>
      <c r="H105" s="22" t="s">
        <v>267</v>
      </c>
      <c r="I105" s="110">
        <v>75600</v>
      </c>
      <c r="J105" s="110">
        <v>75600</v>
      </c>
      <c r="K105" s="27"/>
      <c r="L105" s="27"/>
      <c r="M105" s="110">
        <v>75600</v>
      </c>
      <c r="N105" s="27"/>
      <c r="O105" s="110"/>
      <c r="P105" s="110"/>
      <c r="Q105" s="110"/>
      <c r="R105" s="110"/>
      <c r="S105" s="110"/>
      <c r="T105" s="110"/>
      <c r="U105" s="110"/>
      <c r="V105" s="110"/>
      <c r="W105" s="110"/>
      <c r="X105" s="110"/>
    </row>
    <row r="106" s="1" customFormat="1" ht="20.25" customHeight="1" spans="1:24">
      <c r="A106" s="22" t="s">
        <v>70</v>
      </c>
      <c r="B106" s="22" t="s">
        <v>75</v>
      </c>
      <c r="C106" s="22" t="s">
        <v>329</v>
      </c>
      <c r="D106" s="22" t="s">
        <v>312</v>
      </c>
      <c r="E106" s="22" t="s">
        <v>169</v>
      </c>
      <c r="F106" s="22" t="s">
        <v>168</v>
      </c>
      <c r="G106" s="22" t="s">
        <v>266</v>
      </c>
      <c r="H106" s="22" t="s">
        <v>267</v>
      </c>
      <c r="I106" s="110">
        <v>86400</v>
      </c>
      <c r="J106" s="110">
        <v>86400</v>
      </c>
      <c r="K106" s="27"/>
      <c r="L106" s="27"/>
      <c r="M106" s="110">
        <v>86400</v>
      </c>
      <c r="N106" s="27"/>
      <c r="O106" s="110"/>
      <c r="P106" s="110"/>
      <c r="Q106" s="110"/>
      <c r="R106" s="110"/>
      <c r="S106" s="110"/>
      <c r="T106" s="110"/>
      <c r="U106" s="110"/>
      <c r="V106" s="110"/>
      <c r="W106" s="110"/>
      <c r="X106" s="110"/>
    </row>
    <row r="107" s="1" customFormat="1" ht="20.25" customHeight="1" spans="1:24">
      <c r="A107" s="22" t="s">
        <v>70</v>
      </c>
      <c r="B107" s="22" t="s">
        <v>77</v>
      </c>
      <c r="C107" s="22" t="s">
        <v>330</v>
      </c>
      <c r="D107" s="22" t="s">
        <v>265</v>
      </c>
      <c r="E107" s="22" t="s">
        <v>169</v>
      </c>
      <c r="F107" s="22" t="s">
        <v>168</v>
      </c>
      <c r="G107" s="22" t="s">
        <v>258</v>
      </c>
      <c r="H107" s="22" t="s">
        <v>259</v>
      </c>
      <c r="I107" s="110">
        <v>632580</v>
      </c>
      <c r="J107" s="110">
        <v>632580</v>
      </c>
      <c r="K107" s="27"/>
      <c r="L107" s="27"/>
      <c r="M107" s="110">
        <v>632580</v>
      </c>
      <c r="N107" s="27"/>
      <c r="O107" s="110"/>
      <c r="P107" s="110"/>
      <c r="Q107" s="110"/>
      <c r="R107" s="110"/>
      <c r="S107" s="110"/>
      <c r="T107" s="110"/>
      <c r="U107" s="110"/>
      <c r="V107" s="110"/>
      <c r="W107" s="110"/>
      <c r="X107" s="110"/>
    </row>
    <row r="108" s="1" customFormat="1" ht="20.25" customHeight="1" spans="1:24">
      <c r="A108" s="22" t="s">
        <v>70</v>
      </c>
      <c r="B108" s="22" t="s">
        <v>77</v>
      </c>
      <c r="C108" s="22" t="s">
        <v>330</v>
      </c>
      <c r="D108" s="22" t="s">
        <v>265</v>
      </c>
      <c r="E108" s="22" t="s">
        <v>169</v>
      </c>
      <c r="F108" s="22" t="s">
        <v>168</v>
      </c>
      <c r="G108" s="22" t="s">
        <v>260</v>
      </c>
      <c r="H108" s="22" t="s">
        <v>261</v>
      </c>
      <c r="I108" s="110">
        <v>39300</v>
      </c>
      <c r="J108" s="110">
        <v>39300</v>
      </c>
      <c r="K108" s="27"/>
      <c r="L108" s="27"/>
      <c r="M108" s="110">
        <v>39300</v>
      </c>
      <c r="N108" s="27"/>
      <c r="O108" s="110"/>
      <c r="P108" s="110"/>
      <c r="Q108" s="110"/>
      <c r="R108" s="110"/>
      <c r="S108" s="110"/>
      <c r="T108" s="110"/>
      <c r="U108" s="110"/>
      <c r="V108" s="110"/>
      <c r="W108" s="110"/>
      <c r="X108" s="110"/>
    </row>
    <row r="109" s="1" customFormat="1" ht="20.25" customHeight="1" spans="1:24">
      <c r="A109" s="22" t="s">
        <v>70</v>
      </c>
      <c r="B109" s="22" t="s">
        <v>77</v>
      </c>
      <c r="C109" s="22" t="s">
        <v>330</v>
      </c>
      <c r="D109" s="22" t="s">
        <v>265</v>
      </c>
      <c r="E109" s="22" t="s">
        <v>169</v>
      </c>
      <c r="F109" s="22" t="s">
        <v>168</v>
      </c>
      <c r="G109" s="22" t="s">
        <v>262</v>
      </c>
      <c r="H109" s="22" t="s">
        <v>263</v>
      </c>
      <c r="I109" s="110">
        <v>52715</v>
      </c>
      <c r="J109" s="110">
        <v>52715</v>
      </c>
      <c r="K109" s="27"/>
      <c r="L109" s="27"/>
      <c r="M109" s="110">
        <v>52715</v>
      </c>
      <c r="N109" s="27"/>
      <c r="O109" s="110"/>
      <c r="P109" s="110"/>
      <c r="Q109" s="110"/>
      <c r="R109" s="110"/>
      <c r="S109" s="110"/>
      <c r="T109" s="110"/>
      <c r="U109" s="110"/>
      <c r="V109" s="110"/>
      <c r="W109" s="110"/>
      <c r="X109" s="110"/>
    </row>
    <row r="110" s="1" customFormat="1" ht="20.25" customHeight="1" spans="1:24">
      <c r="A110" s="22" t="s">
        <v>70</v>
      </c>
      <c r="B110" s="22" t="s">
        <v>77</v>
      </c>
      <c r="C110" s="22" t="s">
        <v>330</v>
      </c>
      <c r="D110" s="22" t="s">
        <v>265</v>
      </c>
      <c r="E110" s="22" t="s">
        <v>169</v>
      </c>
      <c r="F110" s="22" t="s">
        <v>168</v>
      </c>
      <c r="G110" s="22" t="s">
        <v>266</v>
      </c>
      <c r="H110" s="22" t="s">
        <v>267</v>
      </c>
      <c r="I110" s="110">
        <v>121920</v>
      </c>
      <c r="J110" s="110">
        <v>121920</v>
      </c>
      <c r="K110" s="27"/>
      <c r="L110" s="27"/>
      <c r="M110" s="110">
        <v>121920</v>
      </c>
      <c r="N110" s="27"/>
      <c r="O110" s="110"/>
      <c r="P110" s="110"/>
      <c r="Q110" s="110"/>
      <c r="R110" s="110"/>
      <c r="S110" s="110"/>
      <c r="T110" s="110"/>
      <c r="U110" s="110"/>
      <c r="V110" s="110"/>
      <c r="W110" s="110"/>
      <c r="X110" s="110"/>
    </row>
    <row r="111" s="1" customFormat="1" ht="20.25" customHeight="1" spans="1:24">
      <c r="A111" s="22" t="s">
        <v>70</v>
      </c>
      <c r="B111" s="22" t="s">
        <v>77</v>
      </c>
      <c r="C111" s="22" t="s">
        <v>330</v>
      </c>
      <c r="D111" s="22" t="s">
        <v>265</v>
      </c>
      <c r="E111" s="22" t="s">
        <v>169</v>
      </c>
      <c r="F111" s="22" t="s">
        <v>168</v>
      </c>
      <c r="G111" s="22" t="s">
        <v>266</v>
      </c>
      <c r="H111" s="22" t="s">
        <v>267</v>
      </c>
      <c r="I111" s="110">
        <v>236760</v>
      </c>
      <c r="J111" s="110">
        <v>236760</v>
      </c>
      <c r="K111" s="27"/>
      <c r="L111" s="27"/>
      <c r="M111" s="110">
        <v>236760</v>
      </c>
      <c r="N111" s="27"/>
      <c r="O111" s="110"/>
      <c r="P111" s="110"/>
      <c r="Q111" s="110"/>
      <c r="R111" s="110"/>
      <c r="S111" s="110"/>
      <c r="T111" s="110"/>
      <c r="U111" s="110"/>
      <c r="V111" s="110"/>
      <c r="W111" s="110"/>
      <c r="X111" s="110"/>
    </row>
    <row r="112" s="1" customFormat="1" ht="20.25" customHeight="1" spans="1:24">
      <c r="A112" s="22" t="s">
        <v>70</v>
      </c>
      <c r="B112" s="22" t="s">
        <v>77</v>
      </c>
      <c r="C112" s="22" t="s">
        <v>330</v>
      </c>
      <c r="D112" s="22" t="s">
        <v>265</v>
      </c>
      <c r="E112" s="22" t="s">
        <v>169</v>
      </c>
      <c r="F112" s="22" t="s">
        <v>168</v>
      </c>
      <c r="G112" s="22" t="s">
        <v>266</v>
      </c>
      <c r="H112" s="22" t="s">
        <v>267</v>
      </c>
      <c r="I112" s="110">
        <v>216660</v>
      </c>
      <c r="J112" s="110">
        <v>216660</v>
      </c>
      <c r="K112" s="27"/>
      <c r="L112" s="27"/>
      <c r="M112" s="110">
        <v>216660</v>
      </c>
      <c r="N112" s="27"/>
      <c r="O112" s="110"/>
      <c r="P112" s="110"/>
      <c r="Q112" s="110"/>
      <c r="R112" s="110"/>
      <c r="S112" s="110"/>
      <c r="T112" s="110"/>
      <c r="U112" s="110"/>
      <c r="V112" s="110"/>
      <c r="W112" s="110"/>
      <c r="X112" s="110"/>
    </row>
    <row r="113" s="1" customFormat="1" ht="20.25" customHeight="1" spans="1:24">
      <c r="A113" s="22" t="s">
        <v>70</v>
      </c>
      <c r="B113" s="22" t="s">
        <v>77</v>
      </c>
      <c r="C113" s="22" t="s">
        <v>331</v>
      </c>
      <c r="D113" s="22" t="s">
        <v>269</v>
      </c>
      <c r="E113" s="22" t="s">
        <v>116</v>
      </c>
      <c r="F113" s="22" t="s">
        <v>117</v>
      </c>
      <c r="G113" s="22" t="s">
        <v>270</v>
      </c>
      <c r="H113" s="22" t="s">
        <v>271</v>
      </c>
      <c r="I113" s="110">
        <v>233328</v>
      </c>
      <c r="J113" s="110">
        <v>233328</v>
      </c>
      <c r="K113" s="27"/>
      <c r="L113" s="27"/>
      <c r="M113" s="110">
        <v>233328</v>
      </c>
      <c r="N113" s="27"/>
      <c r="O113" s="110"/>
      <c r="P113" s="110"/>
      <c r="Q113" s="110"/>
      <c r="R113" s="110"/>
      <c r="S113" s="110"/>
      <c r="T113" s="110"/>
      <c r="U113" s="110"/>
      <c r="V113" s="110"/>
      <c r="W113" s="110"/>
      <c r="X113" s="110"/>
    </row>
    <row r="114" s="1" customFormat="1" ht="20.25" customHeight="1" spans="1:24">
      <c r="A114" s="22" t="s">
        <v>70</v>
      </c>
      <c r="B114" s="22" t="s">
        <v>77</v>
      </c>
      <c r="C114" s="22" t="s">
        <v>331</v>
      </c>
      <c r="D114" s="22" t="s">
        <v>269</v>
      </c>
      <c r="E114" s="22" t="s">
        <v>118</v>
      </c>
      <c r="F114" s="22" t="s">
        <v>119</v>
      </c>
      <c r="G114" s="22" t="s">
        <v>332</v>
      </c>
      <c r="H114" s="22" t="s">
        <v>333</v>
      </c>
      <c r="I114" s="110">
        <v>50011.21</v>
      </c>
      <c r="J114" s="110">
        <v>50011.21</v>
      </c>
      <c r="K114" s="27"/>
      <c r="L114" s="27"/>
      <c r="M114" s="110">
        <v>50011.21</v>
      </c>
      <c r="N114" s="27"/>
      <c r="O114" s="110"/>
      <c r="P114" s="110"/>
      <c r="Q114" s="110"/>
      <c r="R114" s="110"/>
      <c r="S114" s="110"/>
      <c r="T114" s="110"/>
      <c r="U114" s="110"/>
      <c r="V114" s="110"/>
      <c r="W114" s="110"/>
      <c r="X114" s="110"/>
    </row>
    <row r="115" s="1" customFormat="1" ht="20.25" customHeight="1" spans="1:24">
      <c r="A115" s="22" t="s">
        <v>70</v>
      </c>
      <c r="B115" s="22" t="s">
        <v>77</v>
      </c>
      <c r="C115" s="22" t="s">
        <v>331</v>
      </c>
      <c r="D115" s="22" t="s">
        <v>269</v>
      </c>
      <c r="E115" s="22" t="s">
        <v>130</v>
      </c>
      <c r="F115" s="22" t="s">
        <v>131</v>
      </c>
      <c r="G115" s="22" t="s">
        <v>272</v>
      </c>
      <c r="H115" s="22" t="s">
        <v>273</v>
      </c>
      <c r="I115" s="110">
        <v>98520.9</v>
      </c>
      <c r="J115" s="110">
        <v>98520.9</v>
      </c>
      <c r="K115" s="27"/>
      <c r="L115" s="27"/>
      <c r="M115" s="110">
        <v>98520.9</v>
      </c>
      <c r="N115" s="27"/>
      <c r="O115" s="110"/>
      <c r="P115" s="110"/>
      <c r="Q115" s="110"/>
      <c r="R115" s="110"/>
      <c r="S115" s="110"/>
      <c r="T115" s="110"/>
      <c r="U115" s="110"/>
      <c r="V115" s="110"/>
      <c r="W115" s="110"/>
      <c r="X115" s="110"/>
    </row>
    <row r="116" s="1" customFormat="1" ht="20.25" customHeight="1" spans="1:24">
      <c r="A116" s="22" t="s">
        <v>70</v>
      </c>
      <c r="B116" s="22" t="s">
        <v>77</v>
      </c>
      <c r="C116" s="22" t="s">
        <v>331</v>
      </c>
      <c r="D116" s="22" t="s">
        <v>269</v>
      </c>
      <c r="E116" s="22" t="s">
        <v>132</v>
      </c>
      <c r="F116" s="22" t="s">
        <v>133</v>
      </c>
      <c r="G116" s="22" t="s">
        <v>274</v>
      </c>
      <c r="H116" s="22" t="s">
        <v>275</v>
      </c>
      <c r="I116" s="110">
        <v>8468</v>
      </c>
      <c r="J116" s="110">
        <v>8468</v>
      </c>
      <c r="K116" s="27"/>
      <c r="L116" s="27"/>
      <c r="M116" s="110">
        <v>8468</v>
      </c>
      <c r="N116" s="27"/>
      <c r="O116" s="110"/>
      <c r="P116" s="110"/>
      <c r="Q116" s="110"/>
      <c r="R116" s="110"/>
      <c r="S116" s="110"/>
      <c r="T116" s="110"/>
      <c r="U116" s="110"/>
      <c r="V116" s="110"/>
      <c r="W116" s="110"/>
      <c r="X116" s="110"/>
    </row>
    <row r="117" s="1" customFormat="1" ht="20.25" customHeight="1" spans="1:24">
      <c r="A117" s="22" t="s">
        <v>70</v>
      </c>
      <c r="B117" s="22" t="s">
        <v>77</v>
      </c>
      <c r="C117" s="22" t="s">
        <v>331</v>
      </c>
      <c r="D117" s="22" t="s">
        <v>269</v>
      </c>
      <c r="E117" s="22" t="s">
        <v>132</v>
      </c>
      <c r="F117" s="22" t="s">
        <v>133</v>
      </c>
      <c r="G117" s="22" t="s">
        <v>274</v>
      </c>
      <c r="H117" s="22" t="s">
        <v>275</v>
      </c>
      <c r="I117" s="110">
        <v>62355</v>
      </c>
      <c r="J117" s="110">
        <v>62355</v>
      </c>
      <c r="K117" s="27"/>
      <c r="L117" s="27"/>
      <c r="M117" s="110">
        <v>62355</v>
      </c>
      <c r="N117" s="27"/>
      <c r="O117" s="110"/>
      <c r="P117" s="110"/>
      <c r="Q117" s="110"/>
      <c r="R117" s="110"/>
      <c r="S117" s="110"/>
      <c r="T117" s="110"/>
      <c r="U117" s="110"/>
      <c r="V117" s="110"/>
      <c r="W117" s="110"/>
      <c r="X117" s="110"/>
    </row>
    <row r="118" s="1" customFormat="1" ht="20.25" customHeight="1" spans="1:24">
      <c r="A118" s="22" t="s">
        <v>70</v>
      </c>
      <c r="B118" s="22" t="s">
        <v>77</v>
      </c>
      <c r="C118" s="22" t="s">
        <v>331</v>
      </c>
      <c r="D118" s="22" t="s">
        <v>269</v>
      </c>
      <c r="E118" s="22" t="s">
        <v>134</v>
      </c>
      <c r="F118" s="22" t="s">
        <v>135</v>
      </c>
      <c r="G118" s="22" t="s">
        <v>276</v>
      </c>
      <c r="H118" s="22" t="s">
        <v>277</v>
      </c>
      <c r="I118" s="110">
        <v>4489.56</v>
      </c>
      <c r="J118" s="110">
        <v>4489.56</v>
      </c>
      <c r="K118" s="27"/>
      <c r="L118" s="27"/>
      <c r="M118" s="110">
        <v>4489.56</v>
      </c>
      <c r="N118" s="27"/>
      <c r="O118" s="110"/>
      <c r="P118" s="110"/>
      <c r="Q118" s="110"/>
      <c r="R118" s="110"/>
      <c r="S118" s="110"/>
      <c r="T118" s="110"/>
      <c r="U118" s="110"/>
      <c r="V118" s="110"/>
      <c r="W118" s="110"/>
      <c r="X118" s="110"/>
    </row>
    <row r="119" s="1" customFormat="1" ht="20.25" customHeight="1" spans="1:24">
      <c r="A119" s="22" t="s">
        <v>70</v>
      </c>
      <c r="B119" s="22" t="s">
        <v>77</v>
      </c>
      <c r="C119" s="22" t="s">
        <v>331</v>
      </c>
      <c r="D119" s="22" t="s">
        <v>269</v>
      </c>
      <c r="E119" s="22" t="s">
        <v>134</v>
      </c>
      <c r="F119" s="22" t="s">
        <v>135</v>
      </c>
      <c r="G119" s="22" t="s">
        <v>276</v>
      </c>
      <c r="H119" s="22" t="s">
        <v>277</v>
      </c>
      <c r="I119" s="110">
        <v>1033.44</v>
      </c>
      <c r="J119" s="110">
        <v>1033.44</v>
      </c>
      <c r="K119" s="27"/>
      <c r="L119" s="27"/>
      <c r="M119" s="110">
        <v>1033.44</v>
      </c>
      <c r="N119" s="27"/>
      <c r="O119" s="110"/>
      <c r="P119" s="110"/>
      <c r="Q119" s="110"/>
      <c r="R119" s="110"/>
      <c r="S119" s="110"/>
      <c r="T119" s="110"/>
      <c r="U119" s="110"/>
      <c r="V119" s="110"/>
      <c r="W119" s="110"/>
      <c r="X119" s="110"/>
    </row>
    <row r="120" s="1" customFormat="1" ht="20.25" customHeight="1" spans="1:24">
      <c r="A120" s="22" t="s">
        <v>70</v>
      </c>
      <c r="B120" s="22" t="s">
        <v>77</v>
      </c>
      <c r="C120" s="22" t="s">
        <v>331</v>
      </c>
      <c r="D120" s="22" t="s">
        <v>269</v>
      </c>
      <c r="E120" s="22" t="s">
        <v>134</v>
      </c>
      <c r="F120" s="22" t="s">
        <v>135</v>
      </c>
      <c r="G120" s="22" t="s">
        <v>276</v>
      </c>
      <c r="H120" s="22" t="s">
        <v>277</v>
      </c>
      <c r="I120" s="110">
        <v>5683.92</v>
      </c>
      <c r="J120" s="110">
        <v>5683.92</v>
      </c>
      <c r="K120" s="27"/>
      <c r="L120" s="27"/>
      <c r="M120" s="110">
        <v>5683.92</v>
      </c>
      <c r="N120" s="27"/>
      <c r="O120" s="110"/>
      <c r="P120" s="110"/>
      <c r="Q120" s="110"/>
      <c r="R120" s="110"/>
      <c r="S120" s="110"/>
      <c r="T120" s="110"/>
      <c r="U120" s="110"/>
      <c r="V120" s="110"/>
      <c r="W120" s="110"/>
      <c r="X120" s="110"/>
    </row>
    <row r="121" s="1" customFormat="1" ht="20.25" customHeight="1" spans="1:24">
      <c r="A121" s="22" t="s">
        <v>70</v>
      </c>
      <c r="B121" s="22" t="s">
        <v>77</v>
      </c>
      <c r="C121" s="22" t="s">
        <v>331</v>
      </c>
      <c r="D121" s="22" t="s">
        <v>269</v>
      </c>
      <c r="E121" s="22" t="s">
        <v>169</v>
      </c>
      <c r="F121" s="22" t="s">
        <v>168</v>
      </c>
      <c r="G121" s="22" t="s">
        <v>276</v>
      </c>
      <c r="H121" s="22" t="s">
        <v>277</v>
      </c>
      <c r="I121" s="110">
        <v>8729.7</v>
      </c>
      <c r="J121" s="110">
        <v>8729.7</v>
      </c>
      <c r="K121" s="27"/>
      <c r="L121" s="27"/>
      <c r="M121" s="110">
        <v>8729.7</v>
      </c>
      <c r="N121" s="27"/>
      <c r="O121" s="110"/>
      <c r="P121" s="110"/>
      <c r="Q121" s="110"/>
      <c r="R121" s="110"/>
      <c r="S121" s="110"/>
      <c r="T121" s="110"/>
      <c r="U121" s="110"/>
      <c r="V121" s="110"/>
      <c r="W121" s="110"/>
      <c r="X121" s="110"/>
    </row>
    <row r="122" s="1" customFormat="1" ht="20.25" customHeight="1" spans="1:24">
      <c r="A122" s="22" t="s">
        <v>70</v>
      </c>
      <c r="B122" s="22" t="s">
        <v>77</v>
      </c>
      <c r="C122" s="22" t="s">
        <v>334</v>
      </c>
      <c r="D122" s="22" t="s">
        <v>234</v>
      </c>
      <c r="E122" s="22" t="s">
        <v>169</v>
      </c>
      <c r="F122" s="22" t="s">
        <v>168</v>
      </c>
      <c r="G122" s="22" t="s">
        <v>287</v>
      </c>
      <c r="H122" s="22" t="s">
        <v>234</v>
      </c>
      <c r="I122" s="110">
        <v>10000</v>
      </c>
      <c r="J122" s="110">
        <v>10000</v>
      </c>
      <c r="K122" s="27"/>
      <c r="L122" s="27"/>
      <c r="M122" s="110">
        <v>10000</v>
      </c>
      <c r="N122" s="27"/>
      <c r="O122" s="110"/>
      <c r="P122" s="110"/>
      <c r="Q122" s="110"/>
      <c r="R122" s="110"/>
      <c r="S122" s="110"/>
      <c r="T122" s="110"/>
      <c r="U122" s="110"/>
      <c r="V122" s="110"/>
      <c r="W122" s="110"/>
      <c r="X122" s="110"/>
    </row>
    <row r="123" s="1" customFormat="1" ht="20.25" customHeight="1" spans="1:24">
      <c r="A123" s="22" t="s">
        <v>70</v>
      </c>
      <c r="B123" s="22" t="s">
        <v>77</v>
      </c>
      <c r="C123" s="22" t="s">
        <v>335</v>
      </c>
      <c r="D123" s="22" t="s">
        <v>293</v>
      </c>
      <c r="E123" s="22" t="s">
        <v>169</v>
      </c>
      <c r="F123" s="22" t="s">
        <v>168</v>
      </c>
      <c r="G123" s="22" t="s">
        <v>294</v>
      </c>
      <c r="H123" s="22" t="s">
        <v>293</v>
      </c>
      <c r="I123" s="110">
        <v>28904.4</v>
      </c>
      <c r="J123" s="110">
        <v>28904.4</v>
      </c>
      <c r="K123" s="27"/>
      <c r="L123" s="27"/>
      <c r="M123" s="110">
        <v>28904.4</v>
      </c>
      <c r="N123" s="27"/>
      <c r="O123" s="110"/>
      <c r="P123" s="110"/>
      <c r="Q123" s="110"/>
      <c r="R123" s="110"/>
      <c r="S123" s="110"/>
      <c r="T123" s="110"/>
      <c r="U123" s="110"/>
      <c r="V123" s="110"/>
      <c r="W123" s="110"/>
      <c r="X123" s="110"/>
    </row>
    <row r="124" s="1" customFormat="1" ht="20.25" customHeight="1" spans="1:24">
      <c r="A124" s="22" t="s">
        <v>70</v>
      </c>
      <c r="B124" s="22" t="s">
        <v>77</v>
      </c>
      <c r="C124" s="22" t="s">
        <v>336</v>
      </c>
      <c r="D124" s="22" t="s">
        <v>296</v>
      </c>
      <c r="E124" s="22" t="s">
        <v>169</v>
      </c>
      <c r="F124" s="22" t="s">
        <v>168</v>
      </c>
      <c r="G124" s="22" t="s">
        <v>297</v>
      </c>
      <c r="H124" s="22" t="s">
        <v>298</v>
      </c>
      <c r="I124" s="110">
        <v>31188</v>
      </c>
      <c r="J124" s="110">
        <v>31188</v>
      </c>
      <c r="K124" s="27"/>
      <c r="L124" s="27"/>
      <c r="M124" s="110">
        <v>31188</v>
      </c>
      <c r="N124" s="27"/>
      <c r="O124" s="110"/>
      <c r="P124" s="110"/>
      <c r="Q124" s="110"/>
      <c r="R124" s="110"/>
      <c r="S124" s="110"/>
      <c r="T124" s="110"/>
      <c r="U124" s="110"/>
      <c r="V124" s="110"/>
      <c r="W124" s="110"/>
      <c r="X124" s="110"/>
    </row>
    <row r="125" s="1" customFormat="1" ht="20.25" customHeight="1" spans="1:24">
      <c r="A125" s="22" t="s">
        <v>70</v>
      </c>
      <c r="B125" s="22" t="s">
        <v>77</v>
      </c>
      <c r="C125" s="22" t="s">
        <v>336</v>
      </c>
      <c r="D125" s="22" t="s">
        <v>296</v>
      </c>
      <c r="E125" s="22" t="s">
        <v>169</v>
      </c>
      <c r="F125" s="22" t="s">
        <v>168</v>
      </c>
      <c r="G125" s="22" t="s">
        <v>297</v>
      </c>
      <c r="H125" s="22" t="s">
        <v>298</v>
      </c>
      <c r="I125" s="110">
        <v>3000</v>
      </c>
      <c r="J125" s="110">
        <v>3000</v>
      </c>
      <c r="K125" s="27"/>
      <c r="L125" s="27"/>
      <c r="M125" s="110">
        <v>3000</v>
      </c>
      <c r="N125" s="27"/>
      <c r="O125" s="110"/>
      <c r="P125" s="110"/>
      <c r="Q125" s="110"/>
      <c r="R125" s="110"/>
      <c r="S125" s="110"/>
      <c r="T125" s="110"/>
      <c r="U125" s="110"/>
      <c r="V125" s="110"/>
      <c r="W125" s="110"/>
      <c r="X125" s="110"/>
    </row>
    <row r="126" s="1" customFormat="1" ht="20.25" customHeight="1" spans="1:24">
      <c r="A126" s="22" t="s">
        <v>70</v>
      </c>
      <c r="B126" s="22" t="s">
        <v>77</v>
      </c>
      <c r="C126" s="22" t="s">
        <v>336</v>
      </c>
      <c r="D126" s="22" t="s">
        <v>296</v>
      </c>
      <c r="E126" s="22" t="s">
        <v>169</v>
      </c>
      <c r="F126" s="22" t="s">
        <v>168</v>
      </c>
      <c r="G126" s="22" t="s">
        <v>299</v>
      </c>
      <c r="H126" s="22" t="s">
        <v>300</v>
      </c>
      <c r="I126" s="110">
        <v>22000</v>
      </c>
      <c r="J126" s="110">
        <v>22000</v>
      </c>
      <c r="K126" s="27"/>
      <c r="L126" s="27"/>
      <c r="M126" s="110">
        <v>22000</v>
      </c>
      <c r="N126" s="27"/>
      <c r="O126" s="110"/>
      <c r="P126" s="110"/>
      <c r="Q126" s="110"/>
      <c r="R126" s="110"/>
      <c r="S126" s="110"/>
      <c r="T126" s="110"/>
      <c r="U126" s="110"/>
      <c r="V126" s="110"/>
      <c r="W126" s="110"/>
      <c r="X126" s="110"/>
    </row>
    <row r="127" s="1" customFormat="1" ht="20.25" customHeight="1" spans="1:24">
      <c r="A127" s="22" t="s">
        <v>70</v>
      </c>
      <c r="B127" s="22" t="s">
        <v>77</v>
      </c>
      <c r="C127" s="22" t="s">
        <v>336</v>
      </c>
      <c r="D127" s="22" t="s">
        <v>296</v>
      </c>
      <c r="E127" s="22" t="s">
        <v>169</v>
      </c>
      <c r="F127" s="22" t="s">
        <v>168</v>
      </c>
      <c r="G127" s="22" t="s">
        <v>301</v>
      </c>
      <c r="H127" s="22" t="s">
        <v>302</v>
      </c>
      <c r="I127" s="110">
        <v>30000</v>
      </c>
      <c r="J127" s="110">
        <v>30000</v>
      </c>
      <c r="K127" s="27"/>
      <c r="L127" s="27"/>
      <c r="M127" s="110">
        <v>30000</v>
      </c>
      <c r="N127" s="27"/>
      <c r="O127" s="110"/>
      <c r="P127" s="110"/>
      <c r="Q127" s="110"/>
      <c r="R127" s="110"/>
      <c r="S127" s="110"/>
      <c r="T127" s="110"/>
      <c r="U127" s="110"/>
      <c r="V127" s="110"/>
      <c r="W127" s="110"/>
      <c r="X127" s="110"/>
    </row>
    <row r="128" s="1" customFormat="1" ht="20.25" customHeight="1" spans="1:24">
      <c r="A128" s="22" t="s">
        <v>70</v>
      </c>
      <c r="B128" s="22" t="s">
        <v>77</v>
      </c>
      <c r="C128" s="22" t="s">
        <v>336</v>
      </c>
      <c r="D128" s="22" t="s">
        <v>296</v>
      </c>
      <c r="E128" s="22" t="s">
        <v>114</v>
      </c>
      <c r="F128" s="22" t="s">
        <v>115</v>
      </c>
      <c r="G128" s="22" t="s">
        <v>303</v>
      </c>
      <c r="H128" s="22" t="s">
        <v>304</v>
      </c>
      <c r="I128" s="110">
        <v>1800</v>
      </c>
      <c r="J128" s="110">
        <v>1800</v>
      </c>
      <c r="K128" s="27"/>
      <c r="L128" s="27"/>
      <c r="M128" s="110">
        <v>1800</v>
      </c>
      <c r="N128" s="27"/>
      <c r="O128" s="110"/>
      <c r="P128" s="110"/>
      <c r="Q128" s="110"/>
      <c r="R128" s="110"/>
      <c r="S128" s="110"/>
      <c r="T128" s="110"/>
      <c r="U128" s="110"/>
      <c r="V128" s="110"/>
      <c r="W128" s="110"/>
      <c r="X128" s="110"/>
    </row>
    <row r="129" s="1" customFormat="1" ht="20.25" customHeight="1" spans="1:24">
      <c r="A129" s="22" t="s">
        <v>70</v>
      </c>
      <c r="B129" s="22" t="s">
        <v>77</v>
      </c>
      <c r="C129" s="22" t="s">
        <v>336</v>
      </c>
      <c r="D129" s="22" t="s">
        <v>296</v>
      </c>
      <c r="E129" s="22" t="s">
        <v>169</v>
      </c>
      <c r="F129" s="22" t="s">
        <v>168</v>
      </c>
      <c r="G129" s="22" t="s">
        <v>303</v>
      </c>
      <c r="H129" s="22" t="s">
        <v>304</v>
      </c>
      <c r="I129" s="110">
        <v>30800</v>
      </c>
      <c r="J129" s="110">
        <v>30800</v>
      </c>
      <c r="K129" s="27"/>
      <c r="L129" s="27"/>
      <c r="M129" s="110">
        <v>30800</v>
      </c>
      <c r="N129" s="27"/>
      <c r="O129" s="110"/>
      <c r="P129" s="110"/>
      <c r="Q129" s="110"/>
      <c r="R129" s="110"/>
      <c r="S129" s="110"/>
      <c r="T129" s="110"/>
      <c r="U129" s="110"/>
      <c r="V129" s="110"/>
      <c r="W129" s="110"/>
      <c r="X129" s="110"/>
    </row>
    <row r="130" s="1" customFormat="1" ht="20.25" customHeight="1" spans="1:24">
      <c r="A130" s="22" t="s">
        <v>70</v>
      </c>
      <c r="B130" s="22" t="s">
        <v>77</v>
      </c>
      <c r="C130" s="22" t="s">
        <v>337</v>
      </c>
      <c r="D130" s="22" t="s">
        <v>190</v>
      </c>
      <c r="E130" s="22" t="s">
        <v>189</v>
      </c>
      <c r="F130" s="22" t="s">
        <v>190</v>
      </c>
      <c r="G130" s="22" t="s">
        <v>306</v>
      </c>
      <c r="H130" s="22" t="s">
        <v>190</v>
      </c>
      <c r="I130" s="110">
        <v>213540</v>
      </c>
      <c r="J130" s="110">
        <v>213540</v>
      </c>
      <c r="K130" s="27"/>
      <c r="L130" s="27"/>
      <c r="M130" s="110">
        <v>213540</v>
      </c>
      <c r="N130" s="27"/>
      <c r="O130" s="110"/>
      <c r="P130" s="110"/>
      <c r="Q130" s="110"/>
      <c r="R130" s="110"/>
      <c r="S130" s="110"/>
      <c r="T130" s="110"/>
      <c r="U130" s="110"/>
      <c r="V130" s="110"/>
      <c r="W130" s="110"/>
      <c r="X130" s="110"/>
    </row>
    <row r="131" s="1" customFormat="1" ht="20.25" customHeight="1" spans="1:24">
      <c r="A131" s="22" t="s">
        <v>70</v>
      </c>
      <c r="B131" s="22" t="s">
        <v>77</v>
      </c>
      <c r="C131" s="22" t="s">
        <v>338</v>
      </c>
      <c r="D131" s="22" t="s">
        <v>308</v>
      </c>
      <c r="E131" s="22" t="s">
        <v>114</v>
      </c>
      <c r="F131" s="22" t="s">
        <v>115</v>
      </c>
      <c r="G131" s="22" t="s">
        <v>280</v>
      </c>
      <c r="H131" s="22" t="s">
        <v>281</v>
      </c>
      <c r="I131" s="110">
        <v>28800</v>
      </c>
      <c r="J131" s="110">
        <v>28800</v>
      </c>
      <c r="K131" s="27"/>
      <c r="L131" s="27"/>
      <c r="M131" s="110">
        <v>28800</v>
      </c>
      <c r="N131" s="27"/>
      <c r="O131" s="110"/>
      <c r="P131" s="110"/>
      <c r="Q131" s="110"/>
      <c r="R131" s="110"/>
      <c r="S131" s="110"/>
      <c r="T131" s="110"/>
      <c r="U131" s="110"/>
      <c r="V131" s="110"/>
      <c r="W131" s="110"/>
      <c r="X131" s="110"/>
    </row>
    <row r="132" s="1" customFormat="1" ht="20.25" customHeight="1" spans="1:24">
      <c r="A132" s="22" t="s">
        <v>70</v>
      </c>
      <c r="B132" s="22" t="s">
        <v>77</v>
      </c>
      <c r="C132" s="22" t="s">
        <v>339</v>
      </c>
      <c r="D132" s="22" t="s">
        <v>312</v>
      </c>
      <c r="E132" s="22" t="s">
        <v>169</v>
      </c>
      <c r="F132" s="22" t="s">
        <v>168</v>
      </c>
      <c r="G132" s="22" t="s">
        <v>262</v>
      </c>
      <c r="H132" s="22" t="s">
        <v>263</v>
      </c>
      <c r="I132" s="110">
        <v>99000</v>
      </c>
      <c r="J132" s="110">
        <v>99000</v>
      </c>
      <c r="K132" s="27"/>
      <c r="L132" s="27"/>
      <c r="M132" s="110">
        <v>99000</v>
      </c>
      <c r="N132" s="27"/>
      <c r="O132" s="110"/>
      <c r="P132" s="110"/>
      <c r="Q132" s="110"/>
      <c r="R132" s="110"/>
      <c r="S132" s="110"/>
      <c r="T132" s="110"/>
      <c r="U132" s="110"/>
      <c r="V132" s="110"/>
      <c r="W132" s="110"/>
      <c r="X132" s="110"/>
    </row>
    <row r="133" s="1" customFormat="1" ht="20.25" customHeight="1" spans="1:24">
      <c r="A133" s="22" t="s">
        <v>70</v>
      </c>
      <c r="B133" s="22" t="s">
        <v>77</v>
      </c>
      <c r="C133" s="22" t="s">
        <v>339</v>
      </c>
      <c r="D133" s="22" t="s">
        <v>312</v>
      </c>
      <c r="E133" s="22" t="s">
        <v>169</v>
      </c>
      <c r="F133" s="22" t="s">
        <v>168</v>
      </c>
      <c r="G133" s="22" t="s">
        <v>266</v>
      </c>
      <c r="H133" s="22" t="s">
        <v>267</v>
      </c>
      <c r="I133" s="110">
        <v>105600</v>
      </c>
      <c r="J133" s="110">
        <v>105600</v>
      </c>
      <c r="K133" s="27"/>
      <c r="L133" s="27"/>
      <c r="M133" s="110">
        <v>105600</v>
      </c>
      <c r="N133" s="27"/>
      <c r="O133" s="110"/>
      <c r="P133" s="110"/>
      <c r="Q133" s="110"/>
      <c r="R133" s="110"/>
      <c r="S133" s="110"/>
      <c r="T133" s="110"/>
      <c r="U133" s="110"/>
      <c r="V133" s="110"/>
      <c r="W133" s="110"/>
      <c r="X133" s="110"/>
    </row>
    <row r="134" s="1" customFormat="1" ht="20.25" customHeight="1" spans="1:24">
      <c r="A134" s="22" t="s">
        <v>70</v>
      </c>
      <c r="B134" s="22" t="s">
        <v>77</v>
      </c>
      <c r="C134" s="22" t="s">
        <v>339</v>
      </c>
      <c r="D134" s="22" t="s">
        <v>312</v>
      </c>
      <c r="E134" s="22" t="s">
        <v>169</v>
      </c>
      <c r="F134" s="22" t="s">
        <v>168</v>
      </c>
      <c r="G134" s="22" t="s">
        <v>266</v>
      </c>
      <c r="H134" s="22" t="s">
        <v>267</v>
      </c>
      <c r="I134" s="110">
        <v>92400</v>
      </c>
      <c r="J134" s="110">
        <v>92400</v>
      </c>
      <c r="K134" s="27"/>
      <c r="L134" s="27"/>
      <c r="M134" s="110">
        <v>92400</v>
      </c>
      <c r="N134" s="27"/>
      <c r="O134" s="110"/>
      <c r="P134" s="110"/>
      <c r="Q134" s="110"/>
      <c r="R134" s="110"/>
      <c r="S134" s="110"/>
      <c r="T134" s="110"/>
      <c r="U134" s="110"/>
      <c r="V134" s="110"/>
      <c r="W134" s="110"/>
      <c r="X134" s="110"/>
    </row>
    <row r="135" s="1" customFormat="1" ht="20.25" customHeight="1" spans="1:24">
      <c r="A135" s="22" t="s">
        <v>70</v>
      </c>
      <c r="B135" s="22" t="s">
        <v>79</v>
      </c>
      <c r="C135" s="22" t="s">
        <v>340</v>
      </c>
      <c r="D135" s="22" t="s">
        <v>265</v>
      </c>
      <c r="E135" s="22" t="s">
        <v>152</v>
      </c>
      <c r="F135" s="22" t="s">
        <v>153</v>
      </c>
      <c r="G135" s="22" t="s">
        <v>258</v>
      </c>
      <c r="H135" s="22" t="s">
        <v>259</v>
      </c>
      <c r="I135" s="110">
        <v>196752</v>
      </c>
      <c r="J135" s="110">
        <v>196752</v>
      </c>
      <c r="K135" s="27"/>
      <c r="L135" s="27"/>
      <c r="M135" s="110">
        <v>196752</v>
      </c>
      <c r="N135" s="27"/>
      <c r="O135" s="110"/>
      <c r="P135" s="110"/>
      <c r="Q135" s="110"/>
      <c r="R135" s="110"/>
      <c r="S135" s="110"/>
      <c r="T135" s="110"/>
      <c r="U135" s="110"/>
      <c r="V135" s="110"/>
      <c r="W135" s="110"/>
      <c r="X135" s="110"/>
    </row>
    <row r="136" s="1" customFormat="1" ht="20.25" customHeight="1" spans="1:24">
      <c r="A136" s="22" t="s">
        <v>70</v>
      </c>
      <c r="B136" s="22" t="s">
        <v>79</v>
      </c>
      <c r="C136" s="22" t="s">
        <v>340</v>
      </c>
      <c r="D136" s="22" t="s">
        <v>265</v>
      </c>
      <c r="E136" s="22" t="s">
        <v>152</v>
      </c>
      <c r="F136" s="22" t="s">
        <v>153</v>
      </c>
      <c r="G136" s="22" t="s">
        <v>260</v>
      </c>
      <c r="H136" s="22" t="s">
        <v>261</v>
      </c>
      <c r="I136" s="110">
        <v>15780</v>
      </c>
      <c r="J136" s="110">
        <v>15780</v>
      </c>
      <c r="K136" s="27"/>
      <c r="L136" s="27"/>
      <c r="M136" s="110">
        <v>15780</v>
      </c>
      <c r="N136" s="27"/>
      <c r="O136" s="110"/>
      <c r="P136" s="110"/>
      <c r="Q136" s="110"/>
      <c r="R136" s="110"/>
      <c r="S136" s="110"/>
      <c r="T136" s="110"/>
      <c r="U136" s="110"/>
      <c r="V136" s="110"/>
      <c r="W136" s="110"/>
      <c r="X136" s="110"/>
    </row>
    <row r="137" s="1" customFormat="1" ht="20.25" customHeight="1" spans="1:24">
      <c r="A137" s="22" t="s">
        <v>70</v>
      </c>
      <c r="B137" s="22" t="s">
        <v>79</v>
      </c>
      <c r="C137" s="22" t="s">
        <v>340</v>
      </c>
      <c r="D137" s="22" t="s">
        <v>265</v>
      </c>
      <c r="E137" s="22" t="s">
        <v>152</v>
      </c>
      <c r="F137" s="22" t="s">
        <v>153</v>
      </c>
      <c r="G137" s="22" t="s">
        <v>262</v>
      </c>
      <c r="H137" s="22" t="s">
        <v>263</v>
      </c>
      <c r="I137" s="110">
        <v>16396</v>
      </c>
      <c r="J137" s="110">
        <v>16396</v>
      </c>
      <c r="K137" s="27"/>
      <c r="L137" s="27"/>
      <c r="M137" s="110">
        <v>16396</v>
      </c>
      <c r="N137" s="27"/>
      <c r="O137" s="110"/>
      <c r="P137" s="110"/>
      <c r="Q137" s="110"/>
      <c r="R137" s="110"/>
      <c r="S137" s="110"/>
      <c r="T137" s="110"/>
      <c r="U137" s="110"/>
      <c r="V137" s="110"/>
      <c r="W137" s="110"/>
      <c r="X137" s="110"/>
    </row>
    <row r="138" s="1" customFormat="1" ht="20.25" customHeight="1" spans="1:24">
      <c r="A138" s="22" t="s">
        <v>70</v>
      </c>
      <c r="B138" s="22" t="s">
        <v>79</v>
      </c>
      <c r="C138" s="22" t="s">
        <v>340</v>
      </c>
      <c r="D138" s="22" t="s">
        <v>265</v>
      </c>
      <c r="E138" s="22" t="s">
        <v>152</v>
      </c>
      <c r="F138" s="22" t="s">
        <v>153</v>
      </c>
      <c r="G138" s="22" t="s">
        <v>266</v>
      </c>
      <c r="H138" s="22" t="s">
        <v>267</v>
      </c>
      <c r="I138" s="110">
        <v>98688</v>
      </c>
      <c r="J138" s="110">
        <v>98688</v>
      </c>
      <c r="K138" s="27"/>
      <c r="L138" s="27"/>
      <c r="M138" s="110">
        <v>98688</v>
      </c>
      <c r="N138" s="27"/>
      <c r="O138" s="110"/>
      <c r="P138" s="110"/>
      <c r="Q138" s="110"/>
      <c r="R138" s="110"/>
      <c r="S138" s="110"/>
      <c r="T138" s="110"/>
      <c r="U138" s="110"/>
      <c r="V138" s="110"/>
      <c r="W138" s="110"/>
      <c r="X138" s="110"/>
    </row>
    <row r="139" s="1" customFormat="1" ht="20.25" customHeight="1" spans="1:24">
      <c r="A139" s="22" t="s">
        <v>70</v>
      </c>
      <c r="B139" s="22" t="s">
        <v>79</v>
      </c>
      <c r="C139" s="22" t="s">
        <v>340</v>
      </c>
      <c r="D139" s="22" t="s">
        <v>265</v>
      </c>
      <c r="E139" s="22" t="s">
        <v>152</v>
      </c>
      <c r="F139" s="22" t="s">
        <v>153</v>
      </c>
      <c r="G139" s="22" t="s">
        <v>266</v>
      </c>
      <c r="H139" s="22" t="s">
        <v>267</v>
      </c>
      <c r="I139" s="110">
        <v>50400</v>
      </c>
      <c r="J139" s="110">
        <v>50400</v>
      </c>
      <c r="K139" s="27"/>
      <c r="L139" s="27"/>
      <c r="M139" s="110">
        <v>50400</v>
      </c>
      <c r="N139" s="27"/>
      <c r="O139" s="110"/>
      <c r="P139" s="110"/>
      <c r="Q139" s="110"/>
      <c r="R139" s="110"/>
      <c r="S139" s="110"/>
      <c r="T139" s="110"/>
      <c r="U139" s="110"/>
      <c r="V139" s="110"/>
      <c r="W139" s="110"/>
      <c r="X139" s="110"/>
    </row>
    <row r="140" s="1" customFormat="1" ht="20.25" customHeight="1" spans="1:24">
      <c r="A140" s="22" t="s">
        <v>70</v>
      </c>
      <c r="B140" s="22" t="s">
        <v>79</v>
      </c>
      <c r="C140" s="22" t="s">
        <v>340</v>
      </c>
      <c r="D140" s="22" t="s">
        <v>265</v>
      </c>
      <c r="E140" s="22" t="s">
        <v>152</v>
      </c>
      <c r="F140" s="22" t="s">
        <v>153</v>
      </c>
      <c r="G140" s="22" t="s">
        <v>266</v>
      </c>
      <c r="H140" s="22" t="s">
        <v>267</v>
      </c>
      <c r="I140" s="110">
        <v>92460</v>
      </c>
      <c r="J140" s="110">
        <v>92460</v>
      </c>
      <c r="K140" s="27"/>
      <c r="L140" s="27"/>
      <c r="M140" s="110">
        <v>92460</v>
      </c>
      <c r="N140" s="27"/>
      <c r="O140" s="110"/>
      <c r="P140" s="110"/>
      <c r="Q140" s="110"/>
      <c r="R140" s="110"/>
      <c r="S140" s="110"/>
      <c r="T140" s="110"/>
      <c r="U140" s="110"/>
      <c r="V140" s="110"/>
      <c r="W140" s="110"/>
      <c r="X140" s="110"/>
    </row>
    <row r="141" s="1" customFormat="1" ht="20.25" customHeight="1" spans="1:24">
      <c r="A141" s="22" t="s">
        <v>70</v>
      </c>
      <c r="B141" s="22" t="s">
        <v>79</v>
      </c>
      <c r="C141" s="22" t="s">
        <v>341</v>
      </c>
      <c r="D141" s="22" t="s">
        <v>269</v>
      </c>
      <c r="E141" s="22" t="s">
        <v>116</v>
      </c>
      <c r="F141" s="22" t="s">
        <v>117</v>
      </c>
      <c r="G141" s="22" t="s">
        <v>270</v>
      </c>
      <c r="H141" s="22" t="s">
        <v>271</v>
      </c>
      <c r="I141" s="110">
        <v>88012.8</v>
      </c>
      <c r="J141" s="110">
        <v>88012.8</v>
      </c>
      <c r="K141" s="27"/>
      <c r="L141" s="27"/>
      <c r="M141" s="110">
        <v>88012.8</v>
      </c>
      <c r="N141" s="27"/>
      <c r="O141" s="110"/>
      <c r="P141" s="110"/>
      <c r="Q141" s="110"/>
      <c r="R141" s="110"/>
      <c r="S141" s="110"/>
      <c r="T141" s="110"/>
      <c r="U141" s="110"/>
      <c r="V141" s="110"/>
      <c r="W141" s="110"/>
      <c r="X141" s="110"/>
    </row>
    <row r="142" s="1" customFormat="1" ht="20.25" customHeight="1" spans="1:24">
      <c r="A142" s="22" t="s">
        <v>70</v>
      </c>
      <c r="B142" s="22" t="s">
        <v>79</v>
      </c>
      <c r="C142" s="22" t="s">
        <v>341</v>
      </c>
      <c r="D142" s="22" t="s">
        <v>269</v>
      </c>
      <c r="E142" s="22" t="s">
        <v>130</v>
      </c>
      <c r="F142" s="22" t="s">
        <v>131</v>
      </c>
      <c r="G142" s="22" t="s">
        <v>272</v>
      </c>
      <c r="H142" s="22" t="s">
        <v>273</v>
      </c>
      <c r="I142" s="110">
        <v>35872.32</v>
      </c>
      <c r="J142" s="110">
        <v>35872.32</v>
      </c>
      <c r="K142" s="27"/>
      <c r="L142" s="27"/>
      <c r="M142" s="110">
        <v>35872.32</v>
      </c>
      <c r="N142" s="27"/>
      <c r="O142" s="110"/>
      <c r="P142" s="110"/>
      <c r="Q142" s="110"/>
      <c r="R142" s="110"/>
      <c r="S142" s="110"/>
      <c r="T142" s="110"/>
      <c r="U142" s="110"/>
      <c r="V142" s="110"/>
      <c r="W142" s="110"/>
      <c r="X142" s="110"/>
    </row>
    <row r="143" s="1" customFormat="1" ht="20.25" customHeight="1" spans="1:24">
      <c r="A143" s="22" t="s">
        <v>70</v>
      </c>
      <c r="B143" s="22" t="s">
        <v>79</v>
      </c>
      <c r="C143" s="22" t="s">
        <v>341</v>
      </c>
      <c r="D143" s="22" t="s">
        <v>269</v>
      </c>
      <c r="E143" s="22" t="s">
        <v>132</v>
      </c>
      <c r="F143" s="22" t="s">
        <v>133</v>
      </c>
      <c r="G143" s="22" t="s">
        <v>274</v>
      </c>
      <c r="H143" s="22" t="s">
        <v>275</v>
      </c>
      <c r="I143" s="110">
        <v>22704</v>
      </c>
      <c r="J143" s="110">
        <v>22704</v>
      </c>
      <c r="K143" s="27"/>
      <c r="L143" s="27"/>
      <c r="M143" s="110">
        <v>22704</v>
      </c>
      <c r="N143" s="27"/>
      <c r="O143" s="110"/>
      <c r="P143" s="110"/>
      <c r="Q143" s="110"/>
      <c r="R143" s="110"/>
      <c r="S143" s="110"/>
      <c r="T143" s="110"/>
      <c r="U143" s="110"/>
      <c r="V143" s="110"/>
      <c r="W143" s="110"/>
      <c r="X143" s="110"/>
    </row>
    <row r="144" s="1" customFormat="1" ht="20.25" customHeight="1" spans="1:24">
      <c r="A144" s="22" t="s">
        <v>70</v>
      </c>
      <c r="B144" s="22" t="s">
        <v>79</v>
      </c>
      <c r="C144" s="22" t="s">
        <v>341</v>
      </c>
      <c r="D144" s="22" t="s">
        <v>269</v>
      </c>
      <c r="E144" s="22" t="s">
        <v>134</v>
      </c>
      <c r="F144" s="22" t="s">
        <v>135</v>
      </c>
      <c r="G144" s="22" t="s">
        <v>276</v>
      </c>
      <c r="H144" s="22" t="s">
        <v>277</v>
      </c>
      <c r="I144" s="110">
        <v>2583.6</v>
      </c>
      <c r="J144" s="110">
        <v>2583.6</v>
      </c>
      <c r="K144" s="27"/>
      <c r="L144" s="27"/>
      <c r="M144" s="110">
        <v>2583.6</v>
      </c>
      <c r="N144" s="27"/>
      <c r="O144" s="110"/>
      <c r="P144" s="110"/>
      <c r="Q144" s="110"/>
      <c r="R144" s="110"/>
      <c r="S144" s="110"/>
      <c r="T144" s="110"/>
      <c r="U144" s="110"/>
      <c r="V144" s="110"/>
      <c r="W144" s="110"/>
      <c r="X144" s="110"/>
    </row>
    <row r="145" s="1" customFormat="1" ht="20.25" customHeight="1" spans="1:24">
      <c r="A145" s="22" t="s">
        <v>70</v>
      </c>
      <c r="B145" s="22" t="s">
        <v>79</v>
      </c>
      <c r="C145" s="22" t="s">
        <v>341</v>
      </c>
      <c r="D145" s="22" t="s">
        <v>269</v>
      </c>
      <c r="E145" s="22" t="s">
        <v>134</v>
      </c>
      <c r="F145" s="22" t="s">
        <v>135</v>
      </c>
      <c r="G145" s="22" t="s">
        <v>276</v>
      </c>
      <c r="H145" s="22" t="s">
        <v>277</v>
      </c>
      <c r="I145" s="110">
        <v>1634.69</v>
      </c>
      <c r="J145" s="110">
        <v>1634.69</v>
      </c>
      <c r="K145" s="27"/>
      <c r="L145" s="27"/>
      <c r="M145" s="110">
        <v>1634.69</v>
      </c>
      <c r="N145" s="27"/>
      <c r="O145" s="110"/>
      <c r="P145" s="110"/>
      <c r="Q145" s="110"/>
      <c r="R145" s="110"/>
      <c r="S145" s="110"/>
      <c r="T145" s="110"/>
      <c r="U145" s="110"/>
      <c r="V145" s="110"/>
      <c r="W145" s="110"/>
      <c r="X145" s="110"/>
    </row>
    <row r="146" s="1" customFormat="1" ht="20.25" customHeight="1" spans="1:24">
      <c r="A146" s="22" t="s">
        <v>70</v>
      </c>
      <c r="B146" s="22" t="s">
        <v>79</v>
      </c>
      <c r="C146" s="22" t="s">
        <v>341</v>
      </c>
      <c r="D146" s="22" t="s">
        <v>269</v>
      </c>
      <c r="E146" s="22" t="s">
        <v>152</v>
      </c>
      <c r="F146" s="22" t="s">
        <v>153</v>
      </c>
      <c r="G146" s="22" t="s">
        <v>276</v>
      </c>
      <c r="H146" s="22" t="s">
        <v>277</v>
      </c>
      <c r="I146" s="110">
        <v>3178.56</v>
      </c>
      <c r="J146" s="110">
        <v>3178.56</v>
      </c>
      <c r="K146" s="27"/>
      <c r="L146" s="27"/>
      <c r="M146" s="110">
        <v>3178.56</v>
      </c>
      <c r="N146" s="27"/>
      <c r="O146" s="110"/>
      <c r="P146" s="110"/>
      <c r="Q146" s="110"/>
      <c r="R146" s="110"/>
      <c r="S146" s="110"/>
      <c r="T146" s="110"/>
      <c r="U146" s="110"/>
      <c r="V146" s="110"/>
      <c r="W146" s="110"/>
      <c r="X146" s="110"/>
    </row>
    <row r="147" s="1" customFormat="1" ht="20.25" customHeight="1" spans="1:24">
      <c r="A147" s="22" t="s">
        <v>70</v>
      </c>
      <c r="B147" s="22" t="s">
        <v>79</v>
      </c>
      <c r="C147" s="22" t="s">
        <v>342</v>
      </c>
      <c r="D147" s="22" t="s">
        <v>234</v>
      </c>
      <c r="E147" s="22" t="s">
        <v>152</v>
      </c>
      <c r="F147" s="22" t="s">
        <v>153</v>
      </c>
      <c r="G147" s="22" t="s">
        <v>287</v>
      </c>
      <c r="H147" s="22" t="s">
        <v>234</v>
      </c>
      <c r="I147" s="110">
        <v>10000</v>
      </c>
      <c r="J147" s="110">
        <v>10000</v>
      </c>
      <c r="K147" s="27"/>
      <c r="L147" s="27"/>
      <c r="M147" s="110">
        <v>10000</v>
      </c>
      <c r="N147" s="27"/>
      <c r="O147" s="110"/>
      <c r="P147" s="110"/>
      <c r="Q147" s="110"/>
      <c r="R147" s="110"/>
      <c r="S147" s="110"/>
      <c r="T147" s="110"/>
      <c r="U147" s="110"/>
      <c r="V147" s="110"/>
      <c r="W147" s="110"/>
      <c r="X147" s="110"/>
    </row>
    <row r="148" s="1" customFormat="1" ht="20.25" customHeight="1" spans="1:24">
      <c r="A148" s="22" t="s">
        <v>70</v>
      </c>
      <c r="B148" s="22" t="s">
        <v>79</v>
      </c>
      <c r="C148" s="22" t="s">
        <v>343</v>
      </c>
      <c r="D148" s="22" t="s">
        <v>293</v>
      </c>
      <c r="E148" s="22" t="s">
        <v>152</v>
      </c>
      <c r="F148" s="22" t="s">
        <v>153</v>
      </c>
      <c r="G148" s="22" t="s">
        <v>294</v>
      </c>
      <c r="H148" s="22" t="s">
        <v>293</v>
      </c>
      <c r="I148" s="110">
        <v>10881.6</v>
      </c>
      <c r="J148" s="110">
        <v>10881.6</v>
      </c>
      <c r="K148" s="27"/>
      <c r="L148" s="27"/>
      <c r="M148" s="110">
        <v>10881.6</v>
      </c>
      <c r="N148" s="27"/>
      <c r="O148" s="110"/>
      <c r="P148" s="110"/>
      <c r="Q148" s="110"/>
      <c r="R148" s="110"/>
      <c r="S148" s="110"/>
      <c r="T148" s="110"/>
      <c r="U148" s="110"/>
      <c r="V148" s="110"/>
      <c r="W148" s="110"/>
      <c r="X148" s="110"/>
    </row>
    <row r="149" s="1" customFormat="1" ht="20.25" customHeight="1" spans="1:24">
      <c r="A149" s="22" t="s">
        <v>70</v>
      </c>
      <c r="B149" s="22" t="s">
        <v>79</v>
      </c>
      <c r="C149" s="22" t="s">
        <v>344</v>
      </c>
      <c r="D149" s="22" t="s">
        <v>296</v>
      </c>
      <c r="E149" s="22" t="s">
        <v>152</v>
      </c>
      <c r="F149" s="22" t="s">
        <v>153</v>
      </c>
      <c r="G149" s="22" t="s">
        <v>297</v>
      </c>
      <c r="H149" s="22" t="s">
        <v>298</v>
      </c>
      <c r="I149" s="110">
        <v>12540</v>
      </c>
      <c r="J149" s="110">
        <v>12540</v>
      </c>
      <c r="K149" s="27"/>
      <c r="L149" s="27"/>
      <c r="M149" s="110">
        <v>12540</v>
      </c>
      <c r="N149" s="27"/>
      <c r="O149" s="110"/>
      <c r="P149" s="110"/>
      <c r="Q149" s="110"/>
      <c r="R149" s="110"/>
      <c r="S149" s="110"/>
      <c r="T149" s="110"/>
      <c r="U149" s="110"/>
      <c r="V149" s="110"/>
      <c r="W149" s="110"/>
      <c r="X149" s="110"/>
    </row>
    <row r="150" s="1" customFormat="1" ht="20.25" customHeight="1" spans="1:24">
      <c r="A150" s="22" t="s">
        <v>70</v>
      </c>
      <c r="B150" s="22" t="s">
        <v>79</v>
      </c>
      <c r="C150" s="22" t="s">
        <v>344</v>
      </c>
      <c r="D150" s="22" t="s">
        <v>296</v>
      </c>
      <c r="E150" s="22" t="s">
        <v>152</v>
      </c>
      <c r="F150" s="22" t="s">
        <v>153</v>
      </c>
      <c r="G150" s="22" t="s">
        <v>297</v>
      </c>
      <c r="H150" s="22" t="s">
        <v>298</v>
      </c>
      <c r="I150" s="110">
        <v>3000</v>
      </c>
      <c r="J150" s="110">
        <v>3000</v>
      </c>
      <c r="K150" s="27"/>
      <c r="L150" s="27"/>
      <c r="M150" s="110">
        <v>3000</v>
      </c>
      <c r="N150" s="27"/>
      <c r="O150" s="110"/>
      <c r="P150" s="110"/>
      <c r="Q150" s="110"/>
      <c r="R150" s="110"/>
      <c r="S150" s="110"/>
      <c r="T150" s="110"/>
      <c r="U150" s="110"/>
      <c r="V150" s="110"/>
      <c r="W150" s="110"/>
      <c r="X150" s="110"/>
    </row>
    <row r="151" s="1" customFormat="1" ht="20.25" customHeight="1" spans="1:24">
      <c r="A151" s="22" t="s">
        <v>70</v>
      </c>
      <c r="B151" s="22" t="s">
        <v>79</v>
      </c>
      <c r="C151" s="22" t="s">
        <v>344</v>
      </c>
      <c r="D151" s="22" t="s">
        <v>296</v>
      </c>
      <c r="E151" s="22" t="s">
        <v>152</v>
      </c>
      <c r="F151" s="22" t="s">
        <v>153</v>
      </c>
      <c r="G151" s="22" t="s">
        <v>299</v>
      </c>
      <c r="H151" s="22" t="s">
        <v>300</v>
      </c>
      <c r="I151" s="110">
        <v>10000</v>
      </c>
      <c r="J151" s="110">
        <v>10000</v>
      </c>
      <c r="K151" s="27"/>
      <c r="L151" s="27"/>
      <c r="M151" s="110">
        <v>10000</v>
      </c>
      <c r="N151" s="27"/>
      <c r="O151" s="110"/>
      <c r="P151" s="110"/>
      <c r="Q151" s="110"/>
      <c r="R151" s="110"/>
      <c r="S151" s="110"/>
      <c r="T151" s="110"/>
      <c r="U151" s="110"/>
      <c r="V151" s="110"/>
      <c r="W151" s="110"/>
      <c r="X151" s="110"/>
    </row>
    <row r="152" s="1" customFormat="1" ht="20.25" customHeight="1" spans="1:24">
      <c r="A152" s="22" t="s">
        <v>70</v>
      </c>
      <c r="B152" s="22" t="s">
        <v>79</v>
      </c>
      <c r="C152" s="22" t="s">
        <v>344</v>
      </c>
      <c r="D152" s="22" t="s">
        <v>296</v>
      </c>
      <c r="E152" s="22" t="s">
        <v>152</v>
      </c>
      <c r="F152" s="22" t="s">
        <v>153</v>
      </c>
      <c r="G152" s="22" t="s">
        <v>301</v>
      </c>
      <c r="H152" s="22" t="s">
        <v>302</v>
      </c>
      <c r="I152" s="110">
        <v>30000</v>
      </c>
      <c r="J152" s="110">
        <v>30000</v>
      </c>
      <c r="K152" s="27"/>
      <c r="L152" s="27"/>
      <c r="M152" s="110">
        <v>30000</v>
      </c>
      <c r="N152" s="27"/>
      <c r="O152" s="110"/>
      <c r="P152" s="110"/>
      <c r="Q152" s="110"/>
      <c r="R152" s="110"/>
      <c r="S152" s="110"/>
      <c r="T152" s="110"/>
      <c r="U152" s="110"/>
      <c r="V152" s="110"/>
      <c r="W152" s="110"/>
      <c r="X152" s="110"/>
    </row>
    <row r="153" s="1" customFormat="1" ht="20.25" customHeight="1" spans="1:24">
      <c r="A153" s="22" t="s">
        <v>70</v>
      </c>
      <c r="B153" s="22" t="s">
        <v>79</v>
      </c>
      <c r="C153" s="22" t="s">
        <v>344</v>
      </c>
      <c r="D153" s="22" t="s">
        <v>296</v>
      </c>
      <c r="E153" s="22" t="s">
        <v>152</v>
      </c>
      <c r="F153" s="22" t="s">
        <v>153</v>
      </c>
      <c r="G153" s="22" t="s">
        <v>303</v>
      </c>
      <c r="H153" s="22" t="s">
        <v>304</v>
      </c>
      <c r="I153" s="110">
        <v>14000</v>
      </c>
      <c r="J153" s="110">
        <v>14000</v>
      </c>
      <c r="K153" s="27"/>
      <c r="L153" s="27"/>
      <c r="M153" s="110">
        <v>14000</v>
      </c>
      <c r="N153" s="27"/>
      <c r="O153" s="110"/>
      <c r="P153" s="110"/>
      <c r="Q153" s="110"/>
      <c r="R153" s="110"/>
      <c r="S153" s="110"/>
      <c r="T153" s="110"/>
      <c r="U153" s="110"/>
      <c r="V153" s="110"/>
      <c r="W153" s="110"/>
      <c r="X153" s="110"/>
    </row>
    <row r="154" s="1" customFormat="1" ht="20.25" customHeight="1" spans="1:24">
      <c r="A154" s="22" t="s">
        <v>70</v>
      </c>
      <c r="B154" s="22" t="s">
        <v>79</v>
      </c>
      <c r="C154" s="22" t="s">
        <v>345</v>
      </c>
      <c r="D154" s="22" t="s">
        <v>190</v>
      </c>
      <c r="E154" s="22" t="s">
        <v>189</v>
      </c>
      <c r="F154" s="22" t="s">
        <v>190</v>
      </c>
      <c r="G154" s="22" t="s">
        <v>306</v>
      </c>
      <c r="H154" s="22" t="s">
        <v>190</v>
      </c>
      <c r="I154" s="110">
        <v>83529.6</v>
      </c>
      <c r="J154" s="110">
        <v>83529.6</v>
      </c>
      <c r="K154" s="27"/>
      <c r="L154" s="27"/>
      <c r="M154" s="110">
        <v>83529.6</v>
      </c>
      <c r="N154" s="27"/>
      <c r="O154" s="110"/>
      <c r="P154" s="110"/>
      <c r="Q154" s="110"/>
      <c r="R154" s="110"/>
      <c r="S154" s="110"/>
      <c r="T154" s="110"/>
      <c r="U154" s="110"/>
      <c r="V154" s="110"/>
      <c r="W154" s="110"/>
      <c r="X154" s="110"/>
    </row>
    <row r="155" s="1" customFormat="1" ht="20.25" customHeight="1" spans="1:24">
      <c r="A155" s="22" t="s">
        <v>70</v>
      </c>
      <c r="B155" s="22" t="s">
        <v>79</v>
      </c>
      <c r="C155" s="22" t="s">
        <v>346</v>
      </c>
      <c r="D155" s="22" t="s">
        <v>283</v>
      </c>
      <c r="E155" s="22" t="s">
        <v>152</v>
      </c>
      <c r="F155" s="22" t="s">
        <v>153</v>
      </c>
      <c r="G155" s="22" t="s">
        <v>284</v>
      </c>
      <c r="H155" s="22" t="s">
        <v>285</v>
      </c>
      <c r="I155" s="110">
        <v>20000</v>
      </c>
      <c r="J155" s="110">
        <v>20000</v>
      </c>
      <c r="K155" s="27"/>
      <c r="L155" s="27"/>
      <c r="M155" s="110">
        <v>20000</v>
      </c>
      <c r="N155" s="27"/>
      <c r="O155" s="110"/>
      <c r="P155" s="110"/>
      <c r="Q155" s="110"/>
      <c r="R155" s="110"/>
      <c r="S155" s="110"/>
      <c r="T155" s="110"/>
      <c r="U155" s="110"/>
      <c r="V155" s="110"/>
      <c r="W155" s="110"/>
      <c r="X155" s="110"/>
    </row>
    <row r="156" s="1" customFormat="1" ht="20.25" customHeight="1" spans="1:24">
      <c r="A156" s="22" t="s">
        <v>70</v>
      </c>
      <c r="B156" s="22" t="s">
        <v>79</v>
      </c>
      <c r="C156" s="22" t="s">
        <v>347</v>
      </c>
      <c r="D156" s="22" t="s">
        <v>312</v>
      </c>
      <c r="E156" s="22" t="s">
        <v>152</v>
      </c>
      <c r="F156" s="22" t="s">
        <v>153</v>
      </c>
      <c r="G156" s="22" t="s">
        <v>262</v>
      </c>
      <c r="H156" s="22" t="s">
        <v>263</v>
      </c>
      <c r="I156" s="110">
        <v>45000</v>
      </c>
      <c r="J156" s="110">
        <v>45000</v>
      </c>
      <c r="K156" s="27"/>
      <c r="L156" s="27"/>
      <c r="M156" s="110">
        <v>45000</v>
      </c>
      <c r="N156" s="27"/>
      <c r="O156" s="110"/>
      <c r="P156" s="110"/>
      <c r="Q156" s="110"/>
      <c r="R156" s="110"/>
      <c r="S156" s="110"/>
      <c r="T156" s="110"/>
      <c r="U156" s="110"/>
      <c r="V156" s="110"/>
      <c r="W156" s="110"/>
      <c r="X156" s="110"/>
    </row>
    <row r="157" s="1" customFormat="1" ht="20.25" customHeight="1" spans="1:24">
      <c r="A157" s="22" t="s">
        <v>70</v>
      </c>
      <c r="B157" s="22" t="s">
        <v>79</v>
      </c>
      <c r="C157" s="22" t="s">
        <v>347</v>
      </c>
      <c r="D157" s="22" t="s">
        <v>312</v>
      </c>
      <c r="E157" s="22" t="s">
        <v>152</v>
      </c>
      <c r="F157" s="22" t="s">
        <v>153</v>
      </c>
      <c r="G157" s="22" t="s">
        <v>266</v>
      </c>
      <c r="H157" s="22" t="s">
        <v>267</v>
      </c>
      <c r="I157" s="110">
        <v>42000</v>
      </c>
      <c r="J157" s="110">
        <v>42000</v>
      </c>
      <c r="K157" s="27"/>
      <c r="L157" s="27"/>
      <c r="M157" s="110">
        <v>42000</v>
      </c>
      <c r="N157" s="27"/>
      <c r="O157" s="110"/>
      <c r="P157" s="110"/>
      <c r="Q157" s="110"/>
      <c r="R157" s="110"/>
      <c r="S157" s="110"/>
      <c r="T157" s="110"/>
      <c r="U157" s="110"/>
      <c r="V157" s="110"/>
      <c r="W157" s="110"/>
      <c r="X157" s="110"/>
    </row>
    <row r="158" s="1" customFormat="1" ht="20.25" customHeight="1" spans="1:24">
      <c r="A158" s="22" t="s">
        <v>70</v>
      </c>
      <c r="B158" s="22" t="s">
        <v>79</v>
      </c>
      <c r="C158" s="22" t="s">
        <v>347</v>
      </c>
      <c r="D158" s="22" t="s">
        <v>312</v>
      </c>
      <c r="E158" s="22" t="s">
        <v>152</v>
      </c>
      <c r="F158" s="22" t="s">
        <v>153</v>
      </c>
      <c r="G158" s="22" t="s">
        <v>266</v>
      </c>
      <c r="H158" s="22" t="s">
        <v>267</v>
      </c>
      <c r="I158" s="110">
        <v>48000</v>
      </c>
      <c r="J158" s="110">
        <v>48000</v>
      </c>
      <c r="K158" s="27"/>
      <c r="L158" s="27"/>
      <c r="M158" s="110">
        <v>48000</v>
      </c>
      <c r="N158" s="27"/>
      <c r="O158" s="110"/>
      <c r="P158" s="110"/>
      <c r="Q158" s="110"/>
      <c r="R158" s="110"/>
      <c r="S158" s="110"/>
      <c r="T158" s="110"/>
      <c r="U158" s="110"/>
      <c r="V158" s="110"/>
      <c r="W158" s="110"/>
      <c r="X158" s="110"/>
    </row>
    <row r="159" s="1" customFormat="1" ht="20.25" customHeight="1" spans="1:24">
      <c r="A159" s="22" t="s">
        <v>70</v>
      </c>
      <c r="B159" s="22" t="s">
        <v>81</v>
      </c>
      <c r="C159" s="22" t="s">
        <v>348</v>
      </c>
      <c r="D159" s="22" t="s">
        <v>265</v>
      </c>
      <c r="E159" s="22" t="s">
        <v>154</v>
      </c>
      <c r="F159" s="22" t="s">
        <v>155</v>
      </c>
      <c r="G159" s="22" t="s">
        <v>258</v>
      </c>
      <c r="H159" s="22" t="s">
        <v>259</v>
      </c>
      <c r="I159" s="110">
        <v>419472</v>
      </c>
      <c r="J159" s="110">
        <v>419472</v>
      </c>
      <c r="K159" s="27"/>
      <c r="L159" s="27"/>
      <c r="M159" s="110">
        <v>419472</v>
      </c>
      <c r="N159" s="27"/>
      <c r="O159" s="110"/>
      <c r="P159" s="110"/>
      <c r="Q159" s="110"/>
      <c r="R159" s="110"/>
      <c r="S159" s="110"/>
      <c r="T159" s="110"/>
      <c r="U159" s="110"/>
      <c r="V159" s="110"/>
      <c r="W159" s="110"/>
      <c r="X159" s="110"/>
    </row>
    <row r="160" s="1" customFormat="1" ht="20.25" customHeight="1" spans="1:24">
      <c r="A160" s="22" t="s">
        <v>70</v>
      </c>
      <c r="B160" s="22" t="s">
        <v>81</v>
      </c>
      <c r="C160" s="22" t="s">
        <v>348</v>
      </c>
      <c r="D160" s="22" t="s">
        <v>265</v>
      </c>
      <c r="E160" s="22" t="s">
        <v>154</v>
      </c>
      <c r="F160" s="22" t="s">
        <v>155</v>
      </c>
      <c r="G160" s="22" t="s">
        <v>260</v>
      </c>
      <c r="H160" s="22" t="s">
        <v>261</v>
      </c>
      <c r="I160" s="110">
        <v>30900</v>
      </c>
      <c r="J160" s="110">
        <v>30900</v>
      </c>
      <c r="K160" s="27"/>
      <c r="L160" s="27"/>
      <c r="M160" s="110">
        <v>30900</v>
      </c>
      <c r="N160" s="27"/>
      <c r="O160" s="110"/>
      <c r="P160" s="110"/>
      <c r="Q160" s="110"/>
      <c r="R160" s="110"/>
      <c r="S160" s="110"/>
      <c r="T160" s="110"/>
      <c r="U160" s="110"/>
      <c r="V160" s="110"/>
      <c r="W160" s="110"/>
      <c r="X160" s="110"/>
    </row>
    <row r="161" s="1" customFormat="1" ht="20.25" customHeight="1" spans="1:24">
      <c r="A161" s="22" t="s">
        <v>70</v>
      </c>
      <c r="B161" s="22" t="s">
        <v>81</v>
      </c>
      <c r="C161" s="22" t="s">
        <v>348</v>
      </c>
      <c r="D161" s="22" t="s">
        <v>265</v>
      </c>
      <c r="E161" s="22" t="s">
        <v>154</v>
      </c>
      <c r="F161" s="22" t="s">
        <v>155</v>
      </c>
      <c r="G161" s="22" t="s">
        <v>262</v>
      </c>
      <c r="H161" s="22" t="s">
        <v>263</v>
      </c>
      <c r="I161" s="110">
        <v>34956</v>
      </c>
      <c r="J161" s="110">
        <v>34956</v>
      </c>
      <c r="K161" s="27"/>
      <c r="L161" s="27"/>
      <c r="M161" s="110">
        <v>34956</v>
      </c>
      <c r="N161" s="27"/>
      <c r="O161" s="110"/>
      <c r="P161" s="110"/>
      <c r="Q161" s="110"/>
      <c r="R161" s="110"/>
      <c r="S161" s="110"/>
      <c r="T161" s="110"/>
      <c r="U161" s="110"/>
      <c r="V161" s="110"/>
      <c r="W161" s="110"/>
      <c r="X161" s="110"/>
    </row>
    <row r="162" s="1" customFormat="1" ht="20.25" customHeight="1" spans="1:24">
      <c r="A162" s="22" t="s">
        <v>70</v>
      </c>
      <c r="B162" s="22" t="s">
        <v>81</v>
      </c>
      <c r="C162" s="22" t="s">
        <v>348</v>
      </c>
      <c r="D162" s="22" t="s">
        <v>265</v>
      </c>
      <c r="E162" s="22" t="s">
        <v>154</v>
      </c>
      <c r="F162" s="22" t="s">
        <v>155</v>
      </c>
      <c r="G162" s="22" t="s">
        <v>266</v>
      </c>
      <c r="H162" s="22" t="s">
        <v>267</v>
      </c>
      <c r="I162" s="110">
        <v>196836</v>
      </c>
      <c r="J162" s="110">
        <v>196836</v>
      </c>
      <c r="K162" s="27"/>
      <c r="L162" s="27"/>
      <c r="M162" s="110">
        <v>196836</v>
      </c>
      <c r="N162" s="27"/>
      <c r="O162" s="110"/>
      <c r="P162" s="110"/>
      <c r="Q162" s="110"/>
      <c r="R162" s="110"/>
      <c r="S162" s="110"/>
      <c r="T162" s="110"/>
      <c r="U162" s="110"/>
      <c r="V162" s="110"/>
      <c r="W162" s="110"/>
      <c r="X162" s="110"/>
    </row>
    <row r="163" s="1" customFormat="1" ht="20.25" customHeight="1" spans="1:24">
      <c r="A163" s="22" t="s">
        <v>70</v>
      </c>
      <c r="B163" s="22" t="s">
        <v>81</v>
      </c>
      <c r="C163" s="22" t="s">
        <v>348</v>
      </c>
      <c r="D163" s="22" t="s">
        <v>265</v>
      </c>
      <c r="E163" s="22" t="s">
        <v>154</v>
      </c>
      <c r="F163" s="22" t="s">
        <v>155</v>
      </c>
      <c r="G163" s="22" t="s">
        <v>266</v>
      </c>
      <c r="H163" s="22" t="s">
        <v>267</v>
      </c>
      <c r="I163" s="110">
        <v>184140</v>
      </c>
      <c r="J163" s="110">
        <v>184140</v>
      </c>
      <c r="K163" s="27"/>
      <c r="L163" s="27"/>
      <c r="M163" s="110">
        <v>184140</v>
      </c>
      <c r="N163" s="27"/>
      <c r="O163" s="110"/>
      <c r="P163" s="110"/>
      <c r="Q163" s="110"/>
      <c r="R163" s="110"/>
      <c r="S163" s="110"/>
      <c r="T163" s="110"/>
      <c r="U163" s="110"/>
      <c r="V163" s="110"/>
      <c r="W163" s="110"/>
      <c r="X163" s="110"/>
    </row>
    <row r="164" s="1" customFormat="1" ht="20.25" customHeight="1" spans="1:24">
      <c r="A164" s="22" t="s">
        <v>70</v>
      </c>
      <c r="B164" s="22" t="s">
        <v>81</v>
      </c>
      <c r="C164" s="22" t="s">
        <v>348</v>
      </c>
      <c r="D164" s="22" t="s">
        <v>265</v>
      </c>
      <c r="E164" s="22" t="s">
        <v>154</v>
      </c>
      <c r="F164" s="22" t="s">
        <v>155</v>
      </c>
      <c r="G164" s="22" t="s">
        <v>266</v>
      </c>
      <c r="H164" s="22" t="s">
        <v>267</v>
      </c>
      <c r="I164" s="110">
        <v>99180</v>
      </c>
      <c r="J164" s="110">
        <v>99180</v>
      </c>
      <c r="K164" s="27"/>
      <c r="L164" s="27"/>
      <c r="M164" s="110">
        <v>99180</v>
      </c>
      <c r="N164" s="27"/>
      <c r="O164" s="110"/>
      <c r="P164" s="110"/>
      <c r="Q164" s="110"/>
      <c r="R164" s="110"/>
      <c r="S164" s="110"/>
      <c r="T164" s="110"/>
      <c r="U164" s="110"/>
      <c r="V164" s="110"/>
      <c r="W164" s="110"/>
      <c r="X164" s="110"/>
    </row>
    <row r="165" s="1" customFormat="1" ht="20.25" customHeight="1" spans="1:24">
      <c r="A165" s="22" t="s">
        <v>70</v>
      </c>
      <c r="B165" s="22" t="s">
        <v>81</v>
      </c>
      <c r="C165" s="22" t="s">
        <v>349</v>
      </c>
      <c r="D165" s="22" t="s">
        <v>269</v>
      </c>
      <c r="E165" s="22" t="s">
        <v>116</v>
      </c>
      <c r="F165" s="22" t="s">
        <v>117</v>
      </c>
      <c r="G165" s="22" t="s">
        <v>270</v>
      </c>
      <c r="H165" s="22" t="s">
        <v>271</v>
      </c>
      <c r="I165" s="110">
        <v>179604.48</v>
      </c>
      <c r="J165" s="110">
        <v>179604.48</v>
      </c>
      <c r="K165" s="27"/>
      <c r="L165" s="27"/>
      <c r="M165" s="110">
        <v>179604.48</v>
      </c>
      <c r="N165" s="27"/>
      <c r="O165" s="110"/>
      <c r="P165" s="110"/>
      <c r="Q165" s="110"/>
      <c r="R165" s="110"/>
      <c r="S165" s="110"/>
      <c r="T165" s="110"/>
      <c r="U165" s="110"/>
      <c r="V165" s="110"/>
      <c r="W165" s="110"/>
      <c r="X165" s="110"/>
    </row>
    <row r="166" s="1" customFormat="1" ht="20.25" customHeight="1" spans="1:24">
      <c r="A166" s="22" t="s">
        <v>70</v>
      </c>
      <c r="B166" s="22" t="s">
        <v>81</v>
      </c>
      <c r="C166" s="22" t="s">
        <v>349</v>
      </c>
      <c r="D166" s="22" t="s">
        <v>269</v>
      </c>
      <c r="E166" s="22" t="s">
        <v>118</v>
      </c>
      <c r="F166" s="22" t="s">
        <v>119</v>
      </c>
      <c r="G166" s="22" t="s">
        <v>332</v>
      </c>
      <c r="H166" s="22" t="s">
        <v>333</v>
      </c>
      <c r="I166" s="110">
        <v>44009.39</v>
      </c>
      <c r="J166" s="110">
        <v>44009.39</v>
      </c>
      <c r="K166" s="27"/>
      <c r="L166" s="27"/>
      <c r="M166" s="110">
        <v>44009.39</v>
      </c>
      <c r="N166" s="27"/>
      <c r="O166" s="110"/>
      <c r="P166" s="110"/>
      <c r="Q166" s="110"/>
      <c r="R166" s="110"/>
      <c r="S166" s="110"/>
      <c r="T166" s="110"/>
      <c r="U166" s="110"/>
      <c r="V166" s="110"/>
      <c r="W166" s="110"/>
      <c r="X166" s="110"/>
    </row>
    <row r="167" s="1" customFormat="1" ht="20.25" customHeight="1" spans="1:24">
      <c r="A167" s="22" t="s">
        <v>70</v>
      </c>
      <c r="B167" s="22" t="s">
        <v>81</v>
      </c>
      <c r="C167" s="22" t="s">
        <v>349</v>
      </c>
      <c r="D167" s="22" t="s">
        <v>269</v>
      </c>
      <c r="E167" s="22" t="s">
        <v>130</v>
      </c>
      <c r="F167" s="22" t="s">
        <v>131</v>
      </c>
      <c r="G167" s="22" t="s">
        <v>272</v>
      </c>
      <c r="H167" s="22" t="s">
        <v>273</v>
      </c>
      <c r="I167" s="110">
        <v>73511.71</v>
      </c>
      <c r="J167" s="110">
        <v>73511.71</v>
      </c>
      <c r="K167" s="27"/>
      <c r="L167" s="27"/>
      <c r="M167" s="110">
        <v>73511.71</v>
      </c>
      <c r="N167" s="27"/>
      <c r="O167" s="110"/>
      <c r="P167" s="110"/>
      <c r="Q167" s="110"/>
      <c r="R167" s="110"/>
      <c r="S167" s="110"/>
      <c r="T167" s="110"/>
      <c r="U167" s="110"/>
      <c r="V167" s="110"/>
      <c r="W167" s="110"/>
      <c r="X167" s="110"/>
    </row>
    <row r="168" s="1" customFormat="1" ht="20.25" customHeight="1" spans="1:24">
      <c r="A168" s="22" t="s">
        <v>70</v>
      </c>
      <c r="B168" s="22" t="s">
        <v>81</v>
      </c>
      <c r="C168" s="22" t="s">
        <v>349</v>
      </c>
      <c r="D168" s="22" t="s">
        <v>269</v>
      </c>
      <c r="E168" s="22" t="s">
        <v>132</v>
      </c>
      <c r="F168" s="22" t="s">
        <v>133</v>
      </c>
      <c r="G168" s="22" t="s">
        <v>274</v>
      </c>
      <c r="H168" s="22" t="s">
        <v>275</v>
      </c>
      <c r="I168" s="110">
        <v>46526.4</v>
      </c>
      <c r="J168" s="110">
        <v>46526.4</v>
      </c>
      <c r="K168" s="27"/>
      <c r="L168" s="27"/>
      <c r="M168" s="110">
        <v>46526.4</v>
      </c>
      <c r="N168" s="27"/>
      <c r="O168" s="110"/>
      <c r="P168" s="110"/>
      <c r="Q168" s="110"/>
      <c r="R168" s="110"/>
      <c r="S168" s="110"/>
      <c r="T168" s="110"/>
      <c r="U168" s="110"/>
      <c r="V168" s="110"/>
      <c r="W168" s="110"/>
      <c r="X168" s="110"/>
    </row>
    <row r="169" s="1" customFormat="1" ht="20.25" customHeight="1" spans="1:24">
      <c r="A169" s="22" t="s">
        <v>70</v>
      </c>
      <c r="B169" s="22" t="s">
        <v>81</v>
      </c>
      <c r="C169" s="22" t="s">
        <v>349</v>
      </c>
      <c r="D169" s="22" t="s">
        <v>269</v>
      </c>
      <c r="E169" s="22" t="s">
        <v>132</v>
      </c>
      <c r="F169" s="22" t="s">
        <v>133</v>
      </c>
      <c r="G169" s="22" t="s">
        <v>274</v>
      </c>
      <c r="H169" s="22" t="s">
        <v>275</v>
      </c>
      <c r="I169" s="110">
        <v>25404</v>
      </c>
      <c r="J169" s="110">
        <v>25404</v>
      </c>
      <c r="K169" s="27"/>
      <c r="L169" s="27"/>
      <c r="M169" s="110">
        <v>25404</v>
      </c>
      <c r="N169" s="27"/>
      <c r="O169" s="110"/>
      <c r="P169" s="110"/>
      <c r="Q169" s="110"/>
      <c r="R169" s="110"/>
      <c r="S169" s="110"/>
      <c r="T169" s="110"/>
      <c r="U169" s="110"/>
      <c r="V169" s="110"/>
      <c r="W169" s="110"/>
      <c r="X169" s="110"/>
    </row>
    <row r="170" s="1" customFormat="1" ht="20.25" customHeight="1" spans="1:24">
      <c r="A170" s="22" t="s">
        <v>70</v>
      </c>
      <c r="B170" s="22" t="s">
        <v>81</v>
      </c>
      <c r="C170" s="22" t="s">
        <v>349</v>
      </c>
      <c r="D170" s="22" t="s">
        <v>269</v>
      </c>
      <c r="E170" s="22" t="s">
        <v>134</v>
      </c>
      <c r="F170" s="22" t="s">
        <v>135</v>
      </c>
      <c r="G170" s="22" t="s">
        <v>276</v>
      </c>
      <c r="H170" s="22" t="s">
        <v>277</v>
      </c>
      <c r="I170" s="110">
        <v>3100.32</v>
      </c>
      <c r="J170" s="110">
        <v>3100.32</v>
      </c>
      <c r="K170" s="27"/>
      <c r="L170" s="27"/>
      <c r="M170" s="110">
        <v>3100.32</v>
      </c>
      <c r="N170" s="27"/>
      <c r="O170" s="110"/>
      <c r="P170" s="110"/>
      <c r="Q170" s="110"/>
      <c r="R170" s="110"/>
      <c r="S170" s="110"/>
      <c r="T170" s="110"/>
      <c r="U170" s="110"/>
      <c r="V170" s="110"/>
      <c r="W170" s="110"/>
      <c r="X170" s="110"/>
    </row>
    <row r="171" s="1" customFormat="1" ht="20.25" customHeight="1" spans="1:24">
      <c r="A171" s="22" t="s">
        <v>70</v>
      </c>
      <c r="B171" s="22" t="s">
        <v>81</v>
      </c>
      <c r="C171" s="22" t="s">
        <v>349</v>
      </c>
      <c r="D171" s="22" t="s">
        <v>269</v>
      </c>
      <c r="E171" s="22" t="s">
        <v>134</v>
      </c>
      <c r="F171" s="22" t="s">
        <v>135</v>
      </c>
      <c r="G171" s="22" t="s">
        <v>276</v>
      </c>
      <c r="H171" s="22" t="s">
        <v>277</v>
      </c>
      <c r="I171" s="110">
        <v>3349.9</v>
      </c>
      <c r="J171" s="110">
        <v>3349.9</v>
      </c>
      <c r="K171" s="27"/>
      <c r="L171" s="27"/>
      <c r="M171" s="110">
        <v>3349.9</v>
      </c>
      <c r="N171" s="27"/>
      <c r="O171" s="110"/>
      <c r="P171" s="110"/>
      <c r="Q171" s="110"/>
      <c r="R171" s="110"/>
      <c r="S171" s="110"/>
      <c r="T171" s="110"/>
      <c r="U171" s="110"/>
      <c r="V171" s="110"/>
      <c r="W171" s="110"/>
      <c r="X171" s="110"/>
    </row>
    <row r="172" s="1" customFormat="1" ht="20.25" customHeight="1" spans="1:24">
      <c r="A172" s="22" t="s">
        <v>70</v>
      </c>
      <c r="B172" s="22" t="s">
        <v>81</v>
      </c>
      <c r="C172" s="22" t="s">
        <v>349</v>
      </c>
      <c r="D172" s="22" t="s">
        <v>269</v>
      </c>
      <c r="E172" s="22" t="s">
        <v>134</v>
      </c>
      <c r="F172" s="22" t="s">
        <v>135</v>
      </c>
      <c r="G172" s="22" t="s">
        <v>276</v>
      </c>
      <c r="H172" s="22" t="s">
        <v>277</v>
      </c>
      <c r="I172" s="110">
        <v>5167.2</v>
      </c>
      <c r="J172" s="110">
        <v>5167.2</v>
      </c>
      <c r="K172" s="27"/>
      <c r="L172" s="27"/>
      <c r="M172" s="110">
        <v>5167.2</v>
      </c>
      <c r="N172" s="27"/>
      <c r="O172" s="110"/>
      <c r="P172" s="110"/>
      <c r="Q172" s="110"/>
      <c r="R172" s="110"/>
      <c r="S172" s="110"/>
      <c r="T172" s="110"/>
      <c r="U172" s="110"/>
      <c r="V172" s="110"/>
      <c r="W172" s="110"/>
      <c r="X172" s="110"/>
    </row>
    <row r="173" s="1" customFormat="1" ht="20.25" customHeight="1" spans="1:24">
      <c r="A173" s="22" t="s">
        <v>70</v>
      </c>
      <c r="B173" s="22" t="s">
        <v>81</v>
      </c>
      <c r="C173" s="22" t="s">
        <v>349</v>
      </c>
      <c r="D173" s="22" t="s">
        <v>269</v>
      </c>
      <c r="E173" s="22" t="s">
        <v>154</v>
      </c>
      <c r="F173" s="22" t="s">
        <v>155</v>
      </c>
      <c r="G173" s="22" t="s">
        <v>276</v>
      </c>
      <c r="H173" s="22" t="s">
        <v>277</v>
      </c>
      <c r="I173" s="110">
        <v>6513.7</v>
      </c>
      <c r="J173" s="110">
        <v>6513.7</v>
      </c>
      <c r="K173" s="27"/>
      <c r="L173" s="27"/>
      <c r="M173" s="110">
        <v>6513.7</v>
      </c>
      <c r="N173" s="27"/>
      <c r="O173" s="110"/>
      <c r="P173" s="110"/>
      <c r="Q173" s="110"/>
      <c r="R173" s="110"/>
      <c r="S173" s="110"/>
      <c r="T173" s="110"/>
      <c r="U173" s="110"/>
      <c r="V173" s="110"/>
      <c r="W173" s="110"/>
      <c r="X173" s="110"/>
    </row>
    <row r="174" s="1" customFormat="1" ht="20.25" customHeight="1" spans="1:24">
      <c r="A174" s="22" t="s">
        <v>70</v>
      </c>
      <c r="B174" s="22" t="s">
        <v>81</v>
      </c>
      <c r="C174" s="22" t="s">
        <v>350</v>
      </c>
      <c r="D174" s="22" t="s">
        <v>279</v>
      </c>
      <c r="E174" s="22" t="s">
        <v>122</v>
      </c>
      <c r="F174" s="22" t="s">
        <v>123</v>
      </c>
      <c r="G174" s="22" t="s">
        <v>280</v>
      </c>
      <c r="H174" s="22" t="s">
        <v>281</v>
      </c>
      <c r="I174" s="110">
        <v>11466</v>
      </c>
      <c r="J174" s="110">
        <v>11466</v>
      </c>
      <c r="K174" s="27"/>
      <c r="L174" s="27"/>
      <c r="M174" s="110">
        <v>11466</v>
      </c>
      <c r="N174" s="27"/>
      <c r="O174" s="110"/>
      <c r="P174" s="110"/>
      <c r="Q174" s="110"/>
      <c r="R174" s="110"/>
      <c r="S174" s="110"/>
      <c r="T174" s="110"/>
      <c r="U174" s="110"/>
      <c r="V174" s="110"/>
      <c r="W174" s="110"/>
      <c r="X174" s="110"/>
    </row>
    <row r="175" s="1" customFormat="1" ht="20.25" customHeight="1" spans="1:24">
      <c r="A175" s="22" t="s">
        <v>70</v>
      </c>
      <c r="B175" s="22" t="s">
        <v>81</v>
      </c>
      <c r="C175" s="22" t="s">
        <v>351</v>
      </c>
      <c r="D175" s="22" t="s">
        <v>234</v>
      </c>
      <c r="E175" s="22" t="s">
        <v>154</v>
      </c>
      <c r="F175" s="22" t="s">
        <v>155</v>
      </c>
      <c r="G175" s="22" t="s">
        <v>287</v>
      </c>
      <c r="H175" s="22" t="s">
        <v>234</v>
      </c>
      <c r="I175" s="110">
        <v>10000</v>
      </c>
      <c r="J175" s="110">
        <v>10000</v>
      </c>
      <c r="K175" s="27"/>
      <c r="L175" s="27"/>
      <c r="M175" s="110">
        <v>10000</v>
      </c>
      <c r="N175" s="27"/>
      <c r="O175" s="110"/>
      <c r="P175" s="110"/>
      <c r="Q175" s="110"/>
      <c r="R175" s="110"/>
      <c r="S175" s="110"/>
      <c r="T175" s="110"/>
      <c r="U175" s="110"/>
      <c r="V175" s="110"/>
      <c r="W175" s="110"/>
      <c r="X175" s="110"/>
    </row>
    <row r="176" s="1" customFormat="1" ht="20.25" customHeight="1" spans="1:24">
      <c r="A176" s="22" t="s">
        <v>70</v>
      </c>
      <c r="B176" s="22" t="s">
        <v>81</v>
      </c>
      <c r="C176" s="22" t="s">
        <v>352</v>
      </c>
      <c r="D176" s="22" t="s">
        <v>293</v>
      </c>
      <c r="E176" s="22" t="s">
        <v>154</v>
      </c>
      <c r="F176" s="22" t="s">
        <v>155</v>
      </c>
      <c r="G176" s="22" t="s">
        <v>294</v>
      </c>
      <c r="H176" s="22" t="s">
        <v>293</v>
      </c>
      <c r="I176" s="110">
        <v>22210.56</v>
      </c>
      <c r="J176" s="110">
        <v>22210.56</v>
      </c>
      <c r="K176" s="27"/>
      <c r="L176" s="27"/>
      <c r="M176" s="110">
        <v>22210.56</v>
      </c>
      <c r="N176" s="27"/>
      <c r="O176" s="110"/>
      <c r="P176" s="110"/>
      <c r="Q176" s="110"/>
      <c r="R176" s="110"/>
      <c r="S176" s="110"/>
      <c r="T176" s="110"/>
      <c r="U176" s="110"/>
      <c r="V176" s="110"/>
      <c r="W176" s="110"/>
      <c r="X176" s="110"/>
    </row>
    <row r="177" s="1" customFormat="1" ht="20.25" customHeight="1" spans="1:24">
      <c r="A177" s="22" t="s">
        <v>70</v>
      </c>
      <c r="B177" s="22" t="s">
        <v>81</v>
      </c>
      <c r="C177" s="22" t="s">
        <v>353</v>
      </c>
      <c r="D177" s="22" t="s">
        <v>296</v>
      </c>
      <c r="E177" s="22" t="s">
        <v>154</v>
      </c>
      <c r="F177" s="22" t="s">
        <v>155</v>
      </c>
      <c r="G177" s="22" t="s">
        <v>297</v>
      </c>
      <c r="H177" s="22" t="s">
        <v>298</v>
      </c>
      <c r="I177" s="110">
        <v>27080</v>
      </c>
      <c r="J177" s="110">
        <v>27080</v>
      </c>
      <c r="K177" s="27"/>
      <c r="L177" s="27"/>
      <c r="M177" s="110">
        <v>27080</v>
      </c>
      <c r="N177" s="27"/>
      <c r="O177" s="110"/>
      <c r="P177" s="110"/>
      <c r="Q177" s="110"/>
      <c r="R177" s="110"/>
      <c r="S177" s="110"/>
      <c r="T177" s="110"/>
      <c r="U177" s="110"/>
      <c r="V177" s="110"/>
      <c r="W177" s="110"/>
      <c r="X177" s="110"/>
    </row>
    <row r="178" s="1" customFormat="1" ht="20.25" customHeight="1" spans="1:24">
      <c r="A178" s="22" t="s">
        <v>70</v>
      </c>
      <c r="B178" s="22" t="s">
        <v>81</v>
      </c>
      <c r="C178" s="22" t="s">
        <v>353</v>
      </c>
      <c r="D178" s="22" t="s">
        <v>296</v>
      </c>
      <c r="E178" s="22" t="s">
        <v>154</v>
      </c>
      <c r="F178" s="22" t="s">
        <v>155</v>
      </c>
      <c r="G178" s="22" t="s">
        <v>297</v>
      </c>
      <c r="H178" s="22" t="s">
        <v>298</v>
      </c>
      <c r="I178" s="110">
        <v>4000</v>
      </c>
      <c r="J178" s="110">
        <v>4000</v>
      </c>
      <c r="K178" s="27"/>
      <c r="L178" s="27"/>
      <c r="M178" s="110">
        <v>4000</v>
      </c>
      <c r="N178" s="27"/>
      <c r="O178" s="110"/>
      <c r="P178" s="110"/>
      <c r="Q178" s="110"/>
      <c r="R178" s="110"/>
      <c r="S178" s="110"/>
      <c r="T178" s="110"/>
      <c r="U178" s="110"/>
      <c r="V178" s="110"/>
      <c r="W178" s="110"/>
      <c r="X178" s="110"/>
    </row>
    <row r="179" s="1" customFormat="1" ht="20.25" customHeight="1" spans="1:24">
      <c r="A179" s="22" t="s">
        <v>70</v>
      </c>
      <c r="B179" s="22" t="s">
        <v>81</v>
      </c>
      <c r="C179" s="22" t="s">
        <v>353</v>
      </c>
      <c r="D179" s="22" t="s">
        <v>296</v>
      </c>
      <c r="E179" s="22" t="s">
        <v>154</v>
      </c>
      <c r="F179" s="22" t="s">
        <v>155</v>
      </c>
      <c r="G179" s="22" t="s">
        <v>299</v>
      </c>
      <c r="H179" s="22" t="s">
        <v>300</v>
      </c>
      <c r="I179" s="110">
        <v>20000</v>
      </c>
      <c r="J179" s="110">
        <v>20000</v>
      </c>
      <c r="K179" s="27"/>
      <c r="L179" s="27"/>
      <c r="M179" s="110">
        <v>20000</v>
      </c>
      <c r="N179" s="27"/>
      <c r="O179" s="110"/>
      <c r="P179" s="110"/>
      <c r="Q179" s="110"/>
      <c r="R179" s="110"/>
      <c r="S179" s="110"/>
      <c r="T179" s="110"/>
      <c r="U179" s="110"/>
      <c r="V179" s="110"/>
      <c r="W179" s="110"/>
      <c r="X179" s="110"/>
    </row>
    <row r="180" s="1" customFormat="1" ht="20.25" customHeight="1" spans="1:24">
      <c r="A180" s="22" t="s">
        <v>70</v>
      </c>
      <c r="B180" s="22" t="s">
        <v>81</v>
      </c>
      <c r="C180" s="22" t="s">
        <v>353</v>
      </c>
      <c r="D180" s="22" t="s">
        <v>296</v>
      </c>
      <c r="E180" s="22" t="s">
        <v>154</v>
      </c>
      <c r="F180" s="22" t="s">
        <v>155</v>
      </c>
      <c r="G180" s="22" t="s">
        <v>301</v>
      </c>
      <c r="H180" s="22" t="s">
        <v>302</v>
      </c>
      <c r="I180" s="110">
        <v>30000</v>
      </c>
      <c r="J180" s="110">
        <v>30000</v>
      </c>
      <c r="K180" s="27"/>
      <c r="L180" s="27"/>
      <c r="M180" s="110">
        <v>30000</v>
      </c>
      <c r="N180" s="27"/>
      <c r="O180" s="110"/>
      <c r="P180" s="110"/>
      <c r="Q180" s="110"/>
      <c r="R180" s="110"/>
      <c r="S180" s="110"/>
      <c r="T180" s="110"/>
      <c r="U180" s="110"/>
      <c r="V180" s="110"/>
      <c r="W180" s="110"/>
      <c r="X180" s="110"/>
    </row>
    <row r="181" s="1" customFormat="1" ht="20.25" customHeight="1" spans="1:24">
      <c r="A181" s="22" t="s">
        <v>70</v>
      </c>
      <c r="B181" s="22" t="s">
        <v>81</v>
      </c>
      <c r="C181" s="22" t="s">
        <v>353</v>
      </c>
      <c r="D181" s="22" t="s">
        <v>296</v>
      </c>
      <c r="E181" s="22" t="s">
        <v>114</v>
      </c>
      <c r="F181" s="22" t="s">
        <v>115</v>
      </c>
      <c r="G181" s="22" t="s">
        <v>303</v>
      </c>
      <c r="H181" s="22" t="s">
        <v>304</v>
      </c>
      <c r="I181" s="110">
        <v>5400</v>
      </c>
      <c r="J181" s="110">
        <v>5400</v>
      </c>
      <c r="K181" s="27"/>
      <c r="L181" s="27"/>
      <c r="M181" s="110">
        <v>5400</v>
      </c>
      <c r="N181" s="27"/>
      <c r="O181" s="110"/>
      <c r="P181" s="110"/>
      <c r="Q181" s="110"/>
      <c r="R181" s="110"/>
      <c r="S181" s="110"/>
      <c r="T181" s="110"/>
      <c r="U181" s="110"/>
      <c r="V181" s="110"/>
      <c r="W181" s="110"/>
      <c r="X181" s="110"/>
    </row>
    <row r="182" s="1" customFormat="1" ht="20.25" customHeight="1" spans="1:24">
      <c r="A182" s="22" t="s">
        <v>70</v>
      </c>
      <c r="B182" s="22" t="s">
        <v>81</v>
      </c>
      <c r="C182" s="22" t="s">
        <v>353</v>
      </c>
      <c r="D182" s="22" t="s">
        <v>296</v>
      </c>
      <c r="E182" s="22" t="s">
        <v>154</v>
      </c>
      <c r="F182" s="22" t="s">
        <v>155</v>
      </c>
      <c r="G182" s="22" t="s">
        <v>303</v>
      </c>
      <c r="H182" s="22" t="s">
        <v>304</v>
      </c>
      <c r="I182" s="110">
        <v>28000</v>
      </c>
      <c r="J182" s="110">
        <v>28000</v>
      </c>
      <c r="K182" s="27"/>
      <c r="L182" s="27"/>
      <c r="M182" s="110">
        <v>28000</v>
      </c>
      <c r="N182" s="27"/>
      <c r="O182" s="110"/>
      <c r="P182" s="110"/>
      <c r="Q182" s="110"/>
      <c r="R182" s="110"/>
      <c r="S182" s="110"/>
      <c r="T182" s="110"/>
      <c r="U182" s="110"/>
      <c r="V182" s="110"/>
      <c r="W182" s="110"/>
      <c r="X182" s="110"/>
    </row>
    <row r="183" s="1" customFormat="1" ht="20.25" customHeight="1" spans="1:24">
      <c r="A183" s="22" t="s">
        <v>70</v>
      </c>
      <c r="B183" s="22" t="s">
        <v>81</v>
      </c>
      <c r="C183" s="22" t="s">
        <v>354</v>
      </c>
      <c r="D183" s="22" t="s">
        <v>190</v>
      </c>
      <c r="E183" s="22" t="s">
        <v>189</v>
      </c>
      <c r="F183" s="22" t="s">
        <v>190</v>
      </c>
      <c r="G183" s="22" t="s">
        <v>306</v>
      </c>
      <c r="H183" s="22" t="s">
        <v>190</v>
      </c>
      <c r="I183" s="110">
        <v>169743.36</v>
      </c>
      <c r="J183" s="110">
        <v>169743.36</v>
      </c>
      <c r="K183" s="27"/>
      <c r="L183" s="27"/>
      <c r="M183" s="110">
        <v>169743.36</v>
      </c>
      <c r="N183" s="27"/>
      <c r="O183" s="110"/>
      <c r="P183" s="110"/>
      <c r="Q183" s="110"/>
      <c r="R183" s="110"/>
      <c r="S183" s="110"/>
      <c r="T183" s="110"/>
      <c r="U183" s="110"/>
      <c r="V183" s="110"/>
      <c r="W183" s="110"/>
      <c r="X183" s="110"/>
    </row>
    <row r="184" s="1" customFormat="1" ht="20.25" customHeight="1" spans="1:24">
      <c r="A184" s="22" t="s">
        <v>70</v>
      </c>
      <c r="B184" s="22" t="s">
        <v>81</v>
      </c>
      <c r="C184" s="22" t="s">
        <v>355</v>
      </c>
      <c r="D184" s="22" t="s">
        <v>308</v>
      </c>
      <c r="E184" s="22" t="s">
        <v>114</v>
      </c>
      <c r="F184" s="22" t="s">
        <v>115</v>
      </c>
      <c r="G184" s="22" t="s">
        <v>280</v>
      </c>
      <c r="H184" s="22" t="s">
        <v>281</v>
      </c>
      <c r="I184" s="110">
        <v>86400</v>
      </c>
      <c r="J184" s="110">
        <v>86400</v>
      </c>
      <c r="K184" s="27"/>
      <c r="L184" s="27"/>
      <c r="M184" s="110">
        <v>86400</v>
      </c>
      <c r="N184" s="27"/>
      <c r="O184" s="110"/>
      <c r="P184" s="110"/>
      <c r="Q184" s="110"/>
      <c r="R184" s="110"/>
      <c r="S184" s="110"/>
      <c r="T184" s="110"/>
      <c r="U184" s="110"/>
      <c r="V184" s="110"/>
      <c r="W184" s="110"/>
      <c r="X184" s="110"/>
    </row>
    <row r="185" s="1" customFormat="1" ht="20.25" customHeight="1" spans="1:24">
      <c r="A185" s="22" t="s">
        <v>70</v>
      </c>
      <c r="B185" s="22" t="s">
        <v>81</v>
      </c>
      <c r="C185" s="22" t="s">
        <v>356</v>
      </c>
      <c r="D185" s="22" t="s">
        <v>312</v>
      </c>
      <c r="E185" s="22" t="s">
        <v>154</v>
      </c>
      <c r="F185" s="22" t="s">
        <v>155</v>
      </c>
      <c r="G185" s="22" t="s">
        <v>262</v>
      </c>
      <c r="H185" s="22" t="s">
        <v>263</v>
      </c>
      <c r="I185" s="110">
        <v>90000</v>
      </c>
      <c r="J185" s="110">
        <v>90000</v>
      </c>
      <c r="K185" s="27"/>
      <c r="L185" s="27"/>
      <c r="M185" s="110">
        <v>90000</v>
      </c>
      <c r="N185" s="27"/>
      <c r="O185" s="110"/>
      <c r="P185" s="110"/>
      <c r="Q185" s="110"/>
      <c r="R185" s="110"/>
      <c r="S185" s="110"/>
      <c r="T185" s="110"/>
      <c r="U185" s="110"/>
      <c r="V185" s="110"/>
      <c r="W185" s="110"/>
      <c r="X185" s="110"/>
    </row>
    <row r="186" s="1" customFormat="1" ht="20.25" customHeight="1" spans="1:24">
      <c r="A186" s="22" t="s">
        <v>70</v>
      </c>
      <c r="B186" s="22" t="s">
        <v>81</v>
      </c>
      <c r="C186" s="22" t="s">
        <v>356</v>
      </c>
      <c r="D186" s="22" t="s">
        <v>312</v>
      </c>
      <c r="E186" s="22" t="s">
        <v>154</v>
      </c>
      <c r="F186" s="22" t="s">
        <v>155</v>
      </c>
      <c r="G186" s="22" t="s">
        <v>266</v>
      </c>
      <c r="H186" s="22" t="s">
        <v>267</v>
      </c>
      <c r="I186" s="110">
        <v>84000</v>
      </c>
      <c r="J186" s="110">
        <v>84000</v>
      </c>
      <c r="K186" s="27"/>
      <c r="L186" s="27"/>
      <c r="M186" s="110">
        <v>84000</v>
      </c>
      <c r="N186" s="27"/>
      <c r="O186" s="110"/>
      <c r="P186" s="110"/>
      <c r="Q186" s="110"/>
      <c r="R186" s="110"/>
      <c r="S186" s="110"/>
      <c r="T186" s="110"/>
      <c r="U186" s="110"/>
      <c r="V186" s="110"/>
      <c r="W186" s="110"/>
      <c r="X186" s="110"/>
    </row>
    <row r="187" s="1" customFormat="1" ht="20.25" customHeight="1" spans="1:24">
      <c r="A187" s="22" t="s">
        <v>70</v>
      </c>
      <c r="B187" s="22" t="s">
        <v>81</v>
      </c>
      <c r="C187" s="22" t="s">
        <v>356</v>
      </c>
      <c r="D187" s="22" t="s">
        <v>312</v>
      </c>
      <c r="E187" s="22" t="s">
        <v>154</v>
      </c>
      <c r="F187" s="22" t="s">
        <v>155</v>
      </c>
      <c r="G187" s="22" t="s">
        <v>266</v>
      </c>
      <c r="H187" s="22" t="s">
        <v>267</v>
      </c>
      <c r="I187" s="110">
        <v>96000</v>
      </c>
      <c r="J187" s="110">
        <v>96000</v>
      </c>
      <c r="K187" s="27"/>
      <c r="L187" s="27"/>
      <c r="M187" s="110">
        <v>96000</v>
      </c>
      <c r="N187" s="27"/>
      <c r="O187" s="110"/>
      <c r="P187" s="110"/>
      <c r="Q187" s="110"/>
      <c r="R187" s="110"/>
      <c r="S187" s="110"/>
      <c r="T187" s="110"/>
      <c r="U187" s="110"/>
      <c r="V187" s="110"/>
      <c r="W187" s="110"/>
      <c r="X187" s="110"/>
    </row>
    <row r="188" s="1" customFormat="1" ht="17.25" customHeight="1" spans="1:24">
      <c r="A188" s="67" t="s">
        <v>229</v>
      </c>
      <c r="B188" s="68"/>
      <c r="C188" s="185"/>
      <c r="D188" s="185"/>
      <c r="E188" s="185"/>
      <c r="F188" s="185"/>
      <c r="G188" s="185"/>
      <c r="H188" s="186"/>
      <c r="I188" s="110">
        <v>14471747.21</v>
      </c>
      <c r="J188" s="110">
        <v>14471747.21</v>
      </c>
      <c r="K188" s="110"/>
      <c r="L188" s="110"/>
      <c r="M188" s="110">
        <v>14471747.21</v>
      </c>
      <c r="N188" s="110"/>
      <c r="O188" s="110"/>
      <c r="P188" s="110"/>
      <c r="Q188" s="110"/>
      <c r="R188" s="110"/>
      <c r="S188" s="110"/>
      <c r="T188" s="110"/>
      <c r="U188" s="110"/>
      <c r="V188" s="110"/>
      <c r="W188" s="110"/>
      <c r="X188" s="110"/>
    </row>
  </sheetData>
  <mergeCells count="31">
    <mergeCell ref="A2:X2"/>
    <mergeCell ref="A3:H3"/>
    <mergeCell ref="I4:X4"/>
    <mergeCell ref="J5:N5"/>
    <mergeCell ref="O5:Q5"/>
    <mergeCell ref="S5:X5"/>
    <mergeCell ref="A188:H188"/>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6875" right="0.36875" top="0.559027777777778" bottom="0.559027777777778" header="0.479166666666667" footer="0.479166666666667"/>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9"/>
  <sheetViews>
    <sheetView showZeros="0" topLeftCell="B1" workbookViewId="0">
      <pane ySplit="1" topLeftCell="A2" activePane="bottomLeft" state="frozen"/>
      <selection/>
      <selection pane="bottomLeft" activeCell="F18" sqref="F18"/>
    </sheetView>
  </sheetViews>
  <sheetFormatPr defaultColWidth="9.14166666666667" defaultRowHeight="14.25" customHeight="1"/>
  <cols>
    <col min="1" max="1" width="10.2833333333333" style="1" customWidth="1"/>
    <col min="2" max="2" width="13.425" style="1" customWidth="1"/>
    <col min="3" max="3" width="32.85" style="1" customWidth="1"/>
    <col min="4" max="4" width="23.85" style="1" customWidth="1"/>
    <col min="5" max="5" width="11.1416666666667" style="1" customWidth="1"/>
    <col min="6" max="6" width="20.375" style="1" customWidth="1"/>
    <col min="7" max="7" width="9.85" style="1" customWidth="1"/>
    <col min="8" max="8" width="17.7083333333333" style="1" customWidth="1"/>
    <col min="9" max="13" width="20" style="1" customWidth="1"/>
    <col min="14" max="14" width="12.2833333333333" style="1" customWidth="1"/>
    <col min="15" max="15" width="12.7083333333333" style="1" customWidth="1"/>
    <col min="16" max="16" width="11.1416666666667" style="1" customWidth="1"/>
    <col min="17" max="21" width="19.85" style="1" customWidth="1"/>
    <col min="22" max="22" width="20" style="1" customWidth="1"/>
    <col min="23" max="23" width="19.85" style="1" customWidth="1"/>
    <col min="24" max="16384" width="9.14166666666667" style="1"/>
  </cols>
  <sheetData>
    <row r="1" s="1" customFormat="1" ht="13.5" customHeight="1" spans="2:23">
      <c r="B1" s="172"/>
      <c r="E1" s="42"/>
      <c r="F1" s="42"/>
      <c r="G1" s="42"/>
      <c r="H1" s="42"/>
      <c r="U1" s="172"/>
      <c r="W1" s="177" t="s">
        <v>357</v>
      </c>
    </row>
    <row r="2" s="1" customFormat="1" ht="46.5" customHeight="1" spans="1:23">
      <c r="A2" s="44" t="str">
        <f>"2025"&amp;"年部门项目支出预算表"</f>
        <v>2025年部门项目支出预算表</v>
      </c>
      <c r="B2" s="44"/>
      <c r="C2" s="44"/>
      <c r="D2" s="44"/>
      <c r="E2" s="44"/>
      <c r="F2" s="44"/>
      <c r="G2" s="44"/>
      <c r="H2" s="44"/>
      <c r="I2" s="44"/>
      <c r="J2" s="44"/>
      <c r="K2" s="44"/>
      <c r="L2" s="44"/>
      <c r="M2" s="44"/>
      <c r="N2" s="44"/>
      <c r="O2" s="44"/>
      <c r="P2" s="44"/>
      <c r="Q2" s="44"/>
      <c r="R2" s="44"/>
      <c r="S2" s="44"/>
      <c r="T2" s="44"/>
      <c r="U2" s="44"/>
      <c r="V2" s="44"/>
      <c r="W2" s="44"/>
    </row>
    <row r="3" s="1" customFormat="1" ht="13.5" customHeight="1" spans="1:23">
      <c r="A3" s="45" t="str">
        <f>"单位名称："&amp;"昆明市晋宁区住房和城乡建设局"</f>
        <v>单位名称：昆明市晋宁区住房和城乡建设局</v>
      </c>
      <c r="B3" s="46"/>
      <c r="C3" s="46"/>
      <c r="D3" s="46"/>
      <c r="E3" s="46"/>
      <c r="F3" s="46"/>
      <c r="G3" s="46"/>
      <c r="H3" s="46"/>
      <c r="I3" s="47"/>
      <c r="J3" s="47"/>
      <c r="K3" s="47"/>
      <c r="L3" s="47"/>
      <c r="M3" s="47"/>
      <c r="N3" s="47"/>
      <c r="O3" s="47"/>
      <c r="P3" s="47"/>
      <c r="Q3" s="47"/>
      <c r="U3" s="172"/>
      <c r="W3" s="153" t="s">
        <v>1</v>
      </c>
    </row>
    <row r="4" s="1" customFormat="1" ht="21.75" customHeight="1" spans="1:23">
      <c r="A4" s="49" t="s">
        <v>358</v>
      </c>
      <c r="B4" s="50" t="s">
        <v>240</v>
      </c>
      <c r="C4" s="49" t="s">
        <v>241</v>
      </c>
      <c r="D4" s="49" t="s">
        <v>359</v>
      </c>
      <c r="E4" s="50" t="s">
        <v>242</v>
      </c>
      <c r="F4" s="50" t="s">
        <v>243</v>
      </c>
      <c r="G4" s="50" t="s">
        <v>360</v>
      </c>
      <c r="H4" s="50" t="s">
        <v>361</v>
      </c>
      <c r="I4" s="63" t="s">
        <v>55</v>
      </c>
      <c r="J4" s="13" t="s">
        <v>362</v>
      </c>
      <c r="K4" s="14"/>
      <c r="L4" s="14"/>
      <c r="M4" s="37"/>
      <c r="N4" s="13" t="s">
        <v>248</v>
      </c>
      <c r="O4" s="14"/>
      <c r="P4" s="37"/>
      <c r="Q4" s="50" t="s">
        <v>61</v>
      </c>
      <c r="R4" s="13" t="s">
        <v>62</v>
      </c>
      <c r="S4" s="14"/>
      <c r="T4" s="14"/>
      <c r="U4" s="14"/>
      <c r="V4" s="14"/>
      <c r="W4" s="37"/>
    </row>
    <row r="5" s="1" customFormat="1" ht="21.75" customHeight="1" spans="1:23">
      <c r="A5" s="51"/>
      <c r="B5" s="64"/>
      <c r="C5" s="51"/>
      <c r="D5" s="51"/>
      <c r="E5" s="52"/>
      <c r="F5" s="52"/>
      <c r="G5" s="52"/>
      <c r="H5" s="52"/>
      <c r="I5" s="64"/>
      <c r="J5" s="173" t="s">
        <v>58</v>
      </c>
      <c r="K5" s="174"/>
      <c r="L5" s="50" t="s">
        <v>59</v>
      </c>
      <c r="M5" s="50" t="s">
        <v>60</v>
      </c>
      <c r="N5" s="50" t="s">
        <v>58</v>
      </c>
      <c r="O5" s="50" t="s">
        <v>59</v>
      </c>
      <c r="P5" s="50" t="s">
        <v>60</v>
      </c>
      <c r="Q5" s="52"/>
      <c r="R5" s="50" t="s">
        <v>57</v>
      </c>
      <c r="S5" s="50" t="s">
        <v>64</v>
      </c>
      <c r="T5" s="50" t="s">
        <v>254</v>
      </c>
      <c r="U5" s="50" t="s">
        <v>66</v>
      </c>
      <c r="V5" s="50" t="s">
        <v>67</v>
      </c>
      <c r="W5" s="50" t="s">
        <v>68</v>
      </c>
    </row>
    <row r="6" s="1" customFormat="1" ht="21" customHeight="1" spans="1:23">
      <c r="A6" s="64"/>
      <c r="B6" s="64"/>
      <c r="C6" s="64"/>
      <c r="D6" s="64"/>
      <c r="E6" s="64"/>
      <c r="F6" s="64"/>
      <c r="G6" s="64"/>
      <c r="H6" s="64"/>
      <c r="I6" s="64"/>
      <c r="J6" s="175" t="s">
        <v>57</v>
      </c>
      <c r="K6" s="176"/>
      <c r="L6" s="64"/>
      <c r="M6" s="64"/>
      <c r="N6" s="64"/>
      <c r="O6" s="64"/>
      <c r="P6" s="64"/>
      <c r="Q6" s="64"/>
      <c r="R6" s="64"/>
      <c r="S6" s="64"/>
      <c r="T6" s="64"/>
      <c r="U6" s="64"/>
      <c r="V6" s="64"/>
      <c r="W6" s="64"/>
    </row>
    <row r="7" s="1" customFormat="1" ht="39.75" customHeight="1" spans="1:23">
      <c r="A7" s="54"/>
      <c r="B7" s="56"/>
      <c r="C7" s="54"/>
      <c r="D7" s="54"/>
      <c r="E7" s="55"/>
      <c r="F7" s="55"/>
      <c r="G7" s="55"/>
      <c r="H7" s="55"/>
      <c r="I7" s="56"/>
      <c r="J7" s="18" t="s">
        <v>57</v>
      </c>
      <c r="K7" s="18" t="s">
        <v>363</v>
      </c>
      <c r="L7" s="55"/>
      <c r="M7" s="55"/>
      <c r="N7" s="55"/>
      <c r="O7" s="55"/>
      <c r="P7" s="55"/>
      <c r="Q7" s="55"/>
      <c r="R7" s="55"/>
      <c r="S7" s="55"/>
      <c r="T7" s="55"/>
      <c r="U7" s="56"/>
      <c r="V7" s="55"/>
      <c r="W7" s="55"/>
    </row>
    <row r="8" s="1" customFormat="1" ht="15" customHeight="1" spans="1:23">
      <c r="A8" s="57">
        <v>1</v>
      </c>
      <c r="B8" s="57">
        <v>2</v>
      </c>
      <c r="C8" s="57">
        <v>3</v>
      </c>
      <c r="D8" s="57">
        <v>4</v>
      </c>
      <c r="E8" s="57">
        <v>5</v>
      </c>
      <c r="F8" s="57">
        <v>6</v>
      </c>
      <c r="G8" s="57">
        <v>7</v>
      </c>
      <c r="H8" s="57">
        <v>8</v>
      </c>
      <c r="I8" s="57">
        <v>9</v>
      </c>
      <c r="J8" s="57">
        <v>10</v>
      </c>
      <c r="K8" s="57">
        <v>11</v>
      </c>
      <c r="L8" s="70">
        <v>12</v>
      </c>
      <c r="M8" s="70">
        <v>13</v>
      </c>
      <c r="N8" s="70">
        <v>14</v>
      </c>
      <c r="O8" s="70">
        <v>15</v>
      </c>
      <c r="P8" s="70">
        <v>16</v>
      </c>
      <c r="Q8" s="70">
        <v>17</v>
      </c>
      <c r="R8" s="70">
        <v>18</v>
      </c>
      <c r="S8" s="70">
        <v>19</v>
      </c>
      <c r="T8" s="70">
        <v>20</v>
      </c>
      <c r="U8" s="57">
        <v>21</v>
      </c>
      <c r="V8" s="70">
        <v>22</v>
      </c>
      <c r="W8" s="57">
        <v>23</v>
      </c>
    </row>
    <row r="9" s="1" customFormat="1" ht="21.75" customHeight="1" spans="1:23">
      <c r="A9" s="100" t="s">
        <v>364</v>
      </c>
      <c r="B9" s="100" t="s">
        <v>365</v>
      </c>
      <c r="C9" s="100" t="s">
        <v>366</v>
      </c>
      <c r="D9" s="100" t="s">
        <v>70</v>
      </c>
      <c r="E9" s="100" t="s">
        <v>163</v>
      </c>
      <c r="F9" s="100" t="s">
        <v>164</v>
      </c>
      <c r="G9" s="100" t="s">
        <v>367</v>
      </c>
      <c r="H9" s="100" t="s">
        <v>368</v>
      </c>
      <c r="I9" s="110">
        <v>184000</v>
      </c>
      <c r="J9" s="110">
        <v>184000</v>
      </c>
      <c r="K9" s="110">
        <v>184000</v>
      </c>
      <c r="L9" s="110"/>
      <c r="M9" s="110"/>
      <c r="N9" s="110"/>
      <c r="O9" s="110"/>
      <c r="P9" s="110"/>
      <c r="Q9" s="110"/>
      <c r="R9" s="110"/>
      <c r="S9" s="110"/>
      <c r="T9" s="110"/>
      <c r="U9" s="110"/>
      <c r="V9" s="110"/>
      <c r="W9" s="110"/>
    </row>
    <row r="10" s="1" customFormat="1" ht="21.75" customHeight="1" spans="1:23">
      <c r="A10" s="100" t="s">
        <v>364</v>
      </c>
      <c r="B10" s="100" t="s">
        <v>369</v>
      </c>
      <c r="C10" s="100" t="s">
        <v>370</v>
      </c>
      <c r="D10" s="100" t="s">
        <v>70</v>
      </c>
      <c r="E10" s="100" t="s">
        <v>163</v>
      </c>
      <c r="F10" s="100" t="s">
        <v>164</v>
      </c>
      <c r="G10" s="100" t="s">
        <v>371</v>
      </c>
      <c r="H10" s="100" t="s">
        <v>368</v>
      </c>
      <c r="I10" s="110">
        <v>1109842.87</v>
      </c>
      <c r="J10" s="110"/>
      <c r="K10" s="110"/>
      <c r="L10" s="110"/>
      <c r="M10" s="110"/>
      <c r="N10" s="110"/>
      <c r="O10" s="110"/>
      <c r="P10" s="110"/>
      <c r="Q10" s="110"/>
      <c r="R10" s="110">
        <v>1109842.87</v>
      </c>
      <c r="S10" s="110"/>
      <c r="T10" s="110"/>
      <c r="U10" s="110">
        <v>1109842.87</v>
      </c>
      <c r="V10" s="110"/>
      <c r="W10" s="110"/>
    </row>
    <row r="11" s="1" customFormat="1" ht="21.75" customHeight="1" spans="1:23">
      <c r="A11" s="100" t="s">
        <v>364</v>
      </c>
      <c r="B11" s="100" t="s">
        <v>372</v>
      </c>
      <c r="C11" s="100" t="s">
        <v>373</v>
      </c>
      <c r="D11" s="100" t="s">
        <v>70</v>
      </c>
      <c r="E11" s="100" t="s">
        <v>156</v>
      </c>
      <c r="F11" s="100" t="s">
        <v>157</v>
      </c>
      <c r="G11" s="100" t="s">
        <v>367</v>
      </c>
      <c r="H11" s="100" t="s">
        <v>368</v>
      </c>
      <c r="I11" s="110">
        <v>72000</v>
      </c>
      <c r="J11" s="110">
        <v>72000</v>
      </c>
      <c r="K11" s="110">
        <v>72000</v>
      </c>
      <c r="L11" s="110"/>
      <c r="M11" s="110"/>
      <c r="N11" s="110"/>
      <c r="O11" s="110"/>
      <c r="P11" s="110"/>
      <c r="Q11" s="110"/>
      <c r="R11" s="110"/>
      <c r="S11" s="110"/>
      <c r="T11" s="110"/>
      <c r="U11" s="110"/>
      <c r="V11" s="110"/>
      <c r="W11" s="110"/>
    </row>
    <row r="12" s="1" customFormat="1" ht="26" customHeight="1" spans="1:23">
      <c r="A12" s="100" t="s">
        <v>364</v>
      </c>
      <c r="B12" s="100" t="s">
        <v>374</v>
      </c>
      <c r="C12" s="100" t="s">
        <v>375</v>
      </c>
      <c r="D12" s="100" t="s">
        <v>70</v>
      </c>
      <c r="E12" s="100" t="s">
        <v>176</v>
      </c>
      <c r="F12" s="100" t="s">
        <v>175</v>
      </c>
      <c r="G12" s="100" t="s">
        <v>367</v>
      </c>
      <c r="H12" s="100" t="s">
        <v>368</v>
      </c>
      <c r="I12" s="110">
        <v>240000</v>
      </c>
      <c r="J12" s="110">
        <v>240000</v>
      </c>
      <c r="K12" s="110">
        <v>240000</v>
      </c>
      <c r="L12" s="110"/>
      <c r="M12" s="110"/>
      <c r="N12" s="110"/>
      <c r="O12" s="110"/>
      <c r="P12" s="110"/>
      <c r="Q12" s="110"/>
      <c r="R12" s="110"/>
      <c r="S12" s="110"/>
      <c r="T12" s="110"/>
      <c r="U12" s="110"/>
      <c r="V12" s="110"/>
      <c r="W12" s="110"/>
    </row>
    <row r="13" s="1" customFormat="1" ht="31" customHeight="1" spans="1:23">
      <c r="A13" s="100" t="s">
        <v>364</v>
      </c>
      <c r="B13" s="100" t="s">
        <v>376</v>
      </c>
      <c r="C13" s="100" t="s">
        <v>377</v>
      </c>
      <c r="D13" s="100" t="s">
        <v>70</v>
      </c>
      <c r="E13" s="100" t="s">
        <v>163</v>
      </c>
      <c r="F13" s="100" t="s">
        <v>164</v>
      </c>
      <c r="G13" s="100" t="s">
        <v>367</v>
      </c>
      <c r="H13" s="100" t="s">
        <v>368</v>
      </c>
      <c r="I13" s="110">
        <v>3877895.74</v>
      </c>
      <c r="J13" s="110"/>
      <c r="K13" s="110"/>
      <c r="L13" s="110"/>
      <c r="M13" s="110"/>
      <c r="N13" s="110"/>
      <c r="O13" s="110"/>
      <c r="P13" s="110"/>
      <c r="Q13" s="110"/>
      <c r="R13" s="110">
        <v>3877895.74</v>
      </c>
      <c r="S13" s="110"/>
      <c r="T13" s="110"/>
      <c r="U13" s="110">
        <v>3877895.74</v>
      </c>
      <c r="V13" s="110"/>
      <c r="W13" s="110"/>
    </row>
    <row r="14" s="1" customFormat="1" ht="21.75" customHeight="1" spans="1:23">
      <c r="A14" s="100" t="s">
        <v>364</v>
      </c>
      <c r="B14" s="100" t="s">
        <v>378</v>
      </c>
      <c r="C14" s="100" t="s">
        <v>379</v>
      </c>
      <c r="D14" s="100" t="s">
        <v>70</v>
      </c>
      <c r="E14" s="100" t="s">
        <v>172</v>
      </c>
      <c r="F14" s="100" t="s">
        <v>173</v>
      </c>
      <c r="G14" s="100" t="s">
        <v>301</v>
      </c>
      <c r="H14" s="100" t="s">
        <v>302</v>
      </c>
      <c r="I14" s="110">
        <v>6000000</v>
      </c>
      <c r="J14" s="110"/>
      <c r="K14" s="110"/>
      <c r="L14" s="110">
        <v>6000000</v>
      </c>
      <c r="M14" s="110"/>
      <c r="N14" s="110"/>
      <c r="O14" s="110"/>
      <c r="P14" s="110"/>
      <c r="Q14" s="110"/>
      <c r="R14" s="110"/>
      <c r="S14" s="110"/>
      <c r="T14" s="110"/>
      <c r="U14" s="110"/>
      <c r="V14" s="110"/>
      <c r="W14" s="110"/>
    </row>
    <row r="15" s="1" customFormat="1" ht="21.75" customHeight="1" spans="1:23">
      <c r="A15" s="100" t="s">
        <v>364</v>
      </c>
      <c r="B15" s="100" t="s">
        <v>380</v>
      </c>
      <c r="C15" s="100" t="s">
        <v>381</v>
      </c>
      <c r="D15" s="100" t="s">
        <v>70</v>
      </c>
      <c r="E15" s="100" t="s">
        <v>165</v>
      </c>
      <c r="F15" s="100" t="s">
        <v>166</v>
      </c>
      <c r="G15" s="100" t="s">
        <v>382</v>
      </c>
      <c r="H15" s="100" t="s">
        <v>383</v>
      </c>
      <c r="I15" s="110">
        <v>254988.33</v>
      </c>
      <c r="J15" s="110"/>
      <c r="K15" s="110"/>
      <c r="L15" s="110"/>
      <c r="M15" s="110"/>
      <c r="N15" s="110"/>
      <c r="O15" s="110"/>
      <c r="P15" s="110"/>
      <c r="Q15" s="110"/>
      <c r="R15" s="110">
        <v>254988.33</v>
      </c>
      <c r="S15" s="110"/>
      <c r="T15" s="110"/>
      <c r="U15" s="110">
        <v>254988.33</v>
      </c>
      <c r="V15" s="110"/>
      <c r="W15" s="110"/>
    </row>
    <row r="16" s="1" customFormat="1" ht="21.75" customHeight="1" spans="1:23">
      <c r="A16" s="100" t="s">
        <v>364</v>
      </c>
      <c r="B16" s="100" t="s">
        <v>384</v>
      </c>
      <c r="C16" s="100" t="s">
        <v>385</v>
      </c>
      <c r="D16" s="100" t="s">
        <v>70</v>
      </c>
      <c r="E16" s="100" t="s">
        <v>165</v>
      </c>
      <c r="F16" s="100" t="s">
        <v>166</v>
      </c>
      <c r="G16" s="100" t="s">
        <v>386</v>
      </c>
      <c r="H16" s="100" t="s">
        <v>387</v>
      </c>
      <c r="I16" s="110">
        <v>2905331.54</v>
      </c>
      <c r="J16" s="110"/>
      <c r="K16" s="110"/>
      <c r="L16" s="110"/>
      <c r="M16" s="110"/>
      <c r="N16" s="110"/>
      <c r="O16" s="110"/>
      <c r="P16" s="110"/>
      <c r="Q16" s="110"/>
      <c r="R16" s="110">
        <v>2905331.54</v>
      </c>
      <c r="S16" s="110"/>
      <c r="T16" s="110"/>
      <c r="U16" s="110">
        <v>2905331.54</v>
      </c>
      <c r="V16" s="110"/>
      <c r="W16" s="110"/>
    </row>
    <row r="17" s="1" customFormat="1" ht="21.75" customHeight="1" spans="1:23">
      <c r="A17" s="100" t="s">
        <v>364</v>
      </c>
      <c r="B17" s="100" t="s">
        <v>388</v>
      </c>
      <c r="C17" s="100" t="s">
        <v>389</v>
      </c>
      <c r="D17" s="100" t="s">
        <v>70</v>
      </c>
      <c r="E17" s="100" t="s">
        <v>176</v>
      </c>
      <c r="F17" s="100" t="s">
        <v>175</v>
      </c>
      <c r="G17" s="100" t="s">
        <v>390</v>
      </c>
      <c r="H17" s="100" t="s">
        <v>391</v>
      </c>
      <c r="I17" s="110">
        <v>48562.6</v>
      </c>
      <c r="J17" s="110"/>
      <c r="K17" s="110"/>
      <c r="L17" s="110"/>
      <c r="M17" s="110"/>
      <c r="N17" s="110"/>
      <c r="O17" s="110"/>
      <c r="P17" s="110"/>
      <c r="Q17" s="110"/>
      <c r="R17" s="110">
        <v>48562.6</v>
      </c>
      <c r="S17" s="110"/>
      <c r="T17" s="110"/>
      <c r="U17" s="110">
        <v>48562.6</v>
      </c>
      <c r="V17" s="110"/>
      <c r="W17" s="110"/>
    </row>
    <row r="18" s="1" customFormat="1" ht="21.75" customHeight="1" spans="1:23">
      <c r="A18" s="100" t="s">
        <v>364</v>
      </c>
      <c r="B18" s="100" t="s">
        <v>392</v>
      </c>
      <c r="C18" s="100" t="s">
        <v>393</v>
      </c>
      <c r="D18" s="100" t="s">
        <v>70</v>
      </c>
      <c r="E18" s="100" t="s">
        <v>156</v>
      </c>
      <c r="F18" s="100" t="s">
        <v>157</v>
      </c>
      <c r="G18" s="100" t="s">
        <v>297</v>
      </c>
      <c r="H18" s="100" t="s">
        <v>298</v>
      </c>
      <c r="I18" s="110">
        <v>32010</v>
      </c>
      <c r="J18" s="110"/>
      <c r="K18" s="110"/>
      <c r="L18" s="110"/>
      <c r="M18" s="110"/>
      <c r="N18" s="110"/>
      <c r="O18" s="110"/>
      <c r="P18" s="110"/>
      <c r="Q18" s="110"/>
      <c r="R18" s="110">
        <v>32010</v>
      </c>
      <c r="S18" s="110"/>
      <c r="T18" s="110"/>
      <c r="U18" s="110">
        <v>32010</v>
      </c>
      <c r="V18" s="110"/>
      <c r="W18" s="110"/>
    </row>
    <row r="19" s="1" customFormat="1" ht="21.75" customHeight="1" spans="1:23">
      <c r="A19" s="100" t="s">
        <v>364</v>
      </c>
      <c r="B19" s="100" t="s">
        <v>394</v>
      </c>
      <c r="C19" s="100" t="s">
        <v>395</v>
      </c>
      <c r="D19" s="100" t="s">
        <v>70</v>
      </c>
      <c r="E19" s="100" t="s">
        <v>144</v>
      </c>
      <c r="F19" s="100" t="s">
        <v>145</v>
      </c>
      <c r="G19" s="100" t="s">
        <v>301</v>
      </c>
      <c r="H19" s="100" t="s">
        <v>302</v>
      </c>
      <c r="I19" s="110">
        <v>2000000</v>
      </c>
      <c r="J19" s="110">
        <v>2000000</v>
      </c>
      <c r="K19" s="110">
        <v>2000000</v>
      </c>
      <c r="L19" s="110"/>
      <c r="M19" s="110"/>
      <c r="N19" s="110"/>
      <c r="O19" s="110"/>
      <c r="P19" s="110"/>
      <c r="Q19" s="110"/>
      <c r="R19" s="110"/>
      <c r="S19" s="110"/>
      <c r="T19" s="110"/>
      <c r="U19" s="110"/>
      <c r="V19" s="110"/>
      <c r="W19" s="110"/>
    </row>
    <row r="20" s="1" customFormat="1" ht="21.75" customHeight="1" spans="1:23">
      <c r="A20" s="100" t="s">
        <v>364</v>
      </c>
      <c r="B20" s="100" t="s">
        <v>396</v>
      </c>
      <c r="C20" s="100" t="s">
        <v>397</v>
      </c>
      <c r="D20" s="100" t="s">
        <v>70</v>
      </c>
      <c r="E20" s="100" t="s">
        <v>163</v>
      </c>
      <c r="F20" s="100" t="s">
        <v>164</v>
      </c>
      <c r="G20" s="100" t="s">
        <v>367</v>
      </c>
      <c r="H20" s="100" t="s">
        <v>368</v>
      </c>
      <c r="I20" s="110">
        <v>5000000</v>
      </c>
      <c r="J20" s="110">
        <v>5000000</v>
      </c>
      <c r="K20" s="110">
        <v>5000000</v>
      </c>
      <c r="L20" s="110"/>
      <c r="M20" s="110"/>
      <c r="N20" s="110"/>
      <c r="O20" s="110"/>
      <c r="P20" s="110"/>
      <c r="Q20" s="110"/>
      <c r="R20" s="110"/>
      <c r="S20" s="110"/>
      <c r="T20" s="110"/>
      <c r="U20" s="110"/>
      <c r="V20" s="110"/>
      <c r="W20" s="110"/>
    </row>
    <row r="21" s="1" customFormat="1" ht="21.75" customHeight="1" spans="1:23">
      <c r="A21" s="100" t="s">
        <v>364</v>
      </c>
      <c r="B21" s="100" t="s">
        <v>398</v>
      </c>
      <c r="C21" s="100" t="s">
        <v>399</v>
      </c>
      <c r="D21" s="100" t="s">
        <v>70</v>
      </c>
      <c r="E21" s="100" t="s">
        <v>160</v>
      </c>
      <c r="F21" s="100" t="s">
        <v>159</v>
      </c>
      <c r="G21" s="100" t="s">
        <v>301</v>
      </c>
      <c r="H21" s="100" t="s">
        <v>302</v>
      </c>
      <c r="I21" s="110">
        <v>50000</v>
      </c>
      <c r="J21" s="110">
        <v>50000</v>
      </c>
      <c r="K21" s="110">
        <v>50000</v>
      </c>
      <c r="L21" s="110"/>
      <c r="M21" s="110"/>
      <c r="N21" s="110"/>
      <c r="O21" s="110"/>
      <c r="P21" s="110"/>
      <c r="Q21" s="110"/>
      <c r="R21" s="110"/>
      <c r="S21" s="110"/>
      <c r="T21" s="110"/>
      <c r="U21" s="110"/>
      <c r="V21" s="110"/>
      <c r="W21" s="110"/>
    </row>
    <row r="22" s="1" customFormat="1" ht="21.75" customHeight="1" spans="1:23">
      <c r="A22" s="100" t="s">
        <v>400</v>
      </c>
      <c r="B22" s="100" t="s">
        <v>401</v>
      </c>
      <c r="C22" s="100" t="s">
        <v>402</v>
      </c>
      <c r="D22" s="100" t="s">
        <v>70</v>
      </c>
      <c r="E22" s="100" t="s">
        <v>176</v>
      </c>
      <c r="F22" s="100" t="s">
        <v>175</v>
      </c>
      <c r="G22" s="100" t="s">
        <v>403</v>
      </c>
      <c r="H22" s="100" t="s">
        <v>404</v>
      </c>
      <c r="I22" s="110">
        <v>266816.83</v>
      </c>
      <c r="J22" s="110"/>
      <c r="K22" s="110"/>
      <c r="L22" s="110"/>
      <c r="M22" s="110"/>
      <c r="N22" s="110"/>
      <c r="O22" s="110"/>
      <c r="P22" s="110"/>
      <c r="Q22" s="110"/>
      <c r="R22" s="110">
        <v>266816.83</v>
      </c>
      <c r="S22" s="110"/>
      <c r="T22" s="110"/>
      <c r="U22" s="110">
        <v>266816.83</v>
      </c>
      <c r="V22" s="110"/>
      <c r="W22" s="110"/>
    </row>
    <row r="23" s="1" customFormat="1" ht="21.75" customHeight="1" spans="1:23">
      <c r="A23" s="100" t="s">
        <v>400</v>
      </c>
      <c r="B23" s="100" t="s">
        <v>405</v>
      </c>
      <c r="C23" s="100" t="s">
        <v>406</v>
      </c>
      <c r="D23" s="100" t="s">
        <v>70</v>
      </c>
      <c r="E23" s="100" t="s">
        <v>138</v>
      </c>
      <c r="F23" s="100" t="s">
        <v>139</v>
      </c>
      <c r="G23" s="100" t="s">
        <v>382</v>
      </c>
      <c r="H23" s="100" t="s">
        <v>383</v>
      </c>
      <c r="I23" s="110">
        <v>800000</v>
      </c>
      <c r="J23" s="110"/>
      <c r="K23" s="110"/>
      <c r="L23" s="110"/>
      <c r="M23" s="110"/>
      <c r="N23" s="110"/>
      <c r="O23" s="110"/>
      <c r="P23" s="110"/>
      <c r="Q23" s="110"/>
      <c r="R23" s="110">
        <v>800000</v>
      </c>
      <c r="S23" s="110"/>
      <c r="T23" s="110"/>
      <c r="U23" s="110">
        <v>800000</v>
      </c>
      <c r="V23" s="110"/>
      <c r="W23" s="110"/>
    </row>
    <row r="24" s="1" customFormat="1" ht="21.75" customHeight="1" spans="1:23">
      <c r="A24" s="100" t="s">
        <v>400</v>
      </c>
      <c r="B24" s="100" t="s">
        <v>407</v>
      </c>
      <c r="C24" s="100" t="s">
        <v>408</v>
      </c>
      <c r="D24" s="100" t="s">
        <v>70</v>
      </c>
      <c r="E24" s="100" t="s">
        <v>163</v>
      </c>
      <c r="F24" s="100" t="s">
        <v>164</v>
      </c>
      <c r="G24" s="100" t="s">
        <v>367</v>
      </c>
      <c r="H24" s="100" t="s">
        <v>368</v>
      </c>
      <c r="I24" s="110">
        <v>1623203.67</v>
      </c>
      <c r="J24" s="110"/>
      <c r="K24" s="110"/>
      <c r="L24" s="110"/>
      <c r="M24" s="110"/>
      <c r="N24" s="110"/>
      <c r="O24" s="110"/>
      <c r="P24" s="110"/>
      <c r="Q24" s="110"/>
      <c r="R24" s="110">
        <v>1623203.67</v>
      </c>
      <c r="S24" s="110"/>
      <c r="T24" s="110"/>
      <c r="U24" s="110">
        <v>1623203.67</v>
      </c>
      <c r="V24" s="110"/>
      <c r="W24" s="110"/>
    </row>
    <row r="25" s="1" customFormat="1" ht="21.75" customHeight="1" spans="1:23">
      <c r="A25" s="100" t="s">
        <v>400</v>
      </c>
      <c r="B25" s="100" t="s">
        <v>409</v>
      </c>
      <c r="C25" s="100" t="s">
        <v>410</v>
      </c>
      <c r="D25" s="100" t="s">
        <v>70</v>
      </c>
      <c r="E25" s="100" t="s">
        <v>156</v>
      </c>
      <c r="F25" s="100" t="s">
        <v>157</v>
      </c>
      <c r="G25" s="100" t="s">
        <v>297</v>
      </c>
      <c r="H25" s="100" t="s">
        <v>298</v>
      </c>
      <c r="I25" s="110">
        <v>51455</v>
      </c>
      <c r="J25" s="110"/>
      <c r="K25" s="110"/>
      <c r="L25" s="110"/>
      <c r="M25" s="110"/>
      <c r="N25" s="110"/>
      <c r="O25" s="110"/>
      <c r="P25" s="110"/>
      <c r="Q25" s="110"/>
      <c r="R25" s="110">
        <v>51455</v>
      </c>
      <c r="S25" s="110"/>
      <c r="T25" s="110"/>
      <c r="U25" s="110">
        <v>51455</v>
      </c>
      <c r="V25" s="110"/>
      <c r="W25" s="110"/>
    </row>
    <row r="26" s="1" customFormat="1" ht="21.75" customHeight="1" spans="1:23">
      <c r="A26" s="100" t="s">
        <v>400</v>
      </c>
      <c r="B26" s="100" t="s">
        <v>411</v>
      </c>
      <c r="C26" s="100" t="s">
        <v>412</v>
      </c>
      <c r="D26" s="100" t="s">
        <v>70</v>
      </c>
      <c r="E26" s="100" t="s">
        <v>183</v>
      </c>
      <c r="F26" s="100" t="s">
        <v>184</v>
      </c>
      <c r="G26" s="100" t="s">
        <v>367</v>
      </c>
      <c r="H26" s="100" t="s">
        <v>368</v>
      </c>
      <c r="I26" s="110">
        <v>1500000</v>
      </c>
      <c r="J26" s="110">
        <v>1500000</v>
      </c>
      <c r="K26" s="110">
        <v>1500000</v>
      </c>
      <c r="L26" s="110"/>
      <c r="M26" s="110"/>
      <c r="N26" s="110"/>
      <c r="O26" s="110"/>
      <c r="P26" s="110"/>
      <c r="Q26" s="110"/>
      <c r="R26" s="110"/>
      <c r="S26" s="110"/>
      <c r="T26" s="110"/>
      <c r="U26" s="110"/>
      <c r="V26" s="110"/>
      <c r="W26" s="110"/>
    </row>
    <row r="27" s="1" customFormat="1" ht="21.75" customHeight="1" spans="1:23">
      <c r="A27" s="100" t="s">
        <v>400</v>
      </c>
      <c r="B27" s="100" t="s">
        <v>413</v>
      </c>
      <c r="C27" s="100" t="s">
        <v>414</v>
      </c>
      <c r="D27" s="100" t="s">
        <v>70</v>
      </c>
      <c r="E27" s="100" t="s">
        <v>181</v>
      </c>
      <c r="F27" s="100" t="s">
        <v>182</v>
      </c>
      <c r="G27" s="100" t="s">
        <v>386</v>
      </c>
      <c r="H27" s="100" t="s">
        <v>387</v>
      </c>
      <c r="I27" s="110">
        <v>250348</v>
      </c>
      <c r="J27" s="110">
        <v>250348</v>
      </c>
      <c r="K27" s="110">
        <v>250348</v>
      </c>
      <c r="L27" s="110"/>
      <c r="M27" s="110"/>
      <c r="N27" s="110"/>
      <c r="O27" s="110"/>
      <c r="P27" s="110"/>
      <c r="Q27" s="110"/>
      <c r="R27" s="110"/>
      <c r="S27" s="110"/>
      <c r="T27" s="110"/>
      <c r="U27" s="110"/>
      <c r="V27" s="110"/>
      <c r="W27" s="110"/>
    </row>
    <row r="28" s="1" customFormat="1" ht="21.75" customHeight="1" spans="1:23">
      <c r="A28" s="100" t="s">
        <v>400</v>
      </c>
      <c r="B28" s="100" t="s">
        <v>415</v>
      </c>
      <c r="C28" s="100" t="s">
        <v>416</v>
      </c>
      <c r="D28" s="100" t="s">
        <v>70</v>
      </c>
      <c r="E28" s="100" t="s">
        <v>165</v>
      </c>
      <c r="F28" s="100" t="s">
        <v>166</v>
      </c>
      <c r="G28" s="100" t="s">
        <v>417</v>
      </c>
      <c r="H28" s="100" t="s">
        <v>418</v>
      </c>
      <c r="I28" s="110">
        <v>10000</v>
      </c>
      <c r="J28" s="110">
        <v>10000</v>
      </c>
      <c r="K28" s="110">
        <v>10000</v>
      </c>
      <c r="L28" s="110"/>
      <c r="M28" s="110"/>
      <c r="N28" s="110"/>
      <c r="O28" s="110"/>
      <c r="P28" s="110"/>
      <c r="Q28" s="110"/>
      <c r="R28" s="110"/>
      <c r="S28" s="110"/>
      <c r="T28" s="110"/>
      <c r="U28" s="110"/>
      <c r="V28" s="110"/>
      <c r="W28" s="110"/>
    </row>
    <row r="29" s="1" customFormat="1" ht="21.75" customHeight="1" spans="1:23">
      <c r="A29" s="100" t="s">
        <v>400</v>
      </c>
      <c r="B29" s="100" t="s">
        <v>419</v>
      </c>
      <c r="C29" s="100" t="s">
        <v>420</v>
      </c>
      <c r="D29" s="100" t="s">
        <v>70</v>
      </c>
      <c r="E29" s="100" t="s">
        <v>160</v>
      </c>
      <c r="F29" s="100" t="s">
        <v>159</v>
      </c>
      <c r="G29" s="100" t="s">
        <v>421</v>
      </c>
      <c r="H29" s="100" t="s">
        <v>422</v>
      </c>
      <c r="I29" s="110">
        <v>40000</v>
      </c>
      <c r="J29" s="110">
        <v>40000</v>
      </c>
      <c r="K29" s="110">
        <v>40000</v>
      </c>
      <c r="L29" s="110"/>
      <c r="M29" s="110"/>
      <c r="N29" s="110"/>
      <c r="O29" s="110"/>
      <c r="P29" s="110"/>
      <c r="Q29" s="110"/>
      <c r="R29" s="110"/>
      <c r="S29" s="110"/>
      <c r="T29" s="110"/>
      <c r="U29" s="110"/>
      <c r="V29" s="110"/>
      <c r="W29" s="110"/>
    </row>
    <row r="30" s="1" customFormat="1" ht="21.75" customHeight="1" spans="1:23">
      <c r="A30" s="100" t="s">
        <v>400</v>
      </c>
      <c r="B30" s="100" t="s">
        <v>423</v>
      </c>
      <c r="C30" s="100" t="s">
        <v>424</v>
      </c>
      <c r="D30" s="100" t="s">
        <v>70</v>
      </c>
      <c r="E30" s="100" t="s">
        <v>160</v>
      </c>
      <c r="F30" s="100" t="s">
        <v>159</v>
      </c>
      <c r="G30" s="100" t="s">
        <v>301</v>
      </c>
      <c r="H30" s="100" t="s">
        <v>302</v>
      </c>
      <c r="I30" s="110">
        <v>300000</v>
      </c>
      <c r="J30" s="110">
        <v>300000</v>
      </c>
      <c r="K30" s="110">
        <v>300000</v>
      </c>
      <c r="L30" s="110"/>
      <c r="M30" s="110"/>
      <c r="N30" s="110"/>
      <c r="O30" s="110"/>
      <c r="P30" s="110"/>
      <c r="Q30" s="110"/>
      <c r="R30" s="110"/>
      <c r="S30" s="110"/>
      <c r="T30" s="110"/>
      <c r="U30" s="110"/>
      <c r="V30" s="110"/>
      <c r="W30" s="110"/>
    </row>
    <row r="31" s="1" customFormat="1" ht="21.75" customHeight="1" spans="1:23">
      <c r="A31" s="100" t="s">
        <v>400</v>
      </c>
      <c r="B31" s="100" t="s">
        <v>425</v>
      </c>
      <c r="C31" s="100" t="s">
        <v>426</v>
      </c>
      <c r="D31" s="100" t="s">
        <v>70</v>
      </c>
      <c r="E31" s="100" t="s">
        <v>160</v>
      </c>
      <c r="F31" s="100" t="s">
        <v>159</v>
      </c>
      <c r="G31" s="100" t="s">
        <v>301</v>
      </c>
      <c r="H31" s="100" t="s">
        <v>302</v>
      </c>
      <c r="I31" s="110">
        <v>20000</v>
      </c>
      <c r="J31" s="110">
        <v>20000</v>
      </c>
      <c r="K31" s="110">
        <v>20000</v>
      </c>
      <c r="L31" s="110"/>
      <c r="M31" s="110"/>
      <c r="N31" s="110"/>
      <c r="O31" s="110"/>
      <c r="P31" s="110"/>
      <c r="Q31" s="110"/>
      <c r="R31" s="110"/>
      <c r="S31" s="110"/>
      <c r="T31" s="110"/>
      <c r="U31" s="110"/>
      <c r="V31" s="110"/>
      <c r="W31" s="110"/>
    </row>
    <row r="32" s="1" customFormat="1" ht="27" customHeight="1" spans="1:23">
      <c r="A32" s="100" t="s">
        <v>400</v>
      </c>
      <c r="B32" s="100" t="s">
        <v>427</v>
      </c>
      <c r="C32" s="100" t="s">
        <v>428</v>
      </c>
      <c r="D32" s="100" t="s">
        <v>70</v>
      </c>
      <c r="E32" s="100" t="s">
        <v>160</v>
      </c>
      <c r="F32" s="100" t="s">
        <v>159</v>
      </c>
      <c r="G32" s="100" t="s">
        <v>301</v>
      </c>
      <c r="H32" s="100" t="s">
        <v>302</v>
      </c>
      <c r="I32" s="110">
        <v>200000</v>
      </c>
      <c r="J32" s="110">
        <v>200000</v>
      </c>
      <c r="K32" s="110">
        <v>200000</v>
      </c>
      <c r="L32" s="110"/>
      <c r="M32" s="110"/>
      <c r="N32" s="110"/>
      <c r="O32" s="110"/>
      <c r="P32" s="110"/>
      <c r="Q32" s="110"/>
      <c r="R32" s="110"/>
      <c r="S32" s="110"/>
      <c r="T32" s="110"/>
      <c r="U32" s="110"/>
      <c r="V32" s="110"/>
      <c r="W32" s="110"/>
    </row>
    <row r="33" s="1" customFormat="1" ht="21.75" customHeight="1" spans="1:23">
      <c r="A33" s="100" t="s">
        <v>400</v>
      </c>
      <c r="B33" s="100" t="s">
        <v>429</v>
      </c>
      <c r="C33" s="100" t="s">
        <v>430</v>
      </c>
      <c r="D33" s="100" t="s">
        <v>70</v>
      </c>
      <c r="E33" s="100" t="s">
        <v>181</v>
      </c>
      <c r="F33" s="100" t="s">
        <v>182</v>
      </c>
      <c r="G33" s="100" t="s">
        <v>386</v>
      </c>
      <c r="H33" s="100" t="s">
        <v>387</v>
      </c>
      <c r="I33" s="110">
        <v>1295000</v>
      </c>
      <c r="J33" s="110">
        <v>1295000</v>
      </c>
      <c r="K33" s="110">
        <v>1295000</v>
      </c>
      <c r="L33" s="110"/>
      <c r="M33" s="110"/>
      <c r="N33" s="110"/>
      <c r="O33" s="110"/>
      <c r="P33" s="110"/>
      <c r="Q33" s="110"/>
      <c r="R33" s="110"/>
      <c r="S33" s="110"/>
      <c r="T33" s="110"/>
      <c r="U33" s="110"/>
      <c r="V33" s="110"/>
      <c r="W33" s="110"/>
    </row>
    <row r="34" s="1" customFormat="1" ht="21.75" customHeight="1" spans="1:23">
      <c r="A34" s="100" t="s">
        <v>431</v>
      </c>
      <c r="B34" s="100" t="s">
        <v>432</v>
      </c>
      <c r="C34" s="100" t="s">
        <v>433</v>
      </c>
      <c r="D34" s="100" t="s">
        <v>70</v>
      </c>
      <c r="E34" s="100" t="s">
        <v>165</v>
      </c>
      <c r="F34" s="100" t="s">
        <v>166</v>
      </c>
      <c r="G34" s="100" t="s">
        <v>367</v>
      </c>
      <c r="H34" s="100" t="s">
        <v>368</v>
      </c>
      <c r="I34" s="110">
        <v>19000000</v>
      </c>
      <c r="J34" s="110">
        <v>19000000</v>
      </c>
      <c r="K34" s="110">
        <v>19000000</v>
      </c>
      <c r="L34" s="110"/>
      <c r="M34" s="110"/>
      <c r="N34" s="110"/>
      <c r="O34" s="110"/>
      <c r="P34" s="110"/>
      <c r="Q34" s="110"/>
      <c r="R34" s="110"/>
      <c r="S34" s="110"/>
      <c r="T34" s="110"/>
      <c r="U34" s="110"/>
      <c r="V34" s="110"/>
      <c r="W34" s="110"/>
    </row>
    <row r="35" s="1" customFormat="1" ht="28" customHeight="1" spans="1:23">
      <c r="A35" s="100" t="s">
        <v>400</v>
      </c>
      <c r="B35" s="100" t="s">
        <v>434</v>
      </c>
      <c r="C35" s="100" t="s">
        <v>435</v>
      </c>
      <c r="D35" s="100" t="s">
        <v>73</v>
      </c>
      <c r="E35" s="100" t="s">
        <v>160</v>
      </c>
      <c r="F35" s="100" t="s">
        <v>159</v>
      </c>
      <c r="G35" s="100" t="s">
        <v>382</v>
      </c>
      <c r="H35" s="100" t="s">
        <v>383</v>
      </c>
      <c r="I35" s="110">
        <v>25995512</v>
      </c>
      <c r="J35" s="110">
        <v>25995512</v>
      </c>
      <c r="K35" s="110">
        <v>25995512</v>
      </c>
      <c r="L35" s="110"/>
      <c r="M35" s="110"/>
      <c r="N35" s="110"/>
      <c r="O35" s="110"/>
      <c r="P35" s="110"/>
      <c r="Q35" s="110"/>
      <c r="R35" s="110"/>
      <c r="S35" s="110"/>
      <c r="T35" s="110"/>
      <c r="U35" s="110"/>
      <c r="V35" s="110"/>
      <c r="W35" s="110"/>
    </row>
    <row r="36" s="1" customFormat="1" ht="21.75" customHeight="1" spans="1:23">
      <c r="A36" s="100" t="s">
        <v>364</v>
      </c>
      <c r="B36" s="100" t="s">
        <v>436</v>
      </c>
      <c r="C36" s="100" t="s">
        <v>437</v>
      </c>
      <c r="D36" s="100" t="s">
        <v>79</v>
      </c>
      <c r="E36" s="100" t="s">
        <v>152</v>
      </c>
      <c r="F36" s="100" t="s">
        <v>153</v>
      </c>
      <c r="G36" s="100" t="s">
        <v>297</v>
      </c>
      <c r="H36" s="100" t="s">
        <v>298</v>
      </c>
      <c r="I36" s="110">
        <v>23640</v>
      </c>
      <c r="J36" s="110">
        <v>23640</v>
      </c>
      <c r="K36" s="110">
        <v>23640</v>
      </c>
      <c r="L36" s="110"/>
      <c r="M36" s="110"/>
      <c r="N36" s="110"/>
      <c r="O36" s="110"/>
      <c r="P36" s="110"/>
      <c r="Q36" s="110"/>
      <c r="R36" s="110"/>
      <c r="S36" s="110"/>
      <c r="T36" s="110"/>
      <c r="U36" s="110"/>
      <c r="V36" s="110"/>
      <c r="W36" s="110"/>
    </row>
    <row r="37" s="1" customFormat="1" ht="21.75" customHeight="1" spans="1:23">
      <c r="A37" s="100" t="s">
        <v>400</v>
      </c>
      <c r="B37" s="100" t="s">
        <v>438</v>
      </c>
      <c r="C37" s="100" t="s">
        <v>439</v>
      </c>
      <c r="D37" s="100" t="s">
        <v>81</v>
      </c>
      <c r="E37" s="100" t="s">
        <v>185</v>
      </c>
      <c r="F37" s="100" t="s">
        <v>186</v>
      </c>
      <c r="G37" s="100" t="s">
        <v>440</v>
      </c>
      <c r="H37" s="100" t="s">
        <v>441</v>
      </c>
      <c r="I37" s="110">
        <v>300000</v>
      </c>
      <c r="J37" s="110">
        <v>300000</v>
      </c>
      <c r="K37" s="110">
        <v>300000</v>
      </c>
      <c r="L37" s="110"/>
      <c r="M37" s="110"/>
      <c r="N37" s="110"/>
      <c r="O37" s="110"/>
      <c r="P37" s="110"/>
      <c r="Q37" s="110"/>
      <c r="R37" s="110"/>
      <c r="S37" s="110"/>
      <c r="T37" s="110"/>
      <c r="U37" s="110"/>
      <c r="V37" s="110"/>
      <c r="W37" s="110"/>
    </row>
    <row r="38" s="1" customFormat="1" ht="21.75" customHeight="1" spans="1:23">
      <c r="A38" s="100" t="s">
        <v>431</v>
      </c>
      <c r="B38" s="100" t="s">
        <v>442</v>
      </c>
      <c r="C38" s="100" t="s">
        <v>443</v>
      </c>
      <c r="D38" s="100" t="s">
        <v>81</v>
      </c>
      <c r="E38" s="100" t="s">
        <v>165</v>
      </c>
      <c r="F38" s="100" t="s">
        <v>166</v>
      </c>
      <c r="G38" s="100" t="s">
        <v>280</v>
      </c>
      <c r="H38" s="100" t="s">
        <v>281</v>
      </c>
      <c r="I38" s="110">
        <v>19000000</v>
      </c>
      <c r="J38" s="110">
        <v>19000000</v>
      </c>
      <c r="K38" s="110">
        <v>19000000</v>
      </c>
      <c r="L38" s="110"/>
      <c r="M38" s="110"/>
      <c r="N38" s="110"/>
      <c r="O38" s="110"/>
      <c r="P38" s="110"/>
      <c r="Q38" s="110"/>
      <c r="R38" s="110"/>
      <c r="S38" s="110"/>
      <c r="T38" s="110"/>
      <c r="U38" s="110"/>
      <c r="V38" s="110"/>
      <c r="W38" s="110"/>
    </row>
    <row r="39" s="1" customFormat="1" ht="18.75" customHeight="1" spans="1:23">
      <c r="A39" s="67" t="s">
        <v>229</v>
      </c>
      <c r="B39" s="68"/>
      <c r="C39" s="68"/>
      <c r="D39" s="68"/>
      <c r="E39" s="68"/>
      <c r="F39" s="68"/>
      <c r="G39" s="68"/>
      <c r="H39" s="69"/>
      <c r="I39" s="110">
        <v>92450606.58</v>
      </c>
      <c r="J39" s="110">
        <v>75480500</v>
      </c>
      <c r="K39" s="110">
        <v>75480500</v>
      </c>
      <c r="L39" s="110">
        <v>6000000</v>
      </c>
      <c r="M39" s="110"/>
      <c r="N39" s="110"/>
      <c r="O39" s="110"/>
      <c r="P39" s="110"/>
      <c r="Q39" s="110"/>
      <c r="R39" s="110">
        <v>10970106.58</v>
      </c>
      <c r="S39" s="110"/>
      <c r="T39" s="110"/>
      <c r="U39" s="110">
        <v>10970106.58</v>
      </c>
      <c r="V39" s="110"/>
      <c r="W39" s="110"/>
    </row>
  </sheetData>
  <mergeCells count="28">
    <mergeCell ref="A2:W2"/>
    <mergeCell ref="A3:H3"/>
    <mergeCell ref="J4:M4"/>
    <mergeCell ref="N4:P4"/>
    <mergeCell ref="R4:W4"/>
    <mergeCell ref="A39:H3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6875" right="0.36875" top="0.559027777777778" bottom="0.559027777777778" header="0.479166666666667" footer="0.479166666666667"/>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25"/>
  <sheetViews>
    <sheetView showZeros="0" workbookViewId="0">
      <pane ySplit="1" topLeftCell="A106" activePane="bottomLeft" state="frozen"/>
      <selection/>
      <selection pane="bottomLeft" activeCell="F18" sqref="F18"/>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20.25" style="1" customWidth="1"/>
    <col min="11" max="16384" width="9.14166666666667" style="1"/>
  </cols>
  <sheetData>
    <row r="1" s="1" customFormat="1" ht="18" customHeight="1" spans="10:10">
      <c r="J1" s="43" t="s">
        <v>444</v>
      </c>
    </row>
    <row r="2" s="1" customFormat="1" ht="39.75" customHeight="1" spans="1:10">
      <c r="A2" s="97" t="str">
        <f>"2025"&amp;"年部门项目支出绩效目标表"</f>
        <v>2025年部门项目支出绩效目标表</v>
      </c>
      <c r="B2" s="44"/>
      <c r="C2" s="44"/>
      <c r="D2" s="44"/>
      <c r="E2" s="44"/>
      <c r="F2" s="98"/>
      <c r="G2" s="44"/>
      <c r="H2" s="98"/>
      <c r="I2" s="98"/>
      <c r="J2" s="44"/>
    </row>
    <row r="3" s="1" customFormat="1" ht="17.25" customHeight="1" spans="1:1">
      <c r="A3" s="45" t="str">
        <f>"单位名称："&amp;"昆明市晋宁区住房和城乡建设局"</f>
        <v>单位名称：昆明市晋宁区住房和城乡建设局</v>
      </c>
    </row>
    <row r="4" s="1" customFormat="1" ht="44.25" customHeight="1" spans="1:10">
      <c r="A4" s="18" t="s">
        <v>241</v>
      </c>
      <c r="B4" s="18" t="s">
        <v>445</v>
      </c>
      <c r="C4" s="18" t="s">
        <v>446</v>
      </c>
      <c r="D4" s="18" t="s">
        <v>447</v>
      </c>
      <c r="E4" s="18" t="s">
        <v>448</v>
      </c>
      <c r="F4" s="99" t="s">
        <v>449</v>
      </c>
      <c r="G4" s="18" t="s">
        <v>450</v>
      </c>
      <c r="H4" s="99" t="s">
        <v>451</v>
      </c>
      <c r="I4" s="99" t="s">
        <v>452</v>
      </c>
      <c r="J4" s="18" t="s">
        <v>453</v>
      </c>
    </row>
    <row r="5" s="1" customFormat="1" ht="18.75" customHeight="1" spans="1:10">
      <c r="A5" s="169">
        <v>1</v>
      </c>
      <c r="B5" s="169">
        <v>2</v>
      </c>
      <c r="C5" s="169">
        <v>3</v>
      </c>
      <c r="D5" s="169">
        <v>4</v>
      </c>
      <c r="E5" s="169">
        <v>5</v>
      </c>
      <c r="F5" s="70">
        <v>6</v>
      </c>
      <c r="G5" s="169">
        <v>7</v>
      </c>
      <c r="H5" s="70">
        <v>8</v>
      </c>
      <c r="I5" s="70">
        <v>9</v>
      </c>
      <c r="J5" s="169">
        <v>10</v>
      </c>
    </row>
    <row r="6" s="1" customFormat="1" ht="42" customHeight="1" spans="1:10">
      <c r="A6" s="19" t="s">
        <v>70</v>
      </c>
      <c r="B6" s="100"/>
      <c r="C6" s="100"/>
      <c r="D6" s="100"/>
      <c r="E6" s="35"/>
      <c r="F6" s="101"/>
      <c r="G6" s="35"/>
      <c r="H6" s="101"/>
      <c r="I6" s="101"/>
      <c r="J6" s="35"/>
    </row>
    <row r="7" s="1" customFormat="1" ht="42" customHeight="1" spans="1:10">
      <c r="A7" s="170" t="s">
        <v>70</v>
      </c>
      <c r="B7" s="34"/>
      <c r="C7" s="34"/>
      <c r="D7" s="34"/>
      <c r="E7" s="19"/>
      <c r="F7" s="34"/>
      <c r="G7" s="19"/>
      <c r="H7" s="34"/>
      <c r="I7" s="34"/>
      <c r="J7" s="19"/>
    </row>
    <row r="8" s="1" customFormat="1" ht="42" customHeight="1" spans="1:10">
      <c r="A8" s="171" t="s">
        <v>373</v>
      </c>
      <c r="B8" s="34" t="s">
        <v>454</v>
      </c>
      <c r="C8" s="34" t="s">
        <v>455</v>
      </c>
      <c r="D8" s="34" t="s">
        <v>456</v>
      </c>
      <c r="E8" s="19" t="s">
        <v>457</v>
      </c>
      <c r="F8" s="34" t="s">
        <v>458</v>
      </c>
      <c r="G8" s="19" t="s">
        <v>97</v>
      </c>
      <c r="H8" s="34" t="s">
        <v>459</v>
      </c>
      <c r="I8" s="34" t="s">
        <v>460</v>
      </c>
      <c r="J8" s="19" t="s">
        <v>457</v>
      </c>
    </row>
    <row r="9" s="1" customFormat="1" ht="42" customHeight="1" spans="1:10">
      <c r="A9" s="171"/>
      <c r="B9" s="34" t="s">
        <v>454</v>
      </c>
      <c r="C9" s="34" t="s">
        <v>455</v>
      </c>
      <c r="D9" s="34" t="s">
        <v>461</v>
      </c>
      <c r="E9" s="19" t="s">
        <v>462</v>
      </c>
      <c r="F9" s="34" t="s">
        <v>458</v>
      </c>
      <c r="G9" s="19" t="s">
        <v>463</v>
      </c>
      <c r="H9" s="34" t="s">
        <v>464</v>
      </c>
      <c r="I9" s="34" t="s">
        <v>465</v>
      </c>
      <c r="J9" s="19" t="s">
        <v>462</v>
      </c>
    </row>
    <row r="10" s="1" customFormat="1" ht="42" customHeight="1" spans="1:10">
      <c r="A10" s="171"/>
      <c r="B10" s="34" t="s">
        <v>454</v>
      </c>
      <c r="C10" s="34" t="s">
        <v>466</v>
      </c>
      <c r="D10" s="34" t="s">
        <v>467</v>
      </c>
      <c r="E10" s="19" t="s">
        <v>468</v>
      </c>
      <c r="F10" s="34" t="s">
        <v>458</v>
      </c>
      <c r="G10" s="19" t="s">
        <v>463</v>
      </c>
      <c r="H10" s="34" t="s">
        <v>464</v>
      </c>
      <c r="I10" s="34" t="s">
        <v>465</v>
      </c>
      <c r="J10" s="19" t="s">
        <v>468</v>
      </c>
    </row>
    <row r="11" s="1" customFormat="1" ht="42" customHeight="1" spans="1:10">
      <c r="A11" s="171"/>
      <c r="B11" s="34" t="s">
        <v>454</v>
      </c>
      <c r="C11" s="34" t="s">
        <v>469</v>
      </c>
      <c r="D11" s="34" t="s">
        <v>470</v>
      </c>
      <c r="E11" s="19" t="s">
        <v>471</v>
      </c>
      <c r="F11" s="34" t="s">
        <v>458</v>
      </c>
      <c r="G11" s="19" t="s">
        <v>472</v>
      </c>
      <c r="H11" s="34" t="s">
        <v>464</v>
      </c>
      <c r="I11" s="34" t="s">
        <v>465</v>
      </c>
      <c r="J11" s="19" t="s">
        <v>471</v>
      </c>
    </row>
    <row r="12" s="1" customFormat="1" ht="42" customHeight="1" spans="1:10">
      <c r="A12" s="171" t="s">
        <v>426</v>
      </c>
      <c r="B12" s="34" t="s">
        <v>473</v>
      </c>
      <c r="C12" s="34" t="s">
        <v>455</v>
      </c>
      <c r="D12" s="34" t="s">
        <v>456</v>
      </c>
      <c r="E12" s="19" t="s">
        <v>474</v>
      </c>
      <c r="F12" s="34" t="s">
        <v>475</v>
      </c>
      <c r="G12" s="19" t="s">
        <v>96</v>
      </c>
      <c r="H12" s="34" t="s">
        <v>459</v>
      </c>
      <c r="I12" s="34" t="s">
        <v>460</v>
      </c>
      <c r="J12" s="19" t="s">
        <v>476</v>
      </c>
    </row>
    <row r="13" s="1" customFormat="1" ht="42" customHeight="1" spans="1:10">
      <c r="A13" s="171"/>
      <c r="B13" s="34" t="s">
        <v>473</v>
      </c>
      <c r="C13" s="34" t="s">
        <v>466</v>
      </c>
      <c r="D13" s="34" t="s">
        <v>467</v>
      </c>
      <c r="E13" s="19" t="s">
        <v>477</v>
      </c>
      <c r="F13" s="34" t="s">
        <v>475</v>
      </c>
      <c r="G13" s="19" t="s">
        <v>478</v>
      </c>
      <c r="H13" s="34" t="s">
        <v>464</v>
      </c>
      <c r="I13" s="34" t="s">
        <v>465</v>
      </c>
      <c r="J13" s="19" t="s">
        <v>479</v>
      </c>
    </row>
    <row r="14" s="1" customFormat="1" ht="42" customHeight="1" spans="1:10">
      <c r="A14" s="171"/>
      <c r="B14" s="34" t="s">
        <v>473</v>
      </c>
      <c r="C14" s="34" t="s">
        <v>469</v>
      </c>
      <c r="D14" s="34" t="s">
        <v>470</v>
      </c>
      <c r="E14" s="19" t="s">
        <v>480</v>
      </c>
      <c r="F14" s="34" t="s">
        <v>475</v>
      </c>
      <c r="G14" s="19" t="s">
        <v>472</v>
      </c>
      <c r="H14" s="34" t="s">
        <v>464</v>
      </c>
      <c r="I14" s="34" t="s">
        <v>465</v>
      </c>
      <c r="J14" s="19" t="s">
        <v>480</v>
      </c>
    </row>
    <row r="15" s="1" customFormat="1" ht="42" customHeight="1" spans="1:10">
      <c r="A15" s="171" t="s">
        <v>420</v>
      </c>
      <c r="B15" s="34" t="s">
        <v>481</v>
      </c>
      <c r="C15" s="34" t="s">
        <v>455</v>
      </c>
      <c r="D15" s="34" t="s">
        <v>461</v>
      </c>
      <c r="E15" s="19" t="s">
        <v>482</v>
      </c>
      <c r="F15" s="34" t="s">
        <v>458</v>
      </c>
      <c r="G15" s="19" t="s">
        <v>97</v>
      </c>
      <c r="H15" s="34" t="s">
        <v>459</v>
      </c>
      <c r="I15" s="34" t="s">
        <v>460</v>
      </c>
      <c r="J15" s="19" t="s">
        <v>482</v>
      </c>
    </row>
    <row r="16" s="1" customFormat="1" ht="42" customHeight="1" spans="1:10">
      <c r="A16" s="171"/>
      <c r="B16" s="34" t="s">
        <v>481</v>
      </c>
      <c r="C16" s="34" t="s">
        <v>466</v>
      </c>
      <c r="D16" s="34" t="s">
        <v>467</v>
      </c>
      <c r="E16" s="19" t="s">
        <v>483</v>
      </c>
      <c r="F16" s="34" t="s">
        <v>458</v>
      </c>
      <c r="G16" s="19" t="s">
        <v>463</v>
      </c>
      <c r="H16" s="34" t="s">
        <v>464</v>
      </c>
      <c r="I16" s="34" t="s">
        <v>465</v>
      </c>
      <c r="J16" s="19" t="s">
        <v>483</v>
      </c>
    </row>
    <row r="17" s="1" customFormat="1" ht="42" customHeight="1" spans="1:10">
      <c r="A17" s="171"/>
      <c r="B17" s="34" t="s">
        <v>481</v>
      </c>
      <c r="C17" s="34" t="s">
        <v>469</v>
      </c>
      <c r="D17" s="34" t="s">
        <v>470</v>
      </c>
      <c r="E17" s="19" t="s">
        <v>471</v>
      </c>
      <c r="F17" s="34" t="s">
        <v>458</v>
      </c>
      <c r="G17" s="19" t="s">
        <v>472</v>
      </c>
      <c r="H17" s="34" t="s">
        <v>464</v>
      </c>
      <c r="I17" s="34" t="s">
        <v>465</v>
      </c>
      <c r="J17" s="19" t="s">
        <v>471</v>
      </c>
    </row>
    <row r="18" s="1" customFormat="1" ht="42" customHeight="1" spans="1:10">
      <c r="A18" s="171" t="s">
        <v>433</v>
      </c>
      <c r="B18" s="34" t="s">
        <v>484</v>
      </c>
      <c r="C18" s="34" t="s">
        <v>455</v>
      </c>
      <c r="D18" s="34" t="s">
        <v>456</v>
      </c>
      <c r="E18" s="19" t="s">
        <v>485</v>
      </c>
      <c r="F18" s="34" t="s">
        <v>475</v>
      </c>
      <c r="G18" s="19" t="s">
        <v>486</v>
      </c>
      <c r="H18" s="34" t="s">
        <v>487</v>
      </c>
      <c r="I18" s="34" t="s">
        <v>460</v>
      </c>
      <c r="J18" s="19" t="s">
        <v>486</v>
      </c>
    </row>
    <row r="19" s="1" customFormat="1" ht="42" customHeight="1" spans="1:10">
      <c r="A19" s="171"/>
      <c r="B19" s="34" t="s">
        <v>484</v>
      </c>
      <c r="C19" s="34" t="s">
        <v>466</v>
      </c>
      <c r="D19" s="34" t="s">
        <v>488</v>
      </c>
      <c r="E19" s="19" t="s">
        <v>489</v>
      </c>
      <c r="F19" s="34" t="s">
        <v>458</v>
      </c>
      <c r="G19" s="19" t="s">
        <v>463</v>
      </c>
      <c r="H19" s="34" t="s">
        <v>464</v>
      </c>
      <c r="I19" s="34" t="s">
        <v>460</v>
      </c>
      <c r="J19" s="19" t="s">
        <v>489</v>
      </c>
    </row>
    <row r="20" s="1" customFormat="1" ht="42" customHeight="1" spans="1:10">
      <c r="A20" s="171"/>
      <c r="B20" s="34" t="s">
        <v>484</v>
      </c>
      <c r="C20" s="34" t="s">
        <v>466</v>
      </c>
      <c r="D20" s="34" t="s">
        <v>490</v>
      </c>
      <c r="E20" s="19" t="s">
        <v>491</v>
      </c>
      <c r="F20" s="34" t="s">
        <v>492</v>
      </c>
      <c r="G20" s="19" t="s">
        <v>463</v>
      </c>
      <c r="H20" s="34" t="s">
        <v>464</v>
      </c>
      <c r="I20" s="34" t="s">
        <v>460</v>
      </c>
      <c r="J20" s="19" t="s">
        <v>491</v>
      </c>
    </row>
    <row r="21" s="1" customFormat="1" ht="42" customHeight="1" spans="1:10">
      <c r="A21" s="171"/>
      <c r="B21" s="34" t="s">
        <v>484</v>
      </c>
      <c r="C21" s="34" t="s">
        <v>469</v>
      </c>
      <c r="D21" s="34" t="s">
        <v>470</v>
      </c>
      <c r="E21" s="19" t="s">
        <v>493</v>
      </c>
      <c r="F21" s="34" t="s">
        <v>475</v>
      </c>
      <c r="G21" s="19" t="s">
        <v>494</v>
      </c>
      <c r="H21" s="34" t="s">
        <v>464</v>
      </c>
      <c r="I21" s="34" t="s">
        <v>460</v>
      </c>
      <c r="J21" s="19" t="s">
        <v>495</v>
      </c>
    </row>
    <row r="22" s="1" customFormat="1" ht="42" customHeight="1" spans="1:10">
      <c r="A22" s="171" t="s">
        <v>395</v>
      </c>
      <c r="B22" s="34" t="s">
        <v>496</v>
      </c>
      <c r="C22" s="34" t="s">
        <v>455</v>
      </c>
      <c r="D22" s="34" t="s">
        <v>461</v>
      </c>
      <c r="E22" s="19" t="s">
        <v>497</v>
      </c>
      <c r="F22" s="34" t="s">
        <v>458</v>
      </c>
      <c r="G22" s="19" t="s">
        <v>463</v>
      </c>
      <c r="H22" s="34" t="s">
        <v>464</v>
      </c>
      <c r="I22" s="34" t="s">
        <v>465</v>
      </c>
      <c r="J22" s="19" t="s">
        <v>497</v>
      </c>
    </row>
    <row r="23" s="1" customFormat="1" ht="42" customHeight="1" spans="1:10">
      <c r="A23" s="171"/>
      <c r="B23" s="34" t="s">
        <v>496</v>
      </c>
      <c r="C23" s="34" t="s">
        <v>466</v>
      </c>
      <c r="D23" s="34" t="s">
        <v>467</v>
      </c>
      <c r="E23" s="19" t="s">
        <v>498</v>
      </c>
      <c r="F23" s="34" t="s">
        <v>458</v>
      </c>
      <c r="G23" s="19" t="s">
        <v>499</v>
      </c>
      <c r="H23" s="34" t="s">
        <v>464</v>
      </c>
      <c r="I23" s="34" t="s">
        <v>465</v>
      </c>
      <c r="J23" s="19" t="s">
        <v>498</v>
      </c>
    </row>
    <row r="24" s="1" customFormat="1" ht="42" customHeight="1" spans="1:10">
      <c r="A24" s="171"/>
      <c r="B24" s="34" t="s">
        <v>496</v>
      </c>
      <c r="C24" s="34" t="s">
        <v>469</v>
      </c>
      <c r="D24" s="34" t="s">
        <v>470</v>
      </c>
      <c r="E24" s="19" t="s">
        <v>500</v>
      </c>
      <c r="F24" s="34" t="s">
        <v>458</v>
      </c>
      <c r="G24" s="19" t="s">
        <v>472</v>
      </c>
      <c r="H24" s="34" t="s">
        <v>464</v>
      </c>
      <c r="I24" s="34" t="s">
        <v>465</v>
      </c>
      <c r="J24" s="19" t="s">
        <v>500</v>
      </c>
    </row>
    <row r="25" s="1" customFormat="1" ht="42" customHeight="1" spans="1:10">
      <c r="A25" s="171" t="s">
        <v>424</v>
      </c>
      <c r="B25" s="34" t="s">
        <v>501</v>
      </c>
      <c r="C25" s="34" t="s">
        <v>455</v>
      </c>
      <c r="D25" s="34" t="s">
        <v>456</v>
      </c>
      <c r="E25" s="19" t="s">
        <v>502</v>
      </c>
      <c r="F25" s="34" t="s">
        <v>475</v>
      </c>
      <c r="G25" s="19" t="s">
        <v>463</v>
      </c>
      <c r="H25" s="34" t="s">
        <v>464</v>
      </c>
      <c r="I25" s="34" t="s">
        <v>460</v>
      </c>
      <c r="J25" s="19" t="s">
        <v>502</v>
      </c>
    </row>
    <row r="26" s="1" customFormat="1" ht="42" customHeight="1" spans="1:10">
      <c r="A26" s="171"/>
      <c r="B26" s="34" t="s">
        <v>501</v>
      </c>
      <c r="C26" s="34" t="s">
        <v>455</v>
      </c>
      <c r="D26" s="34" t="s">
        <v>461</v>
      </c>
      <c r="E26" s="19" t="s">
        <v>503</v>
      </c>
      <c r="F26" s="34" t="s">
        <v>475</v>
      </c>
      <c r="G26" s="19" t="s">
        <v>504</v>
      </c>
      <c r="H26" s="34" t="s">
        <v>505</v>
      </c>
      <c r="I26" s="34" t="s">
        <v>460</v>
      </c>
      <c r="J26" s="19" t="s">
        <v>506</v>
      </c>
    </row>
    <row r="27" s="1" customFormat="1" ht="42" customHeight="1" spans="1:10">
      <c r="A27" s="171"/>
      <c r="B27" s="34" t="s">
        <v>501</v>
      </c>
      <c r="C27" s="34" t="s">
        <v>466</v>
      </c>
      <c r="D27" s="34" t="s">
        <v>467</v>
      </c>
      <c r="E27" s="19" t="s">
        <v>507</v>
      </c>
      <c r="F27" s="34" t="s">
        <v>475</v>
      </c>
      <c r="G27" s="19" t="s">
        <v>472</v>
      </c>
      <c r="H27" s="34" t="s">
        <v>464</v>
      </c>
      <c r="I27" s="34" t="s">
        <v>460</v>
      </c>
      <c r="J27" s="19" t="s">
        <v>507</v>
      </c>
    </row>
    <row r="28" s="1" customFormat="1" ht="42" customHeight="1" spans="1:10">
      <c r="A28" s="171"/>
      <c r="B28" s="34" t="s">
        <v>501</v>
      </c>
      <c r="C28" s="34" t="s">
        <v>466</v>
      </c>
      <c r="D28" s="34" t="s">
        <v>467</v>
      </c>
      <c r="E28" s="19" t="s">
        <v>508</v>
      </c>
      <c r="F28" s="34" t="s">
        <v>475</v>
      </c>
      <c r="G28" s="19" t="s">
        <v>509</v>
      </c>
      <c r="H28" s="34" t="s">
        <v>464</v>
      </c>
      <c r="I28" s="34" t="s">
        <v>460</v>
      </c>
      <c r="J28" s="19" t="s">
        <v>508</v>
      </c>
    </row>
    <row r="29" s="1" customFormat="1" ht="42" customHeight="1" spans="1:10">
      <c r="A29" s="171"/>
      <c r="B29" s="34" t="s">
        <v>501</v>
      </c>
      <c r="C29" s="34" t="s">
        <v>466</v>
      </c>
      <c r="D29" s="34" t="s">
        <v>490</v>
      </c>
      <c r="E29" s="19" t="s">
        <v>510</v>
      </c>
      <c r="F29" s="34" t="s">
        <v>458</v>
      </c>
      <c r="G29" s="19" t="s">
        <v>511</v>
      </c>
      <c r="H29" s="34" t="s">
        <v>512</v>
      </c>
      <c r="I29" s="34" t="s">
        <v>465</v>
      </c>
      <c r="J29" s="19" t="s">
        <v>510</v>
      </c>
    </row>
    <row r="30" s="1" customFormat="1" ht="42" customHeight="1" spans="1:10">
      <c r="A30" s="171"/>
      <c r="B30" s="34" t="s">
        <v>501</v>
      </c>
      <c r="C30" s="34" t="s">
        <v>469</v>
      </c>
      <c r="D30" s="34" t="s">
        <v>470</v>
      </c>
      <c r="E30" s="19" t="s">
        <v>513</v>
      </c>
      <c r="F30" s="34" t="s">
        <v>475</v>
      </c>
      <c r="G30" s="19" t="s">
        <v>472</v>
      </c>
      <c r="H30" s="34" t="s">
        <v>464</v>
      </c>
      <c r="I30" s="34" t="s">
        <v>460</v>
      </c>
      <c r="J30" s="19" t="s">
        <v>470</v>
      </c>
    </row>
    <row r="31" s="1" customFormat="1" ht="42" customHeight="1" spans="1:10">
      <c r="A31" s="171" t="s">
        <v>377</v>
      </c>
      <c r="B31" s="34" t="s">
        <v>514</v>
      </c>
      <c r="C31" s="34" t="s">
        <v>455</v>
      </c>
      <c r="D31" s="34" t="s">
        <v>456</v>
      </c>
      <c r="E31" s="19" t="s">
        <v>515</v>
      </c>
      <c r="F31" s="34" t="s">
        <v>458</v>
      </c>
      <c r="G31" s="19" t="s">
        <v>93</v>
      </c>
      <c r="H31" s="34" t="s">
        <v>516</v>
      </c>
      <c r="I31" s="34" t="s">
        <v>460</v>
      </c>
      <c r="J31" s="19" t="s">
        <v>514</v>
      </c>
    </row>
    <row r="32" s="1" customFormat="1" ht="42" customHeight="1" spans="1:10">
      <c r="A32" s="171"/>
      <c r="B32" s="34" t="s">
        <v>514</v>
      </c>
      <c r="C32" s="34" t="s">
        <v>466</v>
      </c>
      <c r="D32" s="34" t="s">
        <v>467</v>
      </c>
      <c r="E32" s="19" t="s">
        <v>517</v>
      </c>
      <c r="F32" s="34" t="s">
        <v>458</v>
      </c>
      <c r="G32" s="19" t="s">
        <v>463</v>
      </c>
      <c r="H32" s="34" t="s">
        <v>464</v>
      </c>
      <c r="I32" s="34" t="s">
        <v>460</v>
      </c>
      <c r="J32" s="19" t="s">
        <v>514</v>
      </c>
    </row>
    <row r="33" s="1" customFormat="1" ht="42" customHeight="1" spans="1:10">
      <c r="A33" s="171"/>
      <c r="B33" s="34" t="s">
        <v>514</v>
      </c>
      <c r="C33" s="34" t="s">
        <v>469</v>
      </c>
      <c r="D33" s="34" t="s">
        <v>470</v>
      </c>
      <c r="E33" s="19" t="s">
        <v>518</v>
      </c>
      <c r="F33" s="34" t="s">
        <v>458</v>
      </c>
      <c r="G33" s="19" t="s">
        <v>499</v>
      </c>
      <c r="H33" s="34" t="s">
        <v>464</v>
      </c>
      <c r="I33" s="34" t="s">
        <v>460</v>
      </c>
      <c r="J33" s="19" t="s">
        <v>514</v>
      </c>
    </row>
    <row r="34" s="1" customFormat="1" ht="42" customHeight="1" spans="1:10">
      <c r="A34" s="171" t="s">
        <v>366</v>
      </c>
      <c r="B34" s="34" t="s">
        <v>519</v>
      </c>
      <c r="C34" s="34" t="s">
        <v>455</v>
      </c>
      <c r="D34" s="34" t="s">
        <v>456</v>
      </c>
      <c r="E34" s="19" t="s">
        <v>520</v>
      </c>
      <c r="F34" s="34" t="s">
        <v>475</v>
      </c>
      <c r="G34" s="19" t="s">
        <v>521</v>
      </c>
      <c r="H34" s="34" t="s">
        <v>522</v>
      </c>
      <c r="I34" s="34" t="s">
        <v>460</v>
      </c>
      <c r="J34" s="19" t="s">
        <v>523</v>
      </c>
    </row>
    <row r="35" s="1" customFormat="1" ht="51" customHeight="1" spans="1:10">
      <c r="A35" s="171"/>
      <c r="B35" s="34" t="s">
        <v>519</v>
      </c>
      <c r="C35" s="34" t="s">
        <v>455</v>
      </c>
      <c r="D35" s="34" t="s">
        <v>461</v>
      </c>
      <c r="E35" s="19" t="s">
        <v>524</v>
      </c>
      <c r="F35" s="34" t="s">
        <v>458</v>
      </c>
      <c r="G35" s="19" t="s">
        <v>499</v>
      </c>
      <c r="H35" s="34" t="s">
        <v>464</v>
      </c>
      <c r="I35" s="34" t="s">
        <v>460</v>
      </c>
      <c r="J35" s="19" t="s">
        <v>524</v>
      </c>
    </row>
    <row r="36" s="1" customFormat="1" ht="59" customHeight="1" spans="1:10">
      <c r="A36" s="171"/>
      <c r="B36" s="34" t="s">
        <v>519</v>
      </c>
      <c r="C36" s="34" t="s">
        <v>466</v>
      </c>
      <c r="D36" s="34" t="s">
        <v>467</v>
      </c>
      <c r="E36" s="19" t="s">
        <v>525</v>
      </c>
      <c r="F36" s="34" t="s">
        <v>475</v>
      </c>
      <c r="G36" s="19" t="s">
        <v>463</v>
      </c>
      <c r="H36" s="34" t="s">
        <v>464</v>
      </c>
      <c r="I36" s="34" t="s">
        <v>460</v>
      </c>
      <c r="J36" s="19" t="s">
        <v>526</v>
      </c>
    </row>
    <row r="37" s="1" customFormat="1" ht="59" customHeight="1" spans="1:10">
      <c r="A37" s="171"/>
      <c r="B37" s="34" t="s">
        <v>519</v>
      </c>
      <c r="C37" s="34" t="s">
        <v>466</v>
      </c>
      <c r="D37" s="34" t="s">
        <v>467</v>
      </c>
      <c r="E37" s="19" t="s">
        <v>527</v>
      </c>
      <c r="F37" s="34" t="s">
        <v>475</v>
      </c>
      <c r="G37" s="19" t="s">
        <v>463</v>
      </c>
      <c r="H37" s="34" t="s">
        <v>464</v>
      </c>
      <c r="I37" s="34" t="s">
        <v>460</v>
      </c>
      <c r="J37" s="19" t="s">
        <v>528</v>
      </c>
    </row>
    <row r="38" s="1" customFormat="1" ht="65" customHeight="1" spans="1:10">
      <c r="A38" s="171"/>
      <c r="B38" s="34" t="s">
        <v>519</v>
      </c>
      <c r="C38" s="34" t="s">
        <v>469</v>
      </c>
      <c r="D38" s="34" t="s">
        <v>470</v>
      </c>
      <c r="E38" s="19" t="s">
        <v>500</v>
      </c>
      <c r="F38" s="34" t="s">
        <v>475</v>
      </c>
      <c r="G38" s="19" t="s">
        <v>529</v>
      </c>
      <c r="H38" s="34" t="s">
        <v>464</v>
      </c>
      <c r="I38" s="34" t="s">
        <v>460</v>
      </c>
      <c r="J38" s="19" t="s">
        <v>530</v>
      </c>
    </row>
    <row r="39" s="1" customFormat="1" ht="42" customHeight="1" spans="1:10">
      <c r="A39" s="171" t="s">
        <v>389</v>
      </c>
      <c r="B39" s="34" t="s">
        <v>531</v>
      </c>
      <c r="C39" s="34" t="s">
        <v>455</v>
      </c>
      <c r="D39" s="34" t="s">
        <v>532</v>
      </c>
      <c r="E39" s="19" t="s">
        <v>533</v>
      </c>
      <c r="F39" s="34" t="s">
        <v>458</v>
      </c>
      <c r="G39" s="19" t="s">
        <v>534</v>
      </c>
      <c r="H39" s="34" t="s">
        <v>464</v>
      </c>
      <c r="I39" s="34" t="s">
        <v>460</v>
      </c>
      <c r="J39" s="19" t="s">
        <v>535</v>
      </c>
    </row>
    <row r="40" s="1" customFormat="1" ht="42" customHeight="1" spans="1:10">
      <c r="A40" s="171"/>
      <c r="B40" s="34" t="s">
        <v>531</v>
      </c>
      <c r="C40" s="34" t="s">
        <v>466</v>
      </c>
      <c r="D40" s="34" t="s">
        <v>467</v>
      </c>
      <c r="E40" s="19" t="s">
        <v>533</v>
      </c>
      <c r="F40" s="34" t="s">
        <v>458</v>
      </c>
      <c r="G40" s="19" t="s">
        <v>534</v>
      </c>
      <c r="H40" s="34" t="s">
        <v>464</v>
      </c>
      <c r="I40" s="34" t="s">
        <v>460</v>
      </c>
      <c r="J40" s="19" t="s">
        <v>531</v>
      </c>
    </row>
    <row r="41" s="1" customFormat="1" ht="42" customHeight="1" spans="1:10">
      <c r="A41" s="171"/>
      <c r="B41" s="34" t="s">
        <v>531</v>
      </c>
      <c r="C41" s="34" t="s">
        <v>469</v>
      </c>
      <c r="D41" s="34" t="s">
        <v>470</v>
      </c>
      <c r="E41" s="19" t="s">
        <v>533</v>
      </c>
      <c r="F41" s="34" t="s">
        <v>458</v>
      </c>
      <c r="G41" s="19" t="s">
        <v>534</v>
      </c>
      <c r="H41" s="34" t="s">
        <v>464</v>
      </c>
      <c r="I41" s="34" t="s">
        <v>460</v>
      </c>
      <c r="J41" s="19" t="s">
        <v>531</v>
      </c>
    </row>
    <row r="42" s="1" customFormat="1" ht="42" customHeight="1" spans="1:10">
      <c r="A42" s="171" t="s">
        <v>393</v>
      </c>
      <c r="B42" s="34" t="s">
        <v>393</v>
      </c>
      <c r="C42" s="34" t="s">
        <v>455</v>
      </c>
      <c r="D42" s="34" t="s">
        <v>532</v>
      </c>
      <c r="E42" s="19" t="s">
        <v>536</v>
      </c>
      <c r="F42" s="34" t="s">
        <v>458</v>
      </c>
      <c r="G42" s="19" t="s">
        <v>463</v>
      </c>
      <c r="H42" s="34" t="s">
        <v>464</v>
      </c>
      <c r="I42" s="34" t="s">
        <v>460</v>
      </c>
      <c r="J42" s="19" t="s">
        <v>536</v>
      </c>
    </row>
    <row r="43" s="1" customFormat="1" ht="42" customHeight="1" spans="1:10">
      <c r="A43" s="171"/>
      <c r="B43" s="34" t="s">
        <v>393</v>
      </c>
      <c r="C43" s="34" t="s">
        <v>466</v>
      </c>
      <c r="D43" s="34" t="s">
        <v>467</v>
      </c>
      <c r="E43" s="19" t="s">
        <v>536</v>
      </c>
      <c r="F43" s="34" t="s">
        <v>458</v>
      </c>
      <c r="G43" s="19" t="s">
        <v>463</v>
      </c>
      <c r="H43" s="34" t="s">
        <v>464</v>
      </c>
      <c r="I43" s="34" t="s">
        <v>460</v>
      </c>
      <c r="J43" s="19" t="s">
        <v>536</v>
      </c>
    </row>
    <row r="44" s="1" customFormat="1" ht="42" customHeight="1" spans="1:10">
      <c r="A44" s="171"/>
      <c r="B44" s="34" t="s">
        <v>393</v>
      </c>
      <c r="C44" s="34" t="s">
        <v>469</v>
      </c>
      <c r="D44" s="34" t="s">
        <v>470</v>
      </c>
      <c r="E44" s="19" t="s">
        <v>536</v>
      </c>
      <c r="F44" s="34" t="s">
        <v>458</v>
      </c>
      <c r="G44" s="19" t="s">
        <v>463</v>
      </c>
      <c r="H44" s="34" t="s">
        <v>464</v>
      </c>
      <c r="I44" s="34" t="s">
        <v>460</v>
      </c>
      <c r="J44" s="19" t="s">
        <v>536</v>
      </c>
    </row>
    <row r="45" s="1" customFormat="1" ht="42" customHeight="1" spans="1:10">
      <c r="A45" s="171" t="s">
        <v>414</v>
      </c>
      <c r="B45" s="34" t="s">
        <v>537</v>
      </c>
      <c r="C45" s="34" t="s">
        <v>455</v>
      </c>
      <c r="D45" s="34" t="s">
        <v>456</v>
      </c>
      <c r="E45" s="19" t="s">
        <v>538</v>
      </c>
      <c r="F45" s="34" t="s">
        <v>475</v>
      </c>
      <c r="G45" s="19" t="s">
        <v>463</v>
      </c>
      <c r="H45" s="34" t="s">
        <v>464</v>
      </c>
      <c r="I45" s="34" t="s">
        <v>460</v>
      </c>
      <c r="J45" s="19" t="s">
        <v>538</v>
      </c>
    </row>
    <row r="46" s="1" customFormat="1" ht="42" customHeight="1" spans="1:10">
      <c r="A46" s="171"/>
      <c r="B46" s="34" t="s">
        <v>537</v>
      </c>
      <c r="C46" s="34" t="s">
        <v>455</v>
      </c>
      <c r="D46" s="34" t="s">
        <v>461</v>
      </c>
      <c r="E46" s="19" t="s">
        <v>539</v>
      </c>
      <c r="F46" s="34" t="s">
        <v>475</v>
      </c>
      <c r="G46" s="19" t="s">
        <v>463</v>
      </c>
      <c r="H46" s="34" t="s">
        <v>464</v>
      </c>
      <c r="I46" s="34" t="s">
        <v>460</v>
      </c>
      <c r="J46" s="19" t="s">
        <v>540</v>
      </c>
    </row>
    <row r="47" s="1" customFormat="1" ht="42" customHeight="1" spans="1:10">
      <c r="A47" s="171"/>
      <c r="B47" s="34" t="s">
        <v>537</v>
      </c>
      <c r="C47" s="34" t="s">
        <v>455</v>
      </c>
      <c r="D47" s="34" t="s">
        <v>461</v>
      </c>
      <c r="E47" s="19" t="s">
        <v>541</v>
      </c>
      <c r="F47" s="34" t="s">
        <v>475</v>
      </c>
      <c r="G47" s="19" t="s">
        <v>542</v>
      </c>
      <c r="H47" s="34" t="s">
        <v>505</v>
      </c>
      <c r="I47" s="34" t="s">
        <v>465</v>
      </c>
      <c r="J47" s="19" t="s">
        <v>541</v>
      </c>
    </row>
    <row r="48" s="1" customFormat="1" ht="42" customHeight="1" spans="1:10">
      <c r="A48" s="171"/>
      <c r="B48" s="34" t="s">
        <v>537</v>
      </c>
      <c r="C48" s="34" t="s">
        <v>455</v>
      </c>
      <c r="D48" s="34" t="s">
        <v>532</v>
      </c>
      <c r="E48" s="19" t="s">
        <v>543</v>
      </c>
      <c r="F48" s="34" t="s">
        <v>475</v>
      </c>
      <c r="G48" s="19" t="s">
        <v>543</v>
      </c>
      <c r="H48" s="34" t="s">
        <v>464</v>
      </c>
      <c r="I48" s="34" t="s">
        <v>460</v>
      </c>
      <c r="J48" s="19" t="s">
        <v>543</v>
      </c>
    </row>
    <row r="49" s="1" customFormat="1" ht="42" customHeight="1" spans="1:10">
      <c r="A49" s="171"/>
      <c r="B49" s="34" t="s">
        <v>537</v>
      </c>
      <c r="C49" s="34" t="s">
        <v>455</v>
      </c>
      <c r="D49" s="34" t="s">
        <v>532</v>
      </c>
      <c r="E49" s="19" t="s">
        <v>544</v>
      </c>
      <c r="F49" s="34" t="s">
        <v>475</v>
      </c>
      <c r="G49" s="19" t="s">
        <v>544</v>
      </c>
      <c r="H49" s="34" t="s">
        <v>464</v>
      </c>
      <c r="I49" s="34" t="s">
        <v>460</v>
      </c>
      <c r="J49" s="19" t="s">
        <v>544</v>
      </c>
    </row>
    <row r="50" s="1" customFormat="1" ht="42" customHeight="1" spans="1:10">
      <c r="A50" s="171"/>
      <c r="B50" s="34" t="s">
        <v>537</v>
      </c>
      <c r="C50" s="34" t="s">
        <v>466</v>
      </c>
      <c r="D50" s="34" t="s">
        <v>467</v>
      </c>
      <c r="E50" s="19" t="s">
        <v>545</v>
      </c>
      <c r="F50" s="34" t="s">
        <v>475</v>
      </c>
      <c r="G50" s="19" t="s">
        <v>545</v>
      </c>
      <c r="H50" s="34" t="s">
        <v>464</v>
      </c>
      <c r="I50" s="34" t="s">
        <v>460</v>
      </c>
      <c r="J50" s="19" t="s">
        <v>545</v>
      </c>
    </row>
    <row r="51" s="1" customFormat="1" ht="42" customHeight="1" spans="1:10">
      <c r="A51" s="171"/>
      <c r="B51" s="34" t="s">
        <v>537</v>
      </c>
      <c r="C51" s="34" t="s">
        <v>466</v>
      </c>
      <c r="D51" s="34" t="s">
        <v>490</v>
      </c>
      <c r="E51" s="19" t="s">
        <v>546</v>
      </c>
      <c r="F51" s="34" t="s">
        <v>475</v>
      </c>
      <c r="G51" s="19" t="s">
        <v>547</v>
      </c>
      <c r="H51" s="34" t="s">
        <v>548</v>
      </c>
      <c r="I51" s="34" t="s">
        <v>460</v>
      </c>
      <c r="J51" s="19" t="s">
        <v>546</v>
      </c>
    </row>
    <row r="52" s="1" customFormat="1" ht="42" customHeight="1" spans="1:10">
      <c r="A52" s="171"/>
      <c r="B52" s="34" t="s">
        <v>537</v>
      </c>
      <c r="C52" s="34" t="s">
        <v>466</v>
      </c>
      <c r="D52" s="34" t="s">
        <v>490</v>
      </c>
      <c r="E52" s="19" t="s">
        <v>549</v>
      </c>
      <c r="F52" s="34" t="s">
        <v>475</v>
      </c>
      <c r="G52" s="19" t="s">
        <v>107</v>
      </c>
      <c r="H52" s="34" t="s">
        <v>548</v>
      </c>
      <c r="I52" s="34" t="s">
        <v>460</v>
      </c>
      <c r="J52" s="19" t="s">
        <v>549</v>
      </c>
    </row>
    <row r="53" s="1" customFormat="1" ht="42" customHeight="1" spans="1:10">
      <c r="A53" s="171"/>
      <c r="B53" s="34" t="s">
        <v>537</v>
      </c>
      <c r="C53" s="34" t="s">
        <v>469</v>
      </c>
      <c r="D53" s="34" t="s">
        <v>470</v>
      </c>
      <c r="E53" s="19" t="s">
        <v>550</v>
      </c>
      <c r="F53" s="34" t="s">
        <v>475</v>
      </c>
      <c r="G53" s="19" t="s">
        <v>499</v>
      </c>
      <c r="H53" s="34" t="s">
        <v>464</v>
      </c>
      <c r="I53" s="34" t="s">
        <v>460</v>
      </c>
      <c r="J53" s="19" t="s">
        <v>550</v>
      </c>
    </row>
    <row r="54" s="1" customFormat="1" ht="42" customHeight="1" spans="1:10">
      <c r="A54" s="171" t="s">
        <v>412</v>
      </c>
      <c r="B54" s="34" t="s">
        <v>551</v>
      </c>
      <c r="C54" s="34" t="s">
        <v>455</v>
      </c>
      <c r="D54" s="34" t="s">
        <v>456</v>
      </c>
      <c r="E54" s="19" t="s">
        <v>552</v>
      </c>
      <c r="F54" s="34" t="s">
        <v>458</v>
      </c>
      <c r="G54" s="19" t="s">
        <v>93</v>
      </c>
      <c r="H54" s="34" t="s">
        <v>459</v>
      </c>
      <c r="I54" s="34" t="s">
        <v>460</v>
      </c>
      <c r="J54" s="19" t="s">
        <v>552</v>
      </c>
    </row>
    <row r="55" s="1" customFormat="1" ht="42" customHeight="1" spans="1:10">
      <c r="A55" s="171"/>
      <c r="B55" s="34" t="s">
        <v>551</v>
      </c>
      <c r="C55" s="34" t="s">
        <v>455</v>
      </c>
      <c r="D55" s="34" t="s">
        <v>456</v>
      </c>
      <c r="E55" s="19" t="s">
        <v>553</v>
      </c>
      <c r="F55" s="34" t="s">
        <v>458</v>
      </c>
      <c r="G55" s="19" t="s">
        <v>554</v>
      </c>
      <c r="H55" s="34" t="s">
        <v>555</v>
      </c>
      <c r="I55" s="34" t="s">
        <v>460</v>
      </c>
      <c r="J55" s="19" t="s">
        <v>553</v>
      </c>
    </row>
    <row r="56" s="1" customFormat="1" ht="42" customHeight="1" spans="1:10">
      <c r="A56" s="171"/>
      <c r="B56" s="34" t="s">
        <v>551</v>
      </c>
      <c r="C56" s="34" t="s">
        <v>466</v>
      </c>
      <c r="D56" s="34" t="s">
        <v>467</v>
      </c>
      <c r="E56" s="19" t="s">
        <v>556</v>
      </c>
      <c r="F56" s="34" t="s">
        <v>458</v>
      </c>
      <c r="G56" s="19" t="s">
        <v>557</v>
      </c>
      <c r="H56" s="34"/>
      <c r="I56" s="34" t="s">
        <v>465</v>
      </c>
      <c r="J56" s="19" t="s">
        <v>556</v>
      </c>
    </row>
    <row r="57" s="1" customFormat="1" ht="42" customHeight="1" spans="1:10">
      <c r="A57" s="171"/>
      <c r="B57" s="34" t="s">
        <v>551</v>
      </c>
      <c r="C57" s="34" t="s">
        <v>469</v>
      </c>
      <c r="D57" s="34" t="s">
        <v>470</v>
      </c>
      <c r="E57" s="19" t="s">
        <v>558</v>
      </c>
      <c r="F57" s="34" t="s">
        <v>475</v>
      </c>
      <c r="G57" s="19" t="s">
        <v>494</v>
      </c>
      <c r="H57" s="34" t="s">
        <v>464</v>
      </c>
      <c r="I57" s="34" t="s">
        <v>460</v>
      </c>
      <c r="J57" s="19" t="s">
        <v>558</v>
      </c>
    </row>
    <row r="58" s="1" customFormat="1" ht="42" customHeight="1" spans="1:10">
      <c r="A58" s="171" t="s">
        <v>408</v>
      </c>
      <c r="B58" s="34" t="s">
        <v>559</v>
      </c>
      <c r="C58" s="34" t="s">
        <v>455</v>
      </c>
      <c r="D58" s="34" t="s">
        <v>532</v>
      </c>
      <c r="E58" s="19" t="s">
        <v>560</v>
      </c>
      <c r="F58" s="34" t="s">
        <v>458</v>
      </c>
      <c r="G58" s="19" t="s">
        <v>499</v>
      </c>
      <c r="H58" s="34" t="s">
        <v>464</v>
      </c>
      <c r="I58" s="34" t="s">
        <v>460</v>
      </c>
      <c r="J58" s="19" t="s">
        <v>561</v>
      </c>
    </row>
    <row r="59" s="1" customFormat="1" ht="42" customHeight="1" spans="1:10">
      <c r="A59" s="171"/>
      <c r="B59" s="34" t="s">
        <v>559</v>
      </c>
      <c r="C59" s="34" t="s">
        <v>466</v>
      </c>
      <c r="D59" s="34" t="s">
        <v>467</v>
      </c>
      <c r="E59" s="19" t="s">
        <v>562</v>
      </c>
      <c r="F59" s="34" t="s">
        <v>458</v>
      </c>
      <c r="G59" s="19" t="s">
        <v>499</v>
      </c>
      <c r="H59" s="34" t="s">
        <v>464</v>
      </c>
      <c r="I59" s="34" t="s">
        <v>460</v>
      </c>
      <c r="J59" s="19" t="s">
        <v>563</v>
      </c>
    </row>
    <row r="60" s="1" customFormat="1" ht="42" customHeight="1" spans="1:10">
      <c r="A60" s="171"/>
      <c r="B60" s="34" t="s">
        <v>559</v>
      </c>
      <c r="C60" s="34" t="s">
        <v>469</v>
      </c>
      <c r="D60" s="34" t="s">
        <v>470</v>
      </c>
      <c r="E60" s="19" t="s">
        <v>518</v>
      </c>
      <c r="F60" s="34" t="s">
        <v>458</v>
      </c>
      <c r="G60" s="19" t="s">
        <v>499</v>
      </c>
      <c r="H60" s="34" t="s">
        <v>464</v>
      </c>
      <c r="I60" s="34" t="s">
        <v>465</v>
      </c>
      <c r="J60" s="19" t="s">
        <v>564</v>
      </c>
    </row>
    <row r="61" s="1" customFormat="1" ht="42" customHeight="1" spans="1:10">
      <c r="A61" s="171" t="s">
        <v>402</v>
      </c>
      <c r="B61" s="34" t="s">
        <v>565</v>
      </c>
      <c r="C61" s="34" t="s">
        <v>455</v>
      </c>
      <c r="D61" s="34" t="s">
        <v>456</v>
      </c>
      <c r="E61" s="19" t="s">
        <v>566</v>
      </c>
      <c r="F61" s="34" t="s">
        <v>458</v>
      </c>
      <c r="G61" s="19" t="s">
        <v>99</v>
      </c>
      <c r="H61" s="34" t="s">
        <v>567</v>
      </c>
      <c r="I61" s="34" t="s">
        <v>460</v>
      </c>
      <c r="J61" s="19" t="s">
        <v>566</v>
      </c>
    </row>
    <row r="62" s="1" customFormat="1" ht="42" customHeight="1" spans="1:10">
      <c r="A62" s="171"/>
      <c r="B62" s="34" t="s">
        <v>565</v>
      </c>
      <c r="C62" s="34" t="s">
        <v>466</v>
      </c>
      <c r="D62" s="34" t="s">
        <v>467</v>
      </c>
      <c r="E62" s="19" t="s">
        <v>568</v>
      </c>
      <c r="F62" s="34" t="s">
        <v>475</v>
      </c>
      <c r="G62" s="19" t="s">
        <v>463</v>
      </c>
      <c r="H62" s="34" t="s">
        <v>464</v>
      </c>
      <c r="I62" s="34" t="s">
        <v>465</v>
      </c>
      <c r="J62" s="19" t="s">
        <v>566</v>
      </c>
    </row>
    <row r="63" s="1" customFormat="1" ht="42" customHeight="1" spans="1:10">
      <c r="A63" s="171"/>
      <c r="B63" s="34" t="s">
        <v>565</v>
      </c>
      <c r="C63" s="34" t="s">
        <v>469</v>
      </c>
      <c r="D63" s="34" t="s">
        <v>470</v>
      </c>
      <c r="E63" s="19" t="s">
        <v>569</v>
      </c>
      <c r="F63" s="34" t="s">
        <v>458</v>
      </c>
      <c r="G63" s="19" t="s">
        <v>463</v>
      </c>
      <c r="H63" s="34" t="s">
        <v>464</v>
      </c>
      <c r="I63" s="34" t="s">
        <v>465</v>
      </c>
      <c r="J63" s="19" t="s">
        <v>566</v>
      </c>
    </row>
    <row r="64" s="1" customFormat="1" ht="46" customHeight="1" spans="1:10">
      <c r="A64" s="171" t="s">
        <v>370</v>
      </c>
      <c r="B64" s="34" t="s">
        <v>570</v>
      </c>
      <c r="C64" s="34" t="s">
        <v>455</v>
      </c>
      <c r="D64" s="34" t="s">
        <v>456</v>
      </c>
      <c r="E64" s="19" t="s">
        <v>571</v>
      </c>
      <c r="F64" s="34" t="s">
        <v>458</v>
      </c>
      <c r="G64" s="19" t="s">
        <v>104</v>
      </c>
      <c r="H64" s="34" t="s">
        <v>516</v>
      </c>
      <c r="I64" s="34" t="s">
        <v>460</v>
      </c>
      <c r="J64" s="19" t="s">
        <v>571</v>
      </c>
    </row>
    <row r="65" s="1" customFormat="1" ht="42" customHeight="1" spans="1:10">
      <c r="A65" s="171"/>
      <c r="B65" s="34" t="s">
        <v>570</v>
      </c>
      <c r="C65" s="34" t="s">
        <v>466</v>
      </c>
      <c r="D65" s="34" t="s">
        <v>467</v>
      </c>
      <c r="E65" s="19" t="s">
        <v>517</v>
      </c>
      <c r="F65" s="34" t="s">
        <v>458</v>
      </c>
      <c r="G65" s="19" t="s">
        <v>463</v>
      </c>
      <c r="H65" s="34" t="s">
        <v>464</v>
      </c>
      <c r="I65" s="34" t="s">
        <v>460</v>
      </c>
      <c r="J65" s="19" t="s">
        <v>517</v>
      </c>
    </row>
    <row r="66" s="1" customFormat="1" ht="42" customHeight="1" spans="1:10">
      <c r="A66" s="171"/>
      <c r="B66" s="34" t="s">
        <v>570</v>
      </c>
      <c r="C66" s="34" t="s">
        <v>469</v>
      </c>
      <c r="D66" s="34" t="s">
        <v>470</v>
      </c>
      <c r="E66" s="19" t="s">
        <v>518</v>
      </c>
      <c r="F66" s="34" t="s">
        <v>458</v>
      </c>
      <c r="G66" s="19" t="s">
        <v>499</v>
      </c>
      <c r="H66" s="34" t="s">
        <v>464</v>
      </c>
      <c r="I66" s="34" t="s">
        <v>465</v>
      </c>
      <c r="J66" s="19" t="s">
        <v>518</v>
      </c>
    </row>
    <row r="67" s="1" customFormat="1" ht="42" customHeight="1" spans="1:10">
      <c r="A67" s="171" t="s">
        <v>397</v>
      </c>
      <c r="B67" s="34" t="s">
        <v>572</v>
      </c>
      <c r="C67" s="34" t="s">
        <v>455</v>
      </c>
      <c r="D67" s="34" t="s">
        <v>461</v>
      </c>
      <c r="E67" s="19" t="s">
        <v>573</v>
      </c>
      <c r="F67" s="34" t="s">
        <v>492</v>
      </c>
      <c r="G67" s="19" t="s">
        <v>463</v>
      </c>
      <c r="H67" s="34" t="s">
        <v>464</v>
      </c>
      <c r="I67" s="34" t="s">
        <v>465</v>
      </c>
      <c r="J67" s="19" t="s">
        <v>573</v>
      </c>
    </row>
    <row r="68" s="1" customFormat="1" ht="52" customHeight="1" spans="1:10">
      <c r="A68" s="171"/>
      <c r="B68" s="34" t="s">
        <v>572</v>
      </c>
      <c r="C68" s="34" t="s">
        <v>455</v>
      </c>
      <c r="D68" s="34" t="s">
        <v>574</v>
      </c>
      <c r="E68" s="19" t="s">
        <v>575</v>
      </c>
      <c r="F68" s="34" t="s">
        <v>492</v>
      </c>
      <c r="G68" s="19" t="s">
        <v>576</v>
      </c>
      <c r="H68" s="34" t="s">
        <v>555</v>
      </c>
      <c r="I68" s="34" t="s">
        <v>460</v>
      </c>
      <c r="J68" s="19" t="s">
        <v>577</v>
      </c>
    </row>
    <row r="69" s="1" customFormat="1" ht="42" customHeight="1" spans="1:10">
      <c r="A69" s="171"/>
      <c r="B69" s="34" t="s">
        <v>572</v>
      </c>
      <c r="C69" s="34" t="s">
        <v>466</v>
      </c>
      <c r="D69" s="34" t="s">
        <v>467</v>
      </c>
      <c r="E69" s="19" t="s">
        <v>578</v>
      </c>
      <c r="F69" s="34" t="s">
        <v>492</v>
      </c>
      <c r="G69" s="19" t="s">
        <v>463</v>
      </c>
      <c r="H69" s="34" t="s">
        <v>464</v>
      </c>
      <c r="I69" s="34" t="s">
        <v>465</v>
      </c>
      <c r="J69" s="19" t="s">
        <v>578</v>
      </c>
    </row>
    <row r="70" s="1" customFormat="1" ht="42" customHeight="1" spans="1:10">
      <c r="A70" s="171"/>
      <c r="B70" s="34" t="s">
        <v>572</v>
      </c>
      <c r="C70" s="34" t="s">
        <v>469</v>
      </c>
      <c r="D70" s="34" t="s">
        <v>470</v>
      </c>
      <c r="E70" s="19" t="s">
        <v>579</v>
      </c>
      <c r="F70" s="34" t="s">
        <v>492</v>
      </c>
      <c r="G70" s="19" t="s">
        <v>472</v>
      </c>
      <c r="H70" s="34" t="s">
        <v>464</v>
      </c>
      <c r="I70" s="34" t="s">
        <v>465</v>
      </c>
      <c r="J70" s="19" t="s">
        <v>579</v>
      </c>
    </row>
    <row r="71" s="1" customFormat="1" ht="42" customHeight="1" spans="1:10">
      <c r="A71" s="171" t="s">
        <v>428</v>
      </c>
      <c r="B71" s="34" t="s">
        <v>580</v>
      </c>
      <c r="C71" s="34" t="s">
        <v>455</v>
      </c>
      <c r="D71" s="34" t="s">
        <v>461</v>
      </c>
      <c r="E71" s="19" t="s">
        <v>581</v>
      </c>
      <c r="F71" s="34" t="s">
        <v>458</v>
      </c>
      <c r="G71" s="19" t="s">
        <v>463</v>
      </c>
      <c r="H71" s="34" t="s">
        <v>464</v>
      </c>
      <c r="I71" s="34" t="s">
        <v>465</v>
      </c>
      <c r="J71" s="19" t="s">
        <v>582</v>
      </c>
    </row>
    <row r="72" s="1" customFormat="1" ht="42" customHeight="1" spans="1:10">
      <c r="A72" s="171"/>
      <c r="B72" s="34" t="s">
        <v>580</v>
      </c>
      <c r="C72" s="34" t="s">
        <v>455</v>
      </c>
      <c r="D72" s="34" t="s">
        <v>532</v>
      </c>
      <c r="E72" s="19" t="s">
        <v>583</v>
      </c>
      <c r="F72" s="34" t="s">
        <v>458</v>
      </c>
      <c r="G72" s="19" t="s">
        <v>463</v>
      </c>
      <c r="H72" s="34" t="s">
        <v>464</v>
      </c>
      <c r="I72" s="34" t="s">
        <v>460</v>
      </c>
      <c r="J72" s="19" t="s">
        <v>584</v>
      </c>
    </row>
    <row r="73" s="1" customFormat="1" ht="42" customHeight="1" spans="1:10">
      <c r="A73" s="171"/>
      <c r="B73" s="34" t="s">
        <v>580</v>
      </c>
      <c r="C73" s="34" t="s">
        <v>466</v>
      </c>
      <c r="D73" s="34" t="s">
        <v>467</v>
      </c>
      <c r="E73" s="19" t="s">
        <v>585</v>
      </c>
      <c r="F73" s="34" t="s">
        <v>475</v>
      </c>
      <c r="G73" s="19" t="s">
        <v>472</v>
      </c>
      <c r="H73" s="34" t="s">
        <v>464</v>
      </c>
      <c r="I73" s="34" t="s">
        <v>465</v>
      </c>
      <c r="J73" s="19" t="s">
        <v>586</v>
      </c>
    </row>
    <row r="74" s="1" customFormat="1" ht="42" customHeight="1" spans="1:10">
      <c r="A74" s="171"/>
      <c r="B74" s="34" t="s">
        <v>580</v>
      </c>
      <c r="C74" s="34" t="s">
        <v>469</v>
      </c>
      <c r="D74" s="34" t="s">
        <v>470</v>
      </c>
      <c r="E74" s="19" t="s">
        <v>587</v>
      </c>
      <c r="F74" s="34" t="s">
        <v>475</v>
      </c>
      <c r="G74" s="19" t="s">
        <v>472</v>
      </c>
      <c r="H74" s="34" t="s">
        <v>464</v>
      </c>
      <c r="I74" s="34" t="s">
        <v>465</v>
      </c>
      <c r="J74" s="19" t="s">
        <v>587</v>
      </c>
    </row>
    <row r="75" s="1" customFormat="1" ht="42" customHeight="1" spans="1:10">
      <c r="A75" s="171" t="s">
        <v>399</v>
      </c>
      <c r="B75" s="34" t="s">
        <v>588</v>
      </c>
      <c r="C75" s="34" t="s">
        <v>455</v>
      </c>
      <c r="D75" s="34" t="s">
        <v>456</v>
      </c>
      <c r="E75" s="19" t="s">
        <v>589</v>
      </c>
      <c r="F75" s="34" t="s">
        <v>458</v>
      </c>
      <c r="G75" s="19" t="s">
        <v>590</v>
      </c>
      <c r="H75" s="34" t="s">
        <v>459</v>
      </c>
      <c r="I75" s="34" t="s">
        <v>460</v>
      </c>
      <c r="J75" s="19" t="s">
        <v>589</v>
      </c>
    </row>
    <row r="76" s="1" customFormat="1" ht="42" customHeight="1" spans="1:10">
      <c r="A76" s="171"/>
      <c r="B76" s="34" t="s">
        <v>588</v>
      </c>
      <c r="C76" s="34" t="s">
        <v>466</v>
      </c>
      <c r="D76" s="34" t="s">
        <v>467</v>
      </c>
      <c r="E76" s="19" t="s">
        <v>591</v>
      </c>
      <c r="F76" s="34" t="s">
        <v>492</v>
      </c>
      <c r="G76" s="19" t="s">
        <v>592</v>
      </c>
      <c r="H76" s="34"/>
      <c r="I76" s="34" t="s">
        <v>465</v>
      </c>
      <c r="J76" s="19" t="s">
        <v>591</v>
      </c>
    </row>
    <row r="77" s="1" customFormat="1" ht="42" customHeight="1" spans="1:10">
      <c r="A77" s="171"/>
      <c r="B77" s="34" t="s">
        <v>588</v>
      </c>
      <c r="C77" s="34" t="s">
        <v>469</v>
      </c>
      <c r="D77" s="34" t="s">
        <v>470</v>
      </c>
      <c r="E77" s="19" t="s">
        <v>470</v>
      </c>
      <c r="F77" s="34" t="s">
        <v>492</v>
      </c>
      <c r="G77" s="19" t="s">
        <v>494</v>
      </c>
      <c r="H77" s="34" t="s">
        <v>464</v>
      </c>
      <c r="I77" s="34" t="s">
        <v>465</v>
      </c>
      <c r="J77" s="19" t="s">
        <v>470</v>
      </c>
    </row>
    <row r="78" s="1" customFormat="1" ht="42" customHeight="1" spans="1:10">
      <c r="A78" s="171" t="s">
        <v>430</v>
      </c>
      <c r="B78" s="34" t="s">
        <v>593</v>
      </c>
      <c r="C78" s="34" t="s">
        <v>455</v>
      </c>
      <c r="D78" s="34" t="s">
        <v>461</v>
      </c>
      <c r="E78" s="19" t="s">
        <v>594</v>
      </c>
      <c r="F78" s="34" t="s">
        <v>458</v>
      </c>
      <c r="G78" s="19" t="s">
        <v>463</v>
      </c>
      <c r="H78" s="34" t="s">
        <v>464</v>
      </c>
      <c r="I78" s="34" t="s">
        <v>465</v>
      </c>
      <c r="J78" s="19" t="s">
        <v>595</v>
      </c>
    </row>
    <row r="79" s="1" customFormat="1" ht="42" customHeight="1" spans="1:10">
      <c r="A79" s="171"/>
      <c r="B79" s="34" t="s">
        <v>593</v>
      </c>
      <c r="C79" s="34" t="s">
        <v>455</v>
      </c>
      <c r="D79" s="34" t="s">
        <v>532</v>
      </c>
      <c r="E79" s="19" t="s">
        <v>596</v>
      </c>
      <c r="F79" s="34" t="s">
        <v>458</v>
      </c>
      <c r="G79" s="19" t="s">
        <v>463</v>
      </c>
      <c r="H79" s="34" t="s">
        <v>464</v>
      </c>
      <c r="I79" s="34" t="s">
        <v>465</v>
      </c>
      <c r="J79" s="19" t="s">
        <v>597</v>
      </c>
    </row>
    <row r="80" s="1" customFormat="1" ht="42" customHeight="1" spans="1:10">
      <c r="A80" s="171"/>
      <c r="B80" s="34" t="s">
        <v>593</v>
      </c>
      <c r="C80" s="34" t="s">
        <v>466</v>
      </c>
      <c r="D80" s="34" t="s">
        <v>598</v>
      </c>
      <c r="E80" s="19" t="s">
        <v>598</v>
      </c>
      <c r="F80" s="34" t="s">
        <v>599</v>
      </c>
      <c r="G80" s="19" t="s">
        <v>529</v>
      </c>
      <c r="H80" s="34" t="s">
        <v>464</v>
      </c>
      <c r="I80" s="34" t="s">
        <v>465</v>
      </c>
      <c r="J80" s="19" t="s">
        <v>600</v>
      </c>
    </row>
    <row r="81" s="1" customFormat="1" ht="42" customHeight="1" spans="1:10">
      <c r="A81" s="171"/>
      <c r="B81" s="34" t="s">
        <v>593</v>
      </c>
      <c r="C81" s="34" t="s">
        <v>466</v>
      </c>
      <c r="D81" s="34" t="s">
        <v>467</v>
      </c>
      <c r="E81" s="19" t="s">
        <v>467</v>
      </c>
      <c r="F81" s="34" t="s">
        <v>599</v>
      </c>
      <c r="G81" s="19" t="s">
        <v>529</v>
      </c>
      <c r="H81" s="34" t="s">
        <v>464</v>
      </c>
      <c r="I81" s="34" t="s">
        <v>465</v>
      </c>
      <c r="J81" s="19" t="s">
        <v>467</v>
      </c>
    </row>
    <row r="82" s="1" customFormat="1" ht="42" customHeight="1" spans="1:10">
      <c r="A82" s="171"/>
      <c r="B82" s="34" t="s">
        <v>593</v>
      </c>
      <c r="C82" s="34" t="s">
        <v>469</v>
      </c>
      <c r="D82" s="34" t="s">
        <v>470</v>
      </c>
      <c r="E82" s="19" t="s">
        <v>579</v>
      </c>
      <c r="F82" s="34" t="s">
        <v>599</v>
      </c>
      <c r="G82" s="19" t="s">
        <v>472</v>
      </c>
      <c r="H82" s="34" t="s">
        <v>464</v>
      </c>
      <c r="I82" s="34" t="s">
        <v>465</v>
      </c>
      <c r="J82" s="19" t="s">
        <v>601</v>
      </c>
    </row>
    <row r="83" s="1" customFormat="1" ht="42" customHeight="1" spans="1:10">
      <c r="A83" s="171" t="s">
        <v>416</v>
      </c>
      <c r="B83" s="34" t="s">
        <v>602</v>
      </c>
      <c r="C83" s="34" t="s">
        <v>455</v>
      </c>
      <c r="D83" s="34" t="s">
        <v>461</v>
      </c>
      <c r="E83" s="19" t="s">
        <v>603</v>
      </c>
      <c r="F83" s="34" t="s">
        <v>492</v>
      </c>
      <c r="G83" s="19" t="s">
        <v>499</v>
      </c>
      <c r="H83" s="34" t="s">
        <v>464</v>
      </c>
      <c r="I83" s="34" t="s">
        <v>460</v>
      </c>
      <c r="J83" s="19" t="s">
        <v>603</v>
      </c>
    </row>
    <row r="84" s="1" customFormat="1" ht="42" customHeight="1" spans="1:10">
      <c r="A84" s="171"/>
      <c r="B84" s="34" t="s">
        <v>602</v>
      </c>
      <c r="C84" s="34" t="s">
        <v>466</v>
      </c>
      <c r="D84" s="34" t="s">
        <v>467</v>
      </c>
      <c r="E84" s="19" t="s">
        <v>604</v>
      </c>
      <c r="F84" s="34" t="s">
        <v>492</v>
      </c>
      <c r="G84" s="19" t="s">
        <v>463</v>
      </c>
      <c r="H84" s="34" t="s">
        <v>464</v>
      </c>
      <c r="I84" s="34" t="s">
        <v>460</v>
      </c>
      <c r="J84" s="19" t="s">
        <v>604</v>
      </c>
    </row>
    <row r="85" s="1" customFormat="1" ht="42" customHeight="1" spans="1:10">
      <c r="A85" s="171"/>
      <c r="B85" s="34" t="s">
        <v>602</v>
      </c>
      <c r="C85" s="34" t="s">
        <v>469</v>
      </c>
      <c r="D85" s="34" t="s">
        <v>470</v>
      </c>
      <c r="E85" s="19" t="s">
        <v>605</v>
      </c>
      <c r="F85" s="34" t="s">
        <v>492</v>
      </c>
      <c r="G85" s="19" t="s">
        <v>472</v>
      </c>
      <c r="H85" s="34" t="s">
        <v>464</v>
      </c>
      <c r="I85" s="34" t="s">
        <v>460</v>
      </c>
      <c r="J85" s="19" t="s">
        <v>605</v>
      </c>
    </row>
    <row r="86" s="1" customFormat="1" ht="42" customHeight="1" spans="1:10">
      <c r="A86" s="171" t="s">
        <v>410</v>
      </c>
      <c r="B86" s="34" t="s">
        <v>606</v>
      </c>
      <c r="C86" s="34" t="s">
        <v>455</v>
      </c>
      <c r="D86" s="34" t="s">
        <v>532</v>
      </c>
      <c r="E86" s="19" t="s">
        <v>607</v>
      </c>
      <c r="F86" s="34" t="s">
        <v>458</v>
      </c>
      <c r="G86" s="19" t="s">
        <v>463</v>
      </c>
      <c r="H86" s="34" t="s">
        <v>464</v>
      </c>
      <c r="I86" s="34" t="s">
        <v>460</v>
      </c>
      <c r="J86" s="19" t="s">
        <v>606</v>
      </c>
    </row>
    <row r="87" s="1" customFormat="1" ht="42" customHeight="1" spans="1:10">
      <c r="A87" s="171"/>
      <c r="B87" s="34" t="s">
        <v>606</v>
      </c>
      <c r="C87" s="34" t="s">
        <v>466</v>
      </c>
      <c r="D87" s="34" t="s">
        <v>467</v>
      </c>
      <c r="E87" s="19" t="s">
        <v>607</v>
      </c>
      <c r="F87" s="34" t="s">
        <v>458</v>
      </c>
      <c r="G87" s="19" t="s">
        <v>463</v>
      </c>
      <c r="H87" s="34" t="s">
        <v>464</v>
      </c>
      <c r="I87" s="34" t="s">
        <v>460</v>
      </c>
      <c r="J87" s="19" t="s">
        <v>606</v>
      </c>
    </row>
    <row r="88" s="1" customFormat="1" ht="42" customHeight="1" spans="1:10">
      <c r="A88" s="171"/>
      <c r="B88" s="34" t="s">
        <v>606</v>
      </c>
      <c r="C88" s="34" t="s">
        <v>469</v>
      </c>
      <c r="D88" s="34" t="s">
        <v>470</v>
      </c>
      <c r="E88" s="19" t="s">
        <v>607</v>
      </c>
      <c r="F88" s="34" t="s">
        <v>458</v>
      </c>
      <c r="G88" s="19" t="s">
        <v>463</v>
      </c>
      <c r="H88" s="34" t="s">
        <v>464</v>
      </c>
      <c r="I88" s="34" t="s">
        <v>460</v>
      </c>
      <c r="J88" s="19" t="s">
        <v>606</v>
      </c>
    </row>
    <row r="89" s="1" customFormat="1" ht="42" customHeight="1" spans="1:10">
      <c r="A89" s="171" t="s">
        <v>381</v>
      </c>
      <c r="B89" s="34" t="s">
        <v>608</v>
      </c>
      <c r="C89" s="34" t="s">
        <v>455</v>
      </c>
      <c r="D89" s="34" t="s">
        <v>532</v>
      </c>
      <c r="E89" s="19" t="s">
        <v>609</v>
      </c>
      <c r="F89" s="34" t="s">
        <v>458</v>
      </c>
      <c r="G89" s="19" t="s">
        <v>499</v>
      </c>
      <c r="H89" s="34" t="s">
        <v>464</v>
      </c>
      <c r="I89" s="34" t="s">
        <v>460</v>
      </c>
      <c r="J89" s="19" t="s">
        <v>609</v>
      </c>
    </row>
    <row r="90" s="1" customFormat="1" ht="42" customHeight="1" spans="1:10">
      <c r="A90" s="171"/>
      <c r="B90" s="34" t="s">
        <v>608</v>
      </c>
      <c r="C90" s="34" t="s">
        <v>466</v>
      </c>
      <c r="D90" s="34" t="s">
        <v>467</v>
      </c>
      <c r="E90" s="19" t="s">
        <v>610</v>
      </c>
      <c r="F90" s="34" t="s">
        <v>458</v>
      </c>
      <c r="G90" s="19" t="s">
        <v>499</v>
      </c>
      <c r="H90" s="34" t="s">
        <v>464</v>
      </c>
      <c r="I90" s="34" t="s">
        <v>460</v>
      </c>
      <c r="J90" s="19" t="s">
        <v>611</v>
      </c>
    </row>
    <row r="91" s="1" customFormat="1" ht="42" customHeight="1" spans="1:10">
      <c r="A91" s="171"/>
      <c r="B91" s="34" t="s">
        <v>608</v>
      </c>
      <c r="C91" s="34" t="s">
        <v>469</v>
      </c>
      <c r="D91" s="34" t="s">
        <v>470</v>
      </c>
      <c r="E91" s="19" t="s">
        <v>610</v>
      </c>
      <c r="F91" s="34" t="s">
        <v>458</v>
      </c>
      <c r="G91" s="19" t="s">
        <v>499</v>
      </c>
      <c r="H91" s="34" t="s">
        <v>464</v>
      </c>
      <c r="I91" s="34" t="s">
        <v>460</v>
      </c>
      <c r="J91" s="19" t="s">
        <v>611</v>
      </c>
    </row>
    <row r="92" s="1" customFormat="1" ht="42" customHeight="1" spans="1:10">
      <c r="A92" s="171" t="s">
        <v>379</v>
      </c>
      <c r="B92" s="34" t="s">
        <v>612</v>
      </c>
      <c r="C92" s="34" t="s">
        <v>455</v>
      </c>
      <c r="D92" s="34" t="s">
        <v>461</v>
      </c>
      <c r="E92" s="19" t="s">
        <v>613</v>
      </c>
      <c r="F92" s="34" t="s">
        <v>458</v>
      </c>
      <c r="G92" s="19" t="s">
        <v>463</v>
      </c>
      <c r="H92" s="34" t="s">
        <v>464</v>
      </c>
      <c r="I92" s="34" t="s">
        <v>465</v>
      </c>
      <c r="J92" s="19" t="s">
        <v>613</v>
      </c>
    </row>
    <row r="93" s="1" customFormat="1" ht="42" customHeight="1" spans="1:10">
      <c r="A93" s="171"/>
      <c r="B93" s="34" t="s">
        <v>612</v>
      </c>
      <c r="C93" s="34" t="s">
        <v>455</v>
      </c>
      <c r="D93" s="34" t="s">
        <v>532</v>
      </c>
      <c r="E93" s="19" t="s">
        <v>614</v>
      </c>
      <c r="F93" s="34" t="s">
        <v>458</v>
      </c>
      <c r="G93" s="19" t="s">
        <v>463</v>
      </c>
      <c r="H93" s="34" t="s">
        <v>464</v>
      </c>
      <c r="I93" s="34" t="s">
        <v>465</v>
      </c>
      <c r="J93" s="19" t="s">
        <v>614</v>
      </c>
    </row>
    <row r="94" s="1" customFormat="1" ht="42" customHeight="1" spans="1:10">
      <c r="A94" s="171"/>
      <c r="B94" s="34" t="s">
        <v>612</v>
      </c>
      <c r="C94" s="34" t="s">
        <v>466</v>
      </c>
      <c r="D94" s="34" t="s">
        <v>467</v>
      </c>
      <c r="E94" s="19" t="s">
        <v>615</v>
      </c>
      <c r="F94" s="34" t="s">
        <v>458</v>
      </c>
      <c r="G94" s="19" t="s">
        <v>499</v>
      </c>
      <c r="H94" s="34" t="s">
        <v>464</v>
      </c>
      <c r="I94" s="34" t="s">
        <v>465</v>
      </c>
      <c r="J94" s="19" t="s">
        <v>615</v>
      </c>
    </row>
    <row r="95" s="1" customFormat="1" ht="42" customHeight="1" spans="1:10">
      <c r="A95" s="171"/>
      <c r="B95" s="34" t="s">
        <v>612</v>
      </c>
      <c r="C95" s="34" t="s">
        <v>469</v>
      </c>
      <c r="D95" s="34" t="s">
        <v>470</v>
      </c>
      <c r="E95" s="19" t="s">
        <v>616</v>
      </c>
      <c r="F95" s="34" t="s">
        <v>458</v>
      </c>
      <c r="G95" s="19" t="s">
        <v>472</v>
      </c>
      <c r="H95" s="34" t="s">
        <v>464</v>
      </c>
      <c r="I95" s="34" t="s">
        <v>465</v>
      </c>
      <c r="J95" s="19" t="s">
        <v>616</v>
      </c>
    </row>
    <row r="96" s="1" customFormat="1" ht="42" customHeight="1" spans="1:10">
      <c r="A96" s="171" t="s">
        <v>406</v>
      </c>
      <c r="B96" s="34" t="s">
        <v>617</v>
      </c>
      <c r="C96" s="34" t="s">
        <v>455</v>
      </c>
      <c r="D96" s="34" t="s">
        <v>456</v>
      </c>
      <c r="E96" s="19" t="s">
        <v>618</v>
      </c>
      <c r="F96" s="34" t="s">
        <v>458</v>
      </c>
      <c r="G96" s="19" t="s">
        <v>619</v>
      </c>
      <c r="H96" s="34" t="s">
        <v>487</v>
      </c>
      <c r="I96" s="34" t="s">
        <v>460</v>
      </c>
      <c r="J96" s="19" t="s">
        <v>620</v>
      </c>
    </row>
    <row r="97" s="1" customFormat="1" ht="42" customHeight="1" spans="1:10">
      <c r="A97" s="171"/>
      <c r="B97" s="34" t="s">
        <v>617</v>
      </c>
      <c r="C97" s="34" t="s">
        <v>466</v>
      </c>
      <c r="D97" s="34" t="s">
        <v>467</v>
      </c>
      <c r="E97" s="19" t="s">
        <v>621</v>
      </c>
      <c r="F97" s="34" t="s">
        <v>458</v>
      </c>
      <c r="G97" s="19" t="s">
        <v>463</v>
      </c>
      <c r="H97" s="34" t="s">
        <v>464</v>
      </c>
      <c r="I97" s="34" t="s">
        <v>460</v>
      </c>
      <c r="J97" s="19" t="s">
        <v>622</v>
      </c>
    </row>
    <row r="98" s="1" customFormat="1" ht="42" customHeight="1" spans="1:10">
      <c r="A98" s="171"/>
      <c r="B98" s="34" t="s">
        <v>617</v>
      </c>
      <c r="C98" s="34" t="s">
        <v>469</v>
      </c>
      <c r="D98" s="34" t="s">
        <v>470</v>
      </c>
      <c r="E98" s="19" t="s">
        <v>470</v>
      </c>
      <c r="F98" s="34" t="s">
        <v>458</v>
      </c>
      <c r="G98" s="19" t="s">
        <v>463</v>
      </c>
      <c r="H98" s="34" t="s">
        <v>464</v>
      </c>
      <c r="I98" s="34" t="s">
        <v>460</v>
      </c>
      <c r="J98" s="19" t="s">
        <v>622</v>
      </c>
    </row>
    <row r="99" s="1" customFormat="1" ht="42" customHeight="1" spans="1:10">
      <c r="A99" s="171" t="s">
        <v>375</v>
      </c>
      <c r="B99" s="34" t="s">
        <v>623</v>
      </c>
      <c r="C99" s="34" t="s">
        <v>455</v>
      </c>
      <c r="D99" s="34" t="s">
        <v>456</v>
      </c>
      <c r="E99" s="19" t="s">
        <v>624</v>
      </c>
      <c r="F99" s="34" t="s">
        <v>458</v>
      </c>
      <c r="G99" s="19" t="s">
        <v>463</v>
      </c>
      <c r="H99" s="34" t="s">
        <v>464</v>
      </c>
      <c r="I99" s="34" t="s">
        <v>465</v>
      </c>
      <c r="J99" s="19" t="s">
        <v>624</v>
      </c>
    </row>
    <row r="100" s="1" customFormat="1" ht="42" customHeight="1" spans="1:10">
      <c r="A100" s="171"/>
      <c r="B100" s="34" t="s">
        <v>623</v>
      </c>
      <c r="C100" s="34" t="s">
        <v>455</v>
      </c>
      <c r="D100" s="34" t="s">
        <v>532</v>
      </c>
      <c r="E100" s="19" t="s">
        <v>625</v>
      </c>
      <c r="F100" s="34" t="s">
        <v>458</v>
      </c>
      <c r="G100" s="19" t="s">
        <v>463</v>
      </c>
      <c r="H100" s="34" t="s">
        <v>464</v>
      </c>
      <c r="I100" s="34" t="s">
        <v>465</v>
      </c>
      <c r="J100" s="19" t="s">
        <v>625</v>
      </c>
    </row>
    <row r="101" s="1" customFormat="1" ht="42" customHeight="1" spans="1:10">
      <c r="A101" s="171"/>
      <c r="B101" s="34" t="s">
        <v>623</v>
      </c>
      <c r="C101" s="34" t="s">
        <v>466</v>
      </c>
      <c r="D101" s="34" t="s">
        <v>467</v>
      </c>
      <c r="E101" s="19" t="s">
        <v>626</v>
      </c>
      <c r="F101" s="34" t="s">
        <v>475</v>
      </c>
      <c r="G101" s="19" t="s">
        <v>494</v>
      </c>
      <c r="H101" s="34" t="s">
        <v>464</v>
      </c>
      <c r="I101" s="34" t="s">
        <v>465</v>
      </c>
      <c r="J101" s="19" t="s">
        <v>626</v>
      </c>
    </row>
    <row r="102" s="1" customFormat="1" ht="42" customHeight="1" spans="1:10">
      <c r="A102" s="171"/>
      <c r="B102" s="34" t="s">
        <v>623</v>
      </c>
      <c r="C102" s="34" t="s">
        <v>469</v>
      </c>
      <c r="D102" s="34" t="s">
        <v>470</v>
      </c>
      <c r="E102" s="19" t="s">
        <v>627</v>
      </c>
      <c r="F102" s="34" t="s">
        <v>475</v>
      </c>
      <c r="G102" s="19" t="s">
        <v>494</v>
      </c>
      <c r="H102" s="34" t="s">
        <v>464</v>
      </c>
      <c r="I102" s="34" t="s">
        <v>465</v>
      </c>
      <c r="J102" s="19" t="s">
        <v>628</v>
      </c>
    </row>
    <row r="103" s="1" customFormat="1" ht="42" customHeight="1" spans="1:10">
      <c r="A103" s="171" t="s">
        <v>385</v>
      </c>
      <c r="B103" s="34" t="s">
        <v>629</v>
      </c>
      <c r="C103" s="34" t="s">
        <v>455</v>
      </c>
      <c r="D103" s="34" t="s">
        <v>532</v>
      </c>
      <c r="E103" s="19" t="s">
        <v>621</v>
      </c>
      <c r="F103" s="34" t="s">
        <v>458</v>
      </c>
      <c r="G103" s="19" t="s">
        <v>463</v>
      </c>
      <c r="H103" s="34" t="s">
        <v>464</v>
      </c>
      <c r="I103" s="34" t="s">
        <v>460</v>
      </c>
      <c r="J103" s="19" t="s">
        <v>630</v>
      </c>
    </row>
    <row r="104" s="1" customFormat="1" ht="42" customHeight="1" spans="1:10">
      <c r="A104" s="171"/>
      <c r="B104" s="34" t="s">
        <v>629</v>
      </c>
      <c r="C104" s="34" t="s">
        <v>466</v>
      </c>
      <c r="D104" s="34" t="s">
        <v>467</v>
      </c>
      <c r="E104" s="19" t="s">
        <v>621</v>
      </c>
      <c r="F104" s="34" t="s">
        <v>458</v>
      </c>
      <c r="G104" s="19" t="s">
        <v>463</v>
      </c>
      <c r="H104" s="34" t="s">
        <v>464</v>
      </c>
      <c r="I104" s="34" t="s">
        <v>460</v>
      </c>
      <c r="J104" s="19" t="s">
        <v>630</v>
      </c>
    </row>
    <row r="105" s="1" customFormat="1" ht="42" customHeight="1" spans="1:10">
      <c r="A105" s="171"/>
      <c r="B105" s="34" t="s">
        <v>629</v>
      </c>
      <c r="C105" s="34" t="s">
        <v>469</v>
      </c>
      <c r="D105" s="34" t="s">
        <v>470</v>
      </c>
      <c r="E105" s="19" t="s">
        <v>621</v>
      </c>
      <c r="F105" s="34" t="s">
        <v>458</v>
      </c>
      <c r="G105" s="19" t="s">
        <v>463</v>
      </c>
      <c r="H105" s="34" t="s">
        <v>464</v>
      </c>
      <c r="I105" s="34" t="s">
        <v>460</v>
      </c>
      <c r="J105" s="19" t="s">
        <v>630</v>
      </c>
    </row>
    <row r="106" s="1" customFormat="1" ht="42" customHeight="1" spans="1:10">
      <c r="A106" s="170" t="s">
        <v>73</v>
      </c>
      <c r="B106" s="27"/>
      <c r="C106" s="27"/>
      <c r="D106" s="27"/>
      <c r="E106" s="27"/>
      <c r="F106" s="27"/>
      <c r="G106" s="27"/>
      <c r="H106" s="27"/>
      <c r="I106" s="27"/>
      <c r="J106" s="27"/>
    </row>
    <row r="107" s="1" customFormat="1" ht="42" customHeight="1" spans="1:10">
      <c r="A107" s="171" t="s">
        <v>435</v>
      </c>
      <c r="B107" s="34" t="s">
        <v>631</v>
      </c>
      <c r="C107" s="34" t="s">
        <v>455</v>
      </c>
      <c r="D107" s="34" t="s">
        <v>456</v>
      </c>
      <c r="E107" s="19" t="s">
        <v>632</v>
      </c>
      <c r="F107" s="34" t="s">
        <v>458</v>
      </c>
      <c r="G107" s="19" t="s">
        <v>633</v>
      </c>
      <c r="H107" s="34" t="s">
        <v>634</v>
      </c>
      <c r="I107" s="34" t="s">
        <v>460</v>
      </c>
      <c r="J107" s="19" t="s">
        <v>635</v>
      </c>
    </row>
    <row r="108" s="1" customFormat="1" ht="42" customHeight="1" spans="1:10">
      <c r="A108" s="171"/>
      <c r="B108" s="34" t="s">
        <v>631</v>
      </c>
      <c r="C108" s="34" t="s">
        <v>455</v>
      </c>
      <c r="D108" s="34" t="s">
        <v>461</v>
      </c>
      <c r="E108" s="19" t="s">
        <v>636</v>
      </c>
      <c r="F108" s="34" t="s">
        <v>458</v>
      </c>
      <c r="G108" s="19" t="s">
        <v>637</v>
      </c>
      <c r="H108" s="34" t="s">
        <v>638</v>
      </c>
      <c r="I108" s="34" t="s">
        <v>460</v>
      </c>
      <c r="J108" s="19" t="s">
        <v>639</v>
      </c>
    </row>
    <row r="109" s="1" customFormat="1" ht="42" customHeight="1" spans="1:10">
      <c r="A109" s="171"/>
      <c r="B109" s="34" t="s">
        <v>631</v>
      </c>
      <c r="C109" s="34" t="s">
        <v>466</v>
      </c>
      <c r="D109" s="34" t="s">
        <v>467</v>
      </c>
      <c r="E109" s="19" t="s">
        <v>640</v>
      </c>
      <c r="F109" s="34" t="s">
        <v>458</v>
      </c>
      <c r="G109" s="19" t="s">
        <v>463</v>
      </c>
      <c r="H109" s="34" t="s">
        <v>464</v>
      </c>
      <c r="I109" s="34" t="s">
        <v>465</v>
      </c>
      <c r="J109" s="19" t="s">
        <v>641</v>
      </c>
    </row>
    <row r="110" s="1" customFormat="1" ht="42" customHeight="1" spans="1:10">
      <c r="A110" s="171"/>
      <c r="B110" s="34" t="s">
        <v>631</v>
      </c>
      <c r="C110" s="34" t="s">
        <v>469</v>
      </c>
      <c r="D110" s="34" t="s">
        <v>470</v>
      </c>
      <c r="E110" s="19" t="s">
        <v>579</v>
      </c>
      <c r="F110" s="34" t="s">
        <v>475</v>
      </c>
      <c r="G110" s="19" t="s">
        <v>499</v>
      </c>
      <c r="H110" s="34" t="s">
        <v>464</v>
      </c>
      <c r="I110" s="34" t="s">
        <v>465</v>
      </c>
      <c r="J110" s="19" t="s">
        <v>642</v>
      </c>
    </row>
    <row r="111" s="1" customFormat="1" ht="42" customHeight="1" spans="1:10">
      <c r="A111" s="170" t="s">
        <v>79</v>
      </c>
      <c r="B111" s="27"/>
      <c r="C111" s="27"/>
      <c r="D111" s="27"/>
      <c r="E111" s="27"/>
      <c r="F111" s="27"/>
      <c r="G111" s="27"/>
      <c r="H111" s="27"/>
      <c r="I111" s="27"/>
      <c r="J111" s="27"/>
    </row>
    <row r="112" s="1" customFormat="1" ht="42" customHeight="1" spans="1:10">
      <c r="A112" s="171" t="s">
        <v>437</v>
      </c>
      <c r="B112" s="34" t="s">
        <v>643</v>
      </c>
      <c r="C112" s="34" t="s">
        <v>455</v>
      </c>
      <c r="D112" s="34" t="s">
        <v>456</v>
      </c>
      <c r="E112" s="19" t="s">
        <v>644</v>
      </c>
      <c r="F112" s="34" t="s">
        <v>458</v>
      </c>
      <c r="G112" s="19" t="s">
        <v>93</v>
      </c>
      <c r="H112" s="34" t="s">
        <v>638</v>
      </c>
      <c r="I112" s="34" t="s">
        <v>460</v>
      </c>
      <c r="J112" s="19" t="s">
        <v>644</v>
      </c>
    </row>
    <row r="113" s="1" customFormat="1" ht="42" customHeight="1" spans="1:10">
      <c r="A113" s="171"/>
      <c r="B113" s="34" t="s">
        <v>643</v>
      </c>
      <c r="C113" s="34" t="s">
        <v>466</v>
      </c>
      <c r="D113" s="34" t="s">
        <v>467</v>
      </c>
      <c r="E113" s="19" t="s">
        <v>645</v>
      </c>
      <c r="F113" s="34" t="s">
        <v>458</v>
      </c>
      <c r="G113" s="19" t="s">
        <v>463</v>
      </c>
      <c r="H113" s="34" t="s">
        <v>464</v>
      </c>
      <c r="I113" s="34" t="s">
        <v>465</v>
      </c>
      <c r="J113" s="19" t="s">
        <v>645</v>
      </c>
    </row>
    <row r="114" s="1" customFormat="1" ht="42" customHeight="1" spans="1:10">
      <c r="A114" s="171"/>
      <c r="B114" s="34" t="s">
        <v>643</v>
      </c>
      <c r="C114" s="34" t="s">
        <v>466</v>
      </c>
      <c r="D114" s="34" t="s">
        <v>490</v>
      </c>
      <c r="E114" s="19" t="s">
        <v>646</v>
      </c>
      <c r="F114" s="34" t="s">
        <v>458</v>
      </c>
      <c r="G114" s="19" t="s">
        <v>463</v>
      </c>
      <c r="H114" s="34" t="s">
        <v>464</v>
      </c>
      <c r="I114" s="34" t="s">
        <v>465</v>
      </c>
      <c r="J114" s="19" t="s">
        <v>646</v>
      </c>
    </row>
    <row r="115" s="1" customFormat="1" ht="42" customHeight="1" spans="1:10">
      <c r="A115" s="171"/>
      <c r="B115" s="34" t="s">
        <v>643</v>
      </c>
      <c r="C115" s="34" t="s">
        <v>469</v>
      </c>
      <c r="D115" s="34" t="s">
        <v>470</v>
      </c>
      <c r="E115" s="19" t="s">
        <v>470</v>
      </c>
      <c r="F115" s="34" t="s">
        <v>458</v>
      </c>
      <c r="G115" s="19" t="s">
        <v>499</v>
      </c>
      <c r="H115" s="34" t="s">
        <v>464</v>
      </c>
      <c r="I115" s="34" t="s">
        <v>465</v>
      </c>
      <c r="J115" s="19" t="s">
        <v>470</v>
      </c>
    </row>
    <row r="116" s="1" customFormat="1" ht="42" customHeight="1" spans="1:10">
      <c r="A116" s="170" t="s">
        <v>81</v>
      </c>
      <c r="B116" s="27"/>
      <c r="C116" s="27"/>
      <c r="D116" s="27"/>
      <c r="E116" s="27"/>
      <c r="F116" s="27"/>
      <c r="G116" s="27"/>
      <c r="H116" s="27"/>
      <c r="I116" s="27"/>
      <c r="J116" s="27"/>
    </row>
    <row r="117" s="1" customFormat="1" ht="42" customHeight="1" spans="1:10">
      <c r="A117" s="171" t="s">
        <v>443</v>
      </c>
      <c r="B117" s="34" t="s">
        <v>647</v>
      </c>
      <c r="C117" s="34" t="s">
        <v>455</v>
      </c>
      <c r="D117" s="34" t="s">
        <v>456</v>
      </c>
      <c r="E117" s="19" t="s">
        <v>648</v>
      </c>
      <c r="F117" s="34" t="s">
        <v>458</v>
      </c>
      <c r="G117" s="19" t="s">
        <v>649</v>
      </c>
      <c r="H117" s="34" t="s">
        <v>634</v>
      </c>
      <c r="I117" s="34" t="s">
        <v>460</v>
      </c>
      <c r="J117" s="19" t="s">
        <v>650</v>
      </c>
    </row>
    <row r="118" s="1" customFormat="1" ht="42" customHeight="1" spans="1:10">
      <c r="A118" s="171"/>
      <c r="B118" s="34" t="s">
        <v>647</v>
      </c>
      <c r="C118" s="34" t="s">
        <v>455</v>
      </c>
      <c r="D118" s="34" t="s">
        <v>532</v>
      </c>
      <c r="E118" s="19" t="s">
        <v>651</v>
      </c>
      <c r="F118" s="34" t="s">
        <v>458</v>
      </c>
      <c r="G118" s="19" t="s">
        <v>649</v>
      </c>
      <c r="H118" s="34" t="s">
        <v>464</v>
      </c>
      <c r="I118" s="34" t="s">
        <v>460</v>
      </c>
      <c r="J118" s="19" t="s">
        <v>650</v>
      </c>
    </row>
    <row r="119" s="1" customFormat="1" ht="42" customHeight="1" spans="1:10">
      <c r="A119" s="171"/>
      <c r="B119" s="34" t="s">
        <v>647</v>
      </c>
      <c r="C119" s="34" t="s">
        <v>466</v>
      </c>
      <c r="D119" s="34" t="s">
        <v>598</v>
      </c>
      <c r="E119" s="19" t="s">
        <v>652</v>
      </c>
      <c r="F119" s="34" t="s">
        <v>458</v>
      </c>
      <c r="G119" s="19" t="s">
        <v>653</v>
      </c>
      <c r="H119" s="34" t="s">
        <v>464</v>
      </c>
      <c r="I119" s="34" t="s">
        <v>460</v>
      </c>
      <c r="J119" s="19" t="s">
        <v>650</v>
      </c>
    </row>
    <row r="120" s="1" customFormat="1" ht="42" customHeight="1" spans="1:10">
      <c r="A120" s="171"/>
      <c r="B120" s="34" t="s">
        <v>647</v>
      </c>
      <c r="C120" s="34" t="s">
        <v>466</v>
      </c>
      <c r="D120" s="34" t="s">
        <v>467</v>
      </c>
      <c r="E120" s="19" t="s">
        <v>652</v>
      </c>
      <c r="F120" s="34" t="s">
        <v>458</v>
      </c>
      <c r="G120" s="19" t="s">
        <v>653</v>
      </c>
      <c r="H120" s="34" t="s">
        <v>464</v>
      </c>
      <c r="I120" s="34" t="s">
        <v>460</v>
      </c>
      <c r="J120" s="19" t="s">
        <v>650</v>
      </c>
    </row>
    <row r="121" s="1" customFormat="1" ht="42" customHeight="1" spans="1:10">
      <c r="A121" s="171"/>
      <c r="B121" s="34" t="s">
        <v>647</v>
      </c>
      <c r="C121" s="34" t="s">
        <v>469</v>
      </c>
      <c r="D121" s="34" t="s">
        <v>470</v>
      </c>
      <c r="E121" s="19" t="s">
        <v>654</v>
      </c>
      <c r="F121" s="34" t="s">
        <v>458</v>
      </c>
      <c r="G121" s="19" t="s">
        <v>649</v>
      </c>
      <c r="H121" s="34" t="s">
        <v>464</v>
      </c>
      <c r="I121" s="34" t="s">
        <v>460</v>
      </c>
      <c r="J121" s="19" t="s">
        <v>654</v>
      </c>
    </row>
    <row r="122" s="1" customFormat="1" ht="42" customHeight="1" spans="1:10">
      <c r="A122" s="171" t="s">
        <v>439</v>
      </c>
      <c r="B122" s="34" t="s">
        <v>655</v>
      </c>
      <c r="C122" s="34" t="s">
        <v>455</v>
      </c>
      <c r="D122" s="34" t="s">
        <v>456</v>
      </c>
      <c r="E122" s="19" t="s">
        <v>656</v>
      </c>
      <c r="F122" s="34" t="s">
        <v>458</v>
      </c>
      <c r="G122" s="19" t="s">
        <v>463</v>
      </c>
      <c r="H122" s="34" t="s">
        <v>638</v>
      </c>
      <c r="I122" s="34" t="s">
        <v>460</v>
      </c>
      <c r="J122" s="19" t="s">
        <v>657</v>
      </c>
    </row>
    <row r="123" s="1" customFormat="1" ht="42" customHeight="1" spans="1:10">
      <c r="A123" s="171"/>
      <c r="B123" s="34" t="s">
        <v>655</v>
      </c>
      <c r="C123" s="34" t="s">
        <v>455</v>
      </c>
      <c r="D123" s="34" t="s">
        <v>532</v>
      </c>
      <c r="E123" s="19" t="s">
        <v>658</v>
      </c>
      <c r="F123" s="34" t="s">
        <v>599</v>
      </c>
      <c r="G123" s="19" t="s">
        <v>463</v>
      </c>
      <c r="H123" s="34" t="s">
        <v>464</v>
      </c>
      <c r="I123" s="34" t="s">
        <v>460</v>
      </c>
      <c r="J123" s="19" t="s">
        <v>659</v>
      </c>
    </row>
    <row r="124" s="1" customFormat="1" ht="42" customHeight="1" spans="1:10">
      <c r="A124" s="171"/>
      <c r="B124" s="34" t="s">
        <v>655</v>
      </c>
      <c r="C124" s="34" t="s">
        <v>466</v>
      </c>
      <c r="D124" s="34" t="s">
        <v>467</v>
      </c>
      <c r="E124" s="19" t="s">
        <v>660</v>
      </c>
      <c r="F124" s="34" t="s">
        <v>458</v>
      </c>
      <c r="G124" s="19" t="s">
        <v>463</v>
      </c>
      <c r="H124" s="34" t="s">
        <v>638</v>
      </c>
      <c r="I124" s="34" t="s">
        <v>460</v>
      </c>
      <c r="J124" s="19" t="s">
        <v>661</v>
      </c>
    </row>
    <row r="125" s="1" customFormat="1" ht="42" customHeight="1" spans="1:10">
      <c r="A125" s="171"/>
      <c r="B125" s="34" t="s">
        <v>655</v>
      </c>
      <c r="C125" s="34" t="s">
        <v>469</v>
      </c>
      <c r="D125" s="34" t="s">
        <v>470</v>
      </c>
      <c r="E125" s="19" t="s">
        <v>662</v>
      </c>
      <c r="F125" s="34" t="s">
        <v>475</v>
      </c>
      <c r="G125" s="19" t="s">
        <v>472</v>
      </c>
      <c r="H125" s="34" t="s">
        <v>464</v>
      </c>
      <c r="I125" s="34" t="s">
        <v>460</v>
      </c>
      <c r="J125" s="19" t="s">
        <v>663</v>
      </c>
    </row>
  </sheetData>
  <mergeCells count="62">
    <mergeCell ref="A2:J2"/>
    <mergeCell ref="A3:H3"/>
    <mergeCell ref="A8:A11"/>
    <mergeCell ref="A12:A14"/>
    <mergeCell ref="A15:A17"/>
    <mergeCell ref="A18:A21"/>
    <mergeCell ref="A22:A24"/>
    <mergeCell ref="A25:A30"/>
    <mergeCell ref="A31:A33"/>
    <mergeCell ref="A34:A38"/>
    <mergeCell ref="A39:A41"/>
    <mergeCell ref="A42:A44"/>
    <mergeCell ref="A45:A53"/>
    <mergeCell ref="A54:A57"/>
    <mergeCell ref="A58:A60"/>
    <mergeCell ref="A61:A63"/>
    <mergeCell ref="A64:A66"/>
    <mergeCell ref="A67:A70"/>
    <mergeCell ref="A71:A74"/>
    <mergeCell ref="A75:A77"/>
    <mergeCell ref="A78:A82"/>
    <mergeCell ref="A83:A85"/>
    <mergeCell ref="A86:A88"/>
    <mergeCell ref="A89:A91"/>
    <mergeCell ref="A92:A95"/>
    <mergeCell ref="A96:A98"/>
    <mergeCell ref="A99:A102"/>
    <mergeCell ref="A103:A105"/>
    <mergeCell ref="A107:A110"/>
    <mergeCell ref="A112:A115"/>
    <mergeCell ref="A117:A121"/>
    <mergeCell ref="A122:A125"/>
    <mergeCell ref="B8:B11"/>
    <mergeCell ref="B12:B14"/>
    <mergeCell ref="B15:B17"/>
    <mergeCell ref="B18:B21"/>
    <mergeCell ref="B22:B24"/>
    <mergeCell ref="B25:B30"/>
    <mergeCell ref="B31:B33"/>
    <mergeCell ref="B34:B38"/>
    <mergeCell ref="B39:B41"/>
    <mergeCell ref="B42:B44"/>
    <mergeCell ref="B45:B53"/>
    <mergeCell ref="B54:B57"/>
    <mergeCell ref="B58:B60"/>
    <mergeCell ref="B61:B63"/>
    <mergeCell ref="B64:B66"/>
    <mergeCell ref="B67:B70"/>
    <mergeCell ref="B71:B74"/>
    <mergeCell ref="B75:B77"/>
    <mergeCell ref="B78:B82"/>
    <mergeCell ref="B83:B85"/>
    <mergeCell ref="B86:B88"/>
    <mergeCell ref="B89:B91"/>
    <mergeCell ref="B92:B95"/>
    <mergeCell ref="B96:B98"/>
    <mergeCell ref="B99:B102"/>
    <mergeCell ref="B103:B105"/>
    <mergeCell ref="B107:B110"/>
    <mergeCell ref="B112:B115"/>
    <mergeCell ref="B117:B121"/>
    <mergeCell ref="B122:B125"/>
  </mergeCells>
  <printOptions horizontalCentered="1"/>
  <pageMargins left="0.959027777777778" right="0.959027777777778" top="0.71875" bottom="0.718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谢三刀</cp:lastModifiedBy>
  <dcterms:created xsi:type="dcterms:W3CDTF">2025-02-06T07:09:00Z</dcterms:created>
  <dcterms:modified xsi:type="dcterms:W3CDTF">2025-03-14T05:46:06Z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2052-12.1.0.17857</vt:lpwstr>
  </property>
</Properties>
</file>