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1" activeTab="13"/>
  </bookViews>
  <sheets>
    <sheet name="部门财务收支预算总表" sheetId="1" r:id="rId1"/>
    <sheet name="部门收入预算表" sheetId="2" r:id="rId2"/>
    <sheet name="部门支出预算表" sheetId="3" r:id="rId3"/>
    <sheet name="部门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部门项目支出绩效目标表" sheetId="9" r:id="rId9"/>
    <sheet name="部门政府性基金预算支出预算表" sheetId="10" r:id="rId10"/>
    <sheet name="部门政府采购预算表" sheetId="11" r:id="rId11"/>
    <sheet name="部门政府购买服务预算表" sheetId="12" r:id="rId12"/>
    <sheet name="对下转移支付预算表" sheetId="17" r:id="rId13"/>
    <sheet name="对下转移支付绩效目标表" sheetId="18" r:id="rId14"/>
    <sheet name="新增资产配置表" sheetId="13" r:id="rId15"/>
    <sheet name="上级转移支付补助项目支出预算表" sheetId="14" r:id="rId16"/>
    <sheet name="部门项目中期规划预算表" sheetId="15" r:id="rId17"/>
    <sheet name="部门整体支出绩效目标表 " sheetId="16" r:id="rId18"/>
  </sheets>
  <definedNames>
    <definedName name="_xlnm.Print_Titles" localSheetId="12">对下转移支付预算表!$A:$A,对下转移支付预算表!$1:$1</definedName>
    <definedName name="_xlnm.Print_Titles" localSheetId="13">对下转移支付绩效目标表!$A:$A,对下转移支付绩效目标表!$1:$1</definedName>
  </definedNames>
  <calcPr calcId="144525"/>
</workbook>
</file>

<file path=xl/sharedStrings.xml><?xml version="1.0" encoding="utf-8"?>
<sst xmlns="http://schemas.openxmlformats.org/spreadsheetml/2006/main" count="1403" uniqueCount="485">
  <si>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</si>
  <si>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</si>
  <si>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</si>
  <si>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</si>
  <si>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</si>
  <si>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</si>
  <si>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</si>
  <si>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</si>
  <si>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</si>
  <si>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</si>
  <si>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</si>
  <si>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</si>
  <si>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</si>
  <si>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</si>
  <si>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</si>
  <si>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</si>
  <si>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</si>
  <si>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</si>
  <si>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</si>
  <si>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</si>
  <si>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</si>
  <si>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</si>
  <si>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</si>
  <si>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</si>
  <si>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</si>
  <si>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</si>
  <si>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</si>
  <si>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</si>
  <si>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</si>
  <si>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</si>
  <si>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</si>
  <si>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</si>
  <si>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</si>
  <si>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</si>
  <si>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</si>
  <si>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</si>
  <si>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</si>
  <si>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</si>
  <si>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</si>
  <si>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</si>
  <si>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</si>
  <si>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</si>
  <si>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</si>
  <si>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</si>
  <si>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</si>
  <si>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</si>
  <si>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</si>
  <si>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</si>
  <si>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</si>
  <si>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</si>
  <si>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</si>
  <si>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</si>
  <si>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</si>
  <si>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</si>
  <si>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</si>
  <si>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</si>
  <si>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</si>
  <si>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</si>
  <si>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</si>
  <si>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</si>
  <si>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</si>
  <si>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</si>
  <si>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</si>
  <si>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</si>
  <si>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</si>
  <si>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</si>
  <si>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126007</t>
  </si>
  <si>
    <t>昆明市晋宁区水务局水利管理站</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</si>
  <si>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</si>
  <si>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</si>
  <si>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</si>
  <si>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</si>
  <si>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</si>
  <si>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</si>
  <si>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</si>
  <si>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</si>
  <si>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</si>
  <si>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</si>
  <si>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</si>
  <si>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</si>
  <si>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</si>
  <si>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</si>
  <si>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</si>
  <si>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</si>
  <si>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</si>
  <si>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</si>
  <si>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</si>
  <si>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</si>
  <si>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</si>
  <si>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</si>
  <si>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</si>
  <si>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</si>
  <si>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</si>
  <si>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</si>
  <si>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</si>
  <si>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</si>
  <si>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</si>
  <si>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</si>
  <si>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</si>
  <si>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</si>
  <si>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</si>
  <si>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</si>
  <si>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</si>
  <si>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</si>
  <si>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</si>
  <si>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</si>
  <si>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</si>
  <si>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</si>
  <si>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</si>
  <si>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</si>
  <si>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</si>
  <si>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</si>
  <si>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</si>
  <si>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</si>
  <si>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</si>
  <si>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</si>
  <si>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</si>
  <si>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</si>
  <si>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</si>
  <si>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21303</t>
  </si>
  <si>
    <t>水利</t>
  </si>
  <si>
    <t>2130306</t>
  </si>
  <si>
    <t>水利工程运行与维护</t>
  </si>
  <si>
    <t>2130311</t>
  </si>
  <si>
    <t>水资源节约管理与保护</t>
  </si>
  <si>
    <t>2130316</t>
  </si>
  <si>
    <t>农村水利</t>
  </si>
  <si>
    <t>2130399</t>
  </si>
  <si>
    <t>其他水利支出</t>
  </si>
  <si>
    <t>221</t>
  </si>
  <si>
    <t>住房保障支出</t>
  </si>
  <si>
    <t>22102</t>
  </si>
  <si>
    <t>住房改革支出</t>
  </si>
  <si>
    <t>2210201</t>
  </si>
  <si>
    <t>住房公积金</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</si>
  <si>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</si>
  <si>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</si>
  <si>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</si>
  <si>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</si>
  <si>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</si>
  <si>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</si>
  <si>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</si>
  <si>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</si>
  <si>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</si>
  <si>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</si>
  <si>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</si>
  <si>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</si>
  <si>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</si>
  <si>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</si>
  <si>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</si>
  <si>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</si>
  <si>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</si>
  <si>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</si>
  <si>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</si>
  <si>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</si>
  <si>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</si>
  <si>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</si>
  <si>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</si>
  <si>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</si>
  <si>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</si>
  <si>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</si>
  <si>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</si>
  <si>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</si>
  <si>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</si>
  <si>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</si>
  <si>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</si>
  <si>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</si>
  <si>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</si>
  <si>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</si>
  <si>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</si>
  <si>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</si>
  <si>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</si>
  <si>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</si>
  <si>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</si>
  <si>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</si>
  <si>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</si>
  <si>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</si>
  <si>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</si>
  <si>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</si>
  <si>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</si>
  <si>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</si>
  <si>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</si>
  <si>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</si>
  <si>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</si>
  <si>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</si>
  <si>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</si>
  <si>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</si>
  <si>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</si>
  <si>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</si>
  <si>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</si>
  <si>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</si>
  <si>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</si>
  <si>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</si>
  <si>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</si>
  <si>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</si>
  <si>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</si>
  <si>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昆明市晋宁区水务局</t>
  </si>
  <si>
    <t>530122210000000004459</t>
  </si>
  <si>
    <t>事业人员支出工资</t>
  </si>
  <si>
    <t>30101</t>
  </si>
  <si>
    <t>基本工资</t>
  </si>
  <si>
    <t>30102</t>
  </si>
  <si>
    <t>津贴补贴</t>
  </si>
  <si>
    <t>30103</t>
  </si>
  <si>
    <t>奖金</t>
  </si>
  <si>
    <t>30107</t>
  </si>
  <si>
    <t>绩效工资</t>
  </si>
  <si>
    <t>530122210000000004460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</si>
  <si>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</si>
  <si>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</si>
  <si>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</si>
  <si>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</si>
  <si>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</si>
  <si>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</si>
  <si>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</si>
  <si>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</si>
  <si>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</si>
  <si>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</si>
  <si>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</si>
  <si>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530122210000000004461</t>
  </si>
  <si>
    <t>30113</t>
  </si>
  <si>
    <t>530122210000000004462</t>
  </si>
  <si>
    <t>对个人和家庭的补助</t>
  </si>
  <si>
    <t>30305</t>
  </si>
  <si>
    <t>生活补助</t>
  </si>
  <si>
    <t>530122210000000004463</t>
  </si>
  <si>
    <t>公车购置及运维费</t>
  </si>
  <si>
    <t>30231</t>
  </si>
  <si>
    <t>公务用车运行维护费</t>
  </si>
  <si>
    <t>530122210000000004464</t>
  </si>
  <si>
    <t>30217</t>
  </si>
  <si>
    <t>530122210000000004465</t>
  </si>
  <si>
    <t>工会经费</t>
  </si>
  <si>
    <t>30228</t>
  </si>
  <si>
    <t>530122210000000004466</t>
  </si>
  <si>
    <t>一般公用经费</t>
  </si>
  <si>
    <t>30201</t>
  </si>
  <si>
    <t>办公费</t>
  </si>
  <si>
    <t>30211</t>
  </si>
  <si>
    <t>差旅费</t>
  </si>
  <si>
    <t>30227</t>
  </si>
  <si>
    <t>委托业务费</t>
  </si>
  <si>
    <t>30229</t>
  </si>
  <si>
    <t>福利费</t>
  </si>
  <si>
    <t>530122231100001208784</t>
  </si>
  <si>
    <t>离退休人员支出</t>
  </si>
  <si>
    <t>530122231100001449345</t>
  </si>
  <si>
    <t>事业人员绩效奖励</t>
  </si>
  <si>
    <t>项目分类</t>
  </si>
  <si>
    <t>项目单位</t>
  </si>
  <si>
    <t>经济科目编码</t>
  </si>
  <si>
    <t>经济科目名称</t>
  </si>
  <si>
    <t>本年拨款</t>
  </si>
  <si>
    <t>其中：本次下达</t>
  </si>
  <si>
    <t>专项业务类</t>
  </si>
  <si>
    <t>530122210000000001607</t>
  </si>
  <si>
    <t>水利管理站管理运行补助经费</t>
  </si>
  <si>
    <t>530122221100000328585</t>
  </si>
  <si>
    <t>大春河水库管理用房土地征转划拨专项经费</t>
  </si>
  <si>
    <t>30204</t>
  </si>
  <si>
    <t>手续费</t>
  </si>
  <si>
    <t>530122221100000854519</t>
  </si>
  <si>
    <t>大河、柴河饮用水源区扶持补助专项资金</t>
  </si>
  <si>
    <t>530122241100002778891</t>
  </si>
  <si>
    <t>2022年大河、柴河饮用水源区扶持补助专项资金</t>
  </si>
  <si>
    <t>530122241100003065583</t>
  </si>
  <si>
    <t>柴河、大河水库饮用水源区扶持补助资金</t>
  </si>
  <si>
    <t>530122241100003340800</t>
  </si>
  <si>
    <t>蓝藻水华处置工作经费</t>
  </si>
  <si>
    <t>530122251100003645526</t>
  </si>
  <si>
    <t>水库运行工作经费</t>
  </si>
  <si>
    <t>530122251100003927793</t>
  </si>
  <si>
    <t>2025年水利发展资金</t>
  </si>
  <si>
    <t>30213</t>
  </si>
  <si>
    <t>维修（护）费</t>
  </si>
  <si>
    <t>530122251100003928407</t>
  </si>
  <si>
    <t>2025年省级水利专项资金</t>
  </si>
  <si>
    <t>项目年度绩效目标</t>
  </si>
  <si>
    <t>一级指标</t>
  </si>
  <si>
    <t>二级指标</t>
  </si>
  <si>
    <t>三级指标</t>
  </si>
  <si>
    <t>指标性质</t>
  </si>
  <si>
    <t>指标值</t>
  </si>
  <si>
    <t>度量单位</t>
  </si>
  <si>
    <t>指标属性</t>
  </si>
  <si>
    <t>指标内容</t>
  </si>
  <si>
    <t>用于开展晋宁区小型水库工程维修养护</t>
  </si>
  <si>
    <t>产出指标</t>
  </si>
  <si>
    <t>数量指标</t>
  </si>
  <si>
    <t>小型水库工程维修养护座数</t>
  </si>
  <si>
    <t>=</t>
  </si>
  <si>
    <t>55</t>
  </si>
  <si>
    <t>座（处）</t>
  </si>
  <si>
    <t>定量指标</t>
  </si>
  <si>
    <t>执行资金绩效考评</t>
  </si>
  <si>
    <t>质量指标</t>
  </si>
  <si>
    <t>工程验收合格率</t>
  </si>
  <si>
    <t>&gt;=</t>
  </si>
  <si>
    <t>100</t>
  </si>
  <si>
    <t>%</t>
  </si>
  <si>
    <t>定性指标</t>
  </si>
  <si>
    <t>时效指标</t>
  </si>
  <si>
    <t>截止2025年末，投资完成比例</t>
  </si>
  <si>
    <t>80</t>
  </si>
  <si>
    <t>效益指标</t>
  </si>
  <si>
    <t>可持续影响</t>
  </si>
  <si>
    <t>已建工程是否良性运行</t>
  </si>
  <si>
    <t>是</t>
  </si>
  <si>
    <t>是否</t>
  </si>
  <si>
    <t>满意度指标</t>
  </si>
  <si>
    <t>服务对象满意度</t>
  </si>
  <si>
    <t>受益群众满意度</t>
  </si>
  <si>
    <t>90</t>
  </si>
  <si>
    <t>开展柴河、大河饮用水源区日常保护、管理、治理工作，保障昆明主城区、晋城片区群众饮水安全及水库安全正常运行。</t>
  </si>
  <si>
    <t>水源区扶持补助座数</t>
  </si>
  <si>
    <t>大河、柴河饮用水源扶持补助实施方案</t>
  </si>
  <si>
    <t>安全运行</t>
  </si>
  <si>
    <t>100%</t>
  </si>
  <si>
    <t>社会效益</t>
  </si>
  <si>
    <t>饮水安全覆盖服务区域</t>
  </si>
  <si>
    <t>昆明主城区、晋城片区</t>
  </si>
  <si>
    <t>人</t>
  </si>
  <si>
    <t>生态效益</t>
  </si>
  <si>
    <t>供水能力及水环境质量</t>
  </si>
  <si>
    <t>确保水质优良、供水稳定</t>
  </si>
  <si>
    <t>座</t>
  </si>
  <si>
    <t>90%</t>
  </si>
  <si>
    <t xml:space="preserve">为加快推进农业水价综合改革，引导全面建立农业用水精准补贴和节水奖励，在保证农业基本用水需求的基础上，建立“用水须付费、困难农户有补贴、节约用水得奖励”机制，推广计量收费和用水制度，提高用水效率，促进农业节约用水。按照昆财农【2025】169号文，下达资金7万元。 </t>
  </si>
  <si>
    <t>用于精准补贴和节水奖励的资金比例</t>
  </si>
  <si>
    <t>执行资金绩效评价</t>
  </si>
  <si>
    <t>截止2025年12月底兑付完成比例</t>
  </si>
  <si>
    <t>执行资金绩效考核</t>
  </si>
  <si>
    <t>节水目标实现情况</t>
  </si>
  <si>
    <t>是/否</t>
  </si>
  <si>
    <t>经济效益</t>
  </si>
  <si>
    <t>用水主体缴费比例</t>
  </si>
  <si>
    <t>95</t>
  </si>
  <si>
    <t>按照《关于再次确定违法用地整治处置方式的意见的通知》的文件要求，大春河水库管理所左侧隧洞出口地块，该地块为2018年度卫片执法地块。该地块为2008年由晋宁县病险水库除险加固工程建设管理局实施了晋宁县大春河水库除险加固工程征用地块，工程建设后交由昆明市晋宁区水务局水利管理站运行管理。该地块现建设大春河水库隧洞施工用地，同时大春河水库供水管道位于该地块下方，在隧洞建设完成后，配套建设大春水库管理所用房。目前该地块建有管理房、泵房、闸房（供宝峰自来水）、配电房及管理所仓库等建筑。大春河水库在2008年实施水库除险加固时只办理了征占手续，但未完善相关土地手续，2018年自然资源局调查后确定大春河水库管理所右侧占地面积约10亩的管理房用地为违法用地。该地块已纳入2018年卫片执法，需按单独选址用地报件办理完善手续。该地块于2021年度第5批次城镇建设用地正转报批，完成征地办理手续。</t>
  </si>
  <si>
    <t>需完善用地手续面积</t>
  </si>
  <si>
    <t>9.951</t>
  </si>
  <si>
    <t>亩</t>
  </si>
  <si>
    <t>大春河水库水利设施管理用房取得征转报批手续，完善划拨手续缴纳相关费用</t>
  </si>
  <si>
    <t>卫片执法土地批次</t>
  </si>
  <si>
    <t>2018年卫片执行</t>
  </si>
  <si>
    <t>批次</t>
  </si>
  <si>
    <t>完善用地手续地块</t>
  </si>
  <si>
    <t>保护水利工程设施，保障宝峰片区1.1万人饮供水</t>
  </si>
  <si>
    <t>保护水利工程设施正常运行，保障宝峰片区1.1万人饮供水</t>
  </si>
  <si>
    <t>年</t>
  </si>
  <si>
    <t>依法管地用地，完善水利工程违法用地手续</t>
  </si>
  <si>
    <t>促进土地管理规范化</t>
  </si>
  <si>
    <t>促进土地管理规范化，确保水利工程设施用地合法性</t>
  </si>
  <si>
    <t>空促进土地管理规范化，确保水利工程设施用地合法性</t>
  </si>
  <si>
    <t>水源保护区域受益群众满意度</t>
  </si>
  <si>
    <t>完成双龙水库沿岸浅水区青苔打捞</t>
  </si>
  <si>
    <t>蓝藻水华应急处置经费</t>
  </si>
  <si>
    <t>30000</t>
  </si>
  <si>
    <t>元</t>
  </si>
  <si>
    <t>项目安排资金额</t>
  </si>
  <si>
    <t>完成时效</t>
  </si>
  <si>
    <t>&lt;=</t>
  </si>
  <si>
    <t>月</t>
  </si>
  <si>
    <t>项目完成，及时支付</t>
  </si>
  <si>
    <t>饮水安全及水环境质量</t>
  </si>
  <si>
    <t>维护水域生态平衡、加强水质管理</t>
  </si>
  <si>
    <t>执行资金绩效考评标准</t>
  </si>
  <si>
    <t>保障区管水库正常运行</t>
  </si>
  <si>
    <t>管辖范围</t>
  </si>
  <si>
    <t>区管16座水库</t>
  </si>
  <si>
    <t>保障区管16座水库安全正常运行</t>
  </si>
  <si>
    <t>管辖范围运行情况</t>
  </si>
  <si>
    <t>区管16座水库正常运行</t>
  </si>
  <si>
    <t>社会安定发展</t>
  </si>
  <si>
    <t>保障社会安定、促进社会发展</t>
  </si>
  <si>
    <t>水利工程蓄水保障人畜饮水，人心安定、促进社会发展</t>
  </si>
  <si>
    <t>受益对象满意度</t>
  </si>
  <si>
    <t>反应受益对象满意程度</t>
  </si>
  <si>
    <t>开展水库水生植物清理、购买水库巡查快艇、水库投放鱼苗防治藻类爆发等。</t>
  </si>
  <si>
    <t>水库安全运行</t>
  </si>
  <si>
    <t>昆明主城区、晋宁区域</t>
  </si>
  <si>
    <t>保障机构正常运转。抓好防汛工作，全面落实防汛责任制，确保区管水利工程度汛安全。按照“库水保生活、湖水保生产”的原则，做好供水协调工作，科学合理调配水资源，确保城镇供水，指导国资做好滇池提水回灌农田工作。 加强水利工程管理，继续推进水利工程管理规范化、信息自动化，维护工程安全运行，严格工程建设管理，抓紧实施各项维修养护工程建设任务。落实水库大坝安全管理责任制。加强集中式饮用水源地的管理和保护，确保水质安全。继续开展农业水价综合改革工作，推进晋城中型灌区继建配套与节水改造项目实施。完成原水费、农灌水费征收工作目标任务。完成上级交办的其他工作</t>
  </si>
  <si>
    <t>3座中型水库、13座小型水库</t>
  </si>
  <si>
    <t>城镇供水量</t>
  </si>
  <si>
    <t>2000</t>
  </si>
  <si>
    <t>万立方米</t>
  </si>
  <si>
    <t>全力保障全区生产生活用水，根据蓄水量满足昆明主城区供水</t>
  </si>
  <si>
    <t>运转正常</t>
  </si>
  <si>
    <t>保障机构正常运转，水利工程安全运行</t>
  </si>
  <si>
    <t>城镇供水保证率</t>
  </si>
  <si>
    <t>反映城镇供水的情况。
供水保证率=实供水量/供水指标值*100%</t>
  </si>
  <si>
    <t>管养工作完成率</t>
  </si>
  <si>
    <t>维修养护工程建设情况、水库大坝安全管理情况</t>
  </si>
  <si>
    <t>工作目标完成进度率</t>
  </si>
  <si>
    <t>反映工作目标完成的情况。
完成进度率=年度工作指标/工作指标完成情况*100%</t>
  </si>
  <si>
    <t>原水费收入</t>
  </si>
  <si>
    <t>250</t>
  </si>
  <si>
    <t>万元</t>
  </si>
  <si>
    <t>反映水库供自来水原水的水费收取情况。</t>
  </si>
  <si>
    <t>水利工程蓄水保障人畜饮水，人心安定，促进社会发展</t>
  </si>
  <si>
    <t>保障人民生命财产安全</t>
  </si>
  <si>
    <t>保障人民生命财产安全，促进社会维稳</t>
  </si>
  <si>
    <t>水利工程蓄水调洪，保障人民生命财产安全，促进社会维稳</t>
  </si>
  <si>
    <t>改善 水环境、气候及生活环境</t>
  </si>
  <si>
    <t>水利工程改善 水环境、气候及生活环境</t>
  </si>
  <si>
    <t>达标</t>
  </si>
  <si>
    <t>水利工程建设管理能够改善 水环境、气候及生活环境</t>
  </si>
  <si>
    <t>蓄水、调洪</t>
  </si>
  <si>
    <t>有效利用水资源，保护生态环境平衡</t>
  </si>
  <si>
    <t>反映受益对象的满意程度。</t>
  </si>
  <si>
    <t>政府性基金预算支出预算表</t>
  </si>
  <si>
    <t>单位名称：昆明市发展和改革委员会</t>
  </si>
  <si>
    <t>政府性基金预算支出</t>
  </si>
  <si>
    <t>备注：昆明市晋宁区水务局水利管理站政府性基金无预算支出，该表以空表进行公开。</t>
  </si>
  <si>
    <t>预算项目</t>
  </si>
  <si>
    <t>采购项目</t>
  </si>
  <si>
    <t>采购品目</t>
  </si>
  <si>
    <t>计量
单位</t>
  </si>
  <si>
    <t>数量</t>
  </si>
  <si>
    <t>面向中小企业预留资金</t>
  </si>
  <si>
    <t>政府性基金</t>
  </si>
  <si>
    <t>国有资本经营收益</t>
  </si>
  <si>
    <t>财政专户管理的收入</t>
  </si>
  <si>
    <t>单位自筹</t>
  </si>
  <si>
    <t>车辆油料费采购</t>
  </si>
  <si>
    <t>车辆加油、添加燃料服务</t>
  </si>
  <si>
    <t>车辆维修及保养费</t>
  </si>
  <si>
    <t>车辆维修和保养服务</t>
  </si>
  <si>
    <t>购买公务用车保险费</t>
  </si>
  <si>
    <t>机动车保险服务</t>
  </si>
  <si>
    <t>复印纸采购</t>
  </si>
  <si>
    <t>复印纸</t>
  </si>
  <si>
    <t>台式计算机采购</t>
  </si>
  <si>
    <t>台式计算机</t>
  </si>
  <si>
    <t>备注：当面向中小企业预留资金大于合计时，面向中小企业预留资金为三年预计数。</t>
  </si>
  <si>
    <t>政府购买服务项目</t>
  </si>
  <si>
    <t>政府购买服务指导性目录代码</t>
  </si>
  <si>
    <t>基本支出/项目支出</t>
  </si>
  <si>
    <t>所属服务类别</t>
  </si>
  <si>
    <t>所属服务领域</t>
  </si>
  <si>
    <t>购买内容简述</t>
  </si>
  <si>
    <t>备注：昆明市晋宁区水务局水利管理站没有符合政府采购服务的支出项目，所以无政府购买服务预算相关内容，该表以空表进行公开。</t>
  </si>
  <si>
    <t>预算09-1表</t>
  </si>
  <si>
    <t>单位名称（项目）</t>
  </si>
  <si>
    <t>地区</t>
  </si>
  <si>
    <t>备注：昆明市晋宁区水务局水利管理站无对下转移支付预算，该表以空表进行公开。</t>
  </si>
  <si>
    <t>预算09-2表</t>
  </si>
  <si>
    <t>资产类别</t>
  </si>
  <si>
    <t>资产分类代码.名称</t>
  </si>
  <si>
    <t>资产名称</t>
  </si>
  <si>
    <t>计量单位</t>
  </si>
  <si>
    <t>财政部门批复数（元）</t>
  </si>
  <si>
    <t>单价</t>
  </si>
  <si>
    <t>金额</t>
  </si>
  <si>
    <t>A02 设备</t>
  </si>
  <si>
    <t>A02010105 台式计算机</t>
  </si>
  <si>
    <t>台</t>
  </si>
  <si>
    <t>上级补助</t>
  </si>
  <si>
    <t>项目级次</t>
  </si>
  <si>
    <t>311 专项业务类</t>
  </si>
  <si>
    <t>本级</t>
  </si>
  <si>
    <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</si>
  <si>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</si>
  <si>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</si>
  <si>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</si>
  <si>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</si>
  <si>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</si>
  <si>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</si>
  <si>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</si>
  <si>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</si>
  <si>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</si>
  <si>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</si>
  <si>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</si>
  <si>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</si>
  <si>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</si>
  <si>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</si>
  <si>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</si>
  <si>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</si>
  <si>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</si>
  <si>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</si>
  <si>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</si>
  <si>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</si>
  <si>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</si>
  <si>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</si>
  <si>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</si>
  <si>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备注：昆明市晋宁区水务局水利管理站属于昆明市晋宁区水务局的二级单位整体绩效由一级主管部门公开。</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</si>
</sst>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yyyy\-mm\-dd"/>
    <numFmt numFmtId="177" formatCode="yyyy\-mm\-dd\ hh:mm:ss"/>
    <numFmt numFmtId="178" formatCode="#,##0.00;\-#,##0.00;;@"/>
    <numFmt numFmtId="179" formatCode="hh:mm:ss"/>
    <numFmt numFmtId="180" formatCode="#,##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9"/>
      <name val="宋体"/>
      <charset val="134"/>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32" fillId="14" borderId="0" applyNumberFormat="0" applyBorder="0" applyAlignment="0" applyProtection="0">
      <alignment vertical="center"/>
    </xf>
    <xf numFmtId="0" fontId="30" fillId="12"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6" fillId="0" borderId="1">
      <alignment horizontal="right" vertical="center"/>
    </xf>
    <xf numFmtId="0" fontId="32" fillId="19" borderId="0" applyNumberFormat="0" applyBorder="0" applyAlignment="0" applyProtection="0">
      <alignment vertical="center"/>
    </xf>
    <xf numFmtId="0" fontId="22" fillId="4" borderId="0" applyNumberFormat="0" applyBorder="0" applyAlignment="0" applyProtection="0">
      <alignment vertical="center"/>
    </xf>
    <xf numFmtId="43" fontId="0" fillId="0" borderId="0" applyFont="0" applyFill="0" applyBorder="0" applyAlignment="0" applyProtection="0">
      <alignment vertical="center"/>
    </xf>
    <xf numFmtId="0" fontId="23" fillId="2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6" fontId="36" fillId="0" borderId="1">
      <alignment horizontal="right" vertical="center"/>
    </xf>
    <xf numFmtId="0" fontId="21" fillId="0" borderId="0" applyNumberFormat="0" applyFill="0" applyBorder="0" applyAlignment="0" applyProtection="0">
      <alignment vertical="center"/>
    </xf>
    <xf numFmtId="0" fontId="0" fillId="8" borderId="17" applyNumberFormat="0" applyFont="0" applyAlignment="0" applyProtection="0">
      <alignment vertical="center"/>
    </xf>
    <xf numFmtId="0" fontId="23" fillId="27" borderId="0" applyNumberFormat="0" applyBorder="0" applyAlignment="0" applyProtection="0">
      <alignment vertical="center"/>
    </xf>
    <xf numFmtId="0" fontId="2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6" applyNumberFormat="0" applyFill="0" applyAlignment="0" applyProtection="0">
      <alignment vertical="center"/>
    </xf>
    <xf numFmtId="0" fontId="34" fillId="0" borderId="16" applyNumberFormat="0" applyFill="0" applyAlignment="0" applyProtection="0">
      <alignment vertical="center"/>
    </xf>
    <xf numFmtId="0" fontId="23" fillId="11" borderId="0" applyNumberFormat="0" applyBorder="0" applyAlignment="0" applyProtection="0">
      <alignment vertical="center"/>
    </xf>
    <xf numFmtId="0" fontId="20" fillId="0" borderId="19" applyNumberFormat="0" applyFill="0" applyAlignment="0" applyProtection="0">
      <alignment vertical="center"/>
    </xf>
    <xf numFmtId="0" fontId="23" fillId="23" borderId="0" applyNumberFormat="0" applyBorder="0" applyAlignment="0" applyProtection="0">
      <alignment vertical="center"/>
    </xf>
    <xf numFmtId="0" fontId="24" fillId="7" borderId="15" applyNumberFormat="0" applyAlignment="0" applyProtection="0">
      <alignment vertical="center"/>
    </xf>
    <xf numFmtId="0" fontId="38" fillId="7" borderId="20" applyNumberFormat="0" applyAlignment="0" applyProtection="0">
      <alignment vertical="center"/>
    </xf>
    <xf numFmtId="0" fontId="33" fillId="17" borderId="21" applyNumberFormat="0" applyAlignment="0" applyProtection="0">
      <alignment vertical="center"/>
    </xf>
    <xf numFmtId="0" fontId="32" fillId="30" borderId="0" applyNumberFormat="0" applyBorder="0" applyAlignment="0" applyProtection="0">
      <alignment vertical="center"/>
    </xf>
    <xf numFmtId="0" fontId="23" fillId="6" borderId="0" applyNumberFormat="0" applyBorder="0" applyAlignment="0" applyProtection="0">
      <alignment vertical="center"/>
    </xf>
    <xf numFmtId="0" fontId="37" fillId="0" borderId="22" applyNumberFormat="0" applyFill="0" applyAlignment="0" applyProtection="0">
      <alignment vertical="center"/>
    </xf>
    <xf numFmtId="0" fontId="26" fillId="0" borderId="18" applyNumberFormat="0" applyFill="0" applyAlignment="0" applyProtection="0">
      <alignment vertical="center"/>
    </xf>
    <xf numFmtId="0" fontId="31" fillId="13" borderId="0" applyNumberFormat="0" applyBorder="0" applyAlignment="0" applyProtection="0">
      <alignment vertical="center"/>
    </xf>
    <xf numFmtId="0" fontId="29" fillId="10" borderId="0" applyNumberFormat="0" applyBorder="0" applyAlignment="0" applyProtection="0">
      <alignment vertical="center"/>
    </xf>
    <xf numFmtId="10" fontId="36" fillId="0" borderId="1">
      <alignment horizontal="right" vertical="center"/>
    </xf>
    <xf numFmtId="0" fontId="32" fillId="26" borderId="0" applyNumberFormat="0" applyBorder="0" applyAlignment="0" applyProtection="0">
      <alignment vertical="center"/>
    </xf>
    <xf numFmtId="0" fontId="23" fillId="5"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15" borderId="0" applyNumberFormat="0" applyBorder="0" applyAlignment="0" applyProtection="0">
      <alignment vertical="center"/>
    </xf>
    <xf numFmtId="0" fontId="23" fillId="9" borderId="0" applyNumberFormat="0" applyBorder="0" applyAlignment="0" applyProtection="0">
      <alignment vertical="center"/>
    </xf>
    <xf numFmtId="0" fontId="23" fillId="21" borderId="0" applyNumberFormat="0" applyBorder="0" applyAlignment="0" applyProtection="0">
      <alignment vertical="center"/>
    </xf>
    <xf numFmtId="0" fontId="32" fillId="25" borderId="0" applyNumberFormat="0" applyBorder="0" applyAlignment="0" applyProtection="0">
      <alignment vertical="center"/>
    </xf>
    <xf numFmtId="0" fontId="32" fillId="32" borderId="0" applyNumberFormat="0" applyBorder="0" applyAlignment="0" applyProtection="0">
      <alignment vertical="center"/>
    </xf>
    <xf numFmtId="0" fontId="23" fillId="20" borderId="0" applyNumberFormat="0" applyBorder="0" applyAlignment="0" applyProtection="0">
      <alignment vertical="center"/>
    </xf>
    <xf numFmtId="0" fontId="32" fillId="3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32" fillId="18" borderId="0" applyNumberFormat="0" applyBorder="0" applyAlignment="0" applyProtection="0">
      <alignment vertical="center"/>
    </xf>
    <xf numFmtId="0" fontId="23" fillId="22" borderId="0" applyNumberFormat="0" applyBorder="0" applyAlignment="0" applyProtection="0">
      <alignment vertical="center"/>
    </xf>
    <xf numFmtId="178" fontId="36" fillId="0" borderId="1">
      <alignment horizontal="right" vertical="center"/>
    </xf>
    <xf numFmtId="49" fontId="36" fillId="0" borderId="1">
      <alignment horizontal="left" vertical="center" wrapText="1"/>
    </xf>
    <xf numFmtId="178" fontId="36" fillId="0" borderId="1">
      <alignment horizontal="right" vertical="center"/>
    </xf>
    <xf numFmtId="179" fontId="36" fillId="0" borderId="1">
      <alignment horizontal="right" vertical="center"/>
    </xf>
    <xf numFmtId="180" fontId="36" fillId="0" borderId="1">
      <alignment horizontal="right" vertical="center"/>
    </xf>
  </cellStyleXfs>
  <cellXfs count="253">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xf numFmtId="0" fontId="3" fillId="0" borderId="0" xfId="0" applyFont="1" applyAlignment="1" applyProtection="1">
      <alignment horizontal="right" vertical="center"/>
      <protection locked="0"/>
    </xf>
    <xf numFmtId="0" fontId="8" fillId="0" borderId="0" xfId="0" applyFont="1" applyAlignment="1">
      <alignment horizontal="center" vertical="center"/>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3" fillId="0" borderId="0" xfId="0" applyFont="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178" fontId="9" fillId="0" borderId="1" xfId="54" applyFont="1" applyAlignment="1">
      <alignment horizontal="left" vertical="center"/>
    </xf>
    <xf numFmtId="178" fontId="9" fillId="0" borderId="1" xfId="54" applyFont="1">
      <alignment horizontal="right" vertical="center"/>
    </xf>
    <xf numFmtId="0" fontId="2" fillId="2" borderId="1" xfId="0" applyFont="1" applyFill="1" applyBorder="1" applyAlignment="1" applyProtection="1">
      <alignment horizontal="left" vertical="center"/>
      <protection locked="0"/>
    </xf>
    <xf numFmtId="178" fontId="9" fillId="0" borderId="1" xfId="0" applyNumberFormat="1" applyFont="1" applyBorder="1" applyAlignment="1">
      <alignment horizontal="right" vertical="center"/>
    </xf>
    <xf numFmtId="49" fontId="9" fillId="0" borderId="1"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0" borderId="1" xfId="0" applyBorder="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2" fillId="2" borderId="0" xfId="0" applyFont="1" applyFill="1" applyAlignment="1" applyProtection="1">
      <alignment horizontal="right" vertical="top" wrapText="1"/>
      <protection locked="0"/>
    </xf>
    <xf numFmtId="0" fontId="10" fillId="0" borderId="0" xfId="0" applyFont="1" applyAlignment="1" applyProtection="1">
      <alignment vertical="top"/>
      <protection locked="0"/>
    </xf>
    <xf numFmtId="0" fontId="10" fillId="0" borderId="0" xfId="0" applyFont="1" applyAlignment="1">
      <alignment vertical="top"/>
    </xf>
    <xf numFmtId="0" fontId="11" fillId="2" borderId="0" xfId="0" applyFont="1" applyFill="1" applyAlignment="1" applyProtection="1">
      <alignment horizontal="center" vertical="center" wrapText="1"/>
      <protection locked="0"/>
    </xf>
    <xf numFmtId="0" fontId="10" fillId="0" borderId="0" xfId="0" applyFont="1" applyProtection="1">
      <protection locked="0"/>
    </xf>
    <xf numFmtId="0" fontId="10" fillId="0" borderId="0" xfId="0" applyFont="1"/>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0" fillId="0" borderId="0" xfId="0" applyFont="1" applyFill="1" applyBorder="1"/>
    <xf numFmtId="0" fontId="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0" fillId="0" borderId="0" xfId="0" applyFont="1" applyFill="1" applyBorder="1" applyAlignment="1">
      <alignment horizontal="left" vertical="center"/>
    </xf>
    <xf numFmtId="0" fontId="0" fillId="0" borderId="0" xfId="0" applyFont="1" applyFill="1" applyBorder="1" applyAlignment="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2" fillId="0" borderId="0" xfId="0" applyFont="1" applyFill="1" applyBorder="1" applyAlignment="1" applyProtection="1">
      <alignment horizontal="right"/>
      <protection locked="0"/>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0" fontId="2" fillId="0" borderId="5" xfId="0" applyFont="1" applyFill="1" applyBorder="1" applyAlignment="1">
      <alignment horizontal="left" vertical="center" wrapText="1"/>
    </xf>
    <xf numFmtId="178" fontId="9" fillId="0" borderId="5" xfId="0" applyNumberFormat="1" applyFont="1" applyFill="1" applyBorder="1" applyAlignment="1">
      <alignment horizontal="right" vertical="center"/>
    </xf>
    <xf numFmtId="178" fontId="9" fillId="0" borderId="1" xfId="0" applyNumberFormat="1" applyFont="1" applyFill="1" applyBorder="1" applyAlignment="1">
      <alignment horizontal="right" vertical="center"/>
    </xf>
    <xf numFmtId="0" fontId="2" fillId="0" borderId="8" xfId="0" applyFont="1" applyFill="1" applyBorder="1" applyAlignment="1">
      <alignment vertical="center" wrapText="1"/>
    </xf>
    <xf numFmtId="178" fontId="9" fillId="0" borderId="8" xfId="0" applyNumberFormat="1" applyFont="1" applyFill="1" applyBorder="1" applyAlignment="1">
      <alignment horizontal="right" vertical="center"/>
    </xf>
    <xf numFmtId="178" fontId="9" fillId="0" borderId="4" xfId="0" applyNumberFormat="1" applyFont="1" applyFill="1" applyBorder="1" applyAlignment="1">
      <alignment horizontal="right" vertical="center"/>
    </xf>
    <xf numFmtId="0" fontId="0" fillId="0" borderId="0" xfId="0" applyFont="1" applyAlignment="1">
      <alignment horizontal="left" vertical="center"/>
    </xf>
    <xf numFmtId="0" fontId="3" fillId="0" borderId="0" xfId="0" applyFont="1" applyAlignment="1">
      <alignment wrapText="1"/>
    </xf>
    <xf numFmtId="0" fontId="3" fillId="0" borderId="0" xfId="0" applyFont="1" applyProtection="1">
      <protection locked="0"/>
    </xf>
    <xf numFmtId="0" fontId="12" fillId="0" borderId="0" xfId="0" applyFont="1" applyAlignment="1">
      <alignment horizontal="center" vertical="center" wrapText="1"/>
    </xf>
    <xf numFmtId="0" fontId="8" fillId="0" borderId="0" xfId="0" applyFont="1" applyAlignment="1" applyProtection="1">
      <alignment horizontal="center" vertical="center"/>
      <protection locked="0"/>
    </xf>
    <xf numFmtId="0" fontId="8"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Protection="1">
      <protection locked="0"/>
    </xf>
    <xf numFmtId="0" fontId="5" fillId="0" borderId="0" xfId="0" applyFont="1" applyAlignment="1">
      <alignment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Alignment="1">
      <alignment horizontal="left" vertical="center"/>
    </xf>
    <xf numFmtId="180" fontId="9" fillId="0" borderId="1" xfId="56" applyFont="1" applyAlignment="1">
      <alignment horizontal="center" vertical="center"/>
    </xf>
    <xf numFmtId="180" fontId="9"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9" fillId="0" borderId="0" xfId="0" applyNumberFormat="1" applyFont="1" applyBorder="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protection locked="0"/>
    </xf>
    <xf numFmtId="0" fontId="2" fillId="0" borderId="0" xfId="0" applyFont="1" applyAlignment="1">
      <alignment horizontal="right"/>
    </xf>
    <xf numFmtId="0" fontId="13" fillId="0" borderId="0" xfId="0" applyFont="1" applyAlignment="1" applyProtection="1">
      <alignment horizontal="right"/>
      <protection locked="0"/>
    </xf>
    <xf numFmtId="49" fontId="13" fillId="0" borderId="0" xfId="0" applyNumberFormat="1" applyFont="1" applyProtection="1">
      <protection locked="0"/>
    </xf>
    <xf numFmtId="0" fontId="3" fillId="0" borderId="0" xfId="0" applyFont="1" applyAlignment="1">
      <alignment horizontal="right"/>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2"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49" fontId="9" fillId="0" borderId="1" xfId="53" applyFont="1" applyAlignment="1">
      <alignment horizontal="left" vertical="center" wrapText="1" indent="1"/>
    </xf>
    <xf numFmtId="0" fontId="3" fillId="0" borderId="0" xfId="0" applyFont="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pplyProtection="1">
      <alignment vertical="top"/>
      <protection locked="0"/>
    </xf>
    <xf numFmtId="49" fontId="3" fillId="0" borderId="0" xfId="0" applyNumberFormat="1" applyFont="1" applyProtection="1">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5"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16" fillId="0" borderId="0" xfId="0" applyFont="1" applyAlignment="1">
      <alignment horizontal="right"/>
    </xf>
    <xf numFmtId="0" fontId="10" fillId="2" borderId="1" xfId="0" applyFont="1" applyFill="1" applyBorder="1" applyAlignment="1" applyProtection="1">
      <alignment vertical="top" wrapText="1"/>
      <protection locked="0"/>
    </xf>
    <xf numFmtId="4" fontId="2" fillId="2" borderId="1" xfId="0" applyNumberFormat="1" applyFont="1" applyFill="1" applyBorder="1" applyAlignment="1">
      <alignment horizontal="right" vertical="top"/>
    </xf>
    <xf numFmtId="0" fontId="3" fillId="0" borderId="0" xfId="0" applyFont="1" applyAlignment="1">
      <alignment horizontal="right" vertical="center"/>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0" xfId="0" applyFont="1" applyAlignment="1" applyProtection="1">
      <alignment horizontal="left" vertical="center" wrapText="1"/>
      <protection locked="0"/>
    </xf>
    <xf numFmtId="0" fontId="10" fillId="2" borderId="0" xfId="0" applyFont="1" applyFill="1" applyAlignment="1">
      <alignment horizontal="left" vertical="center"/>
    </xf>
    <xf numFmtId="0" fontId="10"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2" fillId="0" borderId="1" xfId="0" applyFont="1" applyBorder="1" applyAlignment="1">
      <alignment horizontal="right" vertical="center"/>
    </xf>
    <xf numFmtId="0" fontId="17" fillId="0" borderId="1" xfId="0" applyFont="1" applyBorder="1" applyAlignment="1" applyProtection="1">
      <alignment horizontal="center" vertical="center" wrapText="1"/>
      <protection locked="0"/>
    </xf>
    <xf numFmtId="4" fontId="17" fillId="0" borderId="1" xfId="0" applyNumberFormat="1" applyFont="1" applyBorder="1" applyAlignment="1" applyProtection="1">
      <alignment horizontal="right"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0" xfId="0" applyFont="1" applyFill="1" applyBorder="1" applyAlignment="1" applyProtection="1">
      <alignment horizontal="right" vertical="center" wrapText="1"/>
      <protection locked="0"/>
    </xf>
    <xf numFmtId="0" fontId="0" fillId="0" borderId="0" xfId="0" applyBorder="1"/>
    <xf numFmtId="0" fontId="11"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3"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2" fillId="2" borderId="1" xfId="0" applyFont="1" applyFill="1" applyBorder="1" applyAlignment="1">
      <alignment horizontal="center" vertical="center"/>
    </xf>
    <xf numFmtId="49" fontId="9" fillId="0" borderId="1" xfId="53" applyFont="1" applyAlignment="1">
      <alignment horizontal="center" vertical="center" wrapText="1"/>
    </xf>
    <xf numFmtId="0" fontId="2" fillId="2" borderId="1" xfId="0" applyFont="1" applyFill="1" applyBorder="1" applyAlignment="1" applyProtection="1">
      <alignment horizontal="right" vertical="center"/>
      <protection locked="0"/>
    </xf>
    <xf numFmtId="0" fontId="18" fillId="0" borderId="0" xfId="0" applyFont="1" applyBorder="1" applyAlignment="1">
      <alignment horizontal="righ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2" borderId="0" xfId="0" applyFont="1" applyFill="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opLeftCell="A16" workbookViewId="0">
      <selection activeCell="A1" sqref="A1"/>
    </sheetView>
  </sheetViews>
  <sheetFormatPr defaultColWidth="8.57407407407407" defaultRowHeight="12.75" customHeight="1" outlineLevelCol="3"/>
  <cols>
    <col min="1" max="4" width="41" customWidth="1"/>
  </cols>
  <sheetData>
    <row r="1" ht="15" customHeight="1" spans="1:4">
      <c r="A1" s="77"/>
      <c r="B1" s="77"/>
      <c r="C1" s="77"/>
      <c r="D1" s="91"/>
    </row>
    <row r="2" ht="41.25" customHeight="1" spans="1:1">
      <c r="A2" s="72" t="str">
        <f>"2025"&amp;"年部门财务收支预算总表"</f>
        <v>2025年部门财务收支预算总表</v>
      </c>
    </row>
    <row r="3" ht="17.25" customHeight="1" spans="1:4">
      <c r="A3" s="75" t="str">
        <f>"单位名称："&amp;"昆明市晋宁区水务局水利管理站"</f>
        <v>单位名称：昆明市晋宁区水务局水利管理站</v>
      </c>
      <c r="B3" s="229"/>
      <c r="D3" s="207" t="s">
        <v>0</v>
      </c>
    </row>
    <row r="4" ht="23.25" customHeight="1" spans="1:4">
      <c r="A4" s="250" t="s">
        <v>1</v>
      </c>
      <c r="B4" s="251"/>
      <c r="C4" s="250" t="s">
        <v>2</v>
      </c>
      <c r="D4" s="251"/>
    </row>
    <row r="5" ht="24" customHeight="1" spans="1:4">
      <c r="A5" s="250" t="s">
        <v>3</v>
      </c>
      <c r="B5" s="250" t="s">
        <v>4</v>
      </c>
      <c r="C5" s="250" t="s">
        <v>5</v>
      </c>
      <c r="D5" s="250" t="s">
        <v>4</v>
      </c>
    </row>
    <row r="6" ht="17.25" customHeight="1" spans="1:4">
      <c r="A6" s="231" t="s">
        <v>6</v>
      </c>
      <c r="B6" s="57">
        <v>21669551.72</v>
      </c>
      <c r="C6" s="231" t="s">
        <v>7</v>
      </c>
      <c r="D6" s="57"/>
    </row>
    <row r="7" ht="17.25" customHeight="1" spans="1:4">
      <c r="A7" s="231" t="s">
        <v>8</v>
      </c>
      <c r="B7" s="57"/>
      <c r="C7" s="231" t="s">
        <v>9</v>
      </c>
      <c r="D7" s="57"/>
    </row>
    <row r="8" ht="17.25" customHeight="1" spans="1:4">
      <c r="A8" s="231" t="s">
        <v>10</v>
      </c>
      <c r="B8" s="57"/>
      <c r="C8" s="252" t="s">
        <v>11</v>
      </c>
      <c r="D8" s="57"/>
    </row>
    <row r="9" ht="17.25" customHeight="1" spans="1:4">
      <c r="A9" s="231" t="s">
        <v>12</v>
      </c>
      <c r="B9" s="57"/>
      <c r="C9" s="252" t="s">
        <v>13</v>
      </c>
      <c r="D9" s="57"/>
    </row>
    <row r="10" ht="17.25" customHeight="1" spans="1:4">
      <c r="A10" s="231" t="s">
        <v>14</v>
      </c>
      <c r="B10" s="57">
        <v>1861286.58</v>
      </c>
      <c r="C10" s="252" t="s">
        <v>15</v>
      </c>
      <c r="D10" s="57"/>
    </row>
    <row r="11" ht="17.25" customHeight="1" spans="1:4">
      <c r="A11" s="231" t="s">
        <v>16</v>
      </c>
      <c r="B11" s="57"/>
      <c r="C11" s="252" t="s">
        <v>17</v>
      </c>
      <c r="D11" s="57"/>
    </row>
    <row r="12" ht="17.25" customHeight="1" spans="1:4">
      <c r="A12" s="231" t="s">
        <v>18</v>
      </c>
      <c r="B12" s="57"/>
      <c r="C12" s="85" t="s">
        <v>19</v>
      </c>
      <c r="D12" s="57"/>
    </row>
    <row r="13" ht="17.25" customHeight="1" spans="1:4">
      <c r="A13" s="231" t="s">
        <v>20</v>
      </c>
      <c r="B13" s="57">
        <v>30000</v>
      </c>
      <c r="C13" s="85" t="s">
        <v>21</v>
      </c>
      <c r="D13" s="57">
        <v>2727874.68</v>
      </c>
    </row>
    <row r="14" ht="17.25" customHeight="1" spans="1:4">
      <c r="A14" s="231" t="s">
        <v>22</v>
      </c>
      <c r="B14" s="57"/>
      <c r="C14" s="85" t="s">
        <v>23</v>
      </c>
      <c r="D14" s="57">
        <v>1203649.83</v>
      </c>
    </row>
    <row r="15" ht="17.25" customHeight="1" spans="1:4">
      <c r="A15" s="231" t="s">
        <v>24</v>
      </c>
      <c r="B15" s="59">
        <v>1831286.58</v>
      </c>
      <c r="C15" s="85" t="s">
        <v>25</v>
      </c>
      <c r="D15" s="57"/>
    </row>
    <row r="16" ht="17.25" customHeight="1" spans="1:4">
      <c r="A16" s="21"/>
      <c r="B16" s="57"/>
      <c r="C16" s="85" t="s">
        <v>26</v>
      </c>
      <c r="D16" s="57"/>
    </row>
    <row r="17" ht="17.25" customHeight="1" spans="1:4">
      <c r="A17" s="232"/>
      <c r="B17" s="57"/>
      <c r="C17" s="85" t="s">
        <v>27</v>
      </c>
      <c r="D17" s="57">
        <v>18528218.27</v>
      </c>
    </row>
    <row r="18" ht="17.25" customHeight="1" spans="1:4">
      <c r="A18" s="232"/>
      <c r="B18" s="57"/>
      <c r="C18" s="85" t="s">
        <v>28</v>
      </c>
      <c r="D18" s="57"/>
    </row>
    <row r="19" ht="17.25" customHeight="1" spans="1:4">
      <c r="A19" s="232"/>
      <c r="B19" s="57"/>
      <c r="C19" s="85" t="s">
        <v>29</v>
      </c>
      <c r="D19" s="57"/>
    </row>
    <row r="20" ht="17.25" customHeight="1" spans="1:4">
      <c r="A20" s="232"/>
      <c r="B20" s="57"/>
      <c r="C20" s="85" t="s">
        <v>30</v>
      </c>
      <c r="D20" s="57"/>
    </row>
    <row r="21" ht="17.25" customHeight="1" spans="1:4">
      <c r="A21" s="232"/>
      <c r="B21" s="57"/>
      <c r="C21" s="85" t="s">
        <v>31</v>
      </c>
      <c r="D21" s="57"/>
    </row>
    <row r="22" ht="17.25" customHeight="1" spans="1:4">
      <c r="A22" s="232"/>
      <c r="B22" s="57"/>
      <c r="C22" s="85" t="s">
        <v>32</v>
      </c>
      <c r="D22" s="57"/>
    </row>
    <row r="23" ht="17.25" customHeight="1" spans="1:4">
      <c r="A23" s="232"/>
      <c r="B23" s="57"/>
      <c r="C23" s="85" t="s">
        <v>33</v>
      </c>
      <c r="D23" s="57"/>
    </row>
    <row r="24" ht="17.25" customHeight="1" spans="1:4">
      <c r="A24" s="232"/>
      <c r="B24" s="57"/>
      <c r="C24" s="85" t="s">
        <v>34</v>
      </c>
      <c r="D24" s="57">
        <v>1071095.52</v>
      </c>
    </row>
    <row r="25" ht="17.25" customHeight="1" spans="1:4">
      <c r="A25" s="232"/>
      <c r="B25" s="57"/>
      <c r="C25" s="85" t="s">
        <v>35</v>
      </c>
      <c r="D25" s="57"/>
    </row>
    <row r="26" ht="17.25" customHeight="1" spans="1:4">
      <c r="A26" s="232"/>
      <c r="B26" s="57"/>
      <c r="C26" s="21" t="s">
        <v>36</v>
      </c>
      <c r="D26" s="57"/>
    </row>
    <row r="27" ht="17.25" customHeight="1" spans="1:4">
      <c r="A27" s="232"/>
      <c r="B27" s="57"/>
      <c r="C27" s="85" t="s">
        <v>37</v>
      </c>
      <c r="D27" s="57"/>
    </row>
    <row r="28" ht="16.5" customHeight="1" spans="1:4">
      <c r="A28" s="232"/>
      <c r="B28" s="57"/>
      <c r="C28" s="85" t="s">
        <v>38</v>
      </c>
      <c r="D28" s="57"/>
    </row>
    <row r="29" ht="16.5" customHeight="1" spans="1:4">
      <c r="A29" s="232"/>
      <c r="B29" s="57"/>
      <c r="C29" s="21" t="s">
        <v>39</v>
      </c>
      <c r="D29" s="57"/>
    </row>
    <row r="30" ht="17.25" customHeight="1" spans="1:4">
      <c r="A30" s="232"/>
      <c r="B30" s="57"/>
      <c r="C30" s="21" t="s">
        <v>40</v>
      </c>
      <c r="D30" s="57"/>
    </row>
    <row r="31" ht="17.25" customHeight="1" spans="1:4">
      <c r="A31" s="232"/>
      <c r="B31" s="57"/>
      <c r="C31" s="85" t="s">
        <v>41</v>
      </c>
      <c r="D31" s="57"/>
    </row>
    <row r="32" ht="16.5" customHeight="1" spans="1:4">
      <c r="A32" s="232" t="s">
        <v>42</v>
      </c>
      <c r="B32" s="57">
        <v>23530838.3</v>
      </c>
      <c r="C32" s="232" t="s">
        <v>43</v>
      </c>
      <c r="D32" s="57">
        <v>23530838.3</v>
      </c>
    </row>
    <row r="33" ht="16.5" customHeight="1" spans="1:4">
      <c r="A33" s="21" t="s">
        <v>44</v>
      </c>
      <c r="B33" s="57"/>
      <c r="C33" s="21" t="s">
        <v>45</v>
      </c>
      <c r="D33" s="57"/>
    </row>
    <row r="34" ht="16.5" customHeight="1" spans="1:4">
      <c r="A34" s="85" t="s">
        <v>46</v>
      </c>
      <c r="B34" s="59"/>
      <c r="C34" s="85" t="s">
        <v>46</v>
      </c>
      <c r="D34" s="59"/>
    </row>
    <row r="35" ht="16.5" customHeight="1" spans="1:4">
      <c r="A35" s="85" t="s">
        <v>47</v>
      </c>
      <c r="B35" s="59"/>
      <c r="C35" s="85" t="s">
        <v>48</v>
      </c>
      <c r="D35" s="59"/>
    </row>
    <row r="36" ht="16.5" customHeight="1" spans="1:4">
      <c r="A36" s="235" t="s">
        <v>49</v>
      </c>
      <c r="B36" s="57">
        <v>23530838.3</v>
      </c>
      <c r="C36" s="235" t="s">
        <v>50</v>
      </c>
      <c r="D36" s="57">
        <v>23530838.3</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T1"/>
    </sheetView>
  </sheetViews>
  <sheetFormatPr defaultColWidth="8.42592592592593" defaultRowHeight="12.75" customHeight="1"/>
  <cols>
    <col min="1" max="1" width="26.5740740740741" customWidth="1"/>
    <col min="2" max="2" width="39.7037037037037" customWidth="1"/>
    <col min="3" max="3" width="20.287037037037" customWidth="1"/>
    <col min="4" max="5" width="20.712962962963" customWidth="1"/>
    <col min="6" max="6" width="19.1388888888889" customWidth="1"/>
    <col min="7" max="7" width="24.5740740740741" customWidth="1"/>
    <col min="8" max="8" width="20.4259259259259" customWidth="1"/>
    <col min="9" max="9" width="22.712962962963" customWidth="1"/>
    <col min="10" max="10" width="25" customWidth="1"/>
    <col min="11" max="11" width="20.287037037037" customWidth="1"/>
    <col min="12" max="12" width="20.5740740740741" customWidth="1"/>
    <col min="13" max="13" width="25.712962962963" customWidth="1"/>
    <col min="14" max="14" width="19" customWidth="1"/>
    <col min="15" max="16" width="23.8518518518519" customWidth="1"/>
    <col min="17" max="17" width="24.1388888888889" customWidth="1"/>
    <col min="18" max="18" width="27.5740740740741" customWidth="1"/>
    <col min="19" max="19" width="21.1388888888889" customWidth="1"/>
    <col min="20" max="20" width="32.4259259259259" customWidth="1"/>
  </cols>
  <sheetData>
    <row r="1" ht="17.25" customHeight="1" spans="1:20">
      <c r="A1" s="239"/>
      <c r="B1" s="240"/>
      <c r="C1" s="240"/>
      <c r="D1" s="240"/>
      <c r="E1" s="240"/>
      <c r="F1" s="240"/>
      <c r="G1" s="240"/>
      <c r="H1" s="240"/>
      <c r="I1" s="240"/>
      <c r="J1" s="240"/>
      <c r="K1" s="240"/>
      <c r="L1" s="240"/>
      <c r="M1" s="240"/>
      <c r="N1" s="240"/>
      <c r="O1" s="240"/>
      <c r="P1" s="240"/>
      <c r="Q1" s="240"/>
      <c r="R1" s="240"/>
      <c r="S1" s="240"/>
      <c r="T1" s="240"/>
    </row>
    <row r="2" ht="41.25" customHeight="1" spans="1:20">
      <c r="A2" s="241" t="str">
        <f>"2025"&amp;"年部门收入预算表"</f>
        <v>2025年部门收入预算表</v>
      </c>
      <c r="B2" s="240"/>
      <c r="C2" s="240"/>
      <c r="D2" s="240"/>
      <c r="E2" s="240"/>
      <c r="F2" s="240"/>
      <c r="G2" s="240"/>
      <c r="H2" s="240"/>
      <c r="I2" s="240"/>
      <c r="J2" s="240"/>
      <c r="K2" s="240"/>
      <c r="L2" s="240"/>
      <c r="M2" s="240"/>
      <c r="N2" s="240"/>
      <c r="O2" s="240"/>
      <c r="P2" s="240"/>
      <c r="Q2" s="240"/>
      <c r="R2" s="240"/>
      <c r="S2" s="240"/>
      <c r="T2" s="240"/>
    </row>
    <row r="3" ht="17.25" customHeight="1" spans="1:20">
      <c r="A3" s="242" t="str">
        <f>"单位名称："&amp;"昆明市晋宁区水务局水利管理站"</f>
        <v>单位名称：昆明市晋宁区水务局水利管理站</v>
      </c>
      <c r="B3" s="243"/>
      <c r="C3" s="244"/>
      <c r="D3" s="245"/>
      <c r="E3" s="245"/>
      <c r="F3" s="245"/>
      <c r="G3" s="245"/>
      <c r="H3" s="245"/>
      <c r="I3" s="245"/>
      <c r="J3" s="245"/>
      <c r="K3" s="245"/>
      <c r="L3" s="245"/>
      <c r="M3" s="245"/>
      <c r="N3" s="245"/>
      <c r="O3" s="245"/>
      <c r="P3" s="245"/>
      <c r="Q3" s="245"/>
      <c r="R3" s="245"/>
      <c r="S3" s="245"/>
      <c r="T3" s="249" t="s">
        <v>0</v>
      </c>
    </row>
    <row r="4" ht="21.75" customHeight="1" spans="1:20">
      <c r="A4" s="67" t="s">
        <v>51</v>
      </c>
      <c r="B4" s="67" t="s">
        <v>52</v>
      </c>
      <c r="C4" s="67" t="s">
        <v>53</v>
      </c>
      <c r="D4" s="67" t="s">
        <v>54</v>
      </c>
      <c r="E4" s="67"/>
      <c r="F4" s="67"/>
      <c r="G4" s="67"/>
      <c r="H4" s="67"/>
      <c r="I4" s="68"/>
      <c r="J4" s="67"/>
      <c r="K4" s="67"/>
      <c r="L4" s="67"/>
      <c r="M4" s="67"/>
      <c r="N4" s="67"/>
      <c r="O4" s="67" t="s">
        <v>44</v>
      </c>
      <c r="P4" s="67"/>
      <c r="Q4" s="67"/>
      <c r="R4" s="67"/>
      <c r="S4" s="67"/>
      <c r="T4" s="67"/>
    </row>
    <row r="5" ht="27" customHeight="1" spans="1:20">
      <c r="A5" s="67"/>
      <c r="B5" s="67"/>
      <c r="C5" s="67"/>
      <c r="D5" s="67" t="s">
        <v>55</v>
      </c>
      <c r="E5" s="67" t="s">
        <v>56</v>
      </c>
      <c r="F5" s="67" t="s">
        <v>57</v>
      </c>
      <c r="G5" s="67" t="s">
        <v>58</v>
      </c>
      <c r="H5" s="67" t="s">
        <v>59</v>
      </c>
      <c r="I5" s="68" t="s">
        <v>60</v>
      </c>
      <c r="J5" s="67"/>
      <c r="K5" s="67"/>
      <c r="L5" s="67"/>
      <c r="M5" s="67"/>
      <c r="N5" s="67"/>
      <c r="O5" s="67" t="s">
        <v>55</v>
      </c>
      <c r="P5" s="67" t="s">
        <v>56</v>
      </c>
      <c r="Q5" s="67" t="s">
        <v>57</v>
      </c>
      <c r="R5" s="67" t="s">
        <v>58</v>
      </c>
      <c r="S5" s="67" t="s">
        <v>59</v>
      </c>
      <c r="T5" s="67" t="s">
        <v>60</v>
      </c>
    </row>
    <row r="6" ht="30" customHeight="1" spans="1:20">
      <c r="A6" s="22"/>
      <c r="B6" s="22"/>
      <c r="C6" s="90"/>
      <c r="D6" s="90"/>
      <c r="E6" s="90"/>
      <c r="F6" s="90"/>
      <c r="G6" s="90"/>
      <c r="H6" s="90"/>
      <c r="I6" s="195" t="s">
        <v>55</v>
      </c>
      <c r="J6" s="67" t="s">
        <v>61</v>
      </c>
      <c r="K6" s="67" t="s">
        <v>62</v>
      </c>
      <c r="L6" s="67" t="s">
        <v>63</v>
      </c>
      <c r="M6" s="67" t="s">
        <v>64</v>
      </c>
      <c r="N6" s="67" t="s">
        <v>65</v>
      </c>
      <c r="O6" s="248"/>
      <c r="P6" s="248"/>
      <c r="Q6" s="248"/>
      <c r="R6" s="248"/>
      <c r="S6" s="248"/>
      <c r="T6" s="90"/>
    </row>
    <row r="7" ht="15" customHeight="1" spans="1:20">
      <c r="A7" s="246">
        <v>1</v>
      </c>
      <c r="B7" s="246">
        <v>2</v>
      </c>
      <c r="C7" s="246">
        <v>3</v>
      </c>
      <c r="D7" s="246">
        <v>4</v>
      </c>
      <c r="E7" s="246">
        <v>5</v>
      </c>
      <c r="F7" s="246">
        <v>6</v>
      </c>
      <c r="G7" s="246">
        <v>7</v>
      </c>
      <c r="H7" s="246">
        <v>8</v>
      </c>
      <c r="I7" s="195">
        <v>9</v>
      </c>
      <c r="J7" s="246">
        <v>10</v>
      </c>
      <c r="K7" s="246">
        <v>11</v>
      </c>
      <c r="L7" s="246">
        <v>12</v>
      </c>
      <c r="M7" s="246">
        <v>13</v>
      </c>
      <c r="N7" s="246">
        <v>14</v>
      </c>
      <c r="O7" s="246">
        <v>15</v>
      </c>
      <c r="P7" s="246">
        <v>16</v>
      </c>
      <c r="Q7" s="246">
        <v>17</v>
      </c>
      <c r="R7" s="246">
        <v>18</v>
      </c>
      <c r="S7" s="246">
        <v>19</v>
      </c>
      <c r="T7" s="246">
        <v>20</v>
      </c>
    </row>
    <row r="8" ht="18" customHeight="1" spans="1:20">
      <c r="A8" s="32" t="s">
        <v>66</v>
      </c>
      <c r="B8" s="32" t="s">
        <v>67</v>
      </c>
      <c r="C8" s="23">
        <v>23530838.3</v>
      </c>
      <c r="D8" s="23">
        <v>23530838.3</v>
      </c>
      <c r="E8" s="23">
        <v>21669551.72</v>
      </c>
      <c r="F8" s="23"/>
      <c r="G8" s="23"/>
      <c r="H8" s="23"/>
      <c r="I8" s="23">
        <v>1861286.58</v>
      </c>
      <c r="J8" s="23"/>
      <c r="K8" s="23"/>
      <c r="L8" s="23">
        <v>30000</v>
      </c>
      <c r="M8" s="23"/>
      <c r="N8" s="23">
        <v>1831286.58</v>
      </c>
      <c r="O8" s="23"/>
      <c r="P8" s="23"/>
      <c r="Q8" s="23"/>
      <c r="R8" s="23"/>
      <c r="S8" s="23"/>
      <c r="T8" s="23"/>
    </row>
    <row r="9" ht="18" customHeight="1" spans="1:20">
      <c r="A9" s="247" t="s">
        <v>53</v>
      </c>
      <c r="B9" s="247"/>
      <c r="C9" s="23">
        <v>23530838.3</v>
      </c>
      <c r="D9" s="23">
        <v>23530838.3</v>
      </c>
      <c r="E9" s="23">
        <v>21669551.72</v>
      </c>
      <c r="F9" s="23"/>
      <c r="G9" s="23"/>
      <c r="H9" s="23"/>
      <c r="I9" s="23">
        <v>1861286.58</v>
      </c>
      <c r="J9" s="23"/>
      <c r="K9" s="23"/>
      <c r="L9" s="23">
        <v>30000</v>
      </c>
      <c r="M9" s="23"/>
      <c r="N9" s="23">
        <v>1831286.58</v>
      </c>
      <c r="O9" s="23"/>
      <c r="P9" s="23"/>
      <c r="Q9" s="23"/>
      <c r="R9" s="23"/>
      <c r="S9" s="23"/>
      <c r="T9" s="23"/>
    </row>
  </sheetData>
  <mergeCells count="21">
    <mergeCell ref="A1:T1"/>
    <mergeCell ref="A2:T2"/>
    <mergeCell ref="A3:B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workbookViewId="0">
      <selection activeCell="A1" sqref="A1:O1"/>
    </sheetView>
  </sheetViews>
  <sheetFormatPr defaultColWidth="14" defaultRowHeight="12.75" customHeight="1"/>
  <cols>
    <col min="1" max="1" width="14.8518518518519" customWidth="1"/>
    <col min="2" max="2" width="28.8518518518519" customWidth="1"/>
    <col min="3" max="3" width="19.287037037037" customWidth="1"/>
    <col min="4" max="4" width="20.287037037037" customWidth="1"/>
    <col min="5" max="5" width="17" customWidth="1"/>
    <col min="6" max="6" width="22" customWidth="1"/>
    <col min="7" max="7" width="16" customWidth="1"/>
    <col min="8" max="8" width="16.287037037037" customWidth="1"/>
    <col min="9" max="9" width="15.7037037037037" customWidth="1"/>
    <col min="10" max="10" width="18.5740740740741" customWidth="1"/>
    <col min="11" max="11" width="16.712962962963" customWidth="1"/>
    <col min="12" max="12" width="16.287037037037" customWidth="1"/>
  </cols>
  <sheetData>
    <row r="1" ht="17.25" customHeight="1" spans="1:1">
      <c r="A1" s="77"/>
    </row>
    <row r="2" ht="41.25" customHeight="1" spans="1:1">
      <c r="A2" s="72" t="str">
        <f>"2025"&amp;"年部门支出预算表"</f>
        <v>2025年部门支出预算表</v>
      </c>
    </row>
    <row r="3" ht="17.25" customHeight="1" spans="1:15">
      <c r="A3" s="218" t="str">
        <f>"单位名称："&amp;"昆明市晋宁区水务局水利管理站"</f>
        <v>单位名称：昆明市晋宁区水务局水利管理站</v>
      </c>
      <c r="O3" s="77" t="s">
        <v>0</v>
      </c>
    </row>
    <row r="4" ht="27" customHeight="1" spans="1:15">
      <c r="A4" s="36" t="s">
        <v>68</v>
      </c>
      <c r="B4" s="36" t="s">
        <v>69</v>
      </c>
      <c r="C4" s="36" t="s">
        <v>53</v>
      </c>
      <c r="D4" s="188" t="s">
        <v>56</v>
      </c>
      <c r="E4" s="188"/>
      <c r="F4" s="188"/>
      <c r="G4" s="188" t="s">
        <v>57</v>
      </c>
      <c r="H4" s="188" t="s">
        <v>58</v>
      </c>
      <c r="I4" s="188" t="s">
        <v>70</v>
      </c>
      <c r="J4" s="188" t="s">
        <v>60</v>
      </c>
      <c r="K4" s="188"/>
      <c r="L4" s="188"/>
      <c r="M4" s="188"/>
      <c r="N4" s="14"/>
      <c r="O4" s="14"/>
    </row>
    <row r="5" ht="42" customHeight="1" spans="1:15">
      <c r="A5" s="65"/>
      <c r="B5" s="65"/>
      <c r="C5" s="188"/>
      <c r="D5" s="188" t="s">
        <v>55</v>
      </c>
      <c r="E5" s="188" t="s">
        <v>71</v>
      </c>
      <c r="F5" s="188" t="s">
        <v>72</v>
      </c>
      <c r="G5" s="188"/>
      <c r="H5" s="188"/>
      <c r="I5" s="64"/>
      <c r="J5" s="188" t="s">
        <v>55</v>
      </c>
      <c r="K5" s="64" t="s">
        <v>73</v>
      </c>
      <c r="L5" s="64" t="s">
        <v>74</v>
      </c>
      <c r="M5" s="64" t="s">
        <v>75</v>
      </c>
      <c r="N5" s="64" t="s">
        <v>76</v>
      </c>
      <c r="O5" s="64" t="s">
        <v>77</v>
      </c>
    </row>
    <row r="6" ht="18" customHeight="1" spans="1:15">
      <c r="A6" s="82" t="s">
        <v>78</v>
      </c>
      <c r="B6" s="82" t="s">
        <v>79</v>
      </c>
      <c r="C6" s="82" t="s">
        <v>80</v>
      </c>
      <c r="D6" s="83" t="s">
        <v>81</v>
      </c>
      <c r="E6" s="83" t="s">
        <v>82</v>
      </c>
      <c r="F6" s="83" t="s">
        <v>83</v>
      </c>
      <c r="G6" s="83" t="s">
        <v>84</v>
      </c>
      <c r="H6" s="83" t="s">
        <v>85</v>
      </c>
      <c r="I6" s="83" t="s">
        <v>86</v>
      </c>
      <c r="J6" s="83" t="s">
        <v>87</v>
      </c>
      <c r="K6" s="83" t="s">
        <v>88</v>
      </c>
      <c r="L6" s="83" t="s">
        <v>89</v>
      </c>
      <c r="M6" s="83" t="s">
        <v>90</v>
      </c>
      <c r="N6" s="82" t="s">
        <v>91</v>
      </c>
      <c r="O6" s="83" t="s">
        <v>92</v>
      </c>
    </row>
    <row r="7" ht="21" customHeight="1" spans="1:15">
      <c r="A7" s="84" t="s">
        <v>93</v>
      </c>
      <c r="B7" s="84" t="s">
        <v>94</v>
      </c>
      <c r="C7" s="25">
        <v>2727874.68</v>
      </c>
      <c r="D7" s="23">
        <v>2727874.68</v>
      </c>
      <c r="E7" s="23">
        <v>2727874.68</v>
      </c>
      <c r="F7" s="23"/>
      <c r="G7" s="23"/>
      <c r="H7" s="23"/>
      <c r="I7" s="23"/>
      <c r="J7" s="23"/>
      <c r="K7" s="23"/>
      <c r="L7" s="23"/>
      <c r="M7" s="23"/>
      <c r="N7" s="25"/>
      <c r="O7" s="25"/>
    </row>
    <row r="8" ht="21" customHeight="1" spans="1:15">
      <c r="A8" s="237" t="s">
        <v>95</v>
      </c>
      <c r="B8" s="237" t="s">
        <v>96</v>
      </c>
      <c r="C8" s="25">
        <v>2607135.36</v>
      </c>
      <c r="D8" s="23">
        <v>2607135.36</v>
      </c>
      <c r="E8" s="23">
        <v>2607135.36</v>
      </c>
      <c r="F8" s="23"/>
      <c r="G8" s="23"/>
      <c r="H8" s="23"/>
      <c r="I8" s="23"/>
      <c r="J8" s="23"/>
      <c r="K8" s="23"/>
      <c r="L8" s="23"/>
      <c r="M8" s="23"/>
      <c r="N8" s="25"/>
      <c r="O8" s="25"/>
    </row>
    <row r="9" ht="21" customHeight="1" spans="1:15">
      <c r="A9" s="238" t="s">
        <v>97</v>
      </c>
      <c r="B9" s="238" t="s">
        <v>98</v>
      </c>
      <c r="C9" s="25">
        <v>1224000</v>
      </c>
      <c r="D9" s="23">
        <v>1224000</v>
      </c>
      <c r="E9" s="23">
        <v>1224000</v>
      </c>
      <c r="F9" s="23"/>
      <c r="G9" s="23"/>
      <c r="H9" s="23"/>
      <c r="I9" s="23"/>
      <c r="J9" s="23"/>
      <c r="K9" s="23"/>
      <c r="L9" s="23"/>
      <c r="M9" s="23"/>
      <c r="N9" s="25"/>
      <c r="O9" s="25"/>
    </row>
    <row r="10" ht="21" customHeight="1" spans="1:15">
      <c r="A10" s="238" t="s">
        <v>99</v>
      </c>
      <c r="B10" s="238" t="s">
        <v>100</v>
      </c>
      <c r="C10" s="25">
        <v>1143135.36</v>
      </c>
      <c r="D10" s="23">
        <v>1143135.36</v>
      </c>
      <c r="E10" s="23">
        <v>1143135.36</v>
      </c>
      <c r="F10" s="23"/>
      <c r="G10" s="23"/>
      <c r="H10" s="23"/>
      <c r="I10" s="23"/>
      <c r="J10" s="23"/>
      <c r="K10" s="23"/>
      <c r="L10" s="23"/>
      <c r="M10" s="23"/>
      <c r="N10" s="25"/>
      <c r="O10" s="25"/>
    </row>
    <row r="11" ht="21" customHeight="1" spans="1:15">
      <c r="A11" s="238" t="s">
        <v>101</v>
      </c>
      <c r="B11" s="238" t="s">
        <v>102</v>
      </c>
      <c r="C11" s="25">
        <v>240000</v>
      </c>
      <c r="D11" s="23">
        <v>240000</v>
      </c>
      <c r="E11" s="23">
        <v>240000</v>
      </c>
      <c r="F11" s="23"/>
      <c r="G11" s="23"/>
      <c r="H11" s="23"/>
      <c r="I11" s="23"/>
      <c r="J11" s="23"/>
      <c r="K11" s="23"/>
      <c r="L11" s="23"/>
      <c r="M11" s="23"/>
      <c r="N11" s="25"/>
      <c r="O11" s="25"/>
    </row>
    <row r="12" ht="21" customHeight="1" spans="1:15">
      <c r="A12" s="237" t="s">
        <v>103</v>
      </c>
      <c r="B12" s="237" t="s">
        <v>104</v>
      </c>
      <c r="C12" s="25">
        <v>120739.32</v>
      </c>
      <c r="D12" s="23">
        <v>120739.32</v>
      </c>
      <c r="E12" s="23">
        <v>120739.32</v>
      </c>
      <c r="F12" s="23"/>
      <c r="G12" s="23"/>
      <c r="H12" s="23"/>
      <c r="I12" s="23"/>
      <c r="J12" s="23"/>
      <c r="K12" s="23"/>
      <c r="L12" s="23"/>
      <c r="M12" s="23"/>
      <c r="N12" s="25"/>
      <c r="O12" s="25"/>
    </row>
    <row r="13" ht="21" customHeight="1" spans="1:15">
      <c r="A13" s="238" t="s">
        <v>105</v>
      </c>
      <c r="B13" s="238" t="s">
        <v>106</v>
      </c>
      <c r="C13" s="25">
        <v>120739.32</v>
      </c>
      <c r="D13" s="23">
        <v>120739.32</v>
      </c>
      <c r="E13" s="23">
        <v>120739.32</v>
      </c>
      <c r="F13" s="23"/>
      <c r="G13" s="23"/>
      <c r="H13" s="23"/>
      <c r="I13" s="23"/>
      <c r="J13" s="23"/>
      <c r="K13" s="23"/>
      <c r="L13" s="23"/>
      <c r="M13" s="23"/>
      <c r="N13" s="25"/>
      <c r="O13" s="25"/>
    </row>
    <row r="14" ht="21" customHeight="1" spans="1:15">
      <c r="A14" s="84" t="s">
        <v>107</v>
      </c>
      <c r="B14" s="84" t="s">
        <v>108</v>
      </c>
      <c r="C14" s="25">
        <v>1203649.83</v>
      </c>
      <c r="D14" s="23">
        <v>1203649.83</v>
      </c>
      <c r="E14" s="23">
        <v>1203649.83</v>
      </c>
      <c r="F14" s="23"/>
      <c r="G14" s="23"/>
      <c r="H14" s="23"/>
      <c r="I14" s="23"/>
      <c r="J14" s="23"/>
      <c r="K14" s="23"/>
      <c r="L14" s="23"/>
      <c r="M14" s="23"/>
      <c r="N14" s="25"/>
      <c r="O14" s="25"/>
    </row>
    <row r="15" ht="21" customHeight="1" spans="1:15">
      <c r="A15" s="237" t="s">
        <v>109</v>
      </c>
      <c r="B15" s="237" t="s">
        <v>110</v>
      </c>
      <c r="C15" s="25">
        <v>1203649.83</v>
      </c>
      <c r="D15" s="23">
        <v>1203649.83</v>
      </c>
      <c r="E15" s="23">
        <v>1203649.83</v>
      </c>
      <c r="F15" s="23"/>
      <c r="G15" s="23"/>
      <c r="H15" s="23"/>
      <c r="I15" s="23"/>
      <c r="J15" s="23"/>
      <c r="K15" s="23"/>
      <c r="L15" s="23"/>
      <c r="M15" s="23"/>
      <c r="N15" s="25"/>
      <c r="O15" s="25"/>
    </row>
    <row r="16" ht="21" customHeight="1" spans="1:15">
      <c r="A16" s="238" t="s">
        <v>111</v>
      </c>
      <c r="B16" s="238" t="s">
        <v>112</v>
      </c>
      <c r="C16" s="25">
        <v>471898.28</v>
      </c>
      <c r="D16" s="23">
        <v>471898.28</v>
      </c>
      <c r="E16" s="23">
        <v>471898.28</v>
      </c>
      <c r="F16" s="23"/>
      <c r="G16" s="23"/>
      <c r="H16" s="23"/>
      <c r="I16" s="23"/>
      <c r="J16" s="23"/>
      <c r="K16" s="23"/>
      <c r="L16" s="23"/>
      <c r="M16" s="23"/>
      <c r="N16" s="25"/>
      <c r="O16" s="25"/>
    </row>
    <row r="17" ht="21" customHeight="1" spans="1:15">
      <c r="A17" s="238" t="s">
        <v>113</v>
      </c>
      <c r="B17" s="238" t="s">
        <v>114</v>
      </c>
      <c r="C17" s="25">
        <v>637389.8</v>
      </c>
      <c r="D17" s="23">
        <v>637389.8</v>
      </c>
      <c r="E17" s="23">
        <v>637389.8</v>
      </c>
      <c r="F17" s="23"/>
      <c r="G17" s="23"/>
      <c r="H17" s="23"/>
      <c r="I17" s="23"/>
      <c r="J17" s="23"/>
      <c r="K17" s="23"/>
      <c r="L17" s="23"/>
      <c r="M17" s="23"/>
      <c r="N17" s="25"/>
      <c r="O17" s="25"/>
    </row>
    <row r="18" ht="21" customHeight="1" spans="1:15">
      <c r="A18" s="238" t="s">
        <v>115</v>
      </c>
      <c r="B18" s="238" t="s">
        <v>116</v>
      </c>
      <c r="C18" s="25">
        <v>94361.75</v>
      </c>
      <c r="D18" s="23">
        <v>94361.75</v>
      </c>
      <c r="E18" s="23">
        <v>94361.75</v>
      </c>
      <c r="F18" s="23"/>
      <c r="G18" s="23"/>
      <c r="H18" s="23"/>
      <c r="I18" s="23"/>
      <c r="J18" s="23"/>
      <c r="K18" s="23"/>
      <c r="L18" s="23"/>
      <c r="M18" s="23"/>
      <c r="N18" s="25"/>
      <c r="O18" s="25"/>
    </row>
    <row r="19" ht="21" customHeight="1" spans="1:15">
      <c r="A19" s="84" t="s">
        <v>117</v>
      </c>
      <c r="B19" s="84" t="s">
        <v>118</v>
      </c>
      <c r="C19" s="25">
        <v>18528218.27</v>
      </c>
      <c r="D19" s="23">
        <v>16666931.69</v>
      </c>
      <c r="E19" s="23">
        <v>8722224.69</v>
      </c>
      <c r="F19" s="23">
        <v>7944707</v>
      </c>
      <c r="G19" s="23"/>
      <c r="H19" s="23"/>
      <c r="I19" s="23"/>
      <c r="J19" s="23">
        <v>1861286.58</v>
      </c>
      <c r="K19" s="23"/>
      <c r="L19" s="23"/>
      <c r="M19" s="23">
        <v>30000</v>
      </c>
      <c r="N19" s="25"/>
      <c r="O19" s="25">
        <v>1831286.58</v>
      </c>
    </row>
    <row r="20" ht="21" customHeight="1" spans="1:15">
      <c r="A20" s="237" t="s">
        <v>119</v>
      </c>
      <c r="B20" s="237" t="s">
        <v>120</v>
      </c>
      <c r="C20" s="25">
        <v>18528218.27</v>
      </c>
      <c r="D20" s="23">
        <v>16666931.69</v>
      </c>
      <c r="E20" s="23">
        <v>8722224.69</v>
      </c>
      <c r="F20" s="23">
        <v>7944707</v>
      </c>
      <c r="G20" s="23"/>
      <c r="H20" s="23"/>
      <c r="I20" s="23"/>
      <c r="J20" s="23">
        <v>1861286.58</v>
      </c>
      <c r="K20" s="23"/>
      <c r="L20" s="23"/>
      <c r="M20" s="23">
        <v>30000</v>
      </c>
      <c r="N20" s="25"/>
      <c r="O20" s="25">
        <v>1831286.58</v>
      </c>
    </row>
    <row r="21" ht="21" customHeight="1" spans="1:15">
      <c r="A21" s="238" t="s">
        <v>121</v>
      </c>
      <c r="B21" s="238" t="s">
        <v>122</v>
      </c>
      <c r="C21" s="25">
        <v>7470000</v>
      </c>
      <c r="D21" s="23">
        <v>7470000</v>
      </c>
      <c r="E21" s="23"/>
      <c r="F21" s="23">
        <v>7470000</v>
      </c>
      <c r="G21" s="23"/>
      <c r="H21" s="23"/>
      <c r="I21" s="23"/>
      <c r="J21" s="23"/>
      <c r="K21" s="23"/>
      <c r="L21" s="23"/>
      <c r="M21" s="23"/>
      <c r="N21" s="25"/>
      <c r="O21" s="25"/>
    </row>
    <row r="22" ht="21" customHeight="1" spans="1:15">
      <c r="A22" s="238" t="s">
        <v>123</v>
      </c>
      <c r="B22" s="238" t="s">
        <v>124</v>
      </c>
      <c r="C22" s="25">
        <v>10958218.27</v>
      </c>
      <c r="D22" s="23">
        <v>9126931.69</v>
      </c>
      <c r="E22" s="23">
        <v>8722224.69</v>
      </c>
      <c r="F22" s="23">
        <v>404707</v>
      </c>
      <c r="G22" s="23"/>
      <c r="H22" s="23"/>
      <c r="I22" s="23"/>
      <c r="J22" s="23">
        <v>1831286.58</v>
      </c>
      <c r="K22" s="23"/>
      <c r="L22" s="23"/>
      <c r="M22" s="23"/>
      <c r="N22" s="25"/>
      <c r="O22" s="25">
        <v>1831286.58</v>
      </c>
    </row>
    <row r="23" ht="21" customHeight="1" spans="1:15">
      <c r="A23" s="238" t="s">
        <v>125</v>
      </c>
      <c r="B23" s="238" t="s">
        <v>126</v>
      </c>
      <c r="C23" s="25">
        <v>70000</v>
      </c>
      <c r="D23" s="23">
        <v>70000</v>
      </c>
      <c r="E23" s="23"/>
      <c r="F23" s="23">
        <v>70000</v>
      </c>
      <c r="G23" s="23"/>
      <c r="H23" s="23"/>
      <c r="I23" s="23"/>
      <c r="J23" s="23"/>
      <c r="K23" s="23"/>
      <c r="L23" s="23"/>
      <c r="M23" s="23"/>
      <c r="N23" s="25"/>
      <c r="O23" s="25"/>
    </row>
    <row r="24" ht="21" customHeight="1" spans="1:15">
      <c r="A24" s="238" t="s">
        <v>127</v>
      </c>
      <c r="B24" s="238" t="s">
        <v>128</v>
      </c>
      <c r="C24" s="25">
        <v>30000</v>
      </c>
      <c r="D24" s="23"/>
      <c r="E24" s="23"/>
      <c r="F24" s="23"/>
      <c r="G24" s="23"/>
      <c r="H24" s="23"/>
      <c r="I24" s="23"/>
      <c r="J24" s="23">
        <v>30000</v>
      </c>
      <c r="K24" s="23"/>
      <c r="L24" s="23"/>
      <c r="M24" s="23">
        <v>30000</v>
      </c>
      <c r="N24" s="25"/>
      <c r="O24" s="25"/>
    </row>
    <row r="25" ht="21" customHeight="1" spans="1:15">
      <c r="A25" s="84" t="s">
        <v>129</v>
      </c>
      <c r="B25" s="84" t="s">
        <v>130</v>
      </c>
      <c r="C25" s="25">
        <v>1071095.52</v>
      </c>
      <c r="D25" s="23">
        <v>1071095.52</v>
      </c>
      <c r="E25" s="23">
        <v>1071095.52</v>
      </c>
      <c r="F25" s="23"/>
      <c r="G25" s="23"/>
      <c r="H25" s="23"/>
      <c r="I25" s="23"/>
      <c r="J25" s="23"/>
      <c r="K25" s="23"/>
      <c r="L25" s="23"/>
      <c r="M25" s="23"/>
      <c r="N25" s="25"/>
      <c r="O25" s="25"/>
    </row>
    <row r="26" ht="21" customHeight="1" spans="1:15">
      <c r="A26" s="237" t="s">
        <v>131</v>
      </c>
      <c r="B26" s="237" t="s">
        <v>132</v>
      </c>
      <c r="C26" s="25">
        <v>1071095.52</v>
      </c>
      <c r="D26" s="23">
        <v>1071095.52</v>
      </c>
      <c r="E26" s="23">
        <v>1071095.52</v>
      </c>
      <c r="F26" s="23"/>
      <c r="G26" s="23"/>
      <c r="H26" s="23"/>
      <c r="I26" s="23"/>
      <c r="J26" s="23"/>
      <c r="K26" s="23"/>
      <c r="L26" s="23"/>
      <c r="M26" s="23"/>
      <c r="N26" s="25"/>
      <c r="O26" s="25"/>
    </row>
    <row r="27" ht="21" customHeight="1" spans="1:15">
      <c r="A27" s="238" t="s">
        <v>133</v>
      </c>
      <c r="B27" s="238" t="s">
        <v>134</v>
      </c>
      <c r="C27" s="25">
        <v>1071095.52</v>
      </c>
      <c r="D27" s="23">
        <v>1071095.52</v>
      </c>
      <c r="E27" s="23">
        <v>1071095.52</v>
      </c>
      <c r="F27" s="23"/>
      <c r="G27" s="23"/>
      <c r="H27" s="23"/>
      <c r="I27" s="23"/>
      <c r="J27" s="23"/>
      <c r="K27" s="23"/>
      <c r="L27" s="23"/>
      <c r="M27" s="23"/>
      <c r="N27" s="25"/>
      <c r="O27" s="25"/>
    </row>
    <row r="28" ht="21" customHeight="1" spans="1:15">
      <c r="A28" s="82" t="s">
        <v>53</v>
      </c>
      <c r="B28" s="22"/>
      <c r="C28" s="23">
        <v>23530838.3</v>
      </c>
      <c r="D28" s="23">
        <v>21669551.72</v>
      </c>
      <c r="E28" s="23">
        <v>13724844.72</v>
      </c>
      <c r="F28" s="23">
        <v>7944707</v>
      </c>
      <c r="G28" s="23"/>
      <c r="H28" s="23"/>
      <c r="I28" s="23"/>
      <c r="J28" s="23">
        <v>1861286.58</v>
      </c>
      <c r="K28" s="23"/>
      <c r="L28" s="23"/>
      <c r="M28" s="23">
        <v>30000</v>
      </c>
      <c r="N28" s="23"/>
      <c r="O28" s="23">
        <v>1831286.58</v>
      </c>
    </row>
  </sheetData>
  <mergeCells count="12">
    <mergeCell ref="A1:O1"/>
    <mergeCell ref="A2:O2"/>
    <mergeCell ref="A3:C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Zeros="0" topLeftCell="A3" workbookViewId="0">
      <selection activeCell="A1" sqref="A1"/>
    </sheetView>
  </sheetViews>
  <sheetFormatPr defaultColWidth="8.57407407407407" defaultRowHeight="12.75" customHeight="1" outlineLevelCol="3"/>
  <cols>
    <col min="1" max="4" width="35.5740740740741" customWidth="1"/>
  </cols>
  <sheetData>
    <row r="1" ht="15" customHeight="1" spans="1:4">
      <c r="A1" s="73"/>
      <c r="B1" s="77"/>
      <c r="C1" s="77"/>
      <c r="D1" s="77"/>
    </row>
    <row r="2" ht="41.25" customHeight="1" spans="1:1">
      <c r="A2" s="72" t="str">
        <f>"2025"&amp;"年部门财政拨款收支预算总表"</f>
        <v>2025年部门财政拨款收支预算总表</v>
      </c>
    </row>
    <row r="3" ht="17.25" customHeight="1" spans="1:4">
      <c r="A3" s="228" t="str">
        <f>"单位名称："&amp;"昆明市晋宁区水务局水利管理站"</f>
        <v>单位名称：昆明市晋宁区水务局水利管理站</v>
      </c>
      <c r="B3" s="229"/>
      <c r="D3" s="77" t="s">
        <v>0</v>
      </c>
    </row>
    <row r="4" ht="17.25" customHeight="1" spans="1:4">
      <c r="A4" s="64" t="s">
        <v>1</v>
      </c>
      <c r="B4" s="230"/>
      <c r="C4" s="64" t="s">
        <v>2</v>
      </c>
      <c r="D4" s="230"/>
    </row>
    <row r="5" ht="18.75" customHeight="1" spans="1:4">
      <c r="A5" s="64" t="s">
        <v>3</v>
      </c>
      <c r="B5" s="64" t="str">
        <f t="shared" ref="B5:D5" si="0">"2025"&amp;"年预算"</f>
        <v>2025年预算</v>
      </c>
      <c r="C5" s="64" t="s">
        <v>5</v>
      </c>
      <c r="D5" s="64" t="str">
        <f t="shared" si="0"/>
        <v>2025年预算</v>
      </c>
    </row>
    <row r="6" ht="16.5" customHeight="1" spans="1:4">
      <c r="A6" s="231" t="s">
        <v>135</v>
      </c>
      <c r="B6" s="87">
        <v>21669551.72</v>
      </c>
      <c r="C6" s="231" t="s">
        <v>136</v>
      </c>
      <c r="D6" s="87">
        <v>21669551.72</v>
      </c>
    </row>
    <row r="7" ht="16.5" customHeight="1" spans="1:4">
      <c r="A7" s="231" t="s">
        <v>137</v>
      </c>
      <c r="B7" s="87">
        <v>21669551.72</v>
      </c>
      <c r="C7" s="231" t="s">
        <v>138</v>
      </c>
      <c r="D7" s="87"/>
    </row>
    <row r="8" ht="16.5" customHeight="1" spans="1:4">
      <c r="A8" s="231" t="s">
        <v>139</v>
      </c>
      <c r="B8" s="87"/>
      <c r="C8" s="231" t="s">
        <v>140</v>
      </c>
      <c r="D8" s="87"/>
    </row>
    <row r="9" ht="16.5" customHeight="1" spans="1:4">
      <c r="A9" s="231" t="s">
        <v>141</v>
      </c>
      <c r="B9" s="87"/>
      <c r="C9" s="231" t="s">
        <v>142</v>
      </c>
      <c r="D9" s="87"/>
    </row>
    <row r="10" ht="16.5" customHeight="1" spans="1:4">
      <c r="A10" s="231" t="s">
        <v>143</v>
      </c>
      <c r="B10" s="87"/>
      <c r="C10" s="231" t="s">
        <v>144</v>
      </c>
      <c r="D10" s="87"/>
    </row>
    <row r="11" ht="16.5" customHeight="1" spans="1:4">
      <c r="A11" s="231" t="s">
        <v>137</v>
      </c>
      <c r="B11" s="87"/>
      <c r="C11" s="231" t="s">
        <v>145</v>
      </c>
      <c r="D11" s="87"/>
    </row>
    <row r="12" ht="16.5" customHeight="1" spans="1:4">
      <c r="A12" s="21" t="s">
        <v>139</v>
      </c>
      <c r="B12" s="25"/>
      <c r="C12" s="194" t="s">
        <v>146</v>
      </c>
      <c r="D12" s="25"/>
    </row>
    <row r="13" ht="16.5" customHeight="1" spans="1:4">
      <c r="A13" s="21" t="s">
        <v>141</v>
      </c>
      <c r="B13" s="25"/>
      <c r="C13" s="194" t="s">
        <v>147</v>
      </c>
      <c r="D13" s="25"/>
    </row>
    <row r="14" ht="16.5" customHeight="1" spans="1:4">
      <c r="A14" s="232"/>
      <c r="B14" s="233"/>
      <c r="C14" s="194" t="s">
        <v>148</v>
      </c>
      <c r="D14" s="25">
        <v>2727874.68</v>
      </c>
    </row>
    <row r="15" ht="16.5" customHeight="1" spans="1:4">
      <c r="A15" s="232"/>
      <c r="B15" s="233"/>
      <c r="C15" s="194" t="s">
        <v>149</v>
      </c>
      <c r="D15" s="25">
        <v>1203649.83</v>
      </c>
    </row>
    <row r="16" ht="16.5" customHeight="1" spans="1:4">
      <c r="A16" s="232"/>
      <c r="B16" s="233"/>
      <c r="C16" s="194" t="s">
        <v>150</v>
      </c>
      <c r="D16" s="25"/>
    </row>
    <row r="17" ht="16.5" customHeight="1" spans="1:4">
      <c r="A17" s="232"/>
      <c r="B17" s="233"/>
      <c r="C17" s="194" t="s">
        <v>151</v>
      </c>
      <c r="D17" s="25"/>
    </row>
    <row r="18" ht="16.5" customHeight="1" spans="1:4">
      <c r="A18" s="232"/>
      <c r="B18" s="233"/>
      <c r="C18" s="194" t="s">
        <v>152</v>
      </c>
      <c r="D18" s="25">
        <v>16666931.69</v>
      </c>
    </row>
    <row r="19" ht="16.5" customHeight="1" spans="1:4">
      <c r="A19" s="232"/>
      <c r="B19" s="233"/>
      <c r="C19" s="194" t="s">
        <v>153</v>
      </c>
      <c r="D19" s="25"/>
    </row>
    <row r="20" ht="16.5" customHeight="1" spans="1:4">
      <c r="A20" s="232"/>
      <c r="B20" s="233"/>
      <c r="C20" s="194" t="s">
        <v>154</v>
      </c>
      <c r="D20" s="25"/>
    </row>
    <row r="21" ht="16.5" customHeight="1" spans="1:4">
      <c r="A21" s="232"/>
      <c r="B21" s="233"/>
      <c r="C21" s="194" t="s">
        <v>155</v>
      </c>
      <c r="D21" s="25"/>
    </row>
    <row r="22" ht="16.5" customHeight="1" spans="1:4">
      <c r="A22" s="232"/>
      <c r="B22" s="233"/>
      <c r="C22" s="194" t="s">
        <v>156</v>
      </c>
      <c r="D22" s="25"/>
    </row>
    <row r="23" ht="16.5" customHeight="1" spans="1:4">
      <c r="A23" s="232"/>
      <c r="B23" s="233"/>
      <c r="C23" s="194" t="s">
        <v>157</v>
      </c>
      <c r="D23" s="25"/>
    </row>
    <row r="24" ht="16.5" customHeight="1" spans="1:4">
      <c r="A24" s="232"/>
      <c r="B24" s="233"/>
      <c r="C24" s="194" t="s">
        <v>158</v>
      </c>
      <c r="D24" s="25"/>
    </row>
    <row r="25" ht="16.5" customHeight="1" spans="1:4">
      <c r="A25" s="232"/>
      <c r="B25" s="233"/>
      <c r="C25" s="194" t="s">
        <v>159</v>
      </c>
      <c r="D25" s="25">
        <v>1071095.52</v>
      </c>
    </row>
    <row r="26" ht="16.5" customHeight="1" spans="1:4">
      <c r="A26" s="232"/>
      <c r="B26" s="233"/>
      <c r="C26" s="194" t="s">
        <v>160</v>
      </c>
      <c r="D26" s="25"/>
    </row>
    <row r="27" ht="16.5" customHeight="1" spans="1:4">
      <c r="A27" s="232"/>
      <c r="B27" s="233"/>
      <c r="C27" s="194" t="s">
        <v>161</v>
      </c>
      <c r="D27" s="25"/>
    </row>
    <row r="28" ht="16.5" customHeight="1" spans="1:4">
      <c r="A28" s="232"/>
      <c r="B28" s="233"/>
      <c r="C28" s="194" t="s">
        <v>162</v>
      </c>
      <c r="D28" s="25"/>
    </row>
    <row r="29" ht="16.5" customHeight="1" spans="1:4">
      <c r="A29" s="232"/>
      <c r="B29" s="233"/>
      <c r="C29" s="194" t="s">
        <v>163</v>
      </c>
      <c r="D29" s="25"/>
    </row>
    <row r="30" ht="16.5" customHeight="1" spans="1:4">
      <c r="A30" s="232"/>
      <c r="B30" s="233"/>
      <c r="C30" s="194" t="s">
        <v>164</v>
      </c>
      <c r="D30" s="25"/>
    </row>
    <row r="31" ht="16.5" customHeight="1" spans="1:4">
      <c r="A31" s="232"/>
      <c r="B31" s="233"/>
      <c r="C31" s="21" t="s">
        <v>165</v>
      </c>
      <c r="D31" s="25"/>
    </row>
    <row r="32" ht="16.5" customHeight="1" spans="1:4">
      <c r="A32" s="232"/>
      <c r="B32" s="233"/>
      <c r="C32" s="21" t="s">
        <v>166</v>
      </c>
      <c r="D32" s="25"/>
    </row>
    <row r="33" ht="16.5" customHeight="1" spans="1:4">
      <c r="A33" s="232"/>
      <c r="B33" s="233"/>
      <c r="C33" s="18" t="s">
        <v>167</v>
      </c>
      <c r="D33" s="234"/>
    </row>
    <row r="34" ht="15" customHeight="1" spans="1:4">
      <c r="A34" s="235" t="s">
        <v>49</v>
      </c>
      <c r="B34" s="236">
        <v>21669551.72</v>
      </c>
      <c r="C34" s="235" t="s">
        <v>50</v>
      </c>
      <c r="D34" s="236">
        <v>21669551.72</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97"/>
      <c r="F1" s="222"/>
      <c r="G1" s="207"/>
    </row>
    <row r="2" ht="41.25" customHeight="1" spans="1:7">
      <c r="A2" s="183" t="str">
        <f>"2025"&amp;"年一般公共预算支出预算表（按功能科目分类）"</f>
        <v>2025年一般公共预算支出预算表（按功能科目分类）</v>
      </c>
      <c r="B2" s="183"/>
      <c r="C2" s="183"/>
      <c r="D2" s="183"/>
      <c r="E2" s="183"/>
      <c r="F2" s="183"/>
      <c r="G2" s="183"/>
    </row>
    <row r="3" ht="18" customHeight="1" spans="1:7">
      <c r="A3" s="43" t="str">
        <f>"单位名称："&amp;"昆明市晋宁区水务局水利管理站"</f>
        <v>单位名称：昆明市晋宁区水务局水利管理站</v>
      </c>
      <c r="F3" s="180"/>
      <c r="G3" s="177" t="s">
        <v>0</v>
      </c>
    </row>
    <row r="4" ht="20.25" customHeight="1" spans="1:7">
      <c r="A4" s="15" t="s">
        <v>168</v>
      </c>
      <c r="B4" s="15"/>
      <c r="C4" s="188" t="s">
        <v>53</v>
      </c>
      <c r="D4" s="188" t="s">
        <v>71</v>
      </c>
      <c r="E4" s="14"/>
      <c r="F4" s="14"/>
      <c r="G4" s="14" t="s">
        <v>72</v>
      </c>
    </row>
    <row r="5" ht="20.25" customHeight="1" spans="1:7">
      <c r="A5" s="223" t="s">
        <v>68</v>
      </c>
      <c r="B5" s="223" t="s">
        <v>69</v>
      </c>
      <c r="C5" s="14"/>
      <c r="D5" s="14" t="s">
        <v>55</v>
      </c>
      <c r="E5" s="14" t="s">
        <v>169</v>
      </c>
      <c r="F5" s="14" t="s">
        <v>170</v>
      </c>
      <c r="G5" s="14"/>
    </row>
    <row r="6" ht="15" customHeight="1" spans="1:7">
      <c r="A6" s="20" t="s">
        <v>78</v>
      </c>
      <c r="B6" s="20" t="s">
        <v>79</v>
      </c>
      <c r="C6" s="20" t="s">
        <v>80</v>
      </c>
      <c r="D6" s="20" t="s">
        <v>81</v>
      </c>
      <c r="E6" s="20" t="s">
        <v>82</v>
      </c>
      <c r="F6" s="20" t="s">
        <v>83</v>
      </c>
      <c r="G6" s="20" t="s">
        <v>84</v>
      </c>
    </row>
    <row r="7" ht="18" customHeight="1" spans="1:7">
      <c r="A7" s="18" t="s">
        <v>93</v>
      </c>
      <c r="B7" s="18" t="s">
        <v>94</v>
      </c>
      <c r="C7" s="224">
        <v>2727874.68</v>
      </c>
      <c r="D7" s="225">
        <v>2727874.68</v>
      </c>
      <c r="E7" s="225">
        <v>2655874.68</v>
      </c>
      <c r="F7" s="225">
        <v>72000</v>
      </c>
      <c r="G7" s="225"/>
    </row>
    <row r="8" ht="18" customHeight="1" spans="1:7">
      <c r="A8" s="226" t="s">
        <v>95</v>
      </c>
      <c r="B8" s="226" t="s">
        <v>96</v>
      </c>
      <c r="C8" s="224">
        <v>2607135.36</v>
      </c>
      <c r="D8" s="225">
        <v>2607135.36</v>
      </c>
      <c r="E8" s="225">
        <v>2535135.36</v>
      </c>
      <c r="F8" s="225">
        <v>72000</v>
      </c>
      <c r="G8" s="225"/>
    </row>
    <row r="9" ht="18" customHeight="1" spans="1:7">
      <c r="A9" s="227" t="s">
        <v>97</v>
      </c>
      <c r="B9" s="227" t="s">
        <v>98</v>
      </c>
      <c r="C9" s="224">
        <v>1224000</v>
      </c>
      <c r="D9" s="225">
        <v>1224000</v>
      </c>
      <c r="E9" s="225">
        <v>1152000</v>
      </c>
      <c r="F9" s="225">
        <v>72000</v>
      </c>
      <c r="G9" s="225"/>
    </row>
    <row r="10" ht="18" customHeight="1" spans="1:7">
      <c r="A10" s="227" t="s">
        <v>99</v>
      </c>
      <c r="B10" s="227" t="s">
        <v>100</v>
      </c>
      <c r="C10" s="224">
        <v>1143135.36</v>
      </c>
      <c r="D10" s="225">
        <v>1143135.36</v>
      </c>
      <c r="E10" s="225">
        <v>1143135.36</v>
      </c>
      <c r="F10" s="225"/>
      <c r="G10" s="225"/>
    </row>
    <row r="11" ht="18" customHeight="1" spans="1:7">
      <c r="A11" s="227" t="s">
        <v>101</v>
      </c>
      <c r="B11" s="227" t="s">
        <v>102</v>
      </c>
      <c r="C11" s="224">
        <v>240000</v>
      </c>
      <c r="D11" s="225">
        <v>240000</v>
      </c>
      <c r="E11" s="225">
        <v>240000</v>
      </c>
      <c r="F11" s="225"/>
      <c r="G11" s="225"/>
    </row>
    <row r="12" ht="18" customHeight="1" spans="1:7">
      <c r="A12" s="226" t="s">
        <v>103</v>
      </c>
      <c r="B12" s="226" t="s">
        <v>104</v>
      </c>
      <c r="C12" s="224">
        <v>120739.32</v>
      </c>
      <c r="D12" s="225">
        <v>120739.32</v>
      </c>
      <c r="E12" s="225">
        <v>120739.32</v>
      </c>
      <c r="F12" s="225"/>
      <c r="G12" s="225"/>
    </row>
    <row r="13" ht="18" customHeight="1" spans="1:7">
      <c r="A13" s="227" t="s">
        <v>105</v>
      </c>
      <c r="B13" s="227" t="s">
        <v>106</v>
      </c>
      <c r="C13" s="224">
        <v>120739.32</v>
      </c>
      <c r="D13" s="225">
        <v>120739.32</v>
      </c>
      <c r="E13" s="225">
        <v>120739.32</v>
      </c>
      <c r="F13" s="225"/>
      <c r="G13" s="225"/>
    </row>
    <row r="14" ht="18" customHeight="1" spans="1:7">
      <c r="A14" s="18" t="s">
        <v>107</v>
      </c>
      <c r="B14" s="18" t="s">
        <v>108</v>
      </c>
      <c r="C14" s="224">
        <v>1203649.83</v>
      </c>
      <c r="D14" s="225">
        <v>1203649.83</v>
      </c>
      <c r="E14" s="225">
        <v>1203649.83</v>
      </c>
      <c r="F14" s="225"/>
      <c r="G14" s="225"/>
    </row>
    <row r="15" ht="18" customHeight="1" spans="1:7">
      <c r="A15" s="226" t="s">
        <v>109</v>
      </c>
      <c r="B15" s="226" t="s">
        <v>110</v>
      </c>
      <c r="C15" s="224">
        <v>1203649.83</v>
      </c>
      <c r="D15" s="225">
        <v>1203649.83</v>
      </c>
      <c r="E15" s="225">
        <v>1203649.83</v>
      </c>
      <c r="F15" s="225"/>
      <c r="G15" s="225"/>
    </row>
    <row r="16" ht="18" customHeight="1" spans="1:7">
      <c r="A16" s="227" t="s">
        <v>111</v>
      </c>
      <c r="B16" s="227" t="s">
        <v>112</v>
      </c>
      <c r="C16" s="224">
        <v>471898.28</v>
      </c>
      <c r="D16" s="225">
        <v>471898.28</v>
      </c>
      <c r="E16" s="225">
        <v>471898.28</v>
      </c>
      <c r="F16" s="225"/>
      <c r="G16" s="225"/>
    </row>
    <row r="17" ht="18" customHeight="1" spans="1:7">
      <c r="A17" s="227" t="s">
        <v>113</v>
      </c>
      <c r="B17" s="227" t="s">
        <v>114</v>
      </c>
      <c r="C17" s="224">
        <v>637389.8</v>
      </c>
      <c r="D17" s="225">
        <v>637389.8</v>
      </c>
      <c r="E17" s="225">
        <v>637389.8</v>
      </c>
      <c r="F17" s="225"/>
      <c r="G17" s="225"/>
    </row>
    <row r="18" ht="18" customHeight="1" spans="1:7">
      <c r="A18" s="227" t="s">
        <v>115</v>
      </c>
      <c r="B18" s="227" t="s">
        <v>116</v>
      </c>
      <c r="C18" s="224">
        <v>94361.75</v>
      </c>
      <c r="D18" s="225">
        <v>94361.75</v>
      </c>
      <c r="E18" s="225">
        <v>94361.75</v>
      </c>
      <c r="F18" s="225"/>
      <c r="G18" s="225"/>
    </row>
    <row r="19" ht="18" customHeight="1" spans="1:7">
      <c r="A19" s="18" t="s">
        <v>117</v>
      </c>
      <c r="B19" s="18" t="s">
        <v>118</v>
      </c>
      <c r="C19" s="224">
        <v>16666931.69</v>
      </c>
      <c r="D19" s="225">
        <v>8722224.69</v>
      </c>
      <c r="E19" s="225">
        <v>7893408.77</v>
      </c>
      <c r="F19" s="225">
        <v>828815.92</v>
      </c>
      <c r="G19" s="225">
        <v>7944707</v>
      </c>
    </row>
    <row r="20" ht="18" customHeight="1" spans="1:7">
      <c r="A20" s="226" t="s">
        <v>119</v>
      </c>
      <c r="B20" s="226" t="s">
        <v>120</v>
      </c>
      <c r="C20" s="224">
        <v>16666931.69</v>
      </c>
      <c r="D20" s="225">
        <v>8722224.69</v>
      </c>
      <c r="E20" s="225">
        <v>7893408.77</v>
      </c>
      <c r="F20" s="225">
        <v>828815.92</v>
      </c>
      <c r="G20" s="225">
        <v>7944707</v>
      </c>
    </row>
    <row r="21" ht="18" customHeight="1" spans="1:7">
      <c r="A21" s="227" t="s">
        <v>121</v>
      </c>
      <c r="B21" s="227" t="s">
        <v>122</v>
      </c>
      <c r="C21" s="224">
        <v>7470000</v>
      </c>
      <c r="D21" s="225"/>
      <c r="E21" s="225"/>
      <c r="F21" s="225"/>
      <c r="G21" s="225">
        <v>7470000</v>
      </c>
    </row>
    <row r="22" ht="18" customHeight="1" spans="1:7">
      <c r="A22" s="227" t="s">
        <v>123</v>
      </c>
      <c r="B22" s="227" t="s">
        <v>124</v>
      </c>
      <c r="C22" s="224">
        <v>9126931.69</v>
      </c>
      <c r="D22" s="225">
        <v>8722224.69</v>
      </c>
      <c r="E22" s="225">
        <v>7893408.77</v>
      </c>
      <c r="F22" s="225">
        <v>828815.92</v>
      </c>
      <c r="G22" s="225">
        <v>404707</v>
      </c>
    </row>
    <row r="23" ht="18" customHeight="1" spans="1:7">
      <c r="A23" s="227" t="s">
        <v>125</v>
      </c>
      <c r="B23" s="227" t="s">
        <v>126</v>
      </c>
      <c r="C23" s="224">
        <v>70000</v>
      </c>
      <c r="D23" s="225"/>
      <c r="E23" s="225"/>
      <c r="F23" s="225"/>
      <c r="G23" s="225">
        <v>70000</v>
      </c>
    </row>
    <row r="24" ht="18" customHeight="1" spans="1:7">
      <c r="A24" s="18" t="s">
        <v>129</v>
      </c>
      <c r="B24" s="18" t="s">
        <v>130</v>
      </c>
      <c r="C24" s="224">
        <v>1071095.52</v>
      </c>
      <c r="D24" s="225">
        <v>1071095.52</v>
      </c>
      <c r="E24" s="225">
        <v>1071095.52</v>
      </c>
      <c r="F24" s="225"/>
      <c r="G24" s="225"/>
    </row>
    <row r="25" ht="18" customHeight="1" spans="1:7">
      <c r="A25" s="226" t="s">
        <v>131</v>
      </c>
      <c r="B25" s="226" t="s">
        <v>132</v>
      </c>
      <c r="C25" s="224">
        <v>1071095.52</v>
      </c>
      <c r="D25" s="225">
        <v>1071095.52</v>
      </c>
      <c r="E25" s="225">
        <v>1071095.52</v>
      </c>
      <c r="F25" s="225"/>
      <c r="G25" s="225"/>
    </row>
    <row r="26" ht="18" customHeight="1" spans="1:7">
      <c r="A26" s="227" t="s">
        <v>133</v>
      </c>
      <c r="B26" s="227" t="s">
        <v>134</v>
      </c>
      <c r="C26" s="224">
        <v>1071095.52</v>
      </c>
      <c r="D26" s="225">
        <v>1071095.52</v>
      </c>
      <c r="E26" s="225">
        <v>1071095.52</v>
      </c>
      <c r="F26" s="225"/>
      <c r="G26" s="225"/>
    </row>
    <row r="27" ht="18" customHeight="1" spans="1:7">
      <c r="A27" s="55" t="s">
        <v>171</v>
      </c>
      <c r="B27" s="55" t="s">
        <v>171</v>
      </c>
      <c r="C27" s="224">
        <v>21669551.72</v>
      </c>
      <c r="D27" s="225">
        <v>13724844.72</v>
      </c>
      <c r="E27" s="224">
        <v>12824028.8</v>
      </c>
      <c r="F27" s="224">
        <v>900815.92</v>
      </c>
      <c r="G27" s="224">
        <v>7944707</v>
      </c>
    </row>
  </sheetData>
  <mergeCells count="7">
    <mergeCell ref="A2:G2"/>
    <mergeCell ref="A3:E3"/>
    <mergeCell ref="A4:B4"/>
    <mergeCell ref="D4:F4"/>
    <mergeCell ref="A27:B2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C19" sqref="C19"/>
    </sheetView>
  </sheetViews>
  <sheetFormatPr defaultColWidth="10.4259259259259" defaultRowHeight="14.25" customHeight="1" outlineLevelRow="6" outlineLevelCol="5"/>
  <cols>
    <col min="1" max="6" width="28.1388888888889" customWidth="1"/>
  </cols>
  <sheetData>
    <row r="1" customHeight="1" spans="1:6">
      <c r="A1" s="74"/>
      <c r="B1" s="74"/>
      <c r="C1" s="74"/>
      <c r="D1" s="74"/>
      <c r="E1" s="73"/>
      <c r="F1" s="74"/>
    </row>
    <row r="2" ht="41.25" customHeight="1" spans="1:6">
      <c r="A2" s="217" t="str">
        <f>"2025"&amp;"年一般公共预算“三公”经费支出预算表"</f>
        <v>2025年一般公共预算“三公”经费支出预算表</v>
      </c>
      <c r="B2" s="74"/>
      <c r="C2" s="74"/>
      <c r="D2" s="74"/>
      <c r="E2" s="73"/>
      <c r="F2" s="74"/>
    </row>
    <row r="3" customHeight="1" spans="1:6">
      <c r="A3" s="166" t="str">
        <f>"单位名称："&amp;"昆明市晋宁区水务局水利管理站"</f>
        <v>单位名称：昆明市晋宁区水务局水利管理站</v>
      </c>
      <c r="B3" s="218"/>
      <c r="C3" s="91"/>
      <c r="D3" s="74"/>
      <c r="E3" s="73"/>
      <c r="F3" s="219" t="s">
        <v>0</v>
      </c>
    </row>
    <row r="4" ht="27" customHeight="1" spans="1:6">
      <c r="A4" s="67" t="s">
        <v>172</v>
      </c>
      <c r="B4" s="67" t="s">
        <v>173</v>
      </c>
      <c r="C4" s="79" t="s">
        <v>174</v>
      </c>
      <c r="D4" s="67"/>
      <c r="E4" s="78"/>
      <c r="F4" s="67" t="s">
        <v>175</v>
      </c>
    </row>
    <row r="5" ht="28.5" customHeight="1" spans="1:6">
      <c r="A5" s="220"/>
      <c r="B5" s="81"/>
      <c r="C5" s="78" t="s">
        <v>55</v>
      </c>
      <c r="D5" s="78" t="s">
        <v>176</v>
      </c>
      <c r="E5" s="78" t="s">
        <v>177</v>
      </c>
      <c r="F5" s="80"/>
    </row>
    <row r="6" ht="17.25" customHeight="1" spans="1:6">
      <c r="A6" s="83" t="s">
        <v>78</v>
      </c>
      <c r="B6" s="83" t="s">
        <v>79</v>
      </c>
      <c r="C6" s="83" t="s">
        <v>80</v>
      </c>
      <c r="D6" s="83" t="s">
        <v>81</v>
      </c>
      <c r="E6" s="83" t="s">
        <v>82</v>
      </c>
      <c r="F6" s="83" t="s">
        <v>83</v>
      </c>
    </row>
    <row r="7" ht="17.25" customHeight="1" spans="1:6">
      <c r="A7" s="221">
        <v>115000</v>
      </c>
      <c r="B7" s="25"/>
      <c r="C7" s="23">
        <v>100000</v>
      </c>
      <c r="D7" s="23"/>
      <c r="E7" s="23">
        <v>100000</v>
      </c>
      <c r="F7" s="23">
        <v>15000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8"/>
  <sheetViews>
    <sheetView showZeros="0" topLeftCell="F31" workbookViewId="0">
      <selection activeCell="A1" sqref="A1"/>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4" width="18.712962962963" customWidth="1"/>
  </cols>
  <sheetData>
    <row r="1" ht="13.5" customHeight="1" spans="2:24">
      <c r="B1" s="197"/>
      <c r="C1" s="208"/>
      <c r="E1" s="209"/>
      <c r="F1" s="209"/>
      <c r="G1" s="209"/>
      <c r="H1" s="209"/>
      <c r="I1" s="133"/>
      <c r="J1" s="133"/>
      <c r="K1" s="133"/>
      <c r="L1" s="133"/>
      <c r="M1" s="133"/>
      <c r="N1" s="133"/>
      <c r="R1" s="133"/>
      <c r="V1" s="208"/>
      <c r="X1" s="175"/>
    </row>
    <row r="2" ht="45.75" customHeight="1" spans="1:24">
      <c r="A2" s="135" t="str">
        <f>"2025"&amp;"年部门基本支出预算表"</f>
        <v>2025年部门基本支出预算表</v>
      </c>
      <c r="B2" s="42"/>
      <c r="C2" s="135"/>
      <c r="D2" s="135"/>
      <c r="E2" s="135"/>
      <c r="F2" s="135"/>
      <c r="G2" s="135"/>
      <c r="H2" s="135"/>
      <c r="I2" s="135"/>
      <c r="J2" s="135"/>
      <c r="K2" s="135"/>
      <c r="L2" s="135"/>
      <c r="M2" s="135"/>
      <c r="N2" s="135"/>
      <c r="O2" s="42"/>
      <c r="P2" s="42"/>
      <c r="Q2" s="42"/>
      <c r="R2" s="135"/>
      <c r="S2" s="135"/>
      <c r="T2" s="135"/>
      <c r="U2" s="135"/>
      <c r="V2" s="135"/>
      <c r="W2" s="135"/>
      <c r="X2" s="135"/>
    </row>
    <row r="3" ht="18.75" customHeight="1" spans="1:24">
      <c r="A3" s="43" t="str">
        <f>"单位名称："&amp;"昆明市晋宁区水务局水利管理站"</f>
        <v>单位名称：昆明市晋宁区水务局水利管理站</v>
      </c>
      <c r="B3" s="44"/>
      <c r="C3" s="210"/>
      <c r="D3" s="210"/>
      <c r="E3" s="210"/>
      <c r="F3" s="210"/>
      <c r="G3" s="210"/>
      <c r="H3" s="210"/>
      <c r="I3" s="138"/>
      <c r="J3" s="138"/>
      <c r="K3" s="138"/>
      <c r="L3" s="138"/>
      <c r="M3" s="138"/>
      <c r="N3" s="138"/>
      <c r="O3" s="45"/>
      <c r="P3" s="45"/>
      <c r="Q3" s="45"/>
      <c r="R3" s="138"/>
      <c r="V3" s="208"/>
      <c r="X3" s="175" t="s">
        <v>0</v>
      </c>
    </row>
    <row r="4" ht="18" customHeight="1" spans="1:24">
      <c r="A4" s="47" t="s">
        <v>178</v>
      </c>
      <c r="B4" s="47" t="s">
        <v>179</v>
      </c>
      <c r="C4" s="47" t="s">
        <v>180</v>
      </c>
      <c r="D4" s="47" t="s">
        <v>181</v>
      </c>
      <c r="E4" s="47" t="s">
        <v>182</v>
      </c>
      <c r="F4" s="47" t="s">
        <v>183</v>
      </c>
      <c r="G4" s="47" t="s">
        <v>184</v>
      </c>
      <c r="H4" s="47" t="s">
        <v>185</v>
      </c>
      <c r="I4" s="214" t="s">
        <v>186</v>
      </c>
      <c r="J4" s="162" t="s">
        <v>186</v>
      </c>
      <c r="K4" s="162"/>
      <c r="L4" s="162"/>
      <c r="M4" s="162"/>
      <c r="N4" s="162"/>
      <c r="O4" s="13"/>
      <c r="P4" s="13"/>
      <c r="Q4" s="13"/>
      <c r="R4" s="155" t="s">
        <v>59</v>
      </c>
      <c r="S4" s="162" t="s">
        <v>60</v>
      </c>
      <c r="T4" s="162"/>
      <c r="U4" s="162"/>
      <c r="V4" s="162"/>
      <c r="W4" s="162"/>
      <c r="X4" s="163"/>
    </row>
    <row r="5" ht="18" customHeight="1" spans="1:24">
      <c r="A5" s="49"/>
      <c r="B5" s="198"/>
      <c r="C5" s="186"/>
      <c r="D5" s="49"/>
      <c r="E5" s="49"/>
      <c r="F5" s="49"/>
      <c r="G5" s="49"/>
      <c r="H5" s="49"/>
      <c r="I5" s="184" t="s">
        <v>187</v>
      </c>
      <c r="J5" s="214" t="s">
        <v>56</v>
      </c>
      <c r="K5" s="162"/>
      <c r="L5" s="162"/>
      <c r="M5" s="162"/>
      <c r="N5" s="163"/>
      <c r="O5" s="12" t="s">
        <v>188</v>
      </c>
      <c r="P5" s="13"/>
      <c r="Q5" s="35"/>
      <c r="R5" s="47" t="s">
        <v>59</v>
      </c>
      <c r="S5" s="214" t="s">
        <v>60</v>
      </c>
      <c r="T5" s="155" t="s">
        <v>61</v>
      </c>
      <c r="U5" s="162" t="s">
        <v>60</v>
      </c>
      <c r="V5" s="155" t="s">
        <v>63</v>
      </c>
      <c r="W5" s="155" t="s">
        <v>64</v>
      </c>
      <c r="X5" s="216" t="s">
        <v>65</v>
      </c>
    </row>
    <row r="6" ht="19.5" customHeight="1" spans="1:24">
      <c r="A6" s="198"/>
      <c r="B6" s="198"/>
      <c r="C6" s="198"/>
      <c r="D6" s="198"/>
      <c r="E6" s="198"/>
      <c r="F6" s="198"/>
      <c r="G6" s="198"/>
      <c r="H6" s="198"/>
      <c r="I6" s="198"/>
      <c r="J6" s="215" t="s">
        <v>189</v>
      </c>
      <c r="K6" s="47" t="s">
        <v>190</v>
      </c>
      <c r="L6" s="47" t="s">
        <v>191</v>
      </c>
      <c r="M6" s="47" t="s">
        <v>192</v>
      </c>
      <c r="N6" s="47" t="s">
        <v>193</v>
      </c>
      <c r="O6" s="47" t="s">
        <v>56</v>
      </c>
      <c r="P6" s="47" t="s">
        <v>57</v>
      </c>
      <c r="Q6" s="47" t="s">
        <v>58</v>
      </c>
      <c r="R6" s="198"/>
      <c r="S6" s="47" t="s">
        <v>55</v>
      </c>
      <c r="T6" s="47" t="s">
        <v>61</v>
      </c>
      <c r="U6" s="47" t="s">
        <v>194</v>
      </c>
      <c r="V6" s="47" t="s">
        <v>63</v>
      </c>
      <c r="W6" s="47" t="s">
        <v>64</v>
      </c>
      <c r="X6" s="47" t="s">
        <v>65</v>
      </c>
    </row>
    <row r="7" ht="37.5" customHeight="1" spans="1:24">
      <c r="A7" s="211"/>
      <c r="B7" s="54"/>
      <c r="C7" s="211"/>
      <c r="D7" s="211"/>
      <c r="E7" s="211"/>
      <c r="F7" s="211"/>
      <c r="G7" s="211"/>
      <c r="H7" s="211"/>
      <c r="I7" s="211"/>
      <c r="J7" s="64" t="s">
        <v>55</v>
      </c>
      <c r="K7" s="52" t="s">
        <v>195</v>
      </c>
      <c r="L7" s="52" t="s">
        <v>191</v>
      </c>
      <c r="M7" s="52" t="s">
        <v>192</v>
      </c>
      <c r="N7" s="52" t="s">
        <v>193</v>
      </c>
      <c r="O7" s="52" t="s">
        <v>191</v>
      </c>
      <c r="P7" s="52" t="s">
        <v>192</v>
      </c>
      <c r="Q7" s="52" t="s">
        <v>193</v>
      </c>
      <c r="R7" s="52" t="s">
        <v>59</v>
      </c>
      <c r="S7" s="52" t="s">
        <v>55</v>
      </c>
      <c r="T7" s="52" t="s">
        <v>61</v>
      </c>
      <c r="U7" s="52" t="s">
        <v>194</v>
      </c>
      <c r="V7" s="52" t="s">
        <v>63</v>
      </c>
      <c r="W7" s="52" t="s">
        <v>64</v>
      </c>
      <c r="X7" s="52" t="s">
        <v>65</v>
      </c>
    </row>
    <row r="8" customHeight="1" spans="1:24">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row>
    <row r="9" ht="20.25" customHeight="1" spans="1:24">
      <c r="A9" s="21" t="s">
        <v>196</v>
      </c>
      <c r="B9" s="21" t="s">
        <v>67</v>
      </c>
      <c r="C9" s="21" t="s">
        <v>197</v>
      </c>
      <c r="D9" s="21" t="s">
        <v>198</v>
      </c>
      <c r="E9" s="21" t="s">
        <v>123</v>
      </c>
      <c r="F9" s="21" t="s">
        <v>124</v>
      </c>
      <c r="G9" s="21" t="s">
        <v>199</v>
      </c>
      <c r="H9" s="21" t="s">
        <v>200</v>
      </c>
      <c r="I9" s="57">
        <v>2774388</v>
      </c>
      <c r="J9" s="57">
        <v>2774388</v>
      </c>
      <c r="K9" s="57"/>
      <c r="L9" s="57"/>
      <c r="M9" s="59">
        <v>2774388</v>
      </c>
      <c r="N9" s="57"/>
      <c r="O9" s="57"/>
      <c r="P9" s="57"/>
      <c r="Q9" s="57"/>
      <c r="R9" s="57"/>
      <c r="S9" s="57"/>
      <c r="T9" s="57"/>
      <c r="U9" s="57"/>
      <c r="V9" s="57"/>
      <c r="W9" s="57"/>
      <c r="X9" s="57"/>
    </row>
    <row r="10" ht="20.25" customHeight="1" spans="1:24">
      <c r="A10" s="21" t="s">
        <v>196</v>
      </c>
      <c r="B10" s="21" t="s">
        <v>67</v>
      </c>
      <c r="C10" s="21" t="s">
        <v>197</v>
      </c>
      <c r="D10" s="21" t="s">
        <v>198</v>
      </c>
      <c r="E10" s="21" t="s">
        <v>123</v>
      </c>
      <c r="F10" s="21" t="s">
        <v>124</v>
      </c>
      <c r="G10" s="21" t="s">
        <v>201</v>
      </c>
      <c r="H10" s="21" t="s">
        <v>202</v>
      </c>
      <c r="I10" s="57">
        <v>244776</v>
      </c>
      <c r="J10" s="57">
        <v>244776</v>
      </c>
      <c r="K10" s="60"/>
      <c r="L10" s="60"/>
      <c r="M10" s="59">
        <v>244776</v>
      </c>
      <c r="N10" s="60"/>
      <c r="O10" s="57"/>
      <c r="P10" s="57"/>
      <c r="Q10" s="57"/>
      <c r="R10" s="57"/>
      <c r="S10" s="57"/>
      <c r="T10" s="57"/>
      <c r="U10" s="57"/>
      <c r="V10" s="57"/>
      <c r="W10" s="57"/>
      <c r="X10" s="57"/>
    </row>
    <row r="11" ht="20.25" customHeight="1" spans="1:24">
      <c r="A11" s="21" t="s">
        <v>196</v>
      </c>
      <c r="B11" s="21" t="s">
        <v>67</v>
      </c>
      <c r="C11" s="21" t="s">
        <v>197</v>
      </c>
      <c r="D11" s="21" t="s">
        <v>198</v>
      </c>
      <c r="E11" s="21" t="s">
        <v>123</v>
      </c>
      <c r="F11" s="21" t="s">
        <v>124</v>
      </c>
      <c r="G11" s="21" t="s">
        <v>203</v>
      </c>
      <c r="H11" s="21" t="s">
        <v>204</v>
      </c>
      <c r="I11" s="57">
        <v>231199</v>
      </c>
      <c r="J11" s="57">
        <v>231199</v>
      </c>
      <c r="K11" s="60"/>
      <c r="L11" s="60"/>
      <c r="M11" s="59">
        <v>231199</v>
      </c>
      <c r="N11" s="60"/>
      <c r="O11" s="57"/>
      <c r="P11" s="57"/>
      <c r="Q11" s="57"/>
      <c r="R11" s="57"/>
      <c r="S11" s="57"/>
      <c r="T11" s="57"/>
      <c r="U11" s="57"/>
      <c r="V11" s="57"/>
      <c r="W11" s="57"/>
      <c r="X11" s="57"/>
    </row>
    <row r="12" ht="20.25" customHeight="1" spans="1:24">
      <c r="A12" s="21" t="s">
        <v>196</v>
      </c>
      <c r="B12" s="21" t="s">
        <v>67</v>
      </c>
      <c r="C12" s="21" t="s">
        <v>197</v>
      </c>
      <c r="D12" s="21" t="s">
        <v>198</v>
      </c>
      <c r="E12" s="21" t="s">
        <v>123</v>
      </c>
      <c r="F12" s="21" t="s">
        <v>124</v>
      </c>
      <c r="G12" s="21" t="s">
        <v>205</v>
      </c>
      <c r="H12" s="21" t="s">
        <v>206</v>
      </c>
      <c r="I12" s="57">
        <v>598500</v>
      </c>
      <c r="J12" s="57">
        <v>598500</v>
      </c>
      <c r="K12" s="60"/>
      <c r="L12" s="60"/>
      <c r="M12" s="59">
        <v>598500</v>
      </c>
      <c r="N12" s="60"/>
      <c r="O12" s="57"/>
      <c r="P12" s="57"/>
      <c r="Q12" s="57"/>
      <c r="R12" s="57"/>
      <c r="S12" s="57"/>
      <c r="T12" s="57"/>
      <c r="U12" s="57"/>
      <c r="V12" s="57"/>
      <c r="W12" s="57"/>
      <c r="X12" s="57"/>
    </row>
    <row r="13" ht="20.25" customHeight="1" spans="1:24">
      <c r="A13" s="21" t="s">
        <v>196</v>
      </c>
      <c r="B13" s="21" t="s">
        <v>67</v>
      </c>
      <c r="C13" s="21" t="s">
        <v>197</v>
      </c>
      <c r="D13" s="21" t="s">
        <v>198</v>
      </c>
      <c r="E13" s="21" t="s">
        <v>123</v>
      </c>
      <c r="F13" s="21" t="s">
        <v>124</v>
      </c>
      <c r="G13" s="21" t="s">
        <v>205</v>
      </c>
      <c r="H13" s="21" t="s">
        <v>206</v>
      </c>
      <c r="I13" s="57">
        <v>1123920</v>
      </c>
      <c r="J13" s="57">
        <v>1123920</v>
      </c>
      <c r="K13" s="60"/>
      <c r="L13" s="60"/>
      <c r="M13" s="59">
        <v>1123920</v>
      </c>
      <c r="N13" s="60"/>
      <c r="O13" s="57"/>
      <c r="P13" s="57"/>
      <c r="Q13" s="57"/>
      <c r="R13" s="57"/>
      <c r="S13" s="57"/>
      <c r="T13" s="57"/>
      <c r="U13" s="57"/>
      <c r="V13" s="57"/>
      <c r="W13" s="57"/>
      <c r="X13" s="57"/>
    </row>
    <row r="14" ht="20.25" customHeight="1" spans="1:24">
      <c r="A14" s="21" t="s">
        <v>196</v>
      </c>
      <c r="B14" s="21" t="s">
        <v>67</v>
      </c>
      <c r="C14" s="21" t="s">
        <v>197</v>
      </c>
      <c r="D14" s="21" t="s">
        <v>198</v>
      </c>
      <c r="E14" s="21" t="s">
        <v>123</v>
      </c>
      <c r="F14" s="21" t="s">
        <v>124</v>
      </c>
      <c r="G14" s="21" t="s">
        <v>205</v>
      </c>
      <c r="H14" s="21" t="s">
        <v>206</v>
      </c>
      <c r="I14" s="57">
        <v>1231812</v>
      </c>
      <c r="J14" s="57">
        <v>1231812</v>
      </c>
      <c r="K14" s="60"/>
      <c r="L14" s="60"/>
      <c r="M14" s="59">
        <v>1231812</v>
      </c>
      <c r="N14" s="60"/>
      <c r="O14" s="57"/>
      <c r="P14" s="57"/>
      <c r="Q14" s="57"/>
      <c r="R14" s="57"/>
      <c r="S14" s="57"/>
      <c r="T14" s="57"/>
      <c r="U14" s="57"/>
      <c r="V14" s="57"/>
      <c r="W14" s="57"/>
      <c r="X14" s="57"/>
    </row>
    <row r="15" ht="20.25" customHeight="1" spans="1:24">
      <c r="A15" s="21" t="s">
        <v>196</v>
      </c>
      <c r="B15" s="21" t="s">
        <v>67</v>
      </c>
      <c r="C15" s="21" t="s">
        <v>207</v>
      </c>
      <c r="D15" s="21" t="s">
        <v>208</v>
      </c>
      <c r="E15" s="21" t="s">
        <v>99</v>
      </c>
      <c r="F15" s="21" t="s">
        <v>100</v>
      </c>
      <c r="G15" s="21" t="s">
        <v>209</v>
      </c>
      <c r="H15" s="21" t="s">
        <v>210</v>
      </c>
      <c r="I15" s="57">
        <v>1143135.36</v>
      </c>
      <c r="J15" s="57">
        <v>1143135.36</v>
      </c>
      <c r="K15" s="60"/>
      <c r="L15" s="60"/>
      <c r="M15" s="59">
        <v>1143135.36</v>
      </c>
      <c r="N15" s="60"/>
      <c r="O15" s="57"/>
      <c r="P15" s="57"/>
      <c r="Q15" s="57"/>
      <c r="R15" s="57"/>
      <c r="S15" s="57"/>
      <c r="T15" s="57"/>
      <c r="U15" s="57"/>
      <c r="V15" s="57"/>
      <c r="W15" s="57"/>
      <c r="X15" s="57"/>
    </row>
    <row r="16" ht="20.25" customHeight="1" spans="1:24">
      <c r="A16" s="21" t="s">
        <v>196</v>
      </c>
      <c r="B16" s="21" t="s">
        <v>67</v>
      </c>
      <c r="C16" s="21" t="s">
        <v>207</v>
      </c>
      <c r="D16" s="21" t="s">
        <v>208</v>
      </c>
      <c r="E16" s="21" t="s">
        <v>101</v>
      </c>
      <c r="F16" s="21" t="s">
        <v>102</v>
      </c>
      <c r="G16" s="21" t="s">
        <v>211</v>
      </c>
      <c r="H16" s="21" t="s">
        <v>212</v>
      </c>
      <c r="I16" s="57">
        <v>240000</v>
      </c>
      <c r="J16" s="57">
        <v>240000</v>
      </c>
      <c r="K16" s="60"/>
      <c r="L16" s="60"/>
      <c r="M16" s="59">
        <v>240000</v>
      </c>
      <c r="N16" s="60"/>
      <c r="O16" s="57"/>
      <c r="P16" s="57"/>
      <c r="Q16" s="57"/>
      <c r="R16" s="57"/>
      <c r="S16" s="57"/>
      <c r="T16" s="57"/>
      <c r="U16" s="57"/>
      <c r="V16" s="57"/>
      <c r="W16" s="57"/>
      <c r="X16" s="57"/>
    </row>
    <row r="17" ht="20.25" customHeight="1" spans="1:24">
      <c r="A17" s="21" t="s">
        <v>196</v>
      </c>
      <c r="B17" s="21" t="s">
        <v>67</v>
      </c>
      <c r="C17" s="21" t="s">
        <v>207</v>
      </c>
      <c r="D17" s="21" t="s">
        <v>208</v>
      </c>
      <c r="E17" s="21" t="s">
        <v>111</v>
      </c>
      <c r="F17" s="21" t="s">
        <v>112</v>
      </c>
      <c r="G17" s="21" t="s">
        <v>213</v>
      </c>
      <c r="H17" s="21" t="s">
        <v>214</v>
      </c>
      <c r="I17" s="57">
        <v>471898.28</v>
      </c>
      <c r="J17" s="57">
        <v>471898.28</v>
      </c>
      <c r="K17" s="60"/>
      <c r="L17" s="60"/>
      <c r="M17" s="59">
        <v>471898.28</v>
      </c>
      <c r="N17" s="60"/>
      <c r="O17" s="57"/>
      <c r="P17" s="57"/>
      <c r="Q17" s="57"/>
      <c r="R17" s="57"/>
      <c r="S17" s="57"/>
      <c r="T17" s="57"/>
      <c r="U17" s="57"/>
      <c r="V17" s="57"/>
      <c r="W17" s="57"/>
      <c r="X17" s="57"/>
    </row>
    <row r="18" ht="20.25" customHeight="1" spans="1:24">
      <c r="A18" s="21" t="s">
        <v>196</v>
      </c>
      <c r="B18" s="21" t="s">
        <v>67</v>
      </c>
      <c r="C18" s="21" t="s">
        <v>207</v>
      </c>
      <c r="D18" s="21" t="s">
        <v>208</v>
      </c>
      <c r="E18" s="21" t="s">
        <v>113</v>
      </c>
      <c r="F18" s="21" t="s">
        <v>114</v>
      </c>
      <c r="G18" s="21" t="s">
        <v>215</v>
      </c>
      <c r="H18" s="21" t="s">
        <v>216</v>
      </c>
      <c r="I18" s="57">
        <v>298669.8</v>
      </c>
      <c r="J18" s="57">
        <v>298669.8</v>
      </c>
      <c r="K18" s="60"/>
      <c r="L18" s="60"/>
      <c r="M18" s="59">
        <v>298669.8</v>
      </c>
      <c r="N18" s="60"/>
      <c r="O18" s="57"/>
      <c r="P18" s="57"/>
      <c r="Q18" s="57"/>
      <c r="R18" s="57"/>
      <c r="S18" s="57"/>
      <c r="T18" s="57"/>
      <c r="U18" s="57"/>
      <c r="V18" s="57"/>
      <c r="W18" s="57"/>
      <c r="X18" s="57"/>
    </row>
    <row r="19" ht="20.25" customHeight="1" spans="1:24">
      <c r="A19" s="21" t="s">
        <v>196</v>
      </c>
      <c r="B19" s="21" t="s">
        <v>67</v>
      </c>
      <c r="C19" s="21" t="s">
        <v>207</v>
      </c>
      <c r="D19" s="21" t="s">
        <v>208</v>
      </c>
      <c r="E19" s="21" t="s">
        <v>113</v>
      </c>
      <c r="F19" s="21" t="s">
        <v>114</v>
      </c>
      <c r="G19" s="21" t="s">
        <v>215</v>
      </c>
      <c r="H19" s="21" t="s">
        <v>216</v>
      </c>
      <c r="I19" s="57">
        <v>338720</v>
      </c>
      <c r="J19" s="57">
        <v>338720</v>
      </c>
      <c r="K19" s="60"/>
      <c r="L19" s="60"/>
      <c r="M19" s="59">
        <v>338720</v>
      </c>
      <c r="N19" s="60"/>
      <c r="O19" s="57"/>
      <c r="P19" s="57"/>
      <c r="Q19" s="57"/>
      <c r="R19" s="57"/>
      <c r="S19" s="57"/>
      <c r="T19" s="57"/>
      <c r="U19" s="57"/>
      <c r="V19" s="57"/>
      <c r="W19" s="57"/>
      <c r="X19" s="57"/>
    </row>
    <row r="20" ht="20.25" customHeight="1" spans="1:24">
      <c r="A20" s="21" t="s">
        <v>196</v>
      </c>
      <c r="B20" s="21" t="s">
        <v>67</v>
      </c>
      <c r="C20" s="21" t="s">
        <v>207</v>
      </c>
      <c r="D20" s="21" t="s">
        <v>208</v>
      </c>
      <c r="E20" s="21" t="s">
        <v>115</v>
      </c>
      <c r="F20" s="21" t="s">
        <v>116</v>
      </c>
      <c r="G20" s="21" t="s">
        <v>217</v>
      </c>
      <c r="H20" s="21" t="s">
        <v>218</v>
      </c>
      <c r="I20" s="57">
        <v>41337.6</v>
      </c>
      <c r="J20" s="57">
        <v>41337.6</v>
      </c>
      <c r="K20" s="60"/>
      <c r="L20" s="60"/>
      <c r="M20" s="59">
        <v>41337.6</v>
      </c>
      <c r="N20" s="60"/>
      <c r="O20" s="57"/>
      <c r="P20" s="57"/>
      <c r="Q20" s="57"/>
      <c r="R20" s="57"/>
      <c r="S20" s="57"/>
      <c r="T20" s="57"/>
      <c r="U20" s="57"/>
      <c r="V20" s="57"/>
      <c r="W20" s="57"/>
      <c r="X20" s="57"/>
    </row>
    <row r="21" ht="20.25" customHeight="1" spans="1:24">
      <c r="A21" s="21" t="s">
        <v>196</v>
      </c>
      <c r="B21" s="21" t="s">
        <v>67</v>
      </c>
      <c r="C21" s="21" t="s">
        <v>207</v>
      </c>
      <c r="D21" s="21" t="s">
        <v>208</v>
      </c>
      <c r="E21" s="21" t="s">
        <v>115</v>
      </c>
      <c r="F21" s="21" t="s">
        <v>116</v>
      </c>
      <c r="G21" s="21" t="s">
        <v>217</v>
      </c>
      <c r="H21" s="21" t="s">
        <v>218</v>
      </c>
      <c r="I21" s="57">
        <v>31519.92</v>
      </c>
      <c r="J21" s="57">
        <v>31519.92</v>
      </c>
      <c r="K21" s="60"/>
      <c r="L21" s="60"/>
      <c r="M21" s="59">
        <v>31519.92</v>
      </c>
      <c r="N21" s="60"/>
      <c r="O21" s="57"/>
      <c r="P21" s="57"/>
      <c r="Q21" s="57"/>
      <c r="R21" s="57"/>
      <c r="S21" s="57"/>
      <c r="T21" s="57"/>
      <c r="U21" s="57"/>
      <c r="V21" s="57"/>
      <c r="W21" s="57"/>
      <c r="X21" s="57"/>
    </row>
    <row r="22" ht="20.25" customHeight="1" spans="1:24">
      <c r="A22" s="21" t="s">
        <v>196</v>
      </c>
      <c r="B22" s="21" t="s">
        <v>67</v>
      </c>
      <c r="C22" s="21" t="s">
        <v>207</v>
      </c>
      <c r="D22" s="21" t="s">
        <v>208</v>
      </c>
      <c r="E22" s="21" t="s">
        <v>115</v>
      </c>
      <c r="F22" s="21" t="s">
        <v>116</v>
      </c>
      <c r="G22" s="21" t="s">
        <v>217</v>
      </c>
      <c r="H22" s="21" t="s">
        <v>218</v>
      </c>
      <c r="I22" s="57">
        <v>21504.23</v>
      </c>
      <c r="J22" s="57">
        <v>21504.23</v>
      </c>
      <c r="K22" s="60"/>
      <c r="L22" s="60"/>
      <c r="M22" s="59">
        <v>21504.23</v>
      </c>
      <c r="N22" s="60"/>
      <c r="O22" s="57"/>
      <c r="P22" s="57"/>
      <c r="Q22" s="57"/>
      <c r="R22" s="57"/>
      <c r="S22" s="57"/>
      <c r="T22" s="57"/>
      <c r="U22" s="57"/>
      <c r="V22" s="57"/>
      <c r="W22" s="57"/>
      <c r="X22" s="57"/>
    </row>
    <row r="23" ht="20.25" customHeight="1" spans="1:24">
      <c r="A23" s="21" t="s">
        <v>196</v>
      </c>
      <c r="B23" s="21" t="s">
        <v>67</v>
      </c>
      <c r="C23" s="21" t="s">
        <v>207</v>
      </c>
      <c r="D23" s="21" t="s">
        <v>208</v>
      </c>
      <c r="E23" s="21" t="s">
        <v>123</v>
      </c>
      <c r="F23" s="21" t="s">
        <v>124</v>
      </c>
      <c r="G23" s="21" t="s">
        <v>217</v>
      </c>
      <c r="H23" s="21" t="s">
        <v>218</v>
      </c>
      <c r="I23" s="57">
        <v>41813.77</v>
      </c>
      <c r="J23" s="57">
        <v>41813.77</v>
      </c>
      <c r="K23" s="60"/>
      <c r="L23" s="60"/>
      <c r="M23" s="59">
        <v>41813.77</v>
      </c>
      <c r="N23" s="60"/>
      <c r="O23" s="57"/>
      <c r="P23" s="57"/>
      <c r="Q23" s="57"/>
      <c r="R23" s="57"/>
      <c r="S23" s="57"/>
      <c r="T23" s="57"/>
      <c r="U23" s="57"/>
      <c r="V23" s="57"/>
      <c r="W23" s="57"/>
      <c r="X23" s="57"/>
    </row>
    <row r="24" ht="20.25" customHeight="1" spans="1:24">
      <c r="A24" s="21" t="s">
        <v>196</v>
      </c>
      <c r="B24" s="21" t="s">
        <v>67</v>
      </c>
      <c r="C24" s="21" t="s">
        <v>219</v>
      </c>
      <c r="D24" s="21" t="s">
        <v>134</v>
      </c>
      <c r="E24" s="21" t="s">
        <v>133</v>
      </c>
      <c r="F24" s="21" t="s">
        <v>134</v>
      </c>
      <c r="G24" s="21" t="s">
        <v>220</v>
      </c>
      <c r="H24" s="21" t="s">
        <v>134</v>
      </c>
      <c r="I24" s="57">
        <v>1071095.52</v>
      </c>
      <c r="J24" s="57">
        <v>1071095.52</v>
      </c>
      <c r="K24" s="60"/>
      <c r="L24" s="60"/>
      <c r="M24" s="59">
        <v>1071095.52</v>
      </c>
      <c r="N24" s="60"/>
      <c r="O24" s="57"/>
      <c r="P24" s="57"/>
      <c r="Q24" s="57"/>
      <c r="R24" s="57"/>
      <c r="S24" s="57"/>
      <c r="T24" s="57"/>
      <c r="U24" s="57"/>
      <c r="V24" s="57"/>
      <c r="W24" s="57"/>
      <c r="X24" s="57"/>
    </row>
    <row r="25" ht="20.25" customHeight="1" spans="1:24">
      <c r="A25" s="21" t="s">
        <v>196</v>
      </c>
      <c r="B25" s="21" t="s">
        <v>67</v>
      </c>
      <c r="C25" s="21" t="s">
        <v>221</v>
      </c>
      <c r="D25" s="21" t="s">
        <v>222</v>
      </c>
      <c r="E25" s="21" t="s">
        <v>105</v>
      </c>
      <c r="F25" s="21" t="s">
        <v>106</v>
      </c>
      <c r="G25" s="21" t="s">
        <v>223</v>
      </c>
      <c r="H25" s="21" t="s">
        <v>224</v>
      </c>
      <c r="I25" s="57">
        <v>120739.32</v>
      </c>
      <c r="J25" s="57">
        <v>120739.32</v>
      </c>
      <c r="K25" s="60"/>
      <c r="L25" s="60"/>
      <c r="M25" s="59">
        <v>120739.32</v>
      </c>
      <c r="N25" s="60"/>
      <c r="O25" s="57"/>
      <c r="P25" s="57"/>
      <c r="Q25" s="57"/>
      <c r="R25" s="57"/>
      <c r="S25" s="57"/>
      <c r="T25" s="57"/>
      <c r="U25" s="57"/>
      <c r="V25" s="57"/>
      <c r="W25" s="57"/>
      <c r="X25" s="57"/>
    </row>
    <row r="26" ht="20.25" customHeight="1" spans="1:24">
      <c r="A26" s="21" t="s">
        <v>196</v>
      </c>
      <c r="B26" s="21" t="s">
        <v>67</v>
      </c>
      <c r="C26" s="21" t="s">
        <v>225</v>
      </c>
      <c r="D26" s="21" t="s">
        <v>226</v>
      </c>
      <c r="E26" s="21" t="s">
        <v>123</v>
      </c>
      <c r="F26" s="21" t="s">
        <v>124</v>
      </c>
      <c r="G26" s="21" t="s">
        <v>227</v>
      </c>
      <c r="H26" s="21" t="s">
        <v>228</v>
      </c>
      <c r="I26" s="57">
        <v>100000</v>
      </c>
      <c r="J26" s="57">
        <v>100000</v>
      </c>
      <c r="K26" s="60"/>
      <c r="L26" s="60"/>
      <c r="M26" s="59">
        <v>100000</v>
      </c>
      <c r="N26" s="60"/>
      <c r="O26" s="57"/>
      <c r="P26" s="57"/>
      <c r="Q26" s="57"/>
      <c r="R26" s="57"/>
      <c r="S26" s="57"/>
      <c r="T26" s="57"/>
      <c r="U26" s="57"/>
      <c r="V26" s="57"/>
      <c r="W26" s="57"/>
      <c r="X26" s="57"/>
    </row>
    <row r="27" ht="20.25" customHeight="1" spans="1:24">
      <c r="A27" s="21" t="s">
        <v>196</v>
      </c>
      <c r="B27" s="21" t="s">
        <v>67</v>
      </c>
      <c r="C27" s="21" t="s">
        <v>229</v>
      </c>
      <c r="D27" s="21" t="s">
        <v>175</v>
      </c>
      <c r="E27" s="21" t="s">
        <v>123</v>
      </c>
      <c r="F27" s="21" t="s">
        <v>124</v>
      </c>
      <c r="G27" s="21" t="s">
        <v>230</v>
      </c>
      <c r="H27" s="21" t="s">
        <v>175</v>
      </c>
      <c r="I27" s="57">
        <v>15000</v>
      </c>
      <c r="J27" s="57">
        <v>15000</v>
      </c>
      <c r="K27" s="60"/>
      <c r="L27" s="60"/>
      <c r="M27" s="59">
        <v>15000</v>
      </c>
      <c r="N27" s="60"/>
      <c r="O27" s="57"/>
      <c r="P27" s="57"/>
      <c r="Q27" s="57"/>
      <c r="R27" s="57"/>
      <c r="S27" s="57"/>
      <c r="T27" s="57"/>
      <c r="U27" s="57"/>
      <c r="V27" s="57"/>
      <c r="W27" s="57"/>
      <c r="X27" s="57"/>
    </row>
    <row r="28" ht="20.25" customHeight="1" spans="1:24">
      <c r="A28" s="21" t="s">
        <v>196</v>
      </c>
      <c r="B28" s="21" t="s">
        <v>67</v>
      </c>
      <c r="C28" s="21" t="s">
        <v>231</v>
      </c>
      <c r="D28" s="21" t="s">
        <v>232</v>
      </c>
      <c r="E28" s="21" t="s">
        <v>123</v>
      </c>
      <c r="F28" s="21" t="s">
        <v>124</v>
      </c>
      <c r="G28" s="21" t="s">
        <v>233</v>
      </c>
      <c r="H28" s="21" t="s">
        <v>232</v>
      </c>
      <c r="I28" s="57">
        <v>141427.92</v>
      </c>
      <c r="J28" s="57">
        <v>141427.92</v>
      </c>
      <c r="K28" s="60"/>
      <c r="L28" s="60"/>
      <c r="M28" s="59">
        <v>141427.92</v>
      </c>
      <c r="N28" s="60"/>
      <c r="O28" s="57"/>
      <c r="P28" s="57"/>
      <c r="Q28" s="57"/>
      <c r="R28" s="57"/>
      <c r="S28" s="57"/>
      <c r="T28" s="57"/>
      <c r="U28" s="57"/>
      <c r="V28" s="57"/>
      <c r="W28" s="57"/>
      <c r="X28" s="57"/>
    </row>
    <row r="29" ht="20.25" customHeight="1" spans="1:24">
      <c r="A29" s="21" t="s">
        <v>196</v>
      </c>
      <c r="B29" s="21" t="s">
        <v>67</v>
      </c>
      <c r="C29" s="21" t="s">
        <v>234</v>
      </c>
      <c r="D29" s="21" t="s">
        <v>235</v>
      </c>
      <c r="E29" s="21" t="s">
        <v>123</v>
      </c>
      <c r="F29" s="21" t="s">
        <v>124</v>
      </c>
      <c r="G29" s="21" t="s">
        <v>236</v>
      </c>
      <c r="H29" s="21" t="s">
        <v>237</v>
      </c>
      <c r="I29" s="57">
        <v>189588</v>
      </c>
      <c r="J29" s="57">
        <v>189588</v>
      </c>
      <c r="K29" s="60"/>
      <c r="L29" s="60"/>
      <c r="M29" s="59">
        <v>189588</v>
      </c>
      <c r="N29" s="60"/>
      <c r="O29" s="57"/>
      <c r="P29" s="57"/>
      <c r="Q29" s="57"/>
      <c r="R29" s="57"/>
      <c r="S29" s="57"/>
      <c r="T29" s="57"/>
      <c r="U29" s="57"/>
      <c r="V29" s="57"/>
      <c r="W29" s="57"/>
      <c r="X29" s="57"/>
    </row>
    <row r="30" ht="20.25" customHeight="1" spans="1:24">
      <c r="A30" s="21" t="s">
        <v>196</v>
      </c>
      <c r="B30" s="21" t="s">
        <v>67</v>
      </c>
      <c r="C30" s="21" t="s">
        <v>234</v>
      </c>
      <c r="D30" s="21" t="s">
        <v>235</v>
      </c>
      <c r="E30" s="21" t="s">
        <v>123</v>
      </c>
      <c r="F30" s="21" t="s">
        <v>124</v>
      </c>
      <c r="G30" s="21" t="s">
        <v>238</v>
      </c>
      <c r="H30" s="21" t="s">
        <v>239</v>
      </c>
      <c r="I30" s="57">
        <v>122000</v>
      </c>
      <c r="J30" s="57">
        <v>122000</v>
      </c>
      <c r="K30" s="60"/>
      <c r="L30" s="60"/>
      <c r="M30" s="59">
        <v>122000</v>
      </c>
      <c r="N30" s="60"/>
      <c r="O30" s="57"/>
      <c r="P30" s="57"/>
      <c r="Q30" s="57"/>
      <c r="R30" s="57"/>
      <c r="S30" s="57"/>
      <c r="T30" s="57"/>
      <c r="U30" s="57"/>
      <c r="V30" s="57"/>
      <c r="W30" s="57"/>
      <c r="X30" s="57"/>
    </row>
    <row r="31" ht="20.25" customHeight="1" spans="1:24">
      <c r="A31" s="21" t="s">
        <v>196</v>
      </c>
      <c r="B31" s="21" t="s">
        <v>67</v>
      </c>
      <c r="C31" s="21" t="s">
        <v>234</v>
      </c>
      <c r="D31" s="21" t="s">
        <v>235</v>
      </c>
      <c r="E31" s="21" t="s">
        <v>123</v>
      </c>
      <c r="F31" s="21" t="s">
        <v>124</v>
      </c>
      <c r="G31" s="21" t="s">
        <v>240</v>
      </c>
      <c r="H31" s="21" t="s">
        <v>241</v>
      </c>
      <c r="I31" s="57">
        <v>90000</v>
      </c>
      <c r="J31" s="57">
        <v>90000</v>
      </c>
      <c r="K31" s="60"/>
      <c r="L31" s="60"/>
      <c r="M31" s="59">
        <v>90000</v>
      </c>
      <c r="N31" s="60"/>
      <c r="O31" s="57"/>
      <c r="P31" s="57"/>
      <c r="Q31" s="57"/>
      <c r="R31" s="57"/>
      <c r="S31" s="57"/>
      <c r="T31" s="57"/>
      <c r="U31" s="57"/>
      <c r="V31" s="57"/>
      <c r="W31" s="57"/>
      <c r="X31" s="57"/>
    </row>
    <row r="32" ht="20.25" customHeight="1" spans="1:24">
      <c r="A32" s="21" t="s">
        <v>196</v>
      </c>
      <c r="B32" s="21" t="s">
        <v>67</v>
      </c>
      <c r="C32" s="21" t="s">
        <v>234</v>
      </c>
      <c r="D32" s="21" t="s">
        <v>235</v>
      </c>
      <c r="E32" s="21" t="s">
        <v>97</v>
      </c>
      <c r="F32" s="21" t="s">
        <v>98</v>
      </c>
      <c r="G32" s="21" t="s">
        <v>242</v>
      </c>
      <c r="H32" s="21" t="s">
        <v>243</v>
      </c>
      <c r="I32" s="57">
        <v>72000</v>
      </c>
      <c r="J32" s="57">
        <v>72000</v>
      </c>
      <c r="K32" s="60"/>
      <c r="L32" s="60"/>
      <c r="M32" s="59">
        <v>72000</v>
      </c>
      <c r="N32" s="60"/>
      <c r="O32" s="57"/>
      <c r="P32" s="57"/>
      <c r="Q32" s="57"/>
      <c r="R32" s="57"/>
      <c r="S32" s="57"/>
      <c r="T32" s="57"/>
      <c r="U32" s="57"/>
      <c r="V32" s="57"/>
      <c r="W32" s="57"/>
      <c r="X32" s="57"/>
    </row>
    <row r="33" ht="20.25" customHeight="1" spans="1:24">
      <c r="A33" s="21" t="s">
        <v>196</v>
      </c>
      <c r="B33" s="21" t="s">
        <v>67</v>
      </c>
      <c r="C33" s="21" t="s">
        <v>234</v>
      </c>
      <c r="D33" s="21" t="s">
        <v>235</v>
      </c>
      <c r="E33" s="21" t="s">
        <v>123</v>
      </c>
      <c r="F33" s="21" t="s">
        <v>124</v>
      </c>
      <c r="G33" s="21" t="s">
        <v>242</v>
      </c>
      <c r="H33" s="21" t="s">
        <v>243</v>
      </c>
      <c r="I33" s="57">
        <v>170800</v>
      </c>
      <c r="J33" s="57">
        <v>170800</v>
      </c>
      <c r="K33" s="60"/>
      <c r="L33" s="60"/>
      <c r="M33" s="59">
        <v>170800</v>
      </c>
      <c r="N33" s="60"/>
      <c r="O33" s="57"/>
      <c r="P33" s="57"/>
      <c r="Q33" s="57"/>
      <c r="R33" s="57"/>
      <c r="S33" s="57"/>
      <c r="T33" s="57"/>
      <c r="U33" s="57"/>
      <c r="V33" s="57"/>
      <c r="W33" s="57"/>
      <c r="X33" s="57"/>
    </row>
    <row r="34" ht="20.25" customHeight="1" spans="1:24">
      <c r="A34" s="21" t="s">
        <v>196</v>
      </c>
      <c r="B34" s="21" t="s">
        <v>67</v>
      </c>
      <c r="C34" s="21" t="s">
        <v>244</v>
      </c>
      <c r="D34" s="21" t="s">
        <v>245</v>
      </c>
      <c r="E34" s="21" t="s">
        <v>97</v>
      </c>
      <c r="F34" s="21" t="s">
        <v>98</v>
      </c>
      <c r="G34" s="21" t="s">
        <v>223</v>
      </c>
      <c r="H34" s="21" t="s">
        <v>224</v>
      </c>
      <c r="I34" s="57">
        <v>1152000</v>
      </c>
      <c r="J34" s="57">
        <v>1152000</v>
      </c>
      <c r="K34" s="60"/>
      <c r="L34" s="60"/>
      <c r="M34" s="59">
        <v>1152000</v>
      </c>
      <c r="N34" s="60"/>
      <c r="O34" s="57"/>
      <c r="P34" s="57"/>
      <c r="Q34" s="57"/>
      <c r="R34" s="57"/>
      <c r="S34" s="57"/>
      <c r="T34" s="57"/>
      <c r="U34" s="57"/>
      <c r="V34" s="57"/>
      <c r="W34" s="57"/>
      <c r="X34" s="57"/>
    </row>
    <row r="35" ht="20.25" customHeight="1" spans="1:24">
      <c r="A35" s="21" t="s">
        <v>196</v>
      </c>
      <c r="B35" s="21" t="s">
        <v>67</v>
      </c>
      <c r="C35" s="21" t="s">
        <v>246</v>
      </c>
      <c r="D35" s="21" t="s">
        <v>247</v>
      </c>
      <c r="E35" s="21" t="s">
        <v>123</v>
      </c>
      <c r="F35" s="21" t="s">
        <v>124</v>
      </c>
      <c r="G35" s="21" t="s">
        <v>203</v>
      </c>
      <c r="H35" s="21" t="s">
        <v>204</v>
      </c>
      <c r="I35" s="57">
        <v>549000</v>
      </c>
      <c r="J35" s="57">
        <v>549000</v>
      </c>
      <c r="K35" s="60"/>
      <c r="L35" s="60"/>
      <c r="M35" s="59">
        <v>549000</v>
      </c>
      <c r="N35" s="60"/>
      <c r="O35" s="57"/>
      <c r="P35" s="57"/>
      <c r="Q35" s="57"/>
      <c r="R35" s="57"/>
      <c r="S35" s="57"/>
      <c r="T35" s="57"/>
      <c r="U35" s="57"/>
      <c r="V35" s="57"/>
      <c r="W35" s="57"/>
      <c r="X35" s="57"/>
    </row>
    <row r="36" ht="20.25" customHeight="1" spans="1:24">
      <c r="A36" s="21" t="s">
        <v>196</v>
      </c>
      <c r="B36" s="21" t="s">
        <v>67</v>
      </c>
      <c r="C36" s="21" t="s">
        <v>246</v>
      </c>
      <c r="D36" s="21" t="s">
        <v>247</v>
      </c>
      <c r="E36" s="21" t="s">
        <v>123</v>
      </c>
      <c r="F36" s="21" t="s">
        <v>124</v>
      </c>
      <c r="G36" s="21" t="s">
        <v>205</v>
      </c>
      <c r="H36" s="21" t="s">
        <v>206</v>
      </c>
      <c r="I36" s="57">
        <v>585600</v>
      </c>
      <c r="J36" s="57">
        <v>585600</v>
      </c>
      <c r="K36" s="60"/>
      <c r="L36" s="60"/>
      <c r="M36" s="59">
        <v>585600</v>
      </c>
      <c r="N36" s="60"/>
      <c r="O36" s="57"/>
      <c r="P36" s="57"/>
      <c r="Q36" s="57"/>
      <c r="R36" s="57"/>
      <c r="S36" s="57"/>
      <c r="T36" s="57"/>
      <c r="U36" s="57"/>
      <c r="V36" s="57"/>
      <c r="W36" s="57"/>
      <c r="X36" s="57"/>
    </row>
    <row r="37" ht="20.25" customHeight="1" spans="1:24">
      <c r="A37" s="21" t="s">
        <v>196</v>
      </c>
      <c r="B37" s="21" t="s">
        <v>67</v>
      </c>
      <c r="C37" s="21" t="s">
        <v>246</v>
      </c>
      <c r="D37" s="21" t="s">
        <v>247</v>
      </c>
      <c r="E37" s="21" t="s">
        <v>123</v>
      </c>
      <c r="F37" s="21" t="s">
        <v>124</v>
      </c>
      <c r="G37" s="21" t="s">
        <v>205</v>
      </c>
      <c r="H37" s="21" t="s">
        <v>206</v>
      </c>
      <c r="I37" s="57">
        <v>512400</v>
      </c>
      <c r="J37" s="57">
        <v>512400</v>
      </c>
      <c r="K37" s="60"/>
      <c r="L37" s="60"/>
      <c r="M37" s="59">
        <v>512400</v>
      </c>
      <c r="N37" s="60"/>
      <c r="O37" s="57"/>
      <c r="P37" s="57"/>
      <c r="Q37" s="57"/>
      <c r="R37" s="57"/>
      <c r="S37" s="57"/>
      <c r="T37" s="57"/>
      <c r="U37" s="57"/>
      <c r="V37" s="57"/>
      <c r="W37" s="57"/>
      <c r="X37" s="57"/>
    </row>
    <row r="38" ht="17.25" customHeight="1" spans="1:24">
      <c r="A38" s="199" t="s">
        <v>171</v>
      </c>
      <c r="B38" s="200"/>
      <c r="C38" s="212"/>
      <c r="D38" s="212"/>
      <c r="E38" s="212"/>
      <c r="F38" s="212"/>
      <c r="G38" s="212"/>
      <c r="H38" s="213"/>
      <c r="I38" s="57">
        <v>13724844.72</v>
      </c>
      <c r="J38" s="57">
        <v>13724844.72</v>
      </c>
      <c r="K38" s="57"/>
      <c r="L38" s="57"/>
      <c r="M38" s="59">
        <v>13724844.72</v>
      </c>
      <c r="N38" s="57"/>
      <c r="O38" s="57"/>
      <c r="P38" s="57"/>
      <c r="Q38" s="57"/>
      <c r="R38" s="57"/>
      <c r="S38" s="57"/>
      <c r="T38" s="57"/>
      <c r="U38" s="57"/>
      <c r="V38" s="57"/>
      <c r="W38" s="57"/>
      <c r="X38" s="57"/>
    </row>
  </sheetData>
  <mergeCells count="31">
    <mergeCell ref="A2:X2"/>
    <mergeCell ref="A3:H3"/>
    <mergeCell ref="I4:X4"/>
    <mergeCell ref="J5:N5"/>
    <mergeCell ref="O5:Q5"/>
    <mergeCell ref="S5:X5"/>
    <mergeCell ref="A38:H3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8"/>
  <sheetViews>
    <sheetView showZeros="0" workbookViewId="0">
      <selection activeCell="A1" sqref="A1"/>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ht="13.5" customHeight="1" spans="2:23">
      <c r="B1" s="197"/>
      <c r="E1" s="40"/>
      <c r="F1" s="40"/>
      <c r="G1" s="40"/>
      <c r="H1" s="40"/>
      <c r="U1" s="197"/>
      <c r="W1" s="207"/>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"单位名称："&amp;"昆明市晋宁区水务局水利管理站"</f>
        <v>单位名称：昆明市晋宁区水务局水利管理站</v>
      </c>
      <c r="B3" s="44"/>
      <c r="C3" s="44"/>
      <c r="D3" s="44"/>
      <c r="E3" s="44"/>
      <c r="F3" s="44"/>
      <c r="G3" s="44"/>
      <c r="H3" s="44"/>
      <c r="I3" s="45"/>
      <c r="J3" s="45"/>
      <c r="K3" s="45"/>
      <c r="L3" s="45"/>
      <c r="M3" s="45"/>
      <c r="N3" s="45"/>
      <c r="O3" s="45"/>
      <c r="P3" s="45"/>
      <c r="Q3" s="45"/>
      <c r="U3" s="197"/>
      <c r="W3" s="177" t="s">
        <v>0</v>
      </c>
    </row>
    <row r="4" ht="21.75" customHeight="1" spans="1:23">
      <c r="A4" s="47" t="s">
        <v>248</v>
      </c>
      <c r="B4" s="48" t="s">
        <v>180</v>
      </c>
      <c r="C4" s="47" t="s">
        <v>181</v>
      </c>
      <c r="D4" s="47" t="s">
        <v>249</v>
      </c>
      <c r="E4" s="48" t="s">
        <v>182</v>
      </c>
      <c r="F4" s="48" t="s">
        <v>183</v>
      </c>
      <c r="G4" s="48" t="s">
        <v>250</v>
      </c>
      <c r="H4" s="48" t="s">
        <v>251</v>
      </c>
      <c r="I4" s="202" t="s">
        <v>53</v>
      </c>
      <c r="J4" s="12" t="s">
        <v>252</v>
      </c>
      <c r="K4" s="13"/>
      <c r="L4" s="13"/>
      <c r="M4" s="35"/>
      <c r="N4" s="12" t="s">
        <v>188</v>
      </c>
      <c r="O4" s="13"/>
      <c r="P4" s="35"/>
      <c r="Q4" s="48" t="s">
        <v>59</v>
      </c>
      <c r="R4" s="12" t="s">
        <v>60</v>
      </c>
      <c r="S4" s="13"/>
      <c r="T4" s="13"/>
      <c r="U4" s="13"/>
      <c r="V4" s="13"/>
      <c r="W4" s="35"/>
    </row>
    <row r="5" ht="21.75" customHeight="1" spans="1:23">
      <c r="A5" s="49"/>
      <c r="B5" s="198"/>
      <c r="C5" s="49"/>
      <c r="D5" s="49"/>
      <c r="E5" s="50"/>
      <c r="F5" s="50"/>
      <c r="G5" s="50"/>
      <c r="H5" s="50"/>
      <c r="I5" s="198"/>
      <c r="J5" s="203" t="s">
        <v>56</v>
      </c>
      <c r="K5" s="204"/>
      <c r="L5" s="48" t="s">
        <v>57</v>
      </c>
      <c r="M5" s="48" t="s">
        <v>58</v>
      </c>
      <c r="N5" s="48" t="s">
        <v>56</v>
      </c>
      <c r="O5" s="48" t="s">
        <v>57</v>
      </c>
      <c r="P5" s="48" t="s">
        <v>58</v>
      </c>
      <c r="Q5" s="50"/>
      <c r="R5" s="48" t="s">
        <v>55</v>
      </c>
      <c r="S5" s="48" t="s">
        <v>61</v>
      </c>
      <c r="T5" s="48" t="s">
        <v>194</v>
      </c>
      <c r="U5" s="48" t="s">
        <v>63</v>
      </c>
      <c r="V5" s="48" t="s">
        <v>64</v>
      </c>
      <c r="W5" s="48" t="s">
        <v>65</v>
      </c>
    </row>
    <row r="6" ht="21" customHeight="1" spans="1:23">
      <c r="A6" s="198"/>
      <c r="B6" s="198"/>
      <c r="C6" s="198"/>
      <c r="D6" s="198"/>
      <c r="E6" s="198"/>
      <c r="F6" s="198"/>
      <c r="G6" s="198"/>
      <c r="H6" s="198"/>
      <c r="I6" s="198"/>
      <c r="J6" s="205" t="s">
        <v>55</v>
      </c>
      <c r="K6" s="206"/>
      <c r="L6" s="198"/>
      <c r="M6" s="198"/>
      <c r="N6" s="198"/>
      <c r="O6" s="198"/>
      <c r="P6" s="198"/>
      <c r="Q6" s="198"/>
      <c r="R6" s="198"/>
      <c r="S6" s="198"/>
      <c r="T6" s="198"/>
      <c r="U6" s="198"/>
      <c r="V6" s="198"/>
      <c r="W6" s="198"/>
    </row>
    <row r="7" ht="39.75" customHeight="1" spans="1:23">
      <c r="A7" s="52"/>
      <c r="B7" s="54"/>
      <c r="C7" s="52"/>
      <c r="D7" s="52"/>
      <c r="E7" s="53"/>
      <c r="F7" s="53"/>
      <c r="G7" s="53"/>
      <c r="H7" s="53"/>
      <c r="I7" s="54"/>
      <c r="J7" s="17" t="s">
        <v>55</v>
      </c>
      <c r="K7" s="17" t="s">
        <v>253</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68">
        <v>12</v>
      </c>
      <c r="M8" s="68">
        <v>13</v>
      </c>
      <c r="N8" s="68">
        <v>14</v>
      </c>
      <c r="O8" s="68">
        <v>15</v>
      </c>
      <c r="P8" s="68">
        <v>16</v>
      </c>
      <c r="Q8" s="68">
        <v>17</v>
      </c>
      <c r="R8" s="68">
        <v>18</v>
      </c>
      <c r="S8" s="68">
        <v>19</v>
      </c>
      <c r="T8" s="68">
        <v>20</v>
      </c>
      <c r="U8" s="55">
        <v>21</v>
      </c>
      <c r="V8" s="68">
        <v>22</v>
      </c>
      <c r="W8" s="55">
        <v>23</v>
      </c>
    </row>
    <row r="9" ht="21.75" customHeight="1" spans="1:23">
      <c r="A9" s="194" t="s">
        <v>254</v>
      </c>
      <c r="B9" s="194" t="s">
        <v>255</v>
      </c>
      <c r="C9" s="194" t="s">
        <v>256</v>
      </c>
      <c r="D9" s="194" t="s">
        <v>67</v>
      </c>
      <c r="E9" s="194" t="s">
        <v>121</v>
      </c>
      <c r="F9" s="194" t="s">
        <v>122</v>
      </c>
      <c r="G9" s="194" t="s">
        <v>236</v>
      </c>
      <c r="H9" s="194" t="s">
        <v>237</v>
      </c>
      <c r="I9" s="57">
        <v>3200000</v>
      </c>
      <c r="J9" s="57">
        <v>3200000</v>
      </c>
      <c r="K9" s="59">
        <v>3200000</v>
      </c>
      <c r="L9" s="57"/>
      <c r="M9" s="57"/>
      <c r="N9" s="57"/>
      <c r="O9" s="57"/>
      <c r="P9" s="57"/>
      <c r="Q9" s="57"/>
      <c r="R9" s="57"/>
      <c r="S9" s="57"/>
      <c r="T9" s="57"/>
      <c r="U9" s="57"/>
      <c r="V9" s="57"/>
      <c r="W9" s="57"/>
    </row>
    <row r="10" ht="21.75" customHeight="1" spans="1:23">
      <c r="A10" s="194" t="s">
        <v>254</v>
      </c>
      <c r="B10" s="194" t="s">
        <v>257</v>
      </c>
      <c r="C10" s="194" t="s">
        <v>258</v>
      </c>
      <c r="D10" s="194" t="s">
        <v>67</v>
      </c>
      <c r="E10" s="194" t="s">
        <v>123</v>
      </c>
      <c r="F10" s="194" t="s">
        <v>124</v>
      </c>
      <c r="G10" s="194" t="s">
        <v>259</v>
      </c>
      <c r="H10" s="194" t="s">
        <v>260</v>
      </c>
      <c r="I10" s="57">
        <v>1673118.95</v>
      </c>
      <c r="J10" s="57"/>
      <c r="K10" s="59"/>
      <c r="L10" s="57"/>
      <c r="M10" s="57"/>
      <c r="N10" s="57"/>
      <c r="O10" s="57"/>
      <c r="P10" s="57"/>
      <c r="Q10" s="57"/>
      <c r="R10" s="57">
        <v>1673118.95</v>
      </c>
      <c r="S10" s="57"/>
      <c r="T10" s="57"/>
      <c r="U10" s="57"/>
      <c r="V10" s="57"/>
      <c r="W10" s="57">
        <v>1673118.95</v>
      </c>
    </row>
    <row r="11" ht="21.75" customHeight="1" spans="1:23">
      <c r="A11" s="194" t="s">
        <v>254</v>
      </c>
      <c r="B11" s="194" t="s">
        <v>261</v>
      </c>
      <c r="C11" s="194" t="s">
        <v>262</v>
      </c>
      <c r="D11" s="194" t="s">
        <v>67</v>
      </c>
      <c r="E11" s="194" t="s">
        <v>123</v>
      </c>
      <c r="F11" s="194" t="s">
        <v>124</v>
      </c>
      <c r="G11" s="194" t="s">
        <v>236</v>
      </c>
      <c r="H11" s="194" t="s">
        <v>237</v>
      </c>
      <c r="I11" s="57">
        <v>148167.63</v>
      </c>
      <c r="J11" s="57"/>
      <c r="K11" s="59"/>
      <c r="L11" s="57"/>
      <c r="M11" s="57"/>
      <c r="N11" s="57"/>
      <c r="O11" s="57"/>
      <c r="P11" s="57"/>
      <c r="Q11" s="57"/>
      <c r="R11" s="57">
        <v>148167.63</v>
      </c>
      <c r="S11" s="57"/>
      <c r="T11" s="57"/>
      <c r="U11" s="57"/>
      <c r="V11" s="57"/>
      <c r="W11" s="57">
        <v>148167.63</v>
      </c>
    </row>
    <row r="12" ht="21.75" customHeight="1" spans="1:23">
      <c r="A12" s="194" t="s">
        <v>254</v>
      </c>
      <c r="B12" s="194" t="s">
        <v>263</v>
      </c>
      <c r="C12" s="194" t="s">
        <v>264</v>
      </c>
      <c r="D12" s="194" t="s">
        <v>67</v>
      </c>
      <c r="E12" s="194" t="s">
        <v>123</v>
      </c>
      <c r="F12" s="194" t="s">
        <v>124</v>
      </c>
      <c r="G12" s="194" t="s">
        <v>236</v>
      </c>
      <c r="H12" s="194" t="s">
        <v>237</v>
      </c>
      <c r="I12" s="57">
        <v>354707</v>
      </c>
      <c r="J12" s="57">
        <v>354707</v>
      </c>
      <c r="K12" s="59">
        <v>354707</v>
      </c>
      <c r="L12" s="57"/>
      <c r="M12" s="57"/>
      <c r="N12" s="57"/>
      <c r="O12" s="57"/>
      <c r="P12" s="57"/>
      <c r="Q12" s="57"/>
      <c r="R12" s="57"/>
      <c r="S12" s="57"/>
      <c r="T12" s="57"/>
      <c r="U12" s="57"/>
      <c r="V12" s="57"/>
      <c r="W12" s="57"/>
    </row>
    <row r="13" ht="21.75" customHeight="1" spans="1:23">
      <c r="A13" s="194" t="s">
        <v>254</v>
      </c>
      <c r="B13" s="194" t="s">
        <v>265</v>
      </c>
      <c r="C13" s="194" t="s">
        <v>266</v>
      </c>
      <c r="D13" s="194" t="s">
        <v>67</v>
      </c>
      <c r="E13" s="194" t="s">
        <v>123</v>
      </c>
      <c r="F13" s="194" t="s">
        <v>124</v>
      </c>
      <c r="G13" s="194" t="s">
        <v>236</v>
      </c>
      <c r="H13" s="194" t="s">
        <v>237</v>
      </c>
      <c r="I13" s="57">
        <v>50000</v>
      </c>
      <c r="J13" s="57">
        <v>50000</v>
      </c>
      <c r="K13" s="59">
        <v>50000</v>
      </c>
      <c r="L13" s="57"/>
      <c r="M13" s="57"/>
      <c r="N13" s="57"/>
      <c r="O13" s="57"/>
      <c r="P13" s="57"/>
      <c r="Q13" s="57"/>
      <c r="R13" s="57"/>
      <c r="S13" s="57"/>
      <c r="T13" s="57"/>
      <c r="U13" s="57"/>
      <c r="V13" s="57"/>
      <c r="W13" s="57"/>
    </row>
    <row r="14" ht="21.75" customHeight="1" spans="1:23">
      <c r="A14" s="194" t="s">
        <v>254</v>
      </c>
      <c r="B14" s="194" t="s">
        <v>267</v>
      </c>
      <c r="C14" s="194" t="s">
        <v>268</v>
      </c>
      <c r="D14" s="194" t="s">
        <v>67</v>
      </c>
      <c r="E14" s="194" t="s">
        <v>127</v>
      </c>
      <c r="F14" s="194" t="s">
        <v>128</v>
      </c>
      <c r="G14" s="194" t="s">
        <v>236</v>
      </c>
      <c r="H14" s="194" t="s">
        <v>237</v>
      </c>
      <c r="I14" s="57">
        <v>30000</v>
      </c>
      <c r="J14" s="57"/>
      <c r="K14" s="59"/>
      <c r="L14" s="57"/>
      <c r="M14" s="57"/>
      <c r="N14" s="57"/>
      <c r="O14" s="57"/>
      <c r="P14" s="57"/>
      <c r="Q14" s="57"/>
      <c r="R14" s="57">
        <v>30000</v>
      </c>
      <c r="S14" s="57"/>
      <c r="T14" s="57"/>
      <c r="U14" s="57">
        <v>30000</v>
      </c>
      <c r="V14" s="57"/>
      <c r="W14" s="57"/>
    </row>
    <row r="15" ht="21.75" customHeight="1" spans="1:23">
      <c r="A15" s="194" t="s">
        <v>254</v>
      </c>
      <c r="B15" s="194" t="s">
        <v>269</v>
      </c>
      <c r="C15" s="194" t="s">
        <v>270</v>
      </c>
      <c r="D15" s="194" t="s">
        <v>67</v>
      </c>
      <c r="E15" s="194" t="s">
        <v>123</v>
      </c>
      <c r="F15" s="194" t="s">
        <v>124</v>
      </c>
      <c r="G15" s="194" t="s">
        <v>236</v>
      </c>
      <c r="H15" s="194" t="s">
        <v>237</v>
      </c>
      <c r="I15" s="57">
        <v>10000</v>
      </c>
      <c r="J15" s="57"/>
      <c r="K15" s="59"/>
      <c r="L15" s="57"/>
      <c r="M15" s="57"/>
      <c r="N15" s="57"/>
      <c r="O15" s="57"/>
      <c r="P15" s="57"/>
      <c r="Q15" s="57"/>
      <c r="R15" s="57">
        <v>10000</v>
      </c>
      <c r="S15" s="57"/>
      <c r="T15" s="57"/>
      <c r="U15" s="57"/>
      <c r="V15" s="57"/>
      <c r="W15" s="57">
        <v>10000</v>
      </c>
    </row>
    <row r="16" ht="21.75" customHeight="1" spans="1:23">
      <c r="A16" s="194" t="s">
        <v>254</v>
      </c>
      <c r="B16" s="194" t="s">
        <v>271</v>
      </c>
      <c r="C16" s="194" t="s">
        <v>272</v>
      </c>
      <c r="D16" s="194" t="s">
        <v>67</v>
      </c>
      <c r="E16" s="194" t="s">
        <v>121</v>
      </c>
      <c r="F16" s="194" t="s">
        <v>122</v>
      </c>
      <c r="G16" s="194" t="s">
        <v>273</v>
      </c>
      <c r="H16" s="194" t="s">
        <v>274</v>
      </c>
      <c r="I16" s="57">
        <v>4270000</v>
      </c>
      <c r="J16" s="57">
        <v>4270000</v>
      </c>
      <c r="K16" s="59">
        <v>4270000</v>
      </c>
      <c r="L16" s="57"/>
      <c r="M16" s="57"/>
      <c r="N16" s="57"/>
      <c r="O16" s="57"/>
      <c r="P16" s="57"/>
      <c r="Q16" s="57"/>
      <c r="R16" s="57"/>
      <c r="S16" s="57"/>
      <c r="T16" s="57"/>
      <c r="U16" s="57"/>
      <c r="V16" s="57"/>
      <c r="W16" s="57"/>
    </row>
    <row r="17" ht="21.75" customHeight="1" spans="1:23">
      <c r="A17" s="194" t="s">
        <v>254</v>
      </c>
      <c r="B17" s="194" t="s">
        <v>275</v>
      </c>
      <c r="C17" s="194" t="s">
        <v>276</v>
      </c>
      <c r="D17" s="194" t="s">
        <v>67</v>
      </c>
      <c r="E17" s="194" t="s">
        <v>125</v>
      </c>
      <c r="F17" s="194" t="s">
        <v>126</v>
      </c>
      <c r="G17" s="194" t="s">
        <v>236</v>
      </c>
      <c r="H17" s="194" t="s">
        <v>237</v>
      </c>
      <c r="I17" s="57">
        <v>70000</v>
      </c>
      <c r="J17" s="57">
        <v>70000</v>
      </c>
      <c r="K17" s="59">
        <v>70000</v>
      </c>
      <c r="L17" s="57"/>
      <c r="M17" s="57"/>
      <c r="N17" s="57"/>
      <c r="O17" s="57"/>
      <c r="P17" s="57"/>
      <c r="Q17" s="57"/>
      <c r="R17" s="57"/>
      <c r="S17" s="57"/>
      <c r="T17" s="57"/>
      <c r="U17" s="57"/>
      <c r="V17" s="57"/>
      <c r="W17" s="57"/>
    </row>
    <row r="18" ht="18.75" customHeight="1" spans="1:23">
      <c r="A18" s="199" t="s">
        <v>171</v>
      </c>
      <c r="B18" s="200"/>
      <c r="C18" s="200"/>
      <c r="D18" s="200"/>
      <c r="E18" s="200"/>
      <c r="F18" s="200"/>
      <c r="G18" s="200"/>
      <c r="H18" s="201"/>
      <c r="I18" s="57">
        <v>9805993.58</v>
      </c>
      <c r="J18" s="57">
        <v>7944707</v>
      </c>
      <c r="K18" s="59">
        <v>7944707</v>
      </c>
      <c r="L18" s="57"/>
      <c r="M18" s="57"/>
      <c r="N18" s="57"/>
      <c r="O18" s="57"/>
      <c r="P18" s="57"/>
      <c r="Q18" s="57"/>
      <c r="R18" s="57">
        <v>1861286.58</v>
      </c>
      <c r="S18" s="57"/>
      <c r="T18" s="57"/>
      <c r="U18" s="57">
        <v>30000</v>
      </c>
      <c r="V18" s="57"/>
      <c r="W18" s="57">
        <v>1831286.58</v>
      </c>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7"/>
  <sheetViews>
    <sheetView showZeros="0" topLeftCell="D43" workbookViewId="0">
      <selection activeCell="A1" sqref="A1"/>
    </sheetView>
  </sheetViews>
  <sheetFormatPr defaultColWidth="9.13888888888889" defaultRowHeight="12" customHeight="1"/>
  <cols>
    <col min="1" max="1" width="34.287037037037" customWidth="1"/>
    <col min="2" max="2" width="29" customWidth="1"/>
    <col min="3" max="6" width="23.5740740740741" customWidth="1"/>
    <col min="7" max="7" width="25.1388888888889" customWidth="1"/>
    <col min="8" max="9" width="23.5740740740741" customWidth="1"/>
    <col min="10" max="10" width="36.8518518518519" customWidth="1"/>
  </cols>
  <sheetData>
    <row r="1" ht="18" customHeight="1" spans="10:10">
      <c r="J1" s="175"/>
    </row>
    <row r="2" ht="39.75" customHeight="1" spans="1:10">
      <c r="A2" s="192" t="str">
        <f>"2025"&amp;"年部门项目支出绩效目标表（本级）"</f>
        <v>2025年部门项目支出绩效目标表（本级）</v>
      </c>
      <c r="B2" s="42"/>
      <c r="C2" s="42"/>
      <c r="D2" s="42"/>
      <c r="E2" s="42"/>
      <c r="F2" s="135"/>
      <c r="G2" s="42"/>
      <c r="H2" s="135"/>
      <c r="I2" s="135"/>
      <c r="J2" s="42"/>
    </row>
    <row r="3" ht="17.25" customHeight="1" spans="1:1">
      <c r="A3" s="43" t="str">
        <f>"单位名称："&amp;"昆明市晋宁区水务局水利管理站"</f>
        <v>单位名称：昆明市晋宁区水务局水利管理站</v>
      </c>
    </row>
    <row r="4" ht="44.25" customHeight="1" spans="1:10">
      <c r="A4" s="17" t="s">
        <v>181</v>
      </c>
      <c r="B4" s="17" t="s">
        <v>277</v>
      </c>
      <c r="C4" s="17" t="s">
        <v>278</v>
      </c>
      <c r="D4" s="17" t="s">
        <v>279</v>
      </c>
      <c r="E4" s="17" t="s">
        <v>280</v>
      </c>
      <c r="F4" s="188" t="s">
        <v>281</v>
      </c>
      <c r="G4" s="17" t="s">
        <v>282</v>
      </c>
      <c r="H4" s="188" t="s">
        <v>283</v>
      </c>
      <c r="I4" s="188" t="s">
        <v>284</v>
      </c>
      <c r="J4" s="17" t="s">
        <v>285</v>
      </c>
    </row>
    <row r="5" ht="18.75" customHeight="1" spans="1:10">
      <c r="A5" s="193">
        <v>1</v>
      </c>
      <c r="B5" s="193">
        <v>2</v>
      </c>
      <c r="C5" s="193">
        <v>3</v>
      </c>
      <c r="D5" s="193">
        <v>4</v>
      </c>
      <c r="E5" s="193">
        <v>5</v>
      </c>
      <c r="F5" s="68">
        <v>6</v>
      </c>
      <c r="G5" s="193">
        <v>7</v>
      </c>
      <c r="H5" s="68">
        <v>8</v>
      </c>
      <c r="I5" s="68">
        <v>9</v>
      </c>
      <c r="J5" s="193">
        <v>10</v>
      </c>
    </row>
    <row r="6" ht="27.75" customHeight="1" spans="1:10">
      <c r="A6" s="18" t="s">
        <v>67</v>
      </c>
      <c r="B6" s="194"/>
      <c r="C6" s="194"/>
      <c r="D6" s="194"/>
      <c r="E6" s="33"/>
      <c r="F6" s="195"/>
      <c r="G6" s="33"/>
      <c r="H6" s="195"/>
      <c r="I6" s="195"/>
      <c r="J6" s="33"/>
    </row>
    <row r="7" ht="30" customHeight="1" spans="1:10">
      <c r="A7" s="196" t="s">
        <v>272</v>
      </c>
      <c r="B7" s="60" t="s">
        <v>286</v>
      </c>
      <c r="C7" s="60" t="s">
        <v>287</v>
      </c>
      <c r="D7" s="60" t="s">
        <v>288</v>
      </c>
      <c r="E7" s="60" t="s">
        <v>289</v>
      </c>
      <c r="F7" s="60" t="s">
        <v>290</v>
      </c>
      <c r="G7" s="60" t="s">
        <v>291</v>
      </c>
      <c r="H7" s="60" t="s">
        <v>292</v>
      </c>
      <c r="I7" s="60" t="s">
        <v>293</v>
      </c>
      <c r="J7" s="60" t="s">
        <v>294</v>
      </c>
    </row>
    <row r="8" ht="30" customHeight="1" spans="1:10">
      <c r="A8" s="196" t="s">
        <v>272</v>
      </c>
      <c r="B8" s="60" t="s">
        <v>286</v>
      </c>
      <c r="C8" s="60" t="s">
        <v>287</v>
      </c>
      <c r="D8" s="60" t="s">
        <v>295</v>
      </c>
      <c r="E8" s="60" t="s">
        <v>296</v>
      </c>
      <c r="F8" s="60" t="s">
        <v>297</v>
      </c>
      <c r="G8" s="60" t="s">
        <v>298</v>
      </c>
      <c r="H8" s="60" t="s">
        <v>299</v>
      </c>
      <c r="I8" s="60" t="s">
        <v>300</v>
      </c>
      <c r="J8" s="60" t="s">
        <v>294</v>
      </c>
    </row>
    <row r="9" ht="30" customHeight="1" spans="1:10">
      <c r="A9" s="196" t="s">
        <v>272</v>
      </c>
      <c r="B9" s="60" t="s">
        <v>286</v>
      </c>
      <c r="C9" s="60" t="s">
        <v>287</v>
      </c>
      <c r="D9" s="60" t="s">
        <v>301</v>
      </c>
      <c r="E9" s="60" t="s">
        <v>302</v>
      </c>
      <c r="F9" s="60" t="s">
        <v>297</v>
      </c>
      <c r="G9" s="60" t="s">
        <v>303</v>
      </c>
      <c r="H9" s="60" t="s">
        <v>299</v>
      </c>
      <c r="I9" s="60" t="s">
        <v>300</v>
      </c>
      <c r="J9" s="60" t="s">
        <v>294</v>
      </c>
    </row>
    <row r="10" ht="30" customHeight="1" spans="1:10">
      <c r="A10" s="196" t="s">
        <v>272</v>
      </c>
      <c r="B10" s="60" t="s">
        <v>286</v>
      </c>
      <c r="C10" s="60" t="s">
        <v>304</v>
      </c>
      <c r="D10" s="60" t="s">
        <v>305</v>
      </c>
      <c r="E10" s="60" t="s">
        <v>306</v>
      </c>
      <c r="F10" s="60" t="s">
        <v>290</v>
      </c>
      <c r="G10" s="60" t="s">
        <v>307</v>
      </c>
      <c r="H10" s="60" t="s">
        <v>308</v>
      </c>
      <c r="I10" s="60" t="s">
        <v>300</v>
      </c>
      <c r="J10" s="60" t="s">
        <v>306</v>
      </c>
    </row>
    <row r="11" ht="30" customHeight="1" spans="1:10">
      <c r="A11" s="196" t="s">
        <v>272</v>
      </c>
      <c r="B11" s="60" t="s">
        <v>286</v>
      </c>
      <c r="C11" s="60" t="s">
        <v>309</v>
      </c>
      <c r="D11" s="60" t="s">
        <v>310</v>
      </c>
      <c r="E11" s="60" t="s">
        <v>311</v>
      </c>
      <c r="F11" s="60" t="s">
        <v>297</v>
      </c>
      <c r="G11" s="60" t="s">
        <v>312</v>
      </c>
      <c r="H11" s="60" t="s">
        <v>299</v>
      </c>
      <c r="I11" s="60" t="s">
        <v>300</v>
      </c>
      <c r="J11" s="60" t="s">
        <v>294</v>
      </c>
    </row>
    <row r="12" ht="30" customHeight="1" spans="1:10">
      <c r="A12" s="196" t="s">
        <v>272</v>
      </c>
      <c r="B12" s="60" t="s">
        <v>286</v>
      </c>
      <c r="C12" s="60" t="s">
        <v>309</v>
      </c>
      <c r="D12" s="60" t="s">
        <v>310</v>
      </c>
      <c r="E12" s="60" t="s">
        <v>311</v>
      </c>
      <c r="F12" s="60" t="s">
        <v>297</v>
      </c>
      <c r="G12" s="60" t="s">
        <v>312</v>
      </c>
      <c r="H12" s="60" t="s">
        <v>299</v>
      </c>
      <c r="I12" s="60" t="s">
        <v>300</v>
      </c>
      <c r="J12" s="60" t="s">
        <v>294</v>
      </c>
    </row>
    <row r="13" ht="30" customHeight="1" spans="1:10">
      <c r="A13" s="196" t="s">
        <v>262</v>
      </c>
      <c r="B13" s="60" t="s">
        <v>313</v>
      </c>
      <c r="C13" s="60" t="s">
        <v>287</v>
      </c>
      <c r="D13" s="60" t="s">
        <v>288</v>
      </c>
      <c r="E13" s="60" t="s">
        <v>314</v>
      </c>
      <c r="F13" s="60" t="s">
        <v>290</v>
      </c>
      <c r="G13" s="60" t="s">
        <v>79</v>
      </c>
      <c r="H13" s="60" t="s">
        <v>292</v>
      </c>
      <c r="I13" s="60" t="s">
        <v>293</v>
      </c>
      <c r="J13" s="60" t="s">
        <v>315</v>
      </c>
    </row>
    <row r="14" ht="30" customHeight="1" spans="1:10">
      <c r="A14" s="196" t="s">
        <v>262</v>
      </c>
      <c r="B14" s="60" t="s">
        <v>313</v>
      </c>
      <c r="C14" s="60" t="s">
        <v>287</v>
      </c>
      <c r="D14" s="60" t="s">
        <v>295</v>
      </c>
      <c r="E14" s="60" t="s">
        <v>316</v>
      </c>
      <c r="F14" s="60" t="s">
        <v>290</v>
      </c>
      <c r="G14" s="60" t="s">
        <v>317</v>
      </c>
      <c r="H14" s="60" t="s">
        <v>299</v>
      </c>
      <c r="I14" s="60" t="s">
        <v>300</v>
      </c>
      <c r="J14" s="60" t="s">
        <v>315</v>
      </c>
    </row>
    <row r="15" ht="30" customHeight="1" spans="1:10">
      <c r="A15" s="196" t="s">
        <v>262</v>
      </c>
      <c r="B15" s="60" t="s">
        <v>313</v>
      </c>
      <c r="C15" s="60" t="s">
        <v>304</v>
      </c>
      <c r="D15" s="60" t="s">
        <v>318</v>
      </c>
      <c r="E15" s="60" t="s">
        <v>319</v>
      </c>
      <c r="F15" s="60" t="s">
        <v>297</v>
      </c>
      <c r="G15" s="60" t="s">
        <v>320</v>
      </c>
      <c r="H15" s="60" t="s">
        <v>321</v>
      </c>
      <c r="I15" s="60" t="s">
        <v>293</v>
      </c>
      <c r="J15" s="60" t="s">
        <v>315</v>
      </c>
    </row>
    <row r="16" ht="30" customHeight="1" spans="1:10">
      <c r="A16" s="196" t="s">
        <v>262</v>
      </c>
      <c r="B16" s="60" t="s">
        <v>313</v>
      </c>
      <c r="C16" s="60" t="s">
        <v>304</v>
      </c>
      <c r="D16" s="60" t="s">
        <v>322</v>
      </c>
      <c r="E16" s="60" t="s">
        <v>323</v>
      </c>
      <c r="F16" s="60" t="s">
        <v>297</v>
      </c>
      <c r="G16" s="60" t="s">
        <v>324</v>
      </c>
      <c r="H16" s="60" t="s">
        <v>325</v>
      </c>
      <c r="I16" s="60" t="s">
        <v>293</v>
      </c>
      <c r="J16" s="60" t="s">
        <v>315</v>
      </c>
    </row>
    <row r="17" ht="30" customHeight="1" spans="1:10">
      <c r="A17" s="196" t="s">
        <v>262</v>
      </c>
      <c r="B17" s="60" t="s">
        <v>313</v>
      </c>
      <c r="C17" s="60" t="s">
        <v>309</v>
      </c>
      <c r="D17" s="60" t="s">
        <v>310</v>
      </c>
      <c r="E17" s="60" t="s">
        <v>311</v>
      </c>
      <c r="F17" s="60" t="s">
        <v>290</v>
      </c>
      <c r="G17" s="60" t="s">
        <v>326</v>
      </c>
      <c r="H17" s="60" t="s">
        <v>299</v>
      </c>
      <c r="I17" s="60" t="s">
        <v>300</v>
      </c>
      <c r="J17" s="60" t="s">
        <v>315</v>
      </c>
    </row>
    <row r="18" ht="30" customHeight="1" spans="1:10">
      <c r="A18" s="196" t="s">
        <v>276</v>
      </c>
      <c r="B18" s="60" t="s">
        <v>327</v>
      </c>
      <c r="C18" s="60" t="s">
        <v>287</v>
      </c>
      <c r="D18" s="60" t="s">
        <v>288</v>
      </c>
      <c r="E18" s="60" t="s">
        <v>328</v>
      </c>
      <c r="F18" s="60" t="s">
        <v>297</v>
      </c>
      <c r="G18" s="60" t="s">
        <v>298</v>
      </c>
      <c r="H18" s="60" t="s">
        <v>299</v>
      </c>
      <c r="I18" s="60" t="s">
        <v>300</v>
      </c>
      <c r="J18" s="60" t="s">
        <v>329</v>
      </c>
    </row>
    <row r="19" ht="30" customHeight="1" spans="1:10">
      <c r="A19" s="196" t="s">
        <v>276</v>
      </c>
      <c r="B19" s="60" t="s">
        <v>327</v>
      </c>
      <c r="C19" s="60" t="s">
        <v>287</v>
      </c>
      <c r="D19" s="60" t="s">
        <v>301</v>
      </c>
      <c r="E19" s="60" t="s">
        <v>330</v>
      </c>
      <c r="F19" s="60" t="s">
        <v>297</v>
      </c>
      <c r="G19" s="60" t="s">
        <v>298</v>
      </c>
      <c r="H19" s="60" t="s">
        <v>299</v>
      </c>
      <c r="I19" s="60" t="s">
        <v>300</v>
      </c>
      <c r="J19" s="60" t="s">
        <v>331</v>
      </c>
    </row>
    <row r="20" ht="30" customHeight="1" spans="1:10">
      <c r="A20" s="196" t="s">
        <v>276</v>
      </c>
      <c r="B20" s="60" t="s">
        <v>327</v>
      </c>
      <c r="C20" s="60" t="s">
        <v>287</v>
      </c>
      <c r="D20" s="60" t="s">
        <v>301</v>
      </c>
      <c r="E20" s="60" t="s">
        <v>332</v>
      </c>
      <c r="F20" s="60" t="s">
        <v>297</v>
      </c>
      <c r="G20" s="60" t="s">
        <v>307</v>
      </c>
      <c r="H20" s="60" t="s">
        <v>333</v>
      </c>
      <c r="I20" s="60" t="s">
        <v>300</v>
      </c>
      <c r="J20" s="60" t="s">
        <v>331</v>
      </c>
    </row>
    <row r="21" ht="30" customHeight="1" spans="1:10">
      <c r="A21" s="196" t="s">
        <v>276</v>
      </c>
      <c r="B21" s="60" t="s">
        <v>327</v>
      </c>
      <c r="C21" s="60" t="s">
        <v>304</v>
      </c>
      <c r="D21" s="60" t="s">
        <v>334</v>
      </c>
      <c r="E21" s="60" t="s">
        <v>335</v>
      </c>
      <c r="F21" s="60" t="s">
        <v>297</v>
      </c>
      <c r="G21" s="60" t="s">
        <v>298</v>
      </c>
      <c r="H21" s="60" t="s">
        <v>299</v>
      </c>
      <c r="I21" s="60" t="s">
        <v>300</v>
      </c>
      <c r="J21" s="60" t="s">
        <v>331</v>
      </c>
    </row>
    <row r="22" ht="30" customHeight="1" spans="1:10">
      <c r="A22" s="196" t="s">
        <v>276</v>
      </c>
      <c r="B22" s="60" t="s">
        <v>327</v>
      </c>
      <c r="C22" s="60" t="s">
        <v>309</v>
      </c>
      <c r="D22" s="60" t="s">
        <v>310</v>
      </c>
      <c r="E22" s="60" t="s">
        <v>311</v>
      </c>
      <c r="F22" s="60" t="s">
        <v>297</v>
      </c>
      <c r="G22" s="60" t="s">
        <v>336</v>
      </c>
      <c r="H22" s="60" t="s">
        <v>299</v>
      </c>
      <c r="I22" s="60" t="s">
        <v>300</v>
      </c>
      <c r="J22" s="60" t="s">
        <v>331</v>
      </c>
    </row>
    <row r="23" ht="30" customHeight="1" spans="1:10">
      <c r="A23" s="196" t="s">
        <v>258</v>
      </c>
      <c r="B23" s="60" t="s">
        <v>337</v>
      </c>
      <c r="C23" s="60" t="s">
        <v>287</v>
      </c>
      <c r="D23" s="60" t="s">
        <v>288</v>
      </c>
      <c r="E23" s="60" t="s">
        <v>338</v>
      </c>
      <c r="F23" s="60" t="s">
        <v>290</v>
      </c>
      <c r="G23" s="60" t="s">
        <v>339</v>
      </c>
      <c r="H23" s="60" t="s">
        <v>340</v>
      </c>
      <c r="I23" s="60" t="s">
        <v>293</v>
      </c>
      <c r="J23" s="60" t="s">
        <v>341</v>
      </c>
    </row>
    <row r="24" ht="30" customHeight="1" spans="1:10">
      <c r="A24" s="196" t="s">
        <v>258</v>
      </c>
      <c r="B24" s="60" t="s">
        <v>337</v>
      </c>
      <c r="C24" s="60" t="s">
        <v>287</v>
      </c>
      <c r="D24" s="60" t="s">
        <v>288</v>
      </c>
      <c r="E24" s="60" t="s">
        <v>342</v>
      </c>
      <c r="F24" s="60" t="s">
        <v>290</v>
      </c>
      <c r="G24" s="60" t="s">
        <v>343</v>
      </c>
      <c r="H24" s="60" t="s">
        <v>344</v>
      </c>
      <c r="I24" s="60" t="s">
        <v>293</v>
      </c>
      <c r="J24" s="60" t="s">
        <v>345</v>
      </c>
    </row>
    <row r="25" ht="30" customHeight="1" spans="1:10">
      <c r="A25" s="196" t="s">
        <v>258</v>
      </c>
      <c r="B25" s="60" t="s">
        <v>337</v>
      </c>
      <c r="C25" s="60" t="s">
        <v>304</v>
      </c>
      <c r="D25" s="60" t="s">
        <v>318</v>
      </c>
      <c r="E25" s="60" t="s">
        <v>346</v>
      </c>
      <c r="F25" s="60" t="s">
        <v>290</v>
      </c>
      <c r="G25" s="60" t="s">
        <v>347</v>
      </c>
      <c r="H25" s="60" t="s">
        <v>348</v>
      </c>
      <c r="I25" s="60" t="s">
        <v>300</v>
      </c>
      <c r="J25" s="60" t="s">
        <v>349</v>
      </c>
    </row>
    <row r="26" ht="30" customHeight="1" spans="1:10">
      <c r="A26" s="196" t="s">
        <v>258</v>
      </c>
      <c r="B26" s="60" t="s">
        <v>337</v>
      </c>
      <c r="C26" s="60" t="s">
        <v>304</v>
      </c>
      <c r="D26" s="60" t="s">
        <v>305</v>
      </c>
      <c r="E26" s="60" t="s">
        <v>350</v>
      </c>
      <c r="F26" s="60" t="s">
        <v>290</v>
      </c>
      <c r="G26" s="60" t="s">
        <v>351</v>
      </c>
      <c r="H26" s="60"/>
      <c r="I26" s="60" t="s">
        <v>300</v>
      </c>
      <c r="J26" s="60" t="s">
        <v>352</v>
      </c>
    </row>
    <row r="27" ht="30" customHeight="1" spans="1:10">
      <c r="A27" s="196" t="s">
        <v>258</v>
      </c>
      <c r="B27" s="60" t="s">
        <v>337</v>
      </c>
      <c r="C27" s="60" t="s">
        <v>309</v>
      </c>
      <c r="D27" s="60" t="s">
        <v>310</v>
      </c>
      <c r="E27" s="60" t="s">
        <v>353</v>
      </c>
      <c r="F27" s="60" t="s">
        <v>290</v>
      </c>
      <c r="G27" s="60" t="s">
        <v>336</v>
      </c>
      <c r="H27" s="60" t="s">
        <v>299</v>
      </c>
      <c r="I27" s="60" t="s">
        <v>300</v>
      </c>
      <c r="J27" s="60" t="s">
        <v>353</v>
      </c>
    </row>
    <row r="28" ht="30" customHeight="1" spans="1:10">
      <c r="A28" s="196" t="s">
        <v>268</v>
      </c>
      <c r="B28" s="60" t="s">
        <v>354</v>
      </c>
      <c r="C28" s="60" t="s">
        <v>287</v>
      </c>
      <c r="D28" s="60" t="s">
        <v>288</v>
      </c>
      <c r="E28" s="60" t="s">
        <v>355</v>
      </c>
      <c r="F28" s="60" t="s">
        <v>290</v>
      </c>
      <c r="G28" s="60" t="s">
        <v>356</v>
      </c>
      <c r="H28" s="60" t="s">
        <v>357</v>
      </c>
      <c r="I28" s="60" t="s">
        <v>293</v>
      </c>
      <c r="J28" s="60" t="s">
        <v>358</v>
      </c>
    </row>
    <row r="29" ht="30" customHeight="1" spans="1:10">
      <c r="A29" s="196" t="s">
        <v>268</v>
      </c>
      <c r="B29" s="60" t="s">
        <v>354</v>
      </c>
      <c r="C29" s="60" t="s">
        <v>287</v>
      </c>
      <c r="D29" s="60" t="s">
        <v>301</v>
      </c>
      <c r="E29" s="60" t="s">
        <v>359</v>
      </c>
      <c r="F29" s="60" t="s">
        <v>360</v>
      </c>
      <c r="G29" s="60" t="s">
        <v>361</v>
      </c>
      <c r="H29" s="60"/>
      <c r="I29" s="60" t="s">
        <v>300</v>
      </c>
      <c r="J29" s="60" t="s">
        <v>362</v>
      </c>
    </row>
    <row r="30" ht="30" customHeight="1" spans="1:10">
      <c r="A30" s="196" t="s">
        <v>268</v>
      </c>
      <c r="B30" s="60" t="s">
        <v>354</v>
      </c>
      <c r="C30" s="60" t="s">
        <v>304</v>
      </c>
      <c r="D30" s="60" t="s">
        <v>318</v>
      </c>
      <c r="E30" s="60" t="s">
        <v>363</v>
      </c>
      <c r="F30" s="60" t="s">
        <v>297</v>
      </c>
      <c r="G30" s="60" t="s">
        <v>364</v>
      </c>
      <c r="H30" s="60" t="s">
        <v>325</v>
      </c>
      <c r="I30" s="60" t="s">
        <v>300</v>
      </c>
      <c r="J30" s="60" t="s">
        <v>358</v>
      </c>
    </row>
    <row r="31" ht="30" customHeight="1" spans="1:10">
      <c r="A31" s="196" t="s">
        <v>268</v>
      </c>
      <c r="B31" s="60" t="s">
        <v>354</v>
      </c>
      <c r="C31" s="60" t="s">
        <v>309</v>
      </c>
      <c r="D31" s="60" t="s">
        <v>310</v>
      </c>
      <c r="E31" s="60" t="s">
        <v>310</v>
      </c>
      <c r="F31" s="60" t="s">
        <v>297</v>
      </c>
      <c r="G31" s="60" t="s">
        <v>312</v>
      </c>
      <c r="H31" s="60" t="s">
        <v>299</v>
      </c>
      <c r="I31" s="60" t="s">
        <v>300</v>
      </c>
      <c r="J31" s="60" t="s">
        <v>365</v>
      </c>
    </row>
    <row r="32" ht="30" customHeight="1" spans="1:10">
      <c r="A32" s="196" t="s">
        <v>270</v>
      </c>
      <c r="B32" s="60" t="s">
        <v>366</v>
      </c>
      <c r="C32" s="60" t="s">
        <v>287</v>
      </c>
      <c r="D32" s="60" t="s">
        <v>288</v>
      </c>
      <c r="E32" s="60" t="s">
        <v>367</v>
      </c>
      <c r="F32" s="60" t="s">
        <v>297</v>
      </c>
      <c r="G32" s="60" t="s">
        <v>368</v>
      </c>
      <c r="H32" s="60" t="s">
        <v>325</v>
      </c>
      <c r="I32" s="60" t="s">
        <v>300</v>
      </c>
      <c r="J32" s="60" t="s">
        <v>369</v>
      </c>
    </row>
    <row r="33" ht="30" customHeight="1" spans="1:10">
      <c r="A33" s="196" t="s">
        <v>270</v>
      </c>
      <c r="B33" s="60" t="s">
        <v>366</v>
      </c>
      <c r="C33" s="60" t="s">
        <v>287</v>
      </c>
      <c r="D33" s="60" t="s">
        <v>295</v>
      </c>
      <c r="E33" s="60" t="s">
        <v>295</v>
      </c>
      <c r="F33" s="60" t="s">
        <v>290</v>
      </c>
      <c r="G33" s="60" t="s">
        <v>370</v>
      </c>
      <c r="H33" s="60" t="s">
        <v>348</v>
      </c>
      <c r="I33" s="60" t="s">
        <v>300</v>
      </c>
      <c r="J33" s="60" t="s">
        <v>371</v>
      </c>
    </row>
    <row r="34" ht="30" customHeight="1" spans="1:10">
      <c r="A34" s="196" t="s">
        <v>270</v>
      </c>
      <c r="B34" s="60" t="s">
        <v>366</v>
      </c>
      <c r="C34" s="60" t="s">
        <v>304</v>
      </c>
      <c r="D34" s="60" t="s">
        <v>318</v>
      </c>
      <c r="E34" s="60" t="s">
        <v>372</v>
      </c>
      <c r="F34" s="60" t="s">
        <v>297</v>
      </c>
      <c r="G34" s="60" t="s">
        <v>373</v>
      </c>
      <c r="H34" s="60" t="s">
        <v>321</v>
      </c>
      <c r="I34" s="60" t="s">
        <v>300</v>
      </c>
      <c r="J34" s="60" t="s">
        <v>374</v>
      </c>
    </row>
    <row r="35" ht="30" customHeight="1" spans="1:10">
      <c r="A35" s="196" t="s">
        <v>270</v>
      </c>
      <c r="B35" s="60" t="s">
        <v>366</v>
      </c>
      <c r="C35" s="60" t="s">
        <v>309</v>
      </c>
      <c r="D35" s="60" t="s">
        <v>310</v>
      </c>
      <c r="E35" s="60" t="s">
        <v>375</v>
      </c>
      <c r="F35" s="60" t="s">
        <v>297</v>
      </c>
      <c r="G35" s="60" t="s">
        <v>312</v>
      </c>
      <c r="H35" s="60" t="s">
        <v>299</v>
      </c>
      <c r="I35" s="60" t="s">
        <v>300</v>
      </c>
      <c r="J35" s="60" t="s">
        <v>376</v>
      </c>
    </row>
    <row r="36" ht="30" customHeight="1" spans="1:10">
      <c r="A36" s="196" t="s">
        <v>266</v>
      </c>
      <c r="B36" s="60" t="s">
        <v>313</v>
      </c>
      <c r="C36" s="60" t="s">
        <v>287</v>
      </c>
      <c r="D36" s="60" t="s">
        <v>288</v>
      </c>
      <c r="E36" s="60" t="s">
        <v>314</v>
      </c>
      <c r="F36" s="60" t="s">
        <v>290</v>
      </c>
      <c r="G36" s="60" t="s">
        <v>79</v>
      </c>
      <c r="H36" s="60" t="s">
        <v>292</v>
      </c>
      <c r="I36" s="60" t="s">
        <v>293</v>
      </c>
      <c r="J36" s="60" t="s">
        <v>315</v>
      </c>
    </row>
    <row r="37" ht="30" customHeight="1" spans="1:10">
      <c r="A37" s="196" t="s">
        <v>266</v>
      </c>
      <c r="B37" s="60" t="s">
        <v>313</v>
      </c>
      <c r="C37" s="60" t="s">
        <v>287</v>
      </c>
      <c r="D37" s="60" t="s">
        <v>295</v>
      </c>
      <c r="E37" s="60" t="s">
        <v>316</v>
      </c>
      <c r="F37" s="60" t="s">
        <v>297</v>
      </c>
      <c r="G37" s="60" t="s">
        <v>298</v>
      </c>
      <c r="H37" s="60" t="s">
        <v>299</v>
      </c>
      <c r="I37" s="60" t="s">
        <v>300</v>
      </c>
      <c r="J37" s="60" t="s">
        <v>315</v>
      </c>
    </row>
    <row r="38" ht="30" customHeight="1" spans="1:10">
      <c r="A38" s="196" t="s">
        <v>266</v>
      </c>
      <c r="B38" s="60" t="s">
        <v>313</v>
      </c>
      <c r="C38" s="60" t="s">
        <v>304</v>
      </c>
      <c r="D38" s="60" t="s">
        <v>318</v>
      </c>
      <c r="E38" s="60" t="s">
        <v>319</v>
      </c>
      <c r="F38" s="60" t="s">
        <v>297</v>
      </c>
      <c r="G38" s="60" t="s">
        <v>320</v>
      </c>
      <c r="H38" s="60" t="s">
        <v>321</v>
      </c>
      <c r="I38" s="60" t="s">
        <v>293</v>
      </c>
      <c r="J38" s="60" t="s">
        <v>315</v>
      </c>
    </row>
    <row r="39" ht="30" customHeight="1" spans="1:10">
      <c r="A39" s="196" t="s">
        <v>266</v>
      </c>
      <c r="B39" s="60" t="s">
        <v>313</v>
      </c>
      <c r="C39" s="60" t="s">
        <v>304</v>
      </c>
      <c r="D39" s="60" t="s">
        <v>322</v>
      </c>
      <c r="E39" s="60" t="s">
        <v>323</v>
      </c>
      <c r="F39" s="60" t="s">
        <v>297</v>
      </c>
      <c r="G39" s="60" t="s">
        <v>324</v>
      </c>
      <c r="H39" s="60"/>
      <c r="I39" s="60" t="s">
        <v>300</v>
      </c>
      <c r="J39" s="60" t="s">
        <v>315</v>
      </c>
    </row>
    <row r="40" ht="30" customHeight="1" spans="1:10">
      <c r="A40" s="196" t="s">
        <v>266</v>
      </c>
      <c r="B40" s="60" t="s">
        <v>313</v>
      </c>
      <c r="C40" s="60" t="s">
        <v>309</v>
      </c>
      <c r="D40" s="60" t="s">
        <v>310</v>
      </c>
      <c r="E40" s="60" t="s">
        <v>311</v>
      </c>
      <c r="F40" s="60" t="s">
        <v>297</v>
      </c>
      <c r="G40" s="60" t="s">
        <v>312</v>
      </c>
      <c r="H40" s="60" t="s">
        <v>299</v>
      </c>
      <c r="I40" s="60" t="s">
        <v>300</v>
      </c>
      <c r="J40" s="60" t="s">
        <v>315</v>
      </c>
    </row>
    <row r="41" ht="30" customHeight="1" spans="1:10">
      <c r="A41" s="196" t="s">
        <v>264</v>
      </c>
      <c r="B41" s="60" t="s">
        <v>377</v>
      </c>
      <c r="C41" s="60" t="s">
        <v>287</v>
      </c>
      <c r="D41" s="60" t="s">
        <v>288</v>
      </c>
      <c r="E41" s="60" t="s">
        <v>314</v>
      </c>
      <c r="F41" s="60" t="s">
        <v>290</v>
      </c>
      <c r="G41" s="60" t="s">
        <v>79</v>
      </c>
      <c r="H41" s="60" t="s">
        <v>325</v>
      </c>
      <c r="I41" s="60" t="s">
        <v>293</v>
      </c>
      <c r="J41" s="60" t="s">
        <v>315</v>
      </c>
    </row>
    <row r="42" ht="30" customHeight="1" spans="1:10">
      <c r="A42" s="196" t="s">
        <v>264</v>
      </c>
      <c r="B42" s="60" t="s">
        <v>377</v>
      </c>
      <c r="C42" s="60" t="s">
        <v>287</v>
      </c>
      <c r="D42" s="60" t="s">
        <v>295</v>
      </c>
      <c r="E42" s="60" t="s">
        <v>378</v>
      </c>
      <c r="F42" s="60" t="s">
        <v>290</v>
      </c>
      <c r="G42" s="60" t="s">
        <v>317</v>
      </c>
      <c r="H42" s="60" t="s">
        <v>299</v>
      </c>
      <c r="I42" s="60" t="s">
        <v>300</v>
      </c>
      <c r="J42" s="60" t="s">
        <v>315</v>
      </c>
    </row>
    <row r="43" ht="30" customHeight="1" spans="1:10">
      <c r="A43" s="196" t="s">
        <v>264</v>
      </c>
      <c r="B43" s="60" t="s">
        <v>377</v>
      </c>
      <c r="C43" s="60" t="s">
        <v>304</v>
      </c>
      <c r="D43" s="60" t="s">
        <v>318</v>
      </c>
      <c r="E43" s="60" t="s">
        <v>319</v>
      </c>
      <c r="F43" s="60" t="s">
        <v>297</v>
      </c>
      <c r="G43" s="60" t="s">
        <v>379</v>
      </c>
      <c r="H43" s="60" t="s">
        <v>321</v>
      </c>
      <c r="I43" s="60" t="s">
        <v>293</v>
      </c>
      <c r="J43" s="60" t="s">
        <v>315</v>
      </c>
    </row>
    <row r="44" ht="30" customHeight="1" spans="1:10">
      <c r="A44" s="196" t="s">
        <v>264</v>
      </c>
      <c r="B44" s="60" t="s">
        <v>377</v>
      </c>
      <c r="C44" s="60" t="s">
        <v>304</v>
      </c>
      <c r="D44" s="60" t="s">
        <v>322</v>
      </c>
      <c r="E44" s="60" t="s">
        <v>323</v>
      </c>
      <c r="F44" s="60" t="s">
        <v>297</v>
      </c>
      <c r="G44" s="60" t="s">
        <v>324</v>
      </c>
      <c r="H44" s="60" t="s">
        <v>325</v>
      </c>
      <c r="I44" s="60" t="s">
        <v>293</v>
      </c>
      <c r="J44" s="60" t="s">
        <v>315</v>
      </c>
    </row>
    <row r="45" ht="30" customHeight="1" spans="1:10">
      <c r="A45" s="196" t="s">
        <v>264</v>
      </c>
      <c r="B45" s="60" t="s">
        <v>377</v>
      </c>
      <c r="C45" s="60" t="s">
        <v>309</v>
      </c>
      <c r="D45" s="60" t="s">
        <v>310</v>
      </c>
      <c r="E45" s="60" t="s">
        <v>311</v>
      </c>
      <c r="F45" s="60" t="s">
        <v>297</v>
      </c>
      <c r="G45" s="60" t="s">
        <v>326</v>
      </c>
      <c r="H45" s="60" t="s">
        <v>299</v>
      </c>
      <c r="I45" s="60" t="s">
        <v>300</v>
      </c>
      <c r="J45" s="60" t="s">
        <v>315</v>
      </c>
    </row>
    <row r="46" ht="30" customHeight="1" spans="1:10">
      <c r="A46" s="196" t="s">
        <v>256</v>
      </c>
      <c r="B46" s="60" t="s">
        <v>380</v>
      </c>
      <c r="C46" s="60" t="s">
        <v>287</v>
      </c>
      <c r="D46" s="60" t="s">
        <v>288</v>
      </c>
      <c r="E46" s="60" t="s">
        <v>367</v>
      </c>
      <c r="F46" s="60" t="s">
        <v>290</v>
      </c>
      <c r="G46" s="60" t="s">
        <v>381</v>
      </c>
      <c r="H46" s="60" t="s">
        <v>325</v>
      </c>
      <c r="I46" s="60" t="s">
        <v>300</v>
      </c>
      <c r="J46" s="60" t="s">
        <v>381</v>
      </c>
    </row>
    <row r="47" ht="30" customHeight="1" spans="1:10">
      <c r="A47" s="196" t="s">
        <v>256</v>
      </c>
      <c r="B47" s="60" t="s">
        <v>380</v>
      </c>
      <c r="C47" s="60" t="s">
        <v>287</v>
      </c>
      <c r="D47" s="60" t="s">
        <v>288</v>
      </c>
      <c r="E47" s="60" t="s">
        <v>382</v>
      </c>
      <c r="F47" s="60" t="s">
        <v>297</v>
      </c>
      <c r="G47" s="60" t="s">
        <v>383</v>
      </c>
      <c r="H47" s="60" t="s">
        <v>384</v>
      </c>
      <c r="I47" s="60" t="s">
        <v>293</v>
      </c>
      <c r="J47" s="60" t="s">
        <v>385</v>
      </c>
    </row>
    <row r="48" ht="30" customHeight="1" spans="1:10">
      <c r="A48" s="196" t="s">
        <v>256</v>
      </c>
      <c r="B48" s="60" t="s">
        <v>380</v>
      </c>
      <c r="C48" s="60" t="s">
        <v>287</v>
      </c>
      <c r="D48" s="60" t="s">
        <v>295</v>
      </c>
      <c r="E48" s="60" t="s">
        <v>370</v>
      </c>
      <c r="F48" s="60" t="s">
        <v>290</v>
      </c>
      <c r="G48" s="60" t="s">
        <v>386</v>
      </c>
      <c r="H48" s="60" t="s">
        <v>348</v>
      </c>
      <c r="I48" s="60" t="s">
        <v>300</v>
      </c>
      <c r="J48" s="60" t="s">
        <v>387</v>
      </c>
    </row>
    <row r="49" ht="30" customHeight="1" spans="1:10">
      <c r="A49" s="196" t="s">
        <v>256</v>
      </c>
      <c r="B49" s="60" t="s">
        <v>380</v>
      </c>
      <c r="C49" s="60" t="s">
        <v>287</v>
      </c>
      <c r="D49" s="60" t="s">
        <v>295</v>
      </c>
      <c r="E49" s="60" t="s">
        <v>388</v>
      </c>
      <c r="F49" s="60" t="s">
        <v>290</v>
      </c>
      <c r="G49" s="60" t="s">
        <v>298</v>
      </c>
      <c r="H49" s="60" t="s">
        <v>299</v>
      </c>
      <c r="I49" s="60" t="s">
        <v>293</v>
      </c>
      <c r="J49" s="60" t="s">
        <v>389</v>
      </c>
    </row>
    <row r="50" ht="30" customHeight="1" spans="1:10">
      <c r="A50" s="196" t="s">
        <v>256</v>
      </c>
      <c r="B50" s="60" t="s">
        <v>380</v>
      </c>
      <c r="C50" s="60" t="s">
        <v>287</v>
      </c>
      <c r="D50" s="60" t="s">
        <v>295</v>
      </c>
      <c r="E50" s="60" t="s">
        <v>390</v>
      </c>
      <c r="F50" s="60" t="s">
        <v>297</v>
      </c>
      <c r="G50" s="60" t="s">
        <v>298</v>
      </c>
      <c r="H50" s="60" t="s">
        <v>299</v>
      </c>
      <c r="I50" s="60" t="s">
        <v>293</v>
      </c>
      <c r="J50" s="60" t="s">
        <v>391</v>
      </c>
    </row>
    <row r="51" ht="30" customHeight="1" spans="1:10">
      <c r="A51" s="196" t="s">
        <v>256</v>
      </c>
      <c r="B51" s="60" t="s">
        <v>380</v>
      </c>
      <c r="C51" s="60" t="s">
        <v>287</v>
      </c>
      <c r="D51" s="60" t="s">
        <v>301</v>
      </c>
      <c r="E51" s="60" t="s">
        <v>392</v>
      </c>
      <c r="F51" s="60" t="s">
        <v>290</v>
      </c>
      <c r="G51" s="60" t="s">
        <v>298</v>
      </c>
      <c r="H51" s="60" t="s">
        <v>299</v>
      </c>
      <c r="I51" s="60" t="s">
        <v>293</v>
      </c>
      <c r="J51" s="60" t="s">
        <v>393</v>
      </c>
    </row>
    <row r="52" ht="30" customHeight="1" spans="1:10">
      <c r="A52" s="196" t="s">
        <v>256</v>
      </c>
      <c r="B52" s="60" t="s">
        <v>380</v>
      </c>
      <c r="C52" s="60" t="s">
        <v>304</v>
      </c>
      <c r="D52" s="60" t="s">
        <v>334</v>
      </c>
      <c r="E52" s="60" t="s">
        <v>394</v>
      </c>
      <c r="F52" s="60" t="s">
        <v>297</v>
      </c>
      <c r="G52" s="60" t="s">
        <v>395</v>
      </c>
      <c r="H52" s="60" t="s">
        <v>396</v>
      </c>
      <c r="I52" s="60" t="s">
        <v>293</v>
      </c>
      <c r="J52" s="60" t="s">
        <v>397</v>
      </c>
    </row>
    <row r="53" ht="30" customHeight="1" spans="1:10">
      <c r="A53" s="196" t="s">
        <v>256</v>
      </c>
      <c r="B53" s="60" t="s">
        <v>380</v>
      </c>
      <c r="C53" s="60" t="s">
        <v>304</v>
      </c>
      <c r="D53" s="60" t="s">
        <v>318</v>
      </c>
      <c r="E53" s="60" t="s">
        <v>373</v>
      </c>
      <c r="F53" s="60" t="s">
        <v>290</v>
      </c>
      <c r="G53" s="60" t="s">
        <v>373</v>
      </c>
      <c r="H53" s="60" t="s">
        <v>321</v>
      </c>
      <c r="I53" s="60" t="s">
        <v>300</v>
      </c>
      <c r="J53" s="60" t="s">
        <v>398</v>
      </c>
    </row>
    <row r="54" ht="30" customHeight="1" spans="1:10">
      <c r="A54" s="196" t="s">
        <v>256</v>
      </c>
      <c r="B54" s="60" t="s">
        <v>380</v>
      </c>
      <c r="C54" s="60" t="s">
        <v>304</v>
      </c>
      <c r="D54" s="60" t="s">
        <v>318</v>
      </c>
      <c r="E54" s="60" t="s">
        <v>399</v>
      </c>
      <c r="F54" s="60" t="s">
        <v>290</v>
      </c>
      <c r="G54" s="60" t="s">
        <v>400</v>
      </c>
      <c r="H54" s="60" t="s">
        <v>321</v>
      </c>
      <c r="I54" s="60" t="s">
        <v>300</v>
      </c>
      <c r="J54" s="60" t="s">
        <v>401</v>
      </c>
    </row>
    <row r="55" ht="30" customHeight="1" spans="1:10">
      <c r="A55" s="196" t="s">
        <v>256</v>
      </c>
      <c r="B55" s="60" t="s">
        <v>380</v>
      </c>
      <c r="C55" s="60" t="s">
        <v>304</v>
      </c>
      <c r="D55" s="60" t="s">
        <v>322</v>
      </c>
      <c r="E55" s="60" t="s">
        <v>402</v>
      </c>
      <c r="F55" s="60" t="s">
        <v>290</v>
      </c>
      <c r="G55" s="60" t="s">
        <v>403</v>
      </c>
      <c r="H55" s="60" t="s">
        <v>404</v>
      </c>
      <c r="I55" s="60" t="s">
        <v>300</v>
      </c>
      <c r="J55" s="60" t="s">
        <v>405</v>
      </c>
    </row>
    <row r="56" ht="30" customHeight="1" spans="1:10">
      <c r="A56" s="196" t="s">
        <v>256</v>
      </c>
      <c r="B56" s="60" t="s">
        <v>380</v>
      </c>
      <c r="C56" s="60" t="s">
        <v>304</v>
      </c>
      <c r="D56" s="60" t="s">
        <v>305</v>
      </c>
      <c r="E56" s="60" t="s">
        <v>406</v>
      </c>
      <c r="F56" s="60" t="s">
        <v>290</v>
      </c>
      <c r="G56" s="60" t="s">
        <v>407</v>
      </c>
      <c r="H56" s="60" t="s">
        <v>404</v>
      </c>
      <c r="I56" s="60" t="s">
        <v>300</v>
      </c>
      <c r="J56" s="60" t="s">
        <v>407</v>
      </c>
    </row>
    <row r="57" ht="30" customHeight="1" spans="1:10">
      <c r="A57" s="196" t="s">
        <v>256</v>
      </c>
      <c r="B57" s="60" t="s">
        <v>380</v>
      </c>
      <c r="C57" s="60" t="s">
        <v>309</v>
      </c>
      <c r="D57" s="60" t="s">
        <v>310</v>
      </c>
      <c r="E57" s="60" t="s">
        <v>375</v>
      </c>
      <c r="F57" s="60" t="s">
        <v>290</v>
      </c>
      <c r="G57" s="60" t="s">
        <v>336</v>
      </c>
      <c r="H57" s="60" t="s">
        <v>299</v>
      </c>
      <c r="I57" s="60" t="s">
        <v>293</v>
      </c>
      <c r="J57" s="60" t="s">
        <v>408</v>
      </c>
    </row>
  </sheetData>
  <mergeCells count="20">
    <mergeCell ref="A2:J2"/>
    <mergeCell ref="A3:H3"/>
    <mergeCell ref="A7:A12"/>
    <mergeCell ref="A13:A17"/>
    <mergeCell ref="A18:A22"/>
    <mergeCell ref="A23:A27"/>
    <mergeCell ref="A28:A31"/>
    <mergeCell ref="A32:A35"/>
    <mergeCell ref="A36:A40"/>
    <mergeCell ref="A41:A45"/>
    <mergeCell ref="A46:A57"/>
    <mergeCell ref="B7:B12"/>
    <mergeCell ref="B13:B17"/>
    <mergeCell ref="B18:B22"/>
    <mergeCell ref="B23:B27"/>
    <mergeCell ref="B28:B31"/>
    <mergeCell ref="B32:B35"/>
    <mergeCell ref="B36:B40"/>
    <mergeCell ref="B41:B45"/>
    <mergeCell ref="B46:B5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B17" sqref="B17"/>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ht="12" customHeight="1" spans="1:6">
      <c r="A1" s="178">
        <v>1</v>
      </c>
      <c r="B1" s="179">
        <v>0</v>
      </c>
      <c r="C1" s="178">
        <v>1</v>
      </c>
      <c r="D1" s="180"/>
      <c r="E1" s="180"/>
      <c r="F1" s="177"/>
    </row>
    <row r="2" ht="42" customHeight="1" spans="1:6">
      <c r="A2" s="181" t="str">
        <f>"2025"&amp;"年部门政府性基金预算支出预算表"</f>
        <v>2025年部门政府性基金预算支出预算表</v>
      </c>
      <c r="B2" s="181" t="s">
        <v>409</v>
      </c>
      <c r="C2" s="182"/>
      <c r="D2" s="183"/>
      <c r="E2" s="183"/>
      <c r="F2" s="183"/>
    </row>
    <row r="3" ht="13.5" customHeight="1" spans="1:6">
      <c r="A3" s="43" t="str">
        <f>"单位名称："&amp;"昆明市晋宁区水务局水利管理站"</f>
        <v>单位名称：昆明市晋宁区水务局水利管理站</v>
      </c>
      <c r="B3" s="43" t="s">
        <v>410</v>
      </c>
      <c r="C3" s="178"/>
      <c r="D3" s="180"/>
      <c r="E3" s="180"/>
      <c r="F3" s="177" t="s">
        <v>0</v>
      </c>
    </row>
    <row r="4" ht="19.5" customHeight="1" spans="1:6">
      <c r="A4" s="184" t="s">
        <v>179</v>
      </c>
      <c r="B4" s="185" t="s">
        <v>68</v>
      </c>
      <c r="C4" s="184" t="s">
        <v>69</v>
      </c>
      <c r="D4" s="12" t="s">
        <v>411</v>
      </c>
      <c r="E4" s="13"/>
      <c r="F4" s="35"/>
    </row>
    <row r="5" ht="18.75" customHeight="1" spans="1:6">
      <c r="A5" s="186"/>
      <c r="B5" s="187"/>
      <c r="C5" s="186"/>
      <c r="D5" s="51" t="s">
        <v>53</v>
      </c>
      <c r="E5" s="12" t="s">
        <v>71</v>
      </c>
      <c r="F5" s="51" t="s">
        <v>72</v>
      </c>
    </row>
    <row r="6" ht="18.75" customHeight="1" spans="1:6">
      <c r="A6" s="188">
        <v>1</v>
      </c>
      <c r="B6" s="189" t="s">
        <v>79</v>
      </c>
      <c r="C6" s="188">
        <v>3</v>
      </c>
      <c r="D6" s="14">
        <v>4</v>
      </c>
      <c r="E6" s="14">
        <v>5</v>
      </c>
      <c r="F6" s="14">
        <v>6</v>
      </c>
    </row>
    <row r="7" ht="21" customHeight="1" spans="1:6">
      <c r="A7" s="32"/>
      <c r="B7" s="32"/>
      <c r="C7" s="32"/>
      <c r="D7" s="57"/>
      <c r="E7" s="57"/>
      <c r="F7" s="57"/>
    </row>
    <row r="8" ht="21" customHeight="1" spans="1:6">
      <c r="A8" s="32"/>
      <c r="B8" s="32"/>
      <c r="C8" s="32"/>
      <c r="D8" s="57"/>
      <c r="E8" s="57"/>
      <c r="F8" s="57"/>
    </row>
    <row r="9" ht="18.75" customHeight="1" spans="1:6">
      <c r="A9" s="190" t="s">
        <v>171</v>
      </c>
      <c r="B9" s="190" t="s">
        <v>171</v>
      </c>
      <c r="C9" s="191" t="s">
        <v>171</v>
      </c>
      <c r="D9" s="57"/>
      <c r="E9" s="57"/>
      <c r="F9" s="57"/>
    </row>
    <row r="10" customHeight="1" spans="1:1">
      <c r="A10" t="s">
        <v>412</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4"/>
  <sheetViews>
    <sheetView showZeros="0" topLeftCell="A7" workbookViewId="0">
      <selection activeCell="B17" sqref="B17"/>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ht="15.75" customHeight="1" spans="2:19">
      <c r="B1" s="133"/>
      <c r="C1" s="133"/>
      <c r="R1" s="175"/>
      <c r="S1" s="175"/>
    </row>
    <row r="2" ht="41.25" customHeight="1" spans="1:19">
      <c r="A2" s="134" t="str">
        <f>"2025"&amp;"年部门政府采购预算表"</f>
        <v>2025年部门政府采购预算表</v>
      </c>
      <c r="B2" s="135"/>
      <c r="C2" s="135"/>
      <c r="D2" s="42"/>
      <c r="E2" s="42"/>
      <c r="F2" s="42"/>
      <c r="G2" s="42"/>
      <c r="H2" s="42"/>
      <c r="I2" s="42"/>
      <c r="J2" s="42"/>
      <c r="K2" s="42"/>
      <c r="L2" s="42"/>
      <c r="M2" s="135"/>
      <c r="N2" s="42"/>
      <c r="O2" s="42"/>
      <c r="P2" s="135"/>
      <c r="Q2" s="42"/>
      <c r="R2" s="135"/>
      <c r="S2" s="135"/>
    </row>
    <row r="3" ht="18.75" customHeight="1" spans="1:19">
      <c r="A3" s="166" t="str">
        <f>"单位名称："&amp;"昆明市晋宁区水务局水利管理站"</f>
        <v>单位名称：昆明市晋宁区水务局水利管理站</v>
      </c>
      <c r="B3" s="138"/>
      <c r="C3" s="138"/>
      <c r="D3" s="45"/>
      <c r="E3" s="45"/>
      <c r="F3" s="45"/>
      <c r="G3" s="45"/>
      <c r="H3" s="45"/>
      <c r="I3" s="45"/>
      <c r="J3" s="45"/>
      <c r="K3" s="45"/>
      <c r="L3" s="45"/>
      <c r="R3" s="176"/>
      <c r="S3" s="177" t="s">
        <v>0</v>
      </c>
    </row>
    <row r="4" ht="15.75" customHeight="1" spans="1:19">
      <c r="A4" s="48" t="s">
        <v>178</v>
      </c>
      <c r="B4" s="140" t="s">
        <v>179</v>
      </c>
      <c r="C4" s="140" t="s">
        <v>413</v>
      </c>
      <c r="D4" s="141" t="s">
        <v>414</v>
      </c>
      <c r="E4" s="141" t="s">
        <v>415</v>
      </c>
      <c r="F4" s="141" t="s">
        <v>416</v>
      </c>
      <c r="G4" s="141" t="s">
        <v>417</v>
      </c>
      <c r="H4" s="141" t="s">
        <v>418</v>
      </c>
      <c r="I4" s="154" t="s">
        <v>186</v>
      </c>
      <c r="J4" s="154"/>
      <c r="K4" s="154"/>
      <c r="L4" s="154"/>
      <c r="M4" s="155"/>
      <c r="N4" s="154"/>
      <c r="O4" s="154"/>
      <c r="P4" s="162"/>
      <c r="Q4" s="154"/>
      <c r="R4" s="155"/>
      <c r="S4" s="163"/>
    </row>
    <row r="5" ht="17.25" customHeight="1" spans="1:19">
      <c r="A5" s="50"/>
      <c r="B5" s="142"/>
      <c r="C5" s="142"/>
      <c r="D5" s="143"/>
      <c r="E5" s="143"/>
      <c r="F5" s="143"/>
      <c r="G5" s="143"/>
      <c r="H5" s="143"/>
      <c r="I5" s="143" t="s">
        <v>53</v>
      </c>
      <c r="J5" s="143" t="s">
        <v>56</v>
      </c>
      <c r="K5" s="143" t="s">
        <v>419</v>
      </c>
      <c r="L5" s="143" t="s">
        <v>420</v>
      </c>
      <c r="M5" s="156" t="s">
        <v>421</v>
      </c>
      <c r="N5" s="157" t="s">
        <v>422</v>
      </c>
      <c r="O5" s="157"/>
      <c r="P5" s="164"/>
      <c r="Q5" s="157"/>
      <c r="R5" s="165"/>
      <c r="S5" s="144"/>
    </row>
    <row r="6" ht="54" customHeight="1" spans="1:19">
      <c r="A6" s="53"/>
      <c r="B6" s="144"/>
      <c r="C6" s="144"/>
      <c r="D6" s="145"/>
      <c r="E6" s="145"/>
      <c r="F6" s="145"/>
      <c r="G6" s="145"/>
      <c r="H6" s="145"/>
      <c r="I6" s="145"/>
      <c r="J6" s="145" t="s">
        <v>55</v>
      </c>
      <c r="K6" s="145"/>
      <c r="L6" s="145"/>
      <c r="M6" s="158"/>
      <c r="N6" s="145" t="s">
        <v>55</v>
      </c>
      <c r="O6" s="145" t="s">
        <v>61</v>
      </c>
      <c r="P6" s="144" t="s">
        <v>62</v>
      </c>
      <c r="Q6" s="145" t="s">
        <v>63</v>
      </c>
      <c r="R6" s="158" t="s">
        <v>64</v>
      </c>
      <c r="S6" s="144" t="s">
        <v>65</v>
      </c>
    </row>
    <row r="7" ht="18" customHeight="1" spans="1:19">
      <c r="A7" s="167">
        <v>1</v>
      </c>
      <c r="B7" s="167" t="s">
        <v>79</v>
      </c>
      <c r="C7" s="168">
        <v>3</v>
      </c>
      <c r="D7" s="168">
        <v>4</v>
      </c>
      <c r="E7" s="167">
        <v>5</v>
      </c>
      <c r="F7" s="167">
        <v>6</v>
      </c>
      <c r="G7" s="167">
        <v>7</v>
      </c>
      <c r="H7" s="167">
        <v>8</v>
      </c>
      <c r="I7" s="167">
        <v>9</v>
      </c>
      <c r="J7" s="167">
        <v>10</v>
      </c>
      <c r="K7" s="167">
        <v>11</v>
      </c>
      <c r="L7" s="167">
        <v>12</v>
      </c>
      <c r="M7" s="167">
        <v>13</v>
      </c>
      <c r="N7" s="167">
        <v>14</v>
      </c>
      <c r="O7" s="167">
        <v>15</v>
      </c>
      <c r="P7" s="167">
        <v>16</v>
      </c>
      <c r="Q7" s="167">
        <v>17</v>
      </c>
      <c r="R7" s="167">
        <v>18</v>
      </c>
      <c r="S7" s="167">
        <v>19</v>
      </c>
    </row>
    <row r="8" ht="21" customHeight="1" spans="1:19">
      <c r="A8" s="146" t="s">
        <v>196</v>
      </c>
      <c r="B8" s="147" t="s">
        <v>67</v>
      </c>
      <c r="C8" s="147" t="s">
        <v>226</v>
      </c>
      <c r="D8" s="148" t="s">
        <v>423</v>
      </c>
      <c r="E8" s="148" t="s">
        <v>424</v>
      </c>
      <c r="F8" s="148" t="s">
        <v>357</v>
      </c>
      <c r="G8" s="169">
        <v>1</v>
      </c>
      <c r="H8" s="57">
        <v>40000</v>
      </c>
      <c r="I8" s="57">
        <v>40000</v>
      </c>
      <c r="J8" s="57">
        <v>40000</v>
      </c>
      <c r="K8" s="57"/>
      <c r="L8" s="57"/>
      <c r="M8" s="57"/>
      <c r="N8" s="57"/>
      <c r="O8" s="57"/>
      <c r="P8" s="59"/>
      <c r="Q8" s="59"/>
      <c r="R8" s="57"/>
      <c r="S8" s="57"/>
    </row>
    <row r="9" ht="21" customHeight="1" spans="1:19">
      <c r="A9" s="146" t="s">
        <v>196</v>
      </c>
      <c r="B9" s="147" t="s">
        <v>67</v>
      </c>
      <c r="C9" s="147" t="s">
        <v>226</v>
      </c>
      <c r="D9" s="148" t="s">
        <v>425</v>
      </c>
      <c r="E9" s="148" t="s">
        <v>426</v>
      </c>
      <c r="F9" s="148" t="s">
        <v>357</v>
      </c>
      <c r="G9" s="169">
        <v>1</v>
      </c>
      <c r="H9" s="57">
        <v>40000</v>
      </c>
      <c r="I9" s="57">
        <v>40000</v>
      </c>
      <c r="J9" s="57">
        <v>40000</v>
      </c>
      <c r="K9" s="57"/>
      <c r="L9" s="57"/>
      <c r="M9" s="57"/>
      <c r="N9" s="57"/>
      <c r="O9" s="57"/>
      <c r="P9" s="59"/>
      <c r="Q9" s="59"/>
      <c r="R9" s="57"/>
      <c r="S9" s="57"/>
    </row>
    <row r="10" ht="21" customHeight="1" spans="1:19">
      <c r="A10" s="146" t="s">
        <v>196</v>
      </c>
      <c r="B10" s="147" t="s">
        <v>67</v>
      </c>
      <c r="C10" s="147" t="s">
        <v>226</v>
      </c>
      <c r="D10" s="148" t="s">
        <v>427</v>
      </c>
      <c r="E10" s="148" t="s">
        <v>428</v>
      </c>
      <c r="F10" s="148" t="s">
        <v>357</v>
      </c>
      <c r="G10" s="169">
        <v>1</v>
      </c>
      <c r="H10" s="57">
        <v>10000</v>
      </c>
      <c r="I10" s="57">
        <v>10000</v>
      </c>
      <c r="J10" s="57">
        <v>10000</v>
      </c>
      <c r="K10" s="57"/>
      <c r="L10" s="57"/>
      <c r="M10" s="57"/>
      <c r="N10" s="57"/>
      <c r="O10" s="57"/>
      <c r="P10" s="59"/>
      <c r="Q10" s="59"/>
      <c r="R10" s="57"/>
      <c r="S10" s="57"/>
    </row>
    <row r="11" ht="21" customHeight="1" spans="1:19">
      <c r="A11" s="146" t="s">
        <v>196</v>
      </c>
      <c r="B11" s="147" t="s">
        <v>67</v>
      </c>
      <c r="C11" s="147" t="s">
        <v>235</v>
      </c>
      <c r="D11" s="148" t="s">
        <v>429</v>
      </c>
      <c r="E11" s="148" t="s">
        <v>430</v>
      </c>
      <c r="F11" s="148" t="s">
        <v>357</v>
      </c>
      <c r="G11" s="169">
        <v>1</v>
      </c>
      <c r="H11" s="57">
        <v>9000</v>
      </c>
      <c r="I11" s="57">
        <v>9000</v>
      </c>
      <c r="J11" s="57">
        <v>9000</v>
      </c>
      <c r="K11" s="57"/>
      <c r="L11" s="57"/>
      <c r="M11" s="57"/>
      <c r="N11" s="57"/>
      <c r="O11" s="57"/>
      <c r="P11" s="59"/>
      <c r="Q11" s="59"/>
      <c r="R11" s="57"/>
      <c r="S11" s="57"/>
    </row>
    <row r="12" ht="21" customHeight="1" spans="1:19">
      <c r="A12" s="146" t="s">
        <v>196</v>
      </c>
      <c r="B12" s="147" t="s">
        <v>67</v>
      </c>
      <c r="C12" s="147" t="s">
        <v>235</v>
      </c>
      <c r="D12" s="148" t="s">
        <v>431</v>
      </c>
      <c r="E12" s="148" t="s">
        <v>432</v>
      </c>
      <c r="F12" s="148" t="s">
        <v>357</v>
      </c>
      <c r="G12" s="169">
        <v>2</v>
      </c>
      <c r="H12" s="57">
        <v>12500</v>
      </c>
      <c r="I12" s="57">
        <v>12500</v>
      </c>
      <c r="J12" s="57">
        <v>12500</v>
      </c>
      <c r="K12" s="57"/>
      <c r="L12" s="57"/>
      <c r="M12" s="57"/>
      <c r="N12" s="57"/>
      <c r="O12" s="57"/>
      <c r="P12" s="59"/>
      <c r="Q12" s="59"/>
      <c r="R12" s="57"/>
      <c r="S12" s="57"/>
    </row>
    <row r="13" ht="21" customHeight="1" spans="1:19">
      <c r="A13" s="149" t="s">
        <v>171</v>
      </c>
      <c r="B13" s="150"/>
      <c r="C13" s="150"/>
      <c r="D13" s="151"/>
      <c r="E13" s="151"/>
      <c r="F13" s="151"/>
      <c r="G13" s="170"/>
      <c r="H13" s="57">
        <v>111500</v>
      </c>
      <c r="I13" s="57">
        <v>111500</v>
      </c>
      <c r="J13" s="57">
        <v>111500</v>
      </c>
      <c r="K13" s="57"/>
      <c r="L13" s="57"/>
      <c r="M13" s="57"/>
      <c r="N13" s="57"/>
      <c r="O13" s="57"/>
      <c r="P13" s="59"/>
      <c r="Q13" s="59"/>
      <c r="R13" s="57"/>
      <c r="S13" s="57"/>
    </row>
    <row r="14" ht="21" customHeight="1" spans="1:19">
      <c r="A14" s="171" t="s">
        <v>433</v>
      </c>
      <c r="B14" s="172"/>
      <c r="C14" s="172"/>
      <c r="D14" s="171"/>
      <c r="E14" s="171"/>
      <c r="F14" s="171"/>
      <c r="G14" s="173"/>
      <c r="H14" s="174"/>
      <c r="I14" s="174"/>
      <c r="J14" s="174"/>
      <c r="K14" s="174"/>
      <c r="L14" s="174"/>
      <c r="M14" s="174"/>
      <c r="N14" s="174"/>
      <c r="O14" s="174"/>
      <c r="P14" s="174"/>
      <c r="Q14" s="174"/>
      <c r="R14" s="174"/>
      <c r="S14" s="174"/>
    </row>
  </sheetData>
  <mergeCells count="19">
    <mergeCell ref="A2:S2"/>
    <mergeCell ref="A3:H3"/>
    <mergeCell ref="I4:S4"/>
    <mergeCell ref="N5:S5"/>
    <mergeCell ref="A13:G13"/>
    <mergeCell ref="A14:S14"/>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3" sqref="A3:I3"/>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ht="16.5" customHeight="1" spans="1:20">
      <c r="A1" s="132"/>
      <c r="B1" s="133"/>
      <c r="C1" s="133"/>
      <c r="D1" s="133"/>
      <c r="E1" s="133"/>
      <c r="F1" s="133"/>
      <c r="G1" s="133"/>
      <c r="H1" s="132"/>
      <c r="I1" s="132"/>
      <c r="J1" s="132"/>
      <c r="K1" s="132"/>
      <c r="L1" s="132"/>
      <c r="M1" s="132"/>
      <c r="N1" s="152"/>
      <c r="O1" s="132"/>
      <c r="P1" s="132"/>
      <c r="Q1" s="133"/>
      <c r="R1" s="132"/>
      <c r="S1" s="160"/>
      <c r="T1" s="160"/>
    </row>
    <row r="2" ht="41.25" customHeight="1" spans="1:20">
      <c r="A2" s="134" t="str">
        <f>"2025"&amp;"年部门政府购买服务预算表"</f>
        <v>2025年部门政府购买服务预算表</v>
      </c>
      <c r="B2" s="135"/>
      <c r="C2" s="135"/>
      <c r="D2" s="135"/>
      <c r="E2" s="135"/>
      <c r="F2" s="135"/>
      <c r="G2" s="135"/>
      <c r="H2" s="136"/>
      <c r="I2" s="136"/>
      <c r="J2" s="136"/>
      <c r="K2" s="136"/>
      <c r="L2" s="136"/>
      <c r="M2" s="136"/>
      <c r="N2" s="153"/>
      <c r="O2" s="136"/>
      <c r="P2" s="136"/>
      <c r="Q2" s="135"/>
      <c r="R2" s="136"/>
      <c r="S2" s="153"/>
      <c r="T2" s="135"/>
    </row>
    <row r="3" ht="22.5" customHeight="1" spans="1:20">
      <c r="A3" s="137"/>
      <c r="B3" s="138"/>
      <c r="C3" s="138"/>
      <c r="D3" s="138"/>
      <c r="E3" s="138"/>
      <c r="F3" s="138"/>
      <c r="G3" s="138"/>
      <c r="H3" s="139"/>
      <c r="I3" s="139"/>
      <c r="J3" s="139"/>
      <c r="K3" s="139"/>
      <c r="L3" s="139"/>
      <c r="M3" s="139"/>
      <c r="N3" s="152"/>
      <c r="O3" s="132"/>
      <c r="P3" s="132"/>
      <c r="Q3" s="133"/>
      <c r="R3" s="132"/>
      <c r="S3" s="161"/>
      <c r="T3" s="160" t="s">
        <v>0</v>
      </c>
    </row>
    <row r="4" ht="24" customHeight="1" spans="1:20">
      <c r="A4" s="48" t="s">
        <v>178</v>
      </c>
      <c r="B4" s="140" t="s">
        <v>179</v>
      </c>
      <c r="C4" s="140" t="s">
        <v>413</v>
      </c>
      <c r="D4" s="140" t="s">
        <v>434</v>
      </c>
      <c r="E4" s="140" t="s">
        <v>435</v>
      </c>
      <c r="F4" s="140" t="s">
        <v>436</v>
      </c>
      <c r="G4" s="140" t="s">
        <v>437</v>
      </c>
      <c r="H4" s="141" t="s">
        <v>438</v>
      </c>
      <c r="I4" s="141" t="s">
        <v>439</v>
      </c>
      <c r="J4" s="154" t="s">
        <v>186</v>
      </c>
      <c r="K4" s="154"/>
      <c r="L4" s="154"/>
      <c r="M4" s="154"/>
      <c r="N4" s="155"/>
      <c r="O4" s="154"/>
      <c r="P4" s="154"/>
      <c r="Q4" s="162"/>
      <c r="R4" s="154"/>
      <c r="S4" s="155"/>
      <c r="T4" s="163"/>
    </row>
    <row r="5" ht="24" customHeight="1" spans="1:20">
      <c r="A5" s="50"/>
      <c r="B5" s="142"/>
      <c r="C5" s="142"/>
      <c r="D5" s="142"/>
      <c r="E5" s="142"/>
      <c r="F5" s="142"/>
      <c r="G5" s="142"/>
      <c r="H5" s="143"/>
      <c r="I5" s="143"/>
      <c r="J5" s="143" t="s">
        <v>53</v>
      </c>
      <c r="K5" s="143" t="s">
        <v>56</v>
      </c>
      <c r="L5" s="143" t="s">
        <v>419</v>
      </c>
      <c r="M5" s="143" t="s">
        <v>420</v>
      </c>
      <c r="N5" s="156" t="s">
        <v>421</v>
      </c>
      <c r="O5" s="157" t="s">
        <v>422</v>
      </c>
      <c r="P5" s="157"/>
      <c r="Q5" s="164"/>
      <c r="R5" s="157"/>
      <c r="S5" s="165"/>
      <c r="T5" s="144"/>
    </row>
    <row r="6" ht="54" customHeight="1" spans="1:20">
      <c r="A6" s="53"/>
      <c r="B6" s="144"/>
      <c r="C6" s="144"/>
      <c r="D6" s="144"/>
      <c r="E6" s="144"/>
      <c r="F6" s="144"/>
      <c r="G6" s="144"/>
      <c r="H6" s="145"/>
      <c r="I6" s="145"/>
      <c r="J6" s="145"/>
      <c r="K6" s="145" t="s">
        <v>55</v>
      </c>
      <c r="L6" s="145"/>
      <c r="M6" s="145"/>
      <c r="N6" s="158"/>
      <c r="O6" s="145" t="s">
        <v>55</v>
      </c>
      <c r="P6" s="145" t="s">
        <v>61</v>
      </c>
      <c r="Q6" s="144" t="s">
        <v>62</v>
      </c>
      <c r="R6" s="145" t="s">
        <v>63</v>
      </c>
      <c r="S6" s="158" t="s">
        <v>64</v>
      </c>
      <c r="T6" s="144" t="s">
        <v>65</v>
      </c>
    </row>
    <row r="7" ht="17.25" customHeight="1" spans="1:20">
      <c r="A7" s="54">
        <v>1</v>
      </c>
      <c r="B7" s="144">
        <v>2</v>
      </c>
      <c r="C7" s="54">
        <v>3</v>
      </c>
      <c r="D7" s="54">
        <v>4</v>
      </c>
      <c r="E7" s="144">
        <v>5</v>
      </c>
      <c r="F7" s="54">
        <v>6</v>
      </c>
      <c r="G7" s="54">
        <v>7</v>
      </c>
      <c r="H7" s="144">
        <v>8</v>
      </c>
      <c r="I7" s="54">
        <v>9</v>
      </c>
      <c r="J7" s="54">
        <v>10</v>
      </c>
      <c r="K7" s="144">
        <v>11</v>
      </c>
      <c r="L7" s="54">
        <v>12</v>
      </c>
      <c r="M7" s="54">
        <v>13</v>
      </c>
      <c r="N7" s="144">
        <v>14</v>
      </c>
      <c r="O7" s="54">
        <v>15</v>
      </c>
      <c r="P7" s="54">
        <v>16</v>
      </c>
      <c r="Q7" s="144">
        <v>17</v>
      </c>
      <c r="R7" s="54">
        <v>18</v>
      </c>
      <c r="S7" s="54">
        <v>19</v>
      </c>
      <c r="T7" s="54">
        <v>20</v>
      </c>
    </row>
    <row r="8" ht="21" customHeight="1" spans="1:20">
      <c r="A8" s="146"/>
      <c r="B8" s="147"/>
      <c r="C8" s="147"/>
      <c r="D8" s="147"/>
      <c r="E8" s="147"/>
      <c r="F8" s="147"/>
      <c r="G8" s="147"/>
      <c r="H8" s="148"/>
      <c r="I8" s="148"/>
      <c r="J8" s="57"/>
      <c r="K8" s="57"/>
      <c r="L8" s="57"/>
      <c r="M8" s="57"/>
      <c r="N8" s="57"/>
      <c r="O8" s="57"/>
      <c r="P8" s="57"/>
      <c r="Q8" s="59"/>
      <c r="R8" s="59"/>
      <c r="S8" s="57"/>
      <c r="T8" s="57"/>
    </row>
    <row r="9" ht="21" customHeight="1" spans="1:20">
      <c r="A9" s="149" t="s">
        <v>171</v>
      </c>
      <c r="B9" s="150"/>
      <c r="C9" s="150"/>
      <c r="D9" s="150"/>
      <c r="E9" s="150"/>
      <c r="F9" s="150"/>
      <c r="G9" s="150"/>
      <c r="H9" s="151"/>
      <c r="I9" s="159"/>
      <c r="J9" s="57"/>
      <c r="K9" s="57"/>
      <c r="L9" s="57"/>
      <c r="M9" s="57"/>
      <c r="N9" s="57"/>
      <c r="O9" s="57"/>
      <c r="P9" s="57"/>
      <c r="Q9" s="59"/>
      <c r="R9" s="59"/>
      <c r="S9" s="57"/>
      <c r="T9" s="57"/>
    </row>
    <row r="10" ht="12" customHeight="1" spans="1:1">
      <c r="A10" t="s">
        <v>440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24"/>
  <sheetViews>
    <sheetView showZeros="0" workbookViewId="0">
      <pane ySplit="1" topLeftCell="A2" activePane="bottomLeft" state="frozen"/>
      <selection/>
      <selection pane="bottomLeft" activeCell="E15" sqref="E15"/>
    </sheetView>
  </sheetViews>
  <sheetFormatPr defaultColWidth="9.14814814814815" defaultRowHeight="14.25" customHeight="1" outlineLevelCol="4"/>
  <cols>
    <col min="1" max="1" width="48.1111111111111" style="92" customWidth="1"/>
    <col min="2" max="5" width="20" style="92" customWidth="1"/>
    <col min="6" max="16384" width="9.14814814814815" style="92"/>
  </cols>
  <sheetData>
    <row r="1" s="92" customFormat="1" customHeight="1" spans="1:5">
      <c r="A1" s="93"/>
      <c r="B1" s="93"/>
      <c r="C1" s="93"/>
      <c r="D1" s="93"/>
      <c r="E1" s="93"/>
    </row>
    <row r="2" s="92" customFormat="1" ht="17.25" customHeight="1" spans="4:5">
      <c r="D2" s="108"/>
      <c r="E2" s="107" t="s">
        <v>441</v>
      </c>
    </row>
    <row r="3" s="92" customFormat="1" ht="41.25" customHeight="1" spans="1:5">
      <c r="A3" s="109" t="str">
        <f>"2025"&amp;"年对下转移支付预算表"</f>
        <v>2025年对下转移支付预算表</v>
      </c>
      <c r="B3" s="95"/>
      <c r="C3" s="95"/>
      <c r="D3" s="95"/>
      <c r="E3" s="96"/>
    </row>
    <row r="4" s="92" customFormat="1" ht="18" customHeight="1" spans="1:5">
      <c r="A4" s="110" t="str">
        <f>"单位名称："&amp;"昆明市晋宁区水务局水利管理站"</f>
        <v>单位名称：昆明市晋宁区水务局水利管理站</v>
      </c>
      <c r="B4" s="111"/>
      <c r="C4" s="111"/>
      <c r="D4" s="112"/>
      <c r="E4" s="113" t="s">
        <v>0</v>
      </c>
    </row>
    <row r="5" s="92" customFormat="1" ht="19.5" customHeight="1" spans="1:5">
      <c r="A5" s="114" t="s">
        <v>442</v>
      </c>
      <c r="B5" s="115" t="s">
        <v>186</v>
      </c>
      <c r="C5" s="116"/>
      <c r="D5" s="116"/>
      <c r="E5" s="117" t="s">
        <v>443</v>
      </c>
    </row>
    <row r="6" s="92" customFormat="1" ht="40.5" customHeight="1" spans="1:5">
      <c r="A6" s="118"/>
      <c r="B6" s="119" t="s">
        <v>53</v>
      </c>
      <c r="C6" s="120" t="s">
        <v>56</v>
      </c>
      <c r="D6" s="121" t="s">
        <v>419</v>
      </c>
      <c r="E6" s="117"/>
    </row>
    <row r="7" s="92" customFormat="1" ht="19.5" customHeight="1" spans="1:5">
      <c r="A7" s="122">
        <v>1</v>
      </c>
      <c r="B7" s="122">
        <v>2</v>
      </c>
      <c r="C7" s="122">
        <v>3</v>
      </c>
      <c r="D7" s="123">
        <v>4</v>
      </c>
      <c r="E7" s="124">
        <v>24</v>
      </c>
    </row>
    <row r="8" s="92" customFormat="1" ht="19.5" customHeight="1" spans="1:5">
      <c r="A8" s="125"/>
      <c r="B8" s="126"/>
      <c r="C8" s="126"/>
      <c r="D8" s="127"/>
      <c r="E8" s="127"/>
    </row>
    <row r="9" s="92" customFormat="1" ht="19.5" customHeight="1" spans="1:5">
      <c r="A9" s="128"/>
      <c r="B9" s="129"/>
      <c r="C9" s="129"/>
      <c r="D9" s="130"/>
      <c r="E9" s="127"/>
    </row>
    <row r="10" s="92" customFormat="1" ht="34" customHeight="1" spans="1:3">
      <c r="A10" s="131" t="s">
        <v>444</v>
      </c>
      <c r="B10" s="131"/>
      <c r="C10" s="131"/>
    </row>
    <row r="24" ht="10" customHeight="1"/>
  </sheetData>
  <mergeCells count="6">
    <mergeCell ref="A3:E3"/>
    <mergeCell ref="A4:D4"/>
    <mergeCell ref="B5:D5"/>
    <mergeCell ref="A10:C10"/>
    <mergeCell ref="A5:A6"/>
    <mergeCell ref="E5:E6"/>
  </mergeCells>
  <printOptions horizontalCentered="1"/>
  <pageMargins left="0.96" right="0.96" top="0.72" bottom="0.72" header="0" footer="0"/>
  <pageSetup paperSize="9" scale="7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D15" sqref="D15"/>
    </sheetView>
  </sheetViews>
  <sheetFormatPr defaultColWidth="9.13888888888889" defaultRowHeight="12" customHeight="1"/>
  <cols>
    <col min="1" max="1" width="37.3333333333333" style="92" customWidth="1"/>
    <col min="2" max="2" width="25.6666666666667" style="92" customWidth="1"/>
    <col min="3" max="5" width="23.5740740740741" style="92" customWidth="1"/>
    <col min="6" max="6" width="11.287037037037" style="92" customWidth="1"/>
    <col min="7" max="7" width="25.1388888888889" style="92" customWidth="1"/>
    <col min="8" max="8" width="15.5740740740741" style="92" customWidth="1"/>
    <col min="9" max="9" width="13.4259259259259" style="92" customWidth="1"/>
    <col min="10" max="10" width="18.8518518518519" style="92" customWidth="1"/>
    <col min="11" max="16384" width="9.13888888888889" style="92"/>
  </cols>
  <sheetData>
    <row r="1" customHeight="1" spans="1:10">
      <c r="A1" s="93"/>
      <c r="B1" s="93"/>
      <c r="C1" s="93"/>
      <c r="D1" s="93"/>
      <c r="E1" s="93"/>
      <c r="F1" s="93"/>
      <c r="G1" s="93"/>
      <c r="H1" s="93"/>
      <c r="I1" s="93"/>
      <c r="J1" s="93"/>
    </row>
    <row r="2" ht="16.5" customHeight="1" spans="10:10">
      <c r="J2" s="107" t="s">
        <v>445</v>
      </c>
    </row>
    <row r="3" ht="41.25" customHeight="1" spans="1:10">
      <c r="A3" s="94" t="str">
        <f>"2025"&amp;"年对下转移支付绩效目标表"</f>
        <v>2025年对下转移支付绩效目标表</v>
      </c>
      <c r="B3" s="95"/>
      <c r="C3" s="95"/>
      <c r="D3" s="95"/>
      <c r="E3" s="95"/>
      <c r="F3" s="96"/>
      <c r="G3" s="95"/>
      <c r="H3" s="96"/>
      <c r="I3" s="96"/>
      <c r="J3" s="95"/>
    </row>
    <row r="4" ht="17.25" customHeight="1" spans="1:8">
      <c r="A4" s="97" t="str">
        <f>"单位名称："&amp;"昆明市晋宁区水务局水利管理站"</f>
        <v>单位名称：昆明市晋宁区水务局水利管理站</v>
      </c>
      <c r="B4" s="97"/>
      <c r="C4" s="97"/>
      <c r="D4" s="97"/>
      <c r="E4" s="97"/>
      <c r="F4" s="97"/>
      <c r="G4" s="97"/>
      <c r="H4" s="97"/>
    </row>
    <row r="5" ht="44.25" customHeight="1" spans="1:10">
      <c r="A5" s="98" t="s">
        <v>442</v>
      </c>
      <c r="B5" s="98" t="s">
        <v>277</v>
      </c>
      <c r="C5" s="98" t="s">
        <v>278</v>
      </c>
      <c r="D5" s="98" t="s">
        <v>279</v>
      </c>
      <c r="E5" s="98" t="s">
        <v>280</v>
      </c>
      <c r="F5" s="99" t="s">
        <v>281</v>
      </c>
      <c r="G5" s="98" t="s">
        <v>282</v>
      </c>
      <c r="H5" s="99" t="s">
        <v>283</v>
      </c>
      <c r="I5" s="99" t="s">
        <v>284</v>
      </c>
      <c r="J5" s="98" t="s">
        <v>285</v>
      </c>
    </row>
    <row r="6" ht="22" customHeight="1" spans="1:10">
      <c r="A6" s="98">
        <v>1</v>
      </c>
      <c r="B6" s="98">
        <v>2</v>
      </c>
      <c r="C6" s="98">
        <v>3</v>
      </c>
      <c r="D6" s="98">
        <v>4</v>
      </c>
      <c r="E6" s="98">
        <v>5</v>
      </c>
      <c r="F6" s="99">
        <v>6</v>
      </c>
      <c r="G6" s="98">
        <v>7</v>
      </c>
      <c r="H6" s="99">
        <v>8</v>
      </c>
      <c r="I6" s="99">
        <v>9</v>
      </c>
      <c r="J6" s="98">
        <v>10</v>
      </c>
    </row>
    <row r="7" ht="42" customHeight="1" spans="1:10">
      <c r="A7" s="100"/>
      <c r="B7" s="101"/>
      <c r="C7" s="101"/>
      <c r="D7" s="101"/>
      <c r="E7" s="102"/>
      <c r="F7" s="103"/>
      <c r="G7" s="102"/>
      <c r="H7" s="103"/>
      <c r="I7" s="103"/>
      <c r="J7" s="102"/>
    </row>
    <row r="8" ht="42" customHeight="1" spans="1:10">
      <c r="A8" s="100"/>
      <c r="B8" s="104"/>
      <c r="C8" s="104"/>
      <c r="D8" s="104"/>
      <c r="E8" s="100"/>
      <c r="F8" s="104"/>
      <c r="G8" s="100"/>
      <c r="H8" s="104"/>
      <c r="I8" s="104"/>
      <c r="J8" s="100"/>
    </row>
    <row r="9" ht="45" customHeight="1" spans="1:3">
      <c r="A9" s="105" t="s">
        <v>444</v>
      </c>
      <c r="B9" s="106"/>
      <c r="C9" s="106"/>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8"/>
  <sheetViews>
    <sheetView showZeros="0" workbookViewId="0">
      <selection activeCell="D18" sqref="D18"/>
    </sheetView>
  </sheetViews>
  <sheetFormatPr defaultColWidth="10.4259259259259" defaultRowHeight="14.25" customHeight="1" outlineLevelRow="7"/>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69"/>
      <c r="B1" s="70"/>
      <c r="C1" s="70"/>
      <c r="D1" s="71"/>
      <c r="E1" s="71"/>
      <c r="F1" s="71"/>
      <c r="G1" s="70"/>
      <c r="H1" s="70"/>
      <c r="I1" s="71"/>
    </row>
    <row r="2" ht="41.25" customHeight="1" spans="1:9">
      <c r="A2" s="72" t="str">
        <f>"2025"&amp;"年新增资产配置预算表"</f>
        <v>2025年新增资产配置预算表</v>
      </c>
      <c r="B2" s="73"/>
      <c r="C2" s="73"/>
      <c r="D2" s="74"/>
      <c r="E2" s="74"/>
      <c r="F2" s="74"/>
      <c r="G2" s="73"/>
      <c r="H2" s="73"/>
      <c r="I2" s="74"/>
    </row>
    <row r="3" customHeight="1" spans="1:9">
      <c r="A3" s="75" t="str">
        <f>"单位名称："&amp;"昆明市晋宁区水务局水利管理站"</f>
        <v>单位名称：昆明市晋宁区水务局水利管理站</v>
      </c>
      <c r="B3" s="76"/>
      <c r="C3" s="76"/>
      <c r="D3" s="77"/>
      <c r="F3" s="74"/>
      <c r="G3" s="73"/>
      <c r="H3" s="73"/>
      <c r="I3" s="91" t="s">
        <v>0</v>
      </c>
    </row>
    <row r="4" ht="28.5" customHeight="1" spans="1:9">
      <c r="A4" s="67" t="s">
        <v>178</v>
      </c>
      <c r="B4" s="78" t="s">
        <v>179</v>
      </c>
      <c r="C4" s="79" t="s">
        <v>446</v>
      </c>
      <c r="D4" s="67" t="s">
        <v>447</v>
      </c>
      <c r="E4" s="67" t="s">
        <v>448</v>
      </c>
      <c r="F4" s="67" t="s">
        <v>449</v>
      </c>
      <c r="G4" s="78" t="s">
        <v>450</v>
      </c>
      <c r="H4" s="68"/>
      <c r="I4" s="67"/>
    </row>
    <row r="5" ht="21" customHeight="1" spans="1:9">
      <c r="A5" s="79"/>
      <c r="B5" s="80"/>
      <c r="C5" s="80"/>
      <c r="D5" s="81"/>
      <c r="E5" s="80"/>
      <c r="F5" s="80"/>
      <c r="G5" s="78" t="s">
        <v>417</v>
      </c>
      <c r="H5" s="78" t="s">
        <v>451</v>
      </c>
      <c r="I5" s="78" t="s">
        <v>452</v>
      </c>
    </row>
    <row r="6" ht="17.25" customHeight="1" spans="1:9">
      <c r="A6" s="82" t="s">
        <v>78</v>
      </c>
      <c r="B6" s="31" t="s">
        <v>79</v>
      </c>
      <c r="C6" s="82" t="s">
        <v>80</v>
      </c>
      <c r="D6" s="33" t="s">
        <v>81</v>
      </c>
      <c r="E6" s="82" t="s">
        <v>82</v>
      </c>
      <c r="F6" s="31" t="s">
        <v>83</v>
      </c>
      <c r="G6" s="83" t="s">
        <v>84</v>
      </c>
      <c r="H6" s="33" t="s">
        <v>85</v>
      </c>
      <c r="I6" s="33">
        <v>9</v>
      </c>
    </row>
    <row r="7" ht="19.5" customHeight="1" spans="1:9">
      <c r="A7" s="84" t="s">
        <v>196</v>
      </c>
      <c r="B7" s="85" t="s">
        <v>67</v>
      </c>
      <c r="C7" s="85" t="s">
        <v>453</v>
      </c>
      <c r="D7" s="18" t="s">
        <v>454</v>
      </c>
      <c r="E7" s="32" t="s">
        <v>432</v>
      </c>
      <c r="F7" s="83" t="s">
        <v>455</v>
      </c>
      <c r="G7" s="86">
        <v>2</v>
      </c>
      <c r="H7" s="87">
        <v>6000</v>
      </c>
      <c r="I7" s="87">
        <v>12000</v>
      </c>
    </row>
    <row r="8" ht="19.5" customHeight="1" spans="1:9">
      <c r="A8" s="20" t="s">
        <v>53</v>
      </c>
      <c r="B8" s="88"/>
      <c r="C8" s="88"/>
      <c r="D8" s="89"/>
      <c r="E8" s="90"/>
      <c r="F8" s="90"/>
      <c r="G8" s="86">
        <v>2</v>
      </c>
      <c r="H8" s="87">
        <v>6000</v>
      </c>
      <c r="I8" s="87">
        <v>12000</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opLeftCell="C1" workbookViewId="0">
      <selection activeCell="I21" sqref="I21"/>
    </sheetView>
  </sheetViews>
  <sheetFormatPr defaultColWidth="9.13888888888889" defaultRowHeight="14.25" customHeight="1"/>
  <cols>
    <col min="1" max="1" width="10.287037037037" customWidth="1"/>
    <col min="2" max="2" width="30.4259259259259" customWidth="1"/>
    <col min="3" max="3" width="23.8518518518519" customWidth="1"/>
    <col min="4" max="4" width="11.1388888888889" customWidth="1"/>
    <col min="5" max="5" width="32.7037037037037" customWidth="1"/>
    <col min="6" max="6" width="9.85185185185185" customWidth="1"/>
    <col min="7" max="7" width="17.712962962963" customWidth="1"/>
    <col min="8" max="11" width="23.1388888888889" customWidth="1"/>
  </cols>
  <sheetData>
    <row r="1" ht="13.5" customHeight="1" spans="4:11">
      <c r="D1" s="40"/>
      <c r="E1" s="40"/>
      <c r="F1" s="40"/>
      <c r="G1" s="40"/>
      <c r="K1" s="41"/>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"单位名称："&amp;"昆明市晋宁区水务局水利管理站"</f>
        <v>单位名称：昆明市晋宁区水务局水利管理站</v>
      </c>
      <c r="B3" s="44"/>
      <c r="C3" s="44"/>
      <c r="D3" s="44"/>
      <c r="E3" s="44"/>
      <c r="F3" s="44"/>
      <c r="G3" s="44"/>
      <c r="H3" s="45"/>
      <c r="I3" s="45"/>
      <c r="J3" s="45"/>
      <c r="K3" s="46" t="s">
        <v>0</v>
      </c>
    </row>
    <row r="4" ht="21.75" customHeight="1" spans="1:11">
      <c r="A4" s="64" t="s">
        <v>248</v>
      </c>
      <c r="B4" s="64" t="s">
        <v>181</v>
      </c>
      <c r="C4" s="64" t="s">
        <v>249</v>
      </c>
      <c r="D4" s="17" t="s">
        <v>182</v>
      </c>
      <c r="E4" s="17" t="s">
        <v>183</v>
      </c>
      <c r="F4" s="17" t="s">
        <v>250</v>
      </c>
      <c r="G4" s="17" t="s">
        <v>251</v>
      </c>
      <c r="H4" s="36" t="s">
        <v>53</v>
      </c>
      <c r="I4" s="14" t="s">
        <v>456</v>
      </c>
      <c r="J4" s="14"/>
      <c r="K4" s="14"/>
    </row>
    <row r="5" ht="21.75" customHeight="1" spans="1:11">
      <c r="A5" s="64"/>
      <c r="B5" s="64"/>
      <c r="C5" s="64"/>
      <c r="D5" s="17"/>
      <c r="E5" s="17"/>
      <c r="F5" s="17"/>
      <c r="G5" s="17"/>
      <c r="H5" s="14"/>
      <c r="I5" s="17" t="s">
        <v>56</v>
      </c>
      <c r="J5" s="17" t="s">
        <v>57</v>
      </c>
      <c r="K5" s="17" t="s">
        <v>58</v>
      </c>
    </row>
    <row r="6" ht="40.5" customHeight="1" spans="1:11">
      <c r="A6" s="65"/>
      <c r="B6" s="65"/>
      <c r="C6" s="65"/>
      <c r="D6" s="17"/>
      <c r="E6" s="17"/>
      <c r="F6" s="17"/>
      <c r="G6" s="17"/>
      <c r="H6" s="14"/>
      <c r="I6" s="17" t="s">
        <v>55</v>
      </c>
      <c r="J6" s="17"/>
      <c r="K6" s="17"/>
    </row>
    <row r="7" ht="20.25" customHeight="1" spans="1:11">
      <c r="A7" s="55">
        <v>1</v>
      </c>
      <c r="B7" s="55">
        <v>2</v>
      </c>
      <c r="C7" s="55">
        <v>3</v>
      </c>
      <c r="D7" s="55">
        <v>4</v>
      </c>
      <c r="E7" s="55">
        <v>5</v>
      </c>
      <c r="F7" s="55">
        <v>6</v>
      </c>
      <c r="G7" s="55">
        <v>7</v>
      </c>
      <c r="H7" s="55">
        <v>8</v>
      </c>
      <c r="I7" s="55">
        <v>9</v>
      </c>
      <c r="J7" s="68">
        <v>10</v>
      </c>
      <c r="K7" s="68">
        <v>11</v>
      </c>
    </row>
    <row r="8" ht="18" customHeight="1" spans="1:11">
      <c r="A8" s="66"/>
      <c r="B8" s="60" t="s">
        <v>276</v>
      </c>
      <c r="C8" s="66"/>
      <c r="D8" s="66"/>
      <c r="E8" s="66"/>
      <c r="F8" s="66"/>
      <c r="G8" s="66"/>
      <c r="H8" s="57">
        <v>70000</v>
      </c>
      <c r="I8" s="57">
        <v>70000</v>
      </c>
      <c r="J8" s="57"/>
      <c r="K8" s="57"/>
    </row>
    <row r="9" ht="24" customHeight="1" spans="1:11">
      <c r="A9" s="18" t="s">
        <v>254</v>
      </c>
      <c r="B9" s="32" t="s">
        <v>276</v>
      </c>
      <c r="C9" s="18" t="s">
        <v>67</v>
      </c>
      <c r="D9" s="18" t="s">
        <v>125</v>
      </c>
      <c r="E9" s="18" t="s">
        <v>126</v>
      </c>
      <c r="F9" s="18" t="s">
        <v>236</v>
      </c>
      <c r="G9" s="18" t="s">
        <v>237</v>
      </c>
      <c r="H9" s="57">
        <v>70000</v>
      </c>
      <c r="I9" s="57">
        <v>70000</v>
      </c>
      <c r="J9" s="57"/>
      <c r="K9" s="57"/>
    </row>
    <row r="10" ht="24" customHeight="1" spans="1:11">
      <c r="A10" s="60"/>
      <c r="B10" s="60" t="s">
        <v>272</v>
      </c>
      <c r="C10" s="60"/>
      <c r="D10" s="60"/>
      <c r="E10" s="60"/>
      <c r="F10" s="60"/>
      <c r="G10" s="60"/>
      <c r="H10" s="57">
        <v>4270000</v>
      </c>
      <c r="I10" s="57">
        <v>4270000</v>
      </c>
      <c r="J10" s="57"/>
      <c r="K10" s="57"/>
    </row>
    <row r="11" ht="24" customHeight="1" spans="1:11">
      <c r="A11" s="18" t="s">
        <v>254</v>
      </c>
      <c r="B11" s="32" t="s">
        <v>272</v>
      </c>
      <c r="C11" s="18" t="s">
        <v>67</v>
      </c>
      <c r="D11" s="18" t="s">
        <v>121</v>
      </c>
      <c r="E11" s="18" t="s">
        <v>122</v>
      </c>
      <c r="F11" s="18" t="s">
        <v>273</v>
      </c>
      <c r="G11" s="18" t="s">
        <v>274</v>
      </c>
      <c r="H11" s="57">
        <v>4270000</v>
      </c>
      <c r="I11" s="57">
        <v>4270000</v>
      </c>
      <c r="J11" s="57"/>
      <c r="K11" s="57"/>
    </row>
    <row r="12" ht="18.75" customHeight="1" spans="1:11">
      <c r="A12" s="67" t="s">
        <v>171</v>
      </c>
      <c r="B12" s="22"/>
      <c r="C12" s="22"/>
      <c r="D12" s="22"/>
      <c r="E12" s="22"/>
      <c r="F12" s="22"/>
      <c r="G12" s="22"/>
      <c r="H12" s="57">
        <v>4340000</v>
      </c>
      <c r="I12" s="57">
        <v>4340000</v>
      </c>
      <c r="J12" s="57"/>
      <c r="K12" s="57"/>
    </row>
  </sheetData>
  <mergeCells count="16">
    <mergeCell ref="A2:K2"/>
    <mergeCell ref="A3:G3"/>
    <mergeCell ref="H3:J3"/>
    <mergeCell ref="I4:K4"/>
    <mergeCell ref="A12:G12"/>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A1" sqref="A1"/>
    </sheetView>
  </sheetViews>
  <sheetFormatPr defaultColWidth="9.13888888888889" defaultRowHeight="14.25" customHeight="1" outlineLevelCol="6"/>
  <cols>
    <col min="1" max="1" width="35.287037037037" customWidth="1"/>
    <col min="2" max="4" width="28" customWidth="1"/>
    <col min="5" max="7" width="23.8518518518519" customWidth="1"/>
  </cols>
  <sheetData>
    <row r="1" ht="13.5" customHeight="1" spans="4:7">
      <c r="D1" s="40"/>
      <c r="G1" s="41"/>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"单位名称："&amp;"昆明市晋宁区水务局水利管理站"</f>
        <v>单位名称：昆明市晋宁区水务局水利管理站</v>
      </c>
      <c r="B3" s="44"/>
      <c r="C3" s="44"/>
      <c r="D3" s="44"/>
      <c r="E3" s="45"/>
      <c r="F3" s="45"/>
      <c r="G3" s="46" t="s">
        <v>0</v>
      </c>
    </row>
    <row r="4" ht="21.75" customHeight="1" spans="1:7">
      <c r="A4" s="47" t="s">
        <v>249</v>
      </c>
      <c r="B4" s="47" t="s">
        <v>248</v>
      </c>
      <c r="C4" s="47" t="s">
        <v>181</v>
      </c>
      <c r="D4" s="48" t="s">
        <v>457</v>
      </c>
      <c r="E4" s="12" t="s">
        <v>56</v>
      </c>
      <c r="F4" s="13"/>
      <c r="G4" s="35"/>
    </row>
    <row r="5" ht="21.75" customHeight="1" spans="1:7">
      <c r="A5" s="49"/>
      <c r="B5" s="49"/>
      <c r="C5" s="49"/>
      <c r="D5" s="50"/>
      <c r="E5" s="51" t="str">
        <f>"2025"&amp;"年"</f>
        <v>2025年</v>
      </c>
      <c r="F5" s="51" t="str">
        <f>("2025"+1)&amp;"年"</f>
        <v>2026年</v>
      </c>
      <c r="G5" s="51" t="str">
        <f>("2025"+2)&amp;"年"</f>
        <v>2027年</v>
      </c>
    </row>
    <row r="6" ht="40.5" customHeight="1" spans="1:7">
      <c r="A6" s="52"/>
      <c r="B6" s="52"/>
      <c r="C6" s="52"/>
      <c r="D6" s="53"/>
      <c r="E6" s="54"/>
      <c r="F6" s="54"/>
      <c r="G6" s="54"/>
    </row>
    <row r="7" ht="15" customHeight="1" spans="1:7">
      <c r="A7" s="55">
        <v>1</v>
      </c>
      <c r="B7" s="55">
        <v>2</v>
      </c>
      <c r="C7" s="55">
        <v>3</v>
      </c>
      <c r="D7" s="55">
        <v>4</v>
      </c>
      <c r="E7" s="55">
        <v>5</v>
      </c>
      <c r="F7" s="55">
        <v>6</v>
      </c>
      <c r="G7" s="55">
        <v>7</v>
      </c>
    </row>
    <row r="8" customHeight="1" spans="1:7">
      <c r="A8" s="56" t="s">
        <v>67</v>
      </c>
      <c r="B8" s="57"/>
      <c r="C8" s="57"/>
      <c r="D8" s="57"/>
      <c r="E8" s="57">
        <v>3604707</v>
      </c>
      <c r="F8" s="57"/>
      <c r="G8" s="57"/>
    </row>
    <row r="9" ht="17.25" customHeight="1" spans="1:7">
      <c r="A9" s="32"/>
      <c r="B9" s="58" t="s">
        <v>458</v>
      </c>
      <c r="C9" s="58" t="s">
        <v>256</v>
      </c>
      <c r="D9" s="32" t="s">
        <v>459</v>
      </c>
      <c r="E9" s="59">
        <v>3200000</v>
      </c>
      <c r="F9" s="59"/>
      <c r="G9" s="59"/>
    </row>
    <row r="10" ht="17.25" customHeight="1" spans="1:7">
      <c r="A10" s="60"/>
      <c r="B10" s="58" t="s">
        <v>458</v>
      </c>
      <c r="C10" s="58" t="s">
        <v>264</v>
      </c>
      <c r="D10" s="32" t="s">
        <v>459</v>
      </c>
      <c r="E10" s="59">
        <v>354707</v>
      </c>
      <c r="F10" s="59"/>
      <c r="G10" s="59"/>
    </row>
    <row r="11" ht="17.25" customHeight="1" spans="1:7">
      <c r="A11" s="60"/>
      <c r="B11" s="58" t="s">
        <v>458</v>
      </c>
      <c r="C11" s="58" t="s">
        <v>266</v>
      </c>
      <c r="D11" s="32" t="s">
        <v>459</v>
      </c>
      <c r="E11" s="59">
        <v>50000</v>
      </c>
      <c r="F11" s="59"/>
      <c r="G11" s="59"/>
    </row>
    <row r="12" ht="18.75" customHeight="1" spans="1:7">
      <c r="A12" s="61" t="s">
        <v>53</v>
      </c>
      <c r="B12" s="62" t="s">
        <v>460</v>
      </c>
      <c r="C12" s="62"/>
      <c r="D12" s="63"/>
      <c r="E12" s="59">
        <v>3604707</v>
      </c>
      <c r="F12" s="59"/>
      <c r="G12" s="59"/>
    </row>
  </sheetData>
  <mergeCells count="11">
    <mergeCell ref="A2:G2"/>
    <mergeCell ref="A3:F3"/>
    <mergeCell ref="E4:G4"/>
    <mergeCell ref="A12:D12"/>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8"/>
  <sheetViews>
    <sheetView showZeros="0" topLeftCell="C10" workbookViewId="0">
      <selection activeCell="G23" sqref="G23"/>
    </sheetView>
  </sheetViews>
  <sheetFormatPr defaultColWidth="8.57407407407407" defaultRowHeight="14.25" customHeight="1"/>
  <cols>
    <col min="1" max="1" width="18.1388888888889" customWidth="1"/>
    <col min="2" max="2" width="23.4259259259259" customWidth="1"/>
    <col min="3" max="3" width="21.8518518518519" customWidth="1"/>
    <col min="4" max="4" width="15.5740740740741" customWidth="1"/>
    <col min="5" max="5" width="31.5740740740741" customWidth="1"/>
    <col min="6" max="6" width="15.4259259259259" customWidth="1"/>
    <col min="7" max="7" width="16.4259259259259" customWidth="1"/>
    <col min="8" max="8" width="29.5740740740741" customWidth="1"/>
    <col min="9" max="9" width="30.5740740740741" customWidth="1"/>
    <col min="10" max="10" width="23.8518518518519" customWidth="1"/>
  </cols>
  <sheetData>
    <row r="1" customHeight="1" spans="1:10">
      <c r="A1" s="1"/>
      <c r="B1" s="1"/>
      <c r="C1" s="1"/>
      <c r="D1" s="1"/>
      <c r="E1" s="1"/>
      <c r="F1" s="1"/>
      <c r="G1" s="1"/>
      <c r="H1" s="1"/>
      <c r="I1" s="1"/>
      <c r="J1" s="34"/>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"单位名称："&amp;"昆明市晋宁区水务局水利管理站"</f>
        <v>单位名称：昆明市晋宁区水务局水利管理站</v>
      </c>
      <c r="B3" s="3"/>
      <c r="C3" s="4"/>
      <c r="D3" s="5"/>
      <c r="E3" s="5"/>
      <c r="F3" s="5"/>
      <c r="G3" s="5"/>
      <c r="H3" s="5"/>
      <c r="I3" s="5"/>
      <c r="J3" s="253" t="s">
        <v>0</v>
      </c>
    </row>
    <row r="4" ht="30" customHeight="1" spans="1:10">
      <c r="A4" s="6" t="s">
        <v>461</v>
      </c>
      <c r="B4" s="7"/>
      <c r="C4" s="8"/>
      <c r="D4" s="8"/>
      <c r="E4" s="9"/>
      <c r="F4" s="10" t="s">
        <v>462</v>
      </c>
      <c r="G4" s="9"/>
      <c r="H4" s="11"/>
      <c r="I4" s="8"/>
      <c r="J4" s="9"/>
    </row>
    <row r="5" ht="32.25" customHeight="1" spans="1:10">
      <c r="A5" s="12" t="s">
        <v>463</v>
      </c>
      <c r="B5" s="13"/>
      <c r="C5" s="13"/>
      <c r="D5" s="13"/>
      <c r="E5" s="13"/>
      <c r="F5" s="13"/>
      <c r="G5" s="13"/>
      <c r="H5" s="13"/>
      <c r="I5" s="35"/>
      <c r="J5" s="36" t="s">
        <v>464</v>
      </c>
    </row>
    <row r="6" ht="99.75" customHeight="1" spans="1:10">
      <c r="A6" s="14" t="s">
        <v>465</v>
      </c>
      <c r="B6" s="15" t="s">
        <v>466</v>
      </c>
      <c r="C6" s="16"/>
      <c r="D6" s="16"/>
      <c r="E6" s="16"/>
      <c r="F6" s="16"/>
      <c r="G6" s="16"/>
      <c r="H6" s="16"/>
      <c r="I6" s="16"/>
      <c r="J6" s="37" t="s">
        <v>467</v>
      </c>
    </row>
    <row r="7" ht="99.75" customHeight="1" spans="1:10">
      <c r="A7" s="14"/>
      <c r="B7" s="15" t="str">
        <f>"总体绩效目标（"&amp;"2025"&amp;"-"&amp;("2025"+2)&amp;"年期间）"</f>
        <v>总体绩效目标（2025-2027年期间）</v>
      </c>
      <c r="C7" s="16"/>
      <c r="D7" s="16"/>
      <c r="E7" s="16"/>
      <c r="F7" s="16"/>
      <c r="G7" s="16"/>
      <c r="H7" s="16"/>
      <c r="I7" s="16"/>
      <c r="J7" s="37" t="s">
        <v>468</v>
      </c>
    </row>
    <row r="8" ht="75" customHeight="1" spans="1:10">
      <c r="A8" s="15" t="s">
        <v>469</v>
      </c>
      <c r="B8" s="17" t="str">
        <f>"预算年度（"&amp;"2025"&amp;"年）绩效目标"</f>
        <v>预算年度（2025年）绩效目标</v>
      </c>
      <c r="C8" s="18"/>
      <c r="D8" s="18"/>
      <c r="E8" s="18"/>
      <c r="F8" s="18"/>
      <c r="G8" s="18"/>
      <c r="H8" s="18"/>
      <c r="I8" s="18"/>
      <c r="J8" s="38" t="s">
        <v>470</v>
      </c>
    </row>
    <row r="9" ht="32.25" customHeight="1" spans="1:10">
      <c r="A9" s="19" t="s">
        <v>471</v>
      </c>
      <c r="B9" s="19"/>
      <c r="C9" s="19"/>
      <c r="D9" s="19"/>
      <c r="E9" s="19"/>
      <c r="F9" s="19"/>
      <c r="G9" s="19"/>
      <c r="H9" s="19"/>
      <c r="I9" s="19"/>
      <c r="J9" s="19"/>
    </row>
    <row r="10" ht="32.25" customHeight="1" spans="1:10">
      <c r="A10" s="15" t="s">
        <v>472</v>
      </c>
      <c r="B10" s="15"/>
      <c r="C10" s="14" t="s">
        <v>473</v>
      </c>
      <c r="D10" s="14"/>
      <c r="E10" s="14"/>
      <c r="F10" s="14" t="s">
        <v>474</v>
      </c>
      <c r="G10" s="14"/>
      <c r="H10" s="14" t="s">
        <v>475</v>
      </c>
      <c r="I10" s="14"/>
      <c r="J10" s="14"/>
    </row>
    <row r="11" ht="32.25" customHeight="1" spans="1:10">
      <c r="A11" s="15"/>
      <c r="B11" s="15"/>
      <c r="C11" s="14"/>
      <c r="D11" s="14"/>
      <c r="E11" s="14"/>
      <c r="F11" s="14"/>
      <c r="G11" s="14"/>
      <c r="H11" s="15" t="s">
        <v>476</v>
      </c>
      <c r="I11" s="15" t="s">
        <v>477</v>
      </c>
      <c r="J11" s="15" t="s">
        <v>478</v>
      </c>
    </row>
    <row r="12" ht="24" customHeight="1" spans="1:10">
      <c r="A12" s="20" t="s">
        <v>53</v>
      </c>
      <c r="B12" s="21"/>
      <c r="C12" s="21"/>
      <c r="D12" s="21"/>
      <c r="E12" s="21"/>
      <c r="F12" s="21"/>
      <c r="G12" s="22"/>
      <c r="H12" s="23"/>
      <c r="I12" s="23"/>
      <c r="J12" s="23"/>
    </row>
    <row r="13" ht="34.5" customHeight="1" spans="1:10">
      <c r="A13" s="16"/>
      <c r="B13" s="24"/>
      <c r="C13" s="16"/>
      <c r="D13" s="24"/>
      <c r="E13" s="24"/>
      <c r="F13" s="24"/>
      <c r="G13" s="24"/>
      <c r="H13" s="25"/>
      <c r="I13" s="25"/>
      <c r="J13" s="25"/>
    </row>
    <row r="14" ht="32.25" customHeight="1" spans="1:10">
      <c r="A14" s="19" t="s">
        <v>479</v>
      </c>
      <c r="B14" s="19"/>
      <c r="C14" s="19"/>
      <c r="D14" s="19"/>
      <c r="E14" s="19"/>
      <c r="F14" s="19"/>
      <c r="G14" s="19"/>
      <c r="H14" s="19"/>
      <c r="I14" s="19"/>
      <c r="J14" s="19"/>
    </row>
    <row r="15" ht="32.25" customHeight="1" spans="1:10">
      <c r="A15" s="26" t="s">
        <v>480</v>
      </c>
      <c r="B15" s="26"/>
      <c r="C15" s="26"/>
      <c r="D15" s="26"/>
      <c r="E15" s="26"/>
      <c r="F15" s="26"/>
      <c r="G15" s="26"/>
      <c r="H15" s="27" t="s">
        <v>481</v>
      </c>
      <c r="I15" s="39" t="s">
        <v>285</v>
      </c>
      <c r="J15" s="27" t="s">
        <v>482</v>
      </c>
    </row>
    <row r="16" ht="36" customHeight="1" spans="1:10">
      <c r="A16" s="28" t="s">
        <v>278</v>
      </c>
      <c r="B16" s="28" t="s">
        <v>483</v>
      </c>
      <c r="C16" s="29" t="s">
        <v>280</v>
      </c>
      <c r="D16" s="29" t="s">
        <v>281</v>
      </c>
      <c r="E16" s="29" t="s">
        <v>282</v>
      </c>
      <c r="F16" s="29" t="s">
        <v>283</v>
      </c>
      <c r="G16" s="29" t="s">
        <v>284</v>
      </c>
      <c r="H16" s="30"/>
      <c r="I16" s="30"/>
      <c r="J16" s="30"/>
    </row>
    <row r="17" ht="32.25" customHeight="1" spans="1:10">
      <c r="A17" s="31"/>
      <c r="B17" s="31"/>
      <c r="C17" s="32"/>
      <c r="D17" s="31"/>
      <c r="E17" s="31"/>
      <c r="F17" s="31"/>
      <c r="G17" s="31"/>
      <c r="H17" s="33"/>
      <c r="I17" s="18"/>
      <c r="J17" s="33"/>
    </row>
    <row r="18" customHeight="1" spans="3:3">
      <c r="C18" t="s">
        <v>484</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vt:lpstr>
      <vt:lpstr>部门收入预算表</vt:lpstr>
      <vt:lpstr>部门支出预算表</vt:lpstr>
      <vt:lpstr>部门财政拨款收支预算总表</vt:lpstr>
      <vt:lpstr>一般公共预算支出预算表（按功能科目分类）</vt:lpstr>
      <vt:lpstr>一般公共预算“三公”经费支出预算表</vt:lpstr>
      <vt:lpstr>部门基本支出预算表</vt:lpstr>
      <vt:lpstr>部门项目支出预算表</vt:lpstr>
      <vt:lpstr>部门项目支出绩效目标表</vt:lpstr>
      <vt:lpstr>部门政府性基金预算支出预算表</vt:lpstr>
      <vt:lpstr>部门政府采购预算表</vt:lpstr>
      <vt:lpstr>部门政府购买服务预算表</vt:lpstr>
      <vt:lpstr>对下转移支付预算表</vt:lpstr>
      <vt:lpstr>对下转移支付绩效目标表</vt:lpstr>
      <vt:lpstr>新增资产配置表</vt:lpstr>
      <vt:lpstr>上级转移支付补助项目支出预算表</vt:lpstr>
      <vt:lpstr>部门项目中期规划预算表</vt:lpstr>
      <vt:lpstr>部门整体支出绩效目标表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幸福有约</cp:lastModifiedBy>
  <dcterms:created xsi:type="dcterms:W3CDTF">2025-03-14T05:02:00Z</dcterms:created>
  <dcterms:modified xsi:type="dcterms:W3CDTF">2025-03-14T05:46:54Z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