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13"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 13" sheetId="18" r:id="rId18"/>
  </sheets>
  <externalReferences>
    <externalReference r:id="rId19"/>
  </externalReference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 13'!$2:$5</definedName>
  </definedNames>
  <calcPr calcId="144525"/>
</workbook>
</file>

<file path=xl/sharedStrings.xml><?xml version="1.0" encoding="utf-8"?>
<sst xmlns="http://schemas.openxmlformats.org/spreadsheetml/2006/main" count="925" uniqueCount="439">
  <si>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</si>
  <si>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</si>
  <si>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</si>
  <si>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</si>
  <si>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</si>
  <si>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</si>
  <si>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</si>
  <si>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</si>
  <si>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</si>
  <si>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</si>
  <si>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</si>
  <si>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</si>
  <si>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</si>
  <si>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</si>
  <si>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</si>
  <si>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</si>
  <si>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</si>
  <si>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</si>
  <si>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</si>
  <si>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</si>
  <si>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</si>
  <si>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</si>
  <si>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</si>
  <si>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</si>
  <si>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</si>
  <si>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</si>
  <si>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</si>
  <si>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</si>
  <si>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</si>
  <si>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</si>
  <si>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</si>
  <si>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</si>
  <si>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</si>
  <si>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</si>
  <si>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</si>
  <si>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</si>
  <si>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</si>
  <si>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</si>
  <si>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</si>
  <si>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</si>
  <si>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</si>
  <si>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</si>
  <si>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</si>
  <si>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</si>
  <si>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</si>
  <si>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</si>
  <si>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</si>
  <si>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</si>
  <si>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</si>
  <si>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</si>
  <si>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</si>
  <si>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</si>
  <si>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</si>
  <si>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</si>
  <si>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</si>
  <si>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</si>
  <si>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</si>
  <si>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</si>
  <si>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</si>
  <si>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</si>
  <si>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</si>
  <si>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</si>
  <si>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</si>
  <si>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</si>
  <si>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</si>
  <si>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</si>
  <si>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</si>
  <si>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</si>
  <si>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</si>
  <si>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265001</t>
  </si>
  <si>
    <t>昆明市晋宁区红十字会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</si>
  <si>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</si>
  <si>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</si>
  <si>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</si>
  <si>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</si>
  <si>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</si>
  <si>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</si>
  <si>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</si>
  <si>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</si>
  <si>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</si>
  <si>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</si>
  <si>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</si>
  <si>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</si>
  <si>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</si>
  <si>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</si>
  <si>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</si>
  <si>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</si>
  <si>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</si>
  <si>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</si>
  <si>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</si>
  <si>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</si>
  <si>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</si>
  <si>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</si>
  <si>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</si>
  <si>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</si>
  <si>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</si>
  <si>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</si>
  <si>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</si>
  <si>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</si>
  <si>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</si>
  <si>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</si>
  <si>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</si>
  <si>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</si>
  <si>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</si>
  <si>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</si>
  <si>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</si>
  <si>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</si>
  <si>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</si>
  <si>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</si>
  <si>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</si>
  <si>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</si>
  <si>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</si>
  <si>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</si>
  <si>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</si>
  <si>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</si>
  <si>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</si>
  <si>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</si>
  <si>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</si>
  <si>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</si>
  <si>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</si>
  <si>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</si>
  <si>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</si>
  <si>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</si>
  <si>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</si>
  <si>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</si>
  <si>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</si>
  <si>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</si>
  <si>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</si>
  <si>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</si>
  <si>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</si>
  <si>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</si>
  <si>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</si>
  <si>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</si>
  <si>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</si>
  <si>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</si>
  <si>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</si>
  <si>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</si>
  <si>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</si>
  <si>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</si>
  <si>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</si>
  <si>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</si>
  <si>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</si>
  <si>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</si>
  <si>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</si>
  <si>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</si>
  <si>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</si>
  <si>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</si>
  <si>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</si>
  <si>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</si>
  <si>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</si>
  <si>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</si>
  <si>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</si>
  <si>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</si>
  <si>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</si>
  <si>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</si>
  <si>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</si>
  <si>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</si>
  <si>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</si>
  <si>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</si>
  <si>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</si>
  <si>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</si>
  <si>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</si>
  <si>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</si>
  <si>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</si>
  <si>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</si>
  <si>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</si>
  <si>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</si>
  <si>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</si>
  <si>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</si>
  <si>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</si>
  <si>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</si>
  <si>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</si>
  <si>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</si>
  <si>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</si>
  <si>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</si>
  <si>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</si>
  <si>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</si>
  <si>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</si>
  <si>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</si>
  <si>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</si>
  <si>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</si>
  <si>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</si>
  <si>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</si>
  <si>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</si>
  <si>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</si>
  <si>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</si>
  <si>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</si>
  <si>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</si>
  <si>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</si>
  <si>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</si>
  <si>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530122210000000003059</t>
  </si>
  <si>
    <t>社会保障缴费</t>
  </si>
  <si>
    <t>30108</t>
  </si>
  <si>
    <t>机关事业单位基本养老保险缴费</t>
  </si>
  <si>
    <t>30110</t>
  </si>
  <si>
    <t>职工基本医疗保险缴费</t>
  </si>
  <si>
    <t>30111</t>
  </si>
  <si>
    <t>公务员医疗补助缴费</t>
  </si>
  <si>
    <t>30112</t>
  </si>
  <si>
    <t>其他社会保障缴费</t>
  </si>
  <si>
    <t>530122210000000003060</t>
  </si>
  <si>
    <t>30113</t>
  </si>
  <si>
    <t>530122210000000003061</t>
  </si>
  <si>
    <t>公车购置及运维费</t>
  </si>
  <si>
    <t>30231</t>
  </si>
  <si>
    <t>公务用车运行维护费</t>
  </si>
  <si>
    <t>530122210000000003062</t>
  </si>
  <si>
    <t>30217</t>
  </si>
  <si>
    <t>530122210000000003063</t>
  </si>
  <si>
    <t>公务交通补贴</t>
  </si>
  <si>
    <t>30239</t>
  </si>
  <si>
    <t>其他交通费用</t>
  </si>
  <si>
    <t>530122210000000003064</t>
  </si>
  <si>
    <t>工会经费</t>
  </si>
  <si>
    <t>30228</t>
  </si>
  <si>
    <t>530122210000000003065</t>
  </si>
  <si>
    <t>一般公用经费</t>
  </si>
  <si>
    <t>30201</t>
  </si>
  <si>
    <t>办公费</t>
  </si>
  <si>
    <t>30211</t>
  </si>
  <si>
    <t>差旅费</t>
  </si>
  <si>
    <t>30227</t>
  </si>
  <si>
    <t>委托业务费</t>
  </si>
  <si>
    <t>30229</t>
  </si>
  <si>
    <t>福利费</t>
  </si>
  <si>
    <t>530122241100002235317</t>
  </si>
  <si>
    <t>行政人员绩效奖励</t>
  </si>
  <si>
    <t>30103</t>
  </si>
  <si>
    <t>奖金</t>
  </si>
  <si>
    <t>530122241100002235342</t>
  </si>
  <si>
    <t>行政人员支出工资</t>
  </si>
  <si>
    <t>30101</t>
  </si>
  <si>
    <t>基本工资</t>
  </si>
  <si>
    <t>30102</t>
  </si>
  <si>
    <t>津贴补贴</t>
  </si>
  <si>
    <t>预算05-1表</t>
  </si>
  <si>
    <t>项目分类</t>
  </si>
  <si>
    <t>项目单位</t>
  </si>
  <si>
    <t>经济科目编码</t>
  </si>
  <si>
    <t>经济科目名称</t>
  </si>
  <si>
    <t>本年拨款</t>
  </si>
  <si>
    <t>其中：本次下达</t>
  </si>
  <si>
    <t>民生类</t>
  </si>
  <si>
    <t>530122210000000002464</t>
  </si>
  <si>
    <t>红十字博爱送万家专项补助资金</t>
  </si>
  <si>
    <t>39999</t>
  </si>
  <si>
    <t>事业发展类</t>
  </si>
  <si>
    <t>530122231100001618831</t>
  </si>
  <si>
    <t>2022年无偿献血和造血干细胞捐献活动宣传动员经费</t>
  </si>
  <si>
    <t>530122251100003626942</t>
  </si>
  <si>
    <t>志愿者和救援队应急救援服务保障经费</t>
  </si>
  <si>
    <t>30299</t>
  </si>
  <si>
    <t>其他商品和服务支出</t>
  </si>
  <si>
    <t>预算05-2表</t>
  </si>
  <si>
    <t>项目年度绩效目标</t>
  </si>
  <si>
    <t>一级指标</t>
  </si>
  <si>
    <t>二级指标</t>
  </si>
  <si>
    <t>三级指标</t>
  </si>
  <si>
    <t>指标性质</t>
  </si>
  <si>
    <t>指标值</t>
  </si>
  <si>
    <t>度量单位</t>
  </si>
  <si>
    <t>指标属性</t>
  </si>
  <si>
    <t>指标内容</t>
  </si>
  <si>
    <t>“红十字博爱送万家”活动是帮助少数特殊困难群体、“三献”困难家庭度过暂时难关，助力脱贫攻坚，促进社会和谐稳定。2023年救助100户困难群众。</t>
  </si>
  <si>
    <t>产出指标</t>
  </si>
  <si>
    <t>数量指标</t>
  </si>
  <si>
    <t>救助对象人数（人次）</t>
  </si>
  <si>
    <t>=</t>
  </si>
  <si>
    <t>100</t>
  </si>
  <si>
    <t>人/人次</t>
  </si>
  <si>
    <t>定量指标</t>
  </si>
  <si>
    <t>反映应保尽保、应救尽救对象的人数（人次）情况。</t>
  </si>
  <si>
    <t>效益指标</t>
  </si>
  <si>
    <t>社会效益</t>
  </si>
  <si>
    <t>生活状况改善</t>
  </si>
  <si>
    <t>“三献”困难家庭、部分特殊困难群体、部分意外事故和疾病造成困</t>
  </si>
  <si>
    <t>户</t>
  </si>
  <si>
    <t>反映救助促进受助对象生活状况的改善情况。</t>
  </si>
  <si>
    <t>满意度指标</t>
  </si>
  <si>
    <t>服务对象满意度</t>
  </si>
  <si>
    <t>救助对象满意度</t>
  </si>
  <si>
    <t>&gt;=</t>
  </si>
  <si>
    <t>95</t>
  </si>
  <si>
    <t>%</t>
  </si>
  <si>
    <t>反映获救助对象的满意程度。
救助对象满意度=调查中满意和较满意的获救助人员数/调查总人数*100%</t>
  </si>
  <si>
    <t>红十字会无偿献血和造血干细胞捐献宣传，提高广大人民群众对无偿献血和造血干细胞捐献知晓率。</t>
  </si>
  <si>
    <t>时效指标</t>
  </si>
  <si>
    <t>计划完成率</t>
  </si>
  <si>
    <t>定性指标</t>
  </si>
  <si>
    <t>计划完成率=在规定时间内宣传任务完成数/宣传任务计划数*100%</t>
  </si>
  <si>
    <t>宣传内容知晓率</t>
  </si>
  <si>
    <t>98</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</si>
  <si>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</si>
  <si>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</si>
  <si>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</si>
  <si>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为规范和推动红十字志愿服务工作，保障红十字志愿者，志愿服务组织和志愿服务对象的合法权益，培育和践行社会主义核心价值观，促进社会文明进步，推动中国特色红十字事业高质量发展。救援队执行救援任务，需提供装备及耗材补充、损耗、跨省交通费、救援期间伙食、住宿、设备运输、通讯、营地及后勤保障、车辆租赁、保险、签证、防疫等相关服务保障经费。</t>
  </si>
  <si>
    <t>参与培训人次</t>
  </si>
  <si>
    <t>人</t>
  </si>
  <si>
    <t>反映救援队、项目管理培训人次。</t>
  </si>
  <si>
    <t>救援队注册队员数</t>
  </si>
  <si>
    <t>&gt;</t>
  </si>
  <si>
    <t>反映救援队注册队员的数量。</t>
  </si>
  <si>
    <t>新增星级志愿者</t>
  </si>
  <si>
    <t>反映新增星级志愿者数量。</t>
  </si>
  <si>
    <t>社会服务满意度</t>
  </si>
  <si>
    <t>90%</t>
  </si>
  <si>
    <t>评定社会满意度</t>
  </si>
  <si>
    <t>志愿服务活动满意度</t>
  </si>
  <si>
    <t>90</t>
  </si>
  <si>
    <t>志愿服务活动</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</si>
  <si>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</si>
  <si>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</si>
  <si>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</si>
  <si>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</si>
  <si>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</si>
  <si>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</si>
  <si>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</si>
  <si>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</si>
  <si>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</si>
  <si>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</si>
  <si>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</si>
  <si>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</si>
  <si>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</si>
  <si>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</si>
  <si>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</si>
  <si>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</si>
  <si>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</si>
  <si>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元</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</si>
  <si>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</si>
  <si>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</si>
  <si>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</si>
  <si>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</si>
  <si>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</si>
  <si>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</si>
  <si>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</si>
  <si>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</si>
  <si>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</si>
  <si>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</si>
  <si>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</si>
  <si>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</si>
  <si>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</si>
  <si>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</si>
  <si>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</si>
  <si>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</si>
  <si>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</si>
  <si>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</si>
  <si>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</si>
  <si>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</si>
  <si>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</si>
  <si>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</si>
  <si>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</si>
  <si>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</si>
  <si>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</si>
  <si>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</si>
  <si>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</si>
  <si>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</si>
  <si>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</si>
  <si>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</si>
  <si>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</si>
  <si>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</si>
  <si>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</si>
  <si>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</si>
  <si>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</si>
  <si>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</si>
  <si>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</si>
  <si>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</si>
  <si>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</si>
  <si>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</si>
  <si>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</si>
  <si>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</si>
  <si>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</si>
  <si>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</si>
  <si>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</si>
  <si>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</si>
  <si>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</si>
  <si>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</si>
  <si>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</si>
  <si>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312 民生类</t>
  </si>
  <si>
    <t>本级</t>
  </si>
  <si>
    <t>313 事业发展类</t>
  </si>
  <si>
    <t/>
  </si>
  <si>
    <t>预算13表</t>
  </si>
  <si>
    <t>部门编码</t>
  </si>
  <si>
    <t>部门名称</t>
  </si>
  <si>
    <t>内容</t>
  </si>
  <si>
    <t>说明</t>
  </si>
  <si>
    <t>部门总体目标</t>
  </si>
  <si>
    <t>部门职责</t>
  </si>
  <si>
    <t xml:space="preserve">"昆明市晋宁区红十字会依据《中华人民共和国红十字会法》履行：
（一）开展救援、救灾的相关工作，建立红十字应急救援体系。在战争、武装冲突和自然灾害、事故灾难、公共卫生事件等突发事件中，对伤病人员和其他受害者提供紧急救援和人道救助；
（二）开展应急救护培训，普及应急救护、防灾避险和卫生健康知识，组织志愿者参与现场救护；
（三）参与、推动无偿献血、遗体和人体器官捐献工作，参与开展造血干细胞捐献的相关工作；
（四）组织开展红十字志愿服务、红十字青少年工作；
（五）参加国际人道主义救援工作；
（六）宣传国际红十字和红新月运动的基本原则和日内瓦公约及其附加议定书；
（七）依照国际红十字和红新月运动的基本原则，完成人民政府委托事宜；
（八）依照日内瓦公约及其附加议定书的有关规定开展工作；
（九）协助人民政府开展与其职责相关的其他人道主义服务活动。"						
</t>
  </si>
  <si>
    <t>根据三定方案归纳</t>
  </si>
  <si>
    <t xml:space="preserve">加强自身能力建设，推进基层组织建设，深入持续开展红十字"五进"工作；普及应急救护常识，提高人民群众自救互救意识，减少伤残，减轻痛苦，增强防灾减灾意识，促进校园、社区、单位安全；做好遗体和人体器官捐献、造血干部细胞捐献及无偿献血工作的宣传推动。通过深入开展红十字"三救、三献"、红十字“五进”工作，充分发挥好红十字会作为党和政府人道领域重要助手和联系人民群众的桥梁纽带作用，为群众解难，为党和政府分忧。						
</t>
  </si>
  <si>
    <t>根据部门职责，中长期规划，各级党委，各级政府要求归纳</t>
  </si>
  <si>
    <t>部门年度目标</t>
  </si>
  <si>
    <t>重点围绕红十字应急救护培训、红十字博爱送万家、红十字应急救援队建设、红十字人道宣传、红十字志愿服务工作等方面开展工作；加强自身能力建设，推进基层组织建设，深入持续开展红十字"五进"工作；普及应急救护常识，提高人民群众自救互救意识，减少伤残，减轻痛苦，增强防灾减灾意识，促进校园、社区、单位安全；做好遗体和人体器官捐献、造血干部细胞捐献及无偿献血工作的宣传推动。</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</si>
  <si>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</si>
  <si>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</si>
  <si>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</si>
  <si>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</si>
  <si>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</si>
  <si>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</si>
  <si>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</si>
  <si>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</si>
  <si>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</si>
  <si>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区红十字会整体目标</t>
  </si>
  <si>
    <t xml:space="preserve">重点围绕红十字应急救护培训、红十字博爱送万家、红十字应急救援队建设、红十字人道宣传、红十字志愿服务工作等方面开展工作；加强自身能力建设，推进基层组织建设，深入持续开展红十字"五进"工作；普及应急救护常识，提高人民群众自救互救意识，减少伤残，减轻痛苦，增强防灾减灾意识，促进校园、社区、单位安全；做好遗体和人体器官捐献、造血干部细胞捐献及无偿献血工作的宣传推动。						</t>
  </si>
  <si>
    <t>三、部门整体支出绩效指标</t>
  </si>
  <si>
    <t>绩效指标</t>
  </si>
  <si>
    <t>评（扣）分标准</t>
  </si>
  <si>
    <t>绩效指标设定依据及指标值数据来源</t>
  </si>
  <si>
    <t xml:space="preserve">二级指标 </t>
  </si>
  <si>
    <t>12500</t>
  </si>
  <si>
    <t>完成率</t>
  </si>
  <si>
    <t>设定依据：《云南省人民政府关于促进红十字事业发展的意见》（云政发〔2013〕66号）、年度实施方案。数据来源：年度工作总结。</t>
  </si>
  <si>
    <t>质量指标</t>
  </si>
  <si>
    <t>“博爱家园”活动社区、村委会覆</t>
  </si>
  <si>
    <t>反映“博爱家园”活动的覆盖情况。“博爱家园”活动社区、村委会覆盖率=覆盖到的社区、村委数/社区、村委会总数*100%</t>
  </si>
  <si>
    <t>救援队装备物资补充及时率</t>
  </si>
  <si>
    <t>时效性</t>
  </si>
  <si>
    <t>反映根据需要及时补充装备物资与需求的情况。救援队装备物资补充及时率=及时补充物资数/应补充物资数*100%</t>
  </si>
  <si>
    <t>设定依据：《云南省人民政府关于促进红十字事业发展的意见》（云政发〔2013〕66号）、年度实施方案。数据来源：问卷调查。</t>
  </si>
  <si>
    <t>博爱送万家救助受益人数</t>
  </si>
  <si>
    <t>70</t>
  </si>
  <si>
    <t>反映博爱送万家救助受益人数。</t>
  </si>
  <si>
    <t>设定依据：《云南省人民政府关于促进红十字事业发展的意见》（云政发〔2013〕66 号）、年度实施方案。数据来源：年度工作总结。</t>
  </si>
  <si>
    <t>救护培训普及率</t>
  </si>
  <si>
    <t>500</t>
  </si>
  <si>
    <t>反映救护培训普及率。救护培训普及率=三年内有效持证人数/全省人数</t>
  </si>
  <si>
    <t>设定依据：《云南省人民政府关于促进红十字事业发展的意见》（云政发〔2013〕65号）、年度实施方案。数据来源：培训系统数据。</t>
  </si>
  <si>
    <t>可持续影响</t>
  </si>
  <si>
    <t>项目管理水平提升</t>
  </si>
  <si>
    <t>个</t>
  </si>
  <si>
    <t>反映通过培训促进项目管理水平提升的情况。</t>
  </si>
  <si>
    <t>设定依据：实施方案。数据来源：调查访问统计。</t>
  </si>
  <si>
    <t>问卷</t>
  </si>
  <si>
    <t>反映社会公众的满意度情况。</t>
  </si>
  <si>
    <t>设定依据：《云南省人民政府关于促进红十字事业发展的意见》（云政发〔2013〕66 号）、年度实施方案。数据来源：问卷调查。</t>
  </si>
  <si>
    <t>受赠群众满意度</t>
  </si>
  <si>
    <t>走访</t>
  </si>
  <si>
    <t>反映受赠群众的满意度情况。</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</si>
</sst>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176" formatCode="#,##0;\-#,##0;;@"/>
    <numFmt numFmtId="177" formatCode="yyyy\-mm\-dd"/>
    <numFmt numFmtId="41" formatCode="_ * #,##0_ ;_ * \-#,##0_ ;_ * &quot;-&quot;_ ;_ @_ "/>
    <numFmt numFmtId="178" formatCode="yyyy\-mm\-dd\ hh:mm:ss"/>
    <numFmt numFmtId="179" formatCode="#,##0.00;\-#,##0.00;;@"/>
    <numFmt numFmtId="43" formatCode="_ * #,##0.00_ ;_ * \-#,##0.00_ ;_ * &quot;-&quot;??_ ;_ @_ "/>
    <numFmt numFmtId="180" formatCode="hh:mm:ss"/>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9"/>
      <color theme="1"/>
      <name val="宋体"/>
      <charset val="134"/>
    </font>
    <font>
      <b/>
      <sz val="11"/>
      <color theme="1"/>
      <name val="宋体"/>
      <charset val="134"/>
      <scheme val="minor"/>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sz val="11"/>
      <color theme="1"/>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9"/>
      <name val="宋体"/>
      <charset val="134"/>
    </font>
    <font>
      <b/>
      <sz val="11"/>
      <color theme="1"/>
      <name val="宋体"/>
      <charset val="0"/>
      <scheme val="minor"/>
    </font>
    <font>
      <b/>
      <sz val="11"/>
      <color theme="3"/>
      <name val="宋体"/>
      <charset val="134"/>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30"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7" fillId="0" borderId="1">
      <alignment horizontal="right" vertical="center"/>
    </xf>
    <xf numFmtId="0" fontId="22" fillId="11"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177" fontId="27" fillId="0" borderId="1">
      <alignment horizontal="right" vertical="center"/>
    </xf>
    <xf numFmtId="0" fontId="25" fillId="0" borderId="0" applyNumberFormat="0" applyFill="0" applyBorder="0" applyAlignment="0" applyProtection="0">
      <alignment vertical="center"/>
    </xf>
    <xf numFmtId="0" fontId="0" fillId="21" borderId="20" applyNumberFormat="0" applyFont="0" applyAlignment="0" applyProtection="0">
      <alignment vertical="center"/>
    </xf>
    <xf numFmtId="0" fontId="21" fillId="31"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19" applyNumberFormat="0" applyFill="0" applyAlignment="0" applyProtection="0">
      <alignment vertical="center"/>
    </xf>
    <xf numFmtId="0" fontId="36" fillId="0" borderId="19" applyNumberFormat="0" applyFill="0" applyAlignment="0" applyProtection="0">
      <alignment vertical="center"/>
    </xf>
    <xf numFmtId="0" fontId="21" fillId="34" borderId="0" applyNumberFormat="0" applyBorder="0" applyAlignment="0" applyProtection="0">
      <alignment vertical="center"/>
    </xf>
    <xf numFmtId="0" fontId="29" fillId="0" borderId="16" applyNumberFormat="0" applyFill="0" applyAlignment="0" applyProtection="0">
      <alignment vertical="center"/>
    </xf>
    <xf numFmtId="0" fontId="21" fillId="33" borderId="0" applyNumberFormat="0" applyBorder="0" applyAlignment="0" applyProtection="0">
      <alignment vertical="center"/>
    </xf>
    <xf numFmtId="0" fontId="35" fillId="27" borderId="21" applyNumberFormat="0" applyAlignment="0" applyProtection="0">
      <alignment vertical="center"/>
    </xf>
    <xf numFmtId="0" fontId="40" fillId="27" borderId="17" applyNumberFormat="0" applyAlignment="0" applyProtection="0">
      <alignment vertical="center"/>
    </xf>
    <xf numFmtId="0" fontId="31" fillId="20" borderId="18" applyNumberFormat="0" applyAlignment="0" applyProtection="0">
      <alignment vertical="center"/>
    </xf>
    <xf numFmtId="0" fontId="22" fillId="19" borderId="0" applyNumberFormat="0" applyBorder="0" applyAlignment="0" applyProtection="0">
      <alignment vertical="center"/>
    </xf>
    <xf numFmtId="0" fontId="21" fillId="30" borderId="0" applyNumberFormat="0" applyBorder="0" applyAlignment="0" applyProtection="0">
      <alignment vertical="center"/>
    </xf>
    <xf numFmtId="0" fontId="39" fillId="0" borderId="22" applyNumberFormat="0" applyFill="0" applyAlignment="0" applyProtection="0">
      <alignment vertical="center"/>
    </xf>
    <xf numFmtId="0" fontId="28" fillId="0" borderId="15" applyNumberFormat="0" applyFill="0" applyAlignment="0" applyProtection="0">
      <alignment vertical="center"/>
    </xf>
    <xf numFmtId="0" fontId="23" fillId="7" borderId="0" applyNumberFormat="0" applyBorder="0" applyAlignment="0" applyProtection="0">
      <alignment vertical="center"/>
    </xf>
    <xf numFmtId="0" fontId="38" fillId="29" borderId="0" applyNumberFormat="0" applyBorder="0" applyAlignment="0" applyProtection="0">
      <alignment vertical="center"/>
    </xf>
    <xf numFmtId="10" fontId="27" fillId="0" borderId="1">
      <alignment horizontal="right" vertical="center"/>
    </xf>
    <xf numFmtId="0" fontId="22" fillId="13" borderId="0" applyNumberFormat="0" applyBorder="0" applyAlignment="0" applyProtection="0">
      <alignment vertical="center"/>
    </xf>
    <xf numFmtId="0" fontId="21" fillId="18" borderId="0" applyNumberFormat="0" applyBorder="0" applyAlignment="0" applyProtection="0">
      <alignment vertical="center"/>
    </xf>
    <xf numFmtId="0" fontId="22" fillId="12" borderId="0" applyNumberFormat="0" applyBorder="0" applyAlignment="0" applyProtection="0">
      <alignment vertical="center"/>
    </xf>
    <xf numFmtId="0" fontId="22" fillId="24" borderId="0" applyNumberFormat="0" applyBorder="0" applyAlignment="0" applyProtection="0">
      <alignment vertical="center"/>
    </xf>
    <xf numFmtId="0" fontId="22" fillId="6" borderId="0" applyNumberFormat="0" applyBorder="0" applyAlignment="0" applyProtection="0">
      <alignment vertical="center"/>
    </xf>
    <xf numFmtId="0" fontId="22" fillId="26" borderId="0" applyNumberFormat="0" applyBorder="0" applyAlignment="0" applyProtection="0">
      <alignment vertical="center"/>
    </xf>
    <xf numFmtId="0" fontId="21" fillId="17" borderId="0" applyNumberFormat="0" applyBorder="0" applyAlignment="0" applyProtection="0">
      <alignment vertical="center"/>
    </xf>
    <xf numFmtId="0" fontId="21" fillId="23" borderId="0" applyNumberFormat="0" applyBorder="0" applyAlignment="0" applyProtection="0">
      <alignment vertical="center"/>
    </xf>
    <xf numFmtId="0" fontId="22" fillId="32" borderId="0" applyNumberFormat="0" applyBorder="0" applyAlignment="0" applyProtection="0">
      <alignment vertical="center"/>
    </xf>
    <xf numFmtId="0" fontId="22" fillId="16" borderId="0" applyNumberFormat="0" applyBorder="0" applyAlignment="0" applyProtection="0">
      <alignment vertical="center"/>
    </xf>
    <xf numFmtId="0" fontId="21" fillId="15" borderId="0" applyNumberFormat="0" applyBorder="0" applyAlignment="0" applyProtection="0">
      <alignment vertical="center"/>
    </xf>
    <xf numFmtId="0" fontId="22" fillId="25" borderId="0" applyNumberFormat="0" applyBorder="0" applyAlignment="0" applyProtection="0">
      <alignment vertical="center"/>
    </xf>
    <xf numFmtId="0" fontId="21" fillId="5" borderId="0" applyNumberFormat="0" applyBorder="0" applyAlignment="0" applyProtection="0">
      <alignment vertical="center"/>
    </xf>
    <xf numFmtId="0" fontId="21" fillId="22" borderId="0" applyNumberFormat="0" applyBorder="0" applyAlignment="0" applyProtection="0">
      <alignment vertical="center"/>
    </xf>
    <xf numFmtId="0" fontId="22" fillId="28" borderId="0" applyNumberFormat="0" applyBorder="0" applyAlignment="0" applyProtection="0">
      <alignment vertical="center"/>
    </xf>
    <xf numFmtId="0" fontId="21" fillId="4" borderId="0" applyNumberFormat="0" applyBorder="0" applyAlignment="0" applyProtection="0">
      <alignment vertical="center"/>
    </xf>
    <xf numFmtId="179" fontId="27" fillId="0" borderId="1">
      <alignment horizontal="right" vertical="center"/>
    </xf>
    <xf numFmtId="49" fontId="27" fillId="0" borderId="1">
      <alignment horizontal="left" vertical="center" wrapText="1"/>
    </xf>
    <xf numFmtId="179" fontId="27" fillId="0" borderId="1">
      <alignment horizontal="right" vertical="center"/>
    </xf>
    <xf numFmtId="180" fontId="27" fillId="0" borderId="1">
      <alignment horizontal="right" vertical="center"/>
    </xf>
    <xf numFmtId="176" fontId="27" fillId="0" borderId="1">
      <alignment horizontal="right" vertical="center"/>
    </xf>
  </cellStyleXfs>
  <cellXfs count="232">
    <xf numFmtId="0" fontId="0" fillId="0" borderId="0" xfId="0" applyFont="1" applyBorder="1"/>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0" xfId="0" applyFont="1" applyBorder="1" applyAlignment="1" applyProtection="1">
      <alignment horizontal="right" vertical="center"/>
      <protection locked="0"/>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49" fontId="3" fillId="0" borderId="0" xfId="0" applyNumberFormat="1" applyFont="1" applyBorder="1"/>
    <xf numFmtId="0" fontId="8"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9" fillId="0" borderId="1"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0" applyFont="1" applyBorder="1"/>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1"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3" fillId="0" borderId="0" xfId="0" applyFont="1" applyBorder="1" applyAlignment="1">
      <alignment horizontal="right" vertical="center"/>
    </xf>
    <xf numFmtId="0" fontId="13"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0" fontId="2" fillId="0" borderId="5" xfId="0" applyFont="1" applyBorder="1" applyAlignment="1">
      <alignment horizontal="left" vertical="center" wrapText="1"/>
    </xf>
    <xf numFmtId="179" fontId="9" fillId="0" borderId="5" xfId="0" applyNumberFormat="1" applyFont="1" applyBorder="1" applyAlignment="1">
      <alignment horizontal="right" vertical="center"/>
    </xf>
    <xf numFmtId="179" fontId="9" fillId="0" borderId="1" xfId="0" applyNumberFormat="1" applyFont="1" applyBorder="1" applyAlignment="1">
      <alignment horizontal="right" vertical="center"/>
    </xf>
    <xf numFmtId="0" fontId="2" fillId="0" borderId="9" xfId="0" applyFont="1" applyBorder="1" applyAlignment="1">
      <alignment vertical="center" wrapText="1"/>
    </xf>
    <xf numFmtId="179" fontId="9" fillId="0" borderId="9" xfId="0" applyNumberFormat="1" applyFont="1" applyBorder="1" applyAlignment="1">
      <alignment horizontal="right" vertical="center"/>
    </xf>
    <xf numFmtId="179" fontId="9" fillId="0" borderId="4" xfId="0" applyNumberFormat="1" applyFont="1" applyBorder="1" applyAlignment="1">
      <alignment horizontal="righ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8" fillId="0" borderId="0" xfId="0" applyFont="1" applyBorder="1" applyAlignment="1">
      <alignment horizontal="center" vertical="center" wrapText="1"/>
    </xf>
    <xf numFmtId="0" fontId="5" fillId="0" borderId="0" xfId="0" applyFont="1" applyBorder="1" applyProtection="1">
      <protection locked="0"/>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9" fillId="0" borderId="1" xfId="56" applyNumberFormat="1" applyFont="1" applyBorder="1" applyAlignment="1">
      <alignment horizontal="center" vertical="center"/>
    </xf>
    <xf numFmtId="176" fontId="9"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9" fontId="9"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5" fillId="0" borderId="12"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9"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SD\Documents\&#24037;&#20316;&#31807;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整体支出绩效目标表13"/>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7" workbookViewId="0">
      <selection activeCell="F19" sqref="F19"/>
    </sheetView>
  </sheetViews>
  <sheetFormatPr defaultColWidth="8.575" defaultRowHeight="12.75" customHeight="1" outlineLevelCol="3"/>
  <cols>
    <col min="1" max="4" width="41" customWidth="1"/>
  </cols>
  <sheetData>
    <row r="1" ht="15" customHeight="1" spans="1:4">
      <c r="A1" s="81"/>
      <c r="B1" s="81"/>
      <c r="C1" s="81"/>
      <c r="D1" s="96" t="s">
        <v>0</v>
      </c>
    </row>
    <row r="2" ht="41.25" customHeight="1" spans="1:1">
      <c r="A2" s="76" t="str">
        <f>"2025"&amp;"年部门财务收支预算总表"</f>
        <v>2025年部门财务收支预算总表</v>
      </c>
    </row>
    <row r="3" ht="17.25" customHeight="1" spans="1:4">
      <c r="A3" s="79" t="str">
        <f>"单位名称："&amp;"昆明市晋宁区红十字会"</f>
        <v>单位名称：昆明市晋宁区红十字会</v>
      </c>
      <c r="B3" s="197"/>
      <c r="D3" s="177" t="s">
        <v>1</v>
      </c>
    </row>
    <row r="4" ht="23.25" customHeight="1" spans="1:4">
      <c r="A4" s="198" t="s">
        <v>2</v>
      </c>
      <c r="B4" s="199"/>
      <c r="C4" s="198" t="s">
        <v>3</v>
      </c>
      <c r="D4" s="199"/>
    </row>
    <row r="5" ht="24" customHeight="1" spans="1:4">
      <c r="A5" s="198" t="s">
        <v>4</v>
      </c>
      <c r="B5" s="198" t="s">
        <v>5</v>
      </c>
      <c r="C5" s="198" t="s">
        <v>6</v>
      </c>
      <c r="D5" s="198" t="s">
        <v>5</v>
      </c>
    </row>
    <row r="6" ht="17.25" customHeight="1" spans="1:4">
      <c r="A6" s="200" t="s">
        <v>7</v>
      </c>
      <c r="B6" s="113">
        <v>1181089.37</v>
      </c>
      <c r="C6" s="200" t="s">
        <v>8</v>
      </c>
      <c r="D6" s="113"/>
    </row>
    <row r="7" ht="17.25" customHeight="1" spans="1:4">
      <c r="A7" s="200" t="s">
        <v>9</v>
      </c>
      <c r="B7" s="113"/>
      <c r="C7" s="200" t="s">
        <v>10</v>
      </c>
      <c r="D7" s="113"/>
    </row>
    <row r="8" ht="17.25" customHeight="1" spans="1:4">
      <c r="A8" s="200" t="s">
        <v>11</v>
      </c>
      <c r="B8" s="113"/>
      <c r="C8" s="231" t="s">
        <v>12</v>
      </c>
      <c r="D8" s="113"/>
    </row>
    <row r="9" ht="17.25" customHeight="1" spans="1:4">
      <c r="A9" s="200" t="s">
        <v>13</v>
      </c>
      <c r="B9" s="113"/>
      <c r="C9" s="231" t="s">
        <v>14</v>
      </c>
      <c r="D9" s="113"/>
    </row>
    <row r="10" ht="17.25" customHeight="1" spans="1:4">
      <c r="A10" s="200" t="s">
        <v>15</v>
      </c>
      <c r="B10" s="113"/>
      <c r="C10" s="231" t="s">
        <v>16</v>
      </c>
      <c r="D10" s="113"/>
    </row>
    <row r="11" ht="17.25" customHeight="1" spans="1:4">
      <c r="A11" s="200" t="s">
        <v>17</v>
      </c>
      <c r="B11" s="113"/>
      <c r="C11" s="231" t="s">
        <v>18</v>
      </c>
      <c r="D11" s="113"/>
    </row>
    <row r="12" ht="17.25" customHeight="1" spans="1:4">
      <c r="A12" s="200" t="s">
        <v>19</v>
      </c>
      <c r="B12" s="113"/>
      <c r="C12" s="66" t="s">
        <v>20</v>
      </c>
      <c r="D12" s="113"/>
    </row>
    <row r="13" ht="17.25" customHeight="1" spans="1:4">
      <c r="A13" s="200" t="s">
        <v>21</v>
      </c>
      <c r="B13" s="113"/>
      <c r="C13" s="66" t="s">
        <v>22</v>
      </c>
      <c r="D13" s="113">
        <v>1007950.99</v>
      </c>
    </row>
    <row r="14" ht="17.25" customHeight="1" spans="1:4">
      <c r="A14" s="200" t="s">
        <v>23</v>
      </c>
      <c r="B14" s="113"/>
      <c r="C14" s="66" t="s">
        <v>24</v>
      </c>
      <c r="D14" s="113">
        <v>75467.98</v>
      </c>
    </row>
    <row r="15" ht="17.25" customHeight="1" spans="1:4">
      <c r="A15" s="200" t="s">
        <v>25</v>
      </c>
      <c r="B15" s="113"/>
      <c r="C15" s="66" t="s">
        <v>26</v>
      </c>
      <c r="D15" s="113"/>
    </row>
    <row r="16" ht="17.25" customHeight="1" spans="1:4">
      <c r="A16" s="22"/>
      <c r="B16" s="113"/>
      <c r="C16" s="66" t="s">
        <v>27</v>
      </c>
      <c r="D16" s="113"/>
    </row>
    <row r="17" ht="17.25" customHeight="1" spans="1:4">
      <c r="A17" s="201"/>
      <c r="B17" s="113"/>
      <c r="C17" s="66" t="s">
        <v>28</v>
      </c>
      <c r="D17" s="113"/>
    </row>
    <row r="18" ht="17.25" customHeight="1" spans="1:4">
      <c r="A18" s="201"/>
      <c r="B18" s="113"/>
      <c r="C18" s="66" t="s">
        <v>29</v>
      </c>
      <c r="D18" s="113"/>
    </row>
    <row r="19" ht="17.25" customHeight="1" spans="1:4">
      <c r="A19" s="201"/>
      <c r="B19" s="113"/>
      <c r="C19" s="66" t="s">
        <v>30</v>
      </c>
      <c r="D19" s="113"/>
    </row>
    <row r="20" ht="17.25" customHeight="1" spans="1:4">
      <c r="A20" s="201"/>
      <c r="B20" s="113"/>
      <c r="C20" s="66" t="s">
        <v>31</v>
      </c>
      <c r="D20" s="113"/>
    </row>
    <row r="21" ht="17.25" customHeight="1" spans="1:4">
      <c r="A21" s="201"/>
      <c r="B21" s="113"/>
      <c r="C21" s="66" t="s">
        <v>32</v>
      </c>
      <c r="D21" s="113"/>
    </row>
    <row r="22" ht="17.25" customHeight="1" spans="1:4">
      <c r="A22" s="201"/>
      <c r="B22" s="113"/>
      <c r="C22" s="66" t="s">
        <v>33</v>
      </c>
      <c r="D22" s="113"/>
    </row>
    <row r="23" ht="17.25" customHeight="1" spans="1:4">
      <c r="A23" s="201"/>
      <c r="B23" s="113"/>
      <c r="C23" s="66" t="s">
        <v>34</v>
      </c>
      <c r="D23" s="113"/>
    </row>
    <row r="24" ht="17.25" customHeight="1" spans="1:4">
      <c r="A24" s="201"/>
      <c r="B24" s="113"/>
      <c r="C24" s="66" t="s">
        <v>35</v>
      </c>
      <c r="D24" s="113">
        <v>97670.4</v>
      </c>
    </row>
    <row r="25" ht="17.25" customHeight="1" spans="1:4">
      <c r="A25" s="201"/>
      <c r="B25" s="113"/>
      <c r="C25" s="66" t="s">
        <v>36</v>
      </c>
      <c r="D25" s="113"/>
    </row>
    <row r="26" ht="17.25" customHeight="1" spans="1:4">
      <c r="A26" s="201"/>
      <c r="B26" s="113"/>
      <c r="C26" s="22" t="s">
        <v>37</v>
      </c>
      <c r="D26" s="113"/>
    </row>
    <row r="27" ht="17.25" customHeight="1" spans="1:4">
      <c r="A27" s="201"/>
      <c r="B27" s="113"/>
      <c r="C27" s="66" t="s">
        <v>38</v>
      </c>
      <c r="D27" s="113"/>
    </row>
    <row r="28" ht="16.5" customHeight="1" spans="1:4">
      <c r="A28" s="201"/>
      <c r="B28" s="113"/>
      <c r="C28" s="66" t="s">
        <v>39</v>
      </c>
      <c r="D28" s="113"/>
    </row>
    <row r="29" ht="16.5" customHeight="1" spans="1:4">
      <c r="A29" s="201"/>
      <c r="B29" s="113"/>
      <c r="C29" s="22" t="s">
        <v>40</v>
      </c>
      <c r="D29" s="113"/>
    </row>
    <row r="30" ht="17.25" customHeight="1" spans="1:4">
      <c r="A30" s="201"/>
      <c r="B30" s="113"/>
      <c r="C30" s="22" t="s">
        <v>41</v>
      </c>
      <c r="D30" s="113"/>
    </row>
    <row r="31" ht="17.25" customHeight="1" spans="1:4">
      <c r="A31" s="201"/>
      <c r="B31" s="113"/>
      <c r="C31" s="66" t="s">
        <v>42</v>
      </c>
      <c r="D31" s="113"/>
    </row>
    <row r="32" ht="16.5" customHeight="1" spans="1:4">
      <c r="A32" s="201" t="s">
        <v>43</v>
      </c>
      <c r="B32" s="113">
        <v>1181089.37</v>
      </c>
      <c r="C32" s="201" t="s">
        <v>44</v>
      </c>
      <c r="D32" s="113">
        <v>1181089.37</v>
      </c>
    </row>
    <row r="33" ht="16.5" customHeight="1" spans="1:4">
      <c r="A33" s="22" t="s">
        <v>45</v>
      </c>
      <c r="B33" s="113"/>
      <c r="C33" s="22" t="s">
        <v>46</v>
      </c>
      <c r="D33" s="113"/>
    </row>
    <row r="34" ht="16.5" customHeight="1" spans="1:4">
      <c r="A34" s="66" t="s">
        <v>47</v>
      </c>
      <c r="B34" s="113"/>
      <c r="C34" s="66" t="s">
        <v>47</v>
      </c>
      <c r="D34" s="113"/>
    </row>
    <row r="35" ht="16.5" customHeight="1" spans="1:4">
      <c r="A35" s="66" t="s">
        <v>48</v>
      </c>
      <c r="B35" s="113"/>
      <c r="C35" s="66" t="s">
        <v>49</v>
      </c>
      <c r="D35" s="113"/>
    </row>
    <row r="36" ht="16.5" customHeight="1" spans="1:4">
      <c r="A36" s="202" t="s">
        <v>50</v>
      </c>
      <c r="B36" s="113">
        <v>1181089.37</v>
      </c>
      <c r="C36" s="202" t="s">
        <v>51</v>
      </c>
      <c r="D36" s="113">
        <v>1181089.37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8" sqref="A18:A19"/>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7">
        <v>1</v>
      </c>
      <c r="B1" s="158">
        <v>0</v>
      </c>
      <c r="C1" s="157">
        <v>1</v>
      </c>
      <c r="D1" s="159"/>
      <c r="E1" s="159"/>
      <c r="F1" s="156" t="s">
        <v>310</v>
      </c>
    </row>
    <row r="2" ht="42" customHeight="1" spans="1:6">
      <c r="A2" s="160" t="str">
        <f>"2025"&amp;"年部门政府性基金预算支出预算表"</f>
        <v>2025年部门政府性基金预算支出预算表</v>
      </c>
      <c r="B2" s="160" t="s">
        <v>311</v>
      </c>
      <c r="C2" s="161"/>
      <c r="D2" s="162"/>
      <c r="E2" s="162"/>
      <c r="F2" s="162"/>
    </row>
    <row r="3" ht="13.5" customHeight="1" spans="1:6">
      <c r="A3" s="44" t="str">
        <f>"单位名称："&amp;"昆明市晋宁区红十字会"</f>
        <v>单位名称：昆明市晋宁区红十字会</v>
      </c>
      <c r="B3" s="44" t="s">
        <v>312</v>
      </c>
      <c r="C3" s="157"/>
      <c r="D3" s="159"/>
      <c r="E3" s="159"/>
      <c r="F3" s="156" t="s">
        <v>1</v>
      </c>
    </row>
    <row r="4" ht="19.5" customHeight="1" spans="1:6">
      <c r="A4" s="163" t="s">
        <v>173</v>
      </c>
      <c r="B4" s="164" t="s">
        <v>72</v>
      </c>
      <c r="C4" s="163" t="s">
        <v>73</v>
      </c>
      <c r="D4" s="13" t="s">
        <v>313</v>
      </c>
      <c r="E4" s="14"/>
      <c r="F4" s="37"/>
    </row>
    <row r="5" ht="18.75" customHeight="1" spans="1:6">
      <c r="A5" s="165"/>
      <c r="B5" s="166"/>
      <c r="C5" s="165"/>
      <c r="D5" s="52" t="s">
        <v>55</v>
      </c>
      <c r="E5" s="13" t="s">
        <v>75</v>
      </c>
      <c r="F5" s="52" t="s">
        <v>76</v>
      </c>
    </row>
    <row r="6" ht="18.75" customHeight="1" spans="1:6">
      <c r="A6" s="99">
        <v>1</v>
      </c>
      <c r="B6" s="167" t="s">
        <v>83</v>
      </c>
      <c r="C6" s="99">
        <v>3</v>
      </c>
      <c r="D6" s="15">
        <v>4</v>
      </c>
      <c r="E6" s="15">
        <v>5</v>
      </c>
      <c r="F6" s="15">
        <v>6</v>
      </c>
    </row>
    <row r="7" ht="21" customHeight="1" spans="1:6">
      <c r="A7" s="33"/>
      <c r="B7" s="33"/>
      <c r="C7" s="33"/>
      <c r="D7" s="113"/>
      <c r="E7" s="113"/>
      <c r="F7" s="113"/>
    </row>
    <row r="8" ht="21" customHeight="1" spans="1:6">
      <c r="A8" s="33"/>
      <c r="B8" s="33"/>
      <c r="C8" s="33"/>
      <c r="D8" s="113"/>
      <c r="E8" s="113"/>
      <c r="F8" s="113"/>
    </row>
    <row r="9" ht="18.75" customHeight="1" spans="1:6">
      <c r="A9" s="168" t="s">
        <v>163</v>
      </c>
      <c r="B9" s="168" t="s">
        <v>163</v>
      </c>
      <c r="C9" s="169" t="s">
        <v>163</v>
      </c>
      <c r="D9" s="113"/>
      <c r="E9" s="113"/>
      <c r="F9" s="113"/>
    </row>
    <row r="10" ht="21" customHeight="1" spans="1:1">
      <c r="A10" s="70" t="s">
        <v>314</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14" sqref="B1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2"/>
      <c r="C1" s="122"/>
      <c r="R1" s="35"/>
      <c r="S1" s="35" t="s">
        <v>315</v>
      </c>
    </row>
    <row r="2" ht="41.25" customHeight="1" spans="1:19">
      <c r="A2" s="104" t="str">
        <f>"2025"&amp;"年部门政府采购预算表"</f>
        <v>2025年部门政府采购预算表</v>
      </c>
      <c r="B2" s="98"/>
      <c r="C2" s="98"/>
      <c r="D2" s="43"/>
      <c r="E2" s="43"/>
      <c r="F2" s="43"/>
      <c r="G2" s="43"/>
      <c r="H2" s="43"/>
      <c r="I2" s="43"/>
      <c r="J2" s="43"/>
      <c r="K2" s="43"/>
      <c r="L2" s="43"/>
      <c r="M2" s="98"/>
      <c r="N2" s="43"/>
      <c r="O2" s="43"/>
      <c r="P2" s="98"/>
      <c r="Q2" s="43"/>
      <c r="R2" s="98"/>
      <c r="S2" s="98"/>
    </row>
    <row r="3" ht="18.75" customHeight="1" spans="1:19">
      <c r="A3" s="149" t="str">
        <f>"单位名称："&amp;"昆明市晋宁区红十字会"</f>
        <v>单位名称：昆明市晋宁区红十字会</v>
      </c>
      <c r="B3" s="124"/>
      <c r="C3" s="124"/>
      <c r="D3" s="46"/>
      <c r="E3" s="46"/>
      <c r="F3" s="46"/>
      <c r="G3" s="46"/>
      <c r="H3" s="46"/>
      <c r="I3" s="46"/>
      <c r="J3" s="46"/>
      <c r="K3" s="46"/>
      <c r="L3" s="46"/>
      <c r="R3" s="47"/>
      <c r="S3" s="156" t="s">
        <v>1</v>
      </c>
    </row>
    <row r="4" ht="15.75" customHeight="1" spans="1:19">
      <c r="A4" s="49" t="s">
        <v>172</v>
      </c>
      <c r="B4" s="125" t="s">
        <v>173</v>
      </c>
      <c r="C4" s="125" t="s">
        <v>316</v>
      </c>
      <c r="D4" s="126" t="s">
        <v>317</v>
      </c>
      <c r="E4" s="126" t="s">
        <v>318</v>
      </c>
      <c r="F4" s="126" t="s">
        <v>319</v>
      </c>
      <c r="G4" s="126" t="s">
        <v>320</v>
      </c>
      <c r="H4" s="126" t="s">
        <v>321</v>
      </c>
      <c r="I4" s="139" t="s">
        <v>180</v>
      </c>
      <c r="J4" s="139"/>
      <c r="K4" s="139"/>
      <c r="L4" s="139"/>
      <c r="M4" s="140"/>
      <c r="N4" s="139"/>
      <c r="O4" s="139"/>
      <c r="P4" s="119"/>
      <c r="Q4" s="139"/>
      <c r="R4" s="140"/>
      <c r="S4" s="120"/>
    </row>
    <row r="5" ht="17.25" customHeight="1" spans="1:19">
      <c r="A5" s="51"/>
      <c r="B5" s="127"/>
      <c r="C5" s="127"/>
      <c r="D5" s="128"/>
      <c r="E5" s="128"/>
      <c r="F5" s="128"/>
      <c r="G5" s="128"/>
      <c r="H5" s="128"/>
      <c r="I5" s="128" t="s">
        <v>55</v>
      </c>
      <c r="J5" s="128" t="s">
        <v>58</v>
      </c>
      <c r="K5" s="128" t="s">
        <v>322</v>
      </c>
      <c r="L5" s="128" t="s">
        <v>323</v>
      </c>
      <c r="M5" s="141" t="s">
        <v>324</v>
      </c>
      <c r="N5" s="142" t="s">
        <v>325</v>
      </c>
      <c r="O5" s="142"/>
      <c r="P5" s="147"/>
      <c r="Q5" s="142"/>
      <c r="R5" s="148"/>
      <c r="S5" s="129"/>
    </row>
    <row r="6" ht="54" customHeight="1" spans="1:19">
      <c r="A6" s="54"/>
      <c r="B6" s="129"/>
      <c r="C6" s="129"/>
      <c r="D6" s="130"/>
      <c r="E6" s="130"/>
      <c r="F6" s="130"/>
      <c r="G6" s="130"/>
      <c r="H6" s="130"/>
      <c r="I6" s="130"/>
      <c r="J6" s="130" t="s">
        <v>57</v>
      </c>
      <c r="K6" s="130"/>
      <c r="L6" s="130"/>
      <c r="M6" s="143"/>
      <c r="N6" s="130" t="s">
        <v>57</v>
      </c>
      <c r="O6" s="130" t="s">
        <v>64</v>
      </c>
      <c r="P6" s="129" t="s">
        <v>65</v>
      </c>
      <c r="Q6" s="130" t="s">
        <v>66</v>
      </c>
      <c r="R6" s="143" t="s">
        <v>67</v>
      </c>
      <c r="S6" s="129" t="s">
        <v>68</v>
      </c>
    </row>
    <row r="7" ht="18" customHeight="1" spans="1:19">
      <c r="A7" s="150">
        <v>1</v>
      </c>
      <c r="B7" s="150" t="s">
        <v>83</v>
      </c>
      <c r="C7" s="151">
        <v>3</v>
      </c>
      <c r="D7" s="151">
        <v>4</v>
      </c>
      <c r="E7" s="150">
        <v>5</v>
      </c>
      <c r="F7" s="150">
        <v>6</v>
      </c>
      <c r="G7" s="150">
        <v>7</v>
      </c>
      <c r="H7" s="150">
        <v>8</v>
      </c>
      <c r="I7" s="150">
        <v>9</v>
      </c>
      <c r="J7" s="150">
        <v>10</v>
      </c>
      <c r="K7" s="150">
        <v>11</v>
      </c>
      <c r="L7" s="150">
        <v>12</v>
      </c>
      <c r="M7" s="150">
        <v>13</v>
      </c>
      <c r="N7" s="150">
        <v>14</v>
      </c>
      <c r="O7" s="150">
        <v>15</v>
      </c>
      <c r="P7" s="150">
        <v>16</v>
      </c>
      <c r="Q7" s="150">
        <v>17</v>
      </c>
      <c r="R7" s="150">
        <v>18</v>
      </c>
      <c r="S7" s="150">
        <v>19</v>
      </c>
    </row>
    <row r="8" ht="21" customHeight="1" spans="1:19">
      <c r="A8" s="131" t="s">
        <v>70</v>
      </c>
      <c r="B8" s="132" t="s">
        <v>70</v>
      </c>
      <c r="C8" s="132" t="s">
        <v>216</v>
      </c>
      <c r="D8" s="133" t="s">
        <v>326</v>
      </c>
      <c r="E8" s="133" t="s">
        <v>326</v>
      </c>
      <c r="F8" s="133" t="s">
        <v>327</v>
      </c>
      <c r="G8" s="152">
        <v>1</v>
      </c>
      <c r="H8" s="113"/>
      <c r="I8" s="113">
        <v>3600</v>
      </c>
      <c r="J8" s="113">
        <v>3600</v>
      </c>
      <c r="K8" s="113"/>
      <c r="L8" s="113"/>
      <c r="M8" s="113"/>
      <c r="N8" s="113"/>
      <c r="O8" s="113"/>
      <c r="P8" s="113"/>
      <c r="Q8" s="113"/>
      <c r="R8" s="113"/>
      <c r="S8" s="113"/>
    </row>
    <row r="9" ht="21" customHeight="1" spans="1:19">
      <c r="A9" s="134" t="s">
        <v>163</v>
      </c>
      <c r="B9" s="135"/>
      <c r="C9" s="135"/>
      <c r="D9" s="136"/>
      <c r="E9" s="136"/>
      <c r="F9" s="136"/>
      <c r="G9" s="153"/>
      <c r="H9" s="113"/>
      <c r="I9" s="113">
        <v>3600</v>
      </c>
      <c r="J9" s="113">
        <v>3600</v>
      </c>
      <c r="K9" s="113"/>
      <c r="L9" s="113"/>
      <c r="M9" s="113"/>
      <c r="N9" s="113"/>
      <c r="O9" s="113"/>
      <c r="P9" s="113"/>
      <c r="Q9" s="113"/>
      <c r="R9" s="113"/>
      <c r="S9" s="113"/>
    </row>
    <row r="10" ht="21" customHeight="1" spans="1:19">
      <c r="A10" s="149" t="s">
        <v>328</v>
      </c>
      <c r="B10" s="44"/>
      <c r="C10" s="44"/>
      <c r="D10" s="149"/>
      <c r="E10" s="149"/>
      <c r="F10" s="149"/>
      <c r="G10" s="154"/>
      <c r="H10" s="155"/>
      <c r="I10" s="155"/>
      <c r="J10" s="155"/>
      <c r="K10" s="155"/>
      <c r="L10" s="155"/>
      <c r="M10" s="155"/>
      <c r="N10" s="155"/>
      <c r="O10" s="155"/>
      <c r="P10" s="155"/>
      <c r="Q10" s="155"/>
      <c r="R10" s="155"/>
      <c r="S10" s="155"/>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C25" sqref="C2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8"/>
      <c r="B1" s="122"/>
      <c r="C1" s="122"/>
      <c r="D1" s="122"/>
      <c r="E1" s="122"/>
      <c r="F1" s="122"/>
      <c r="G1" s="122"/>
      <c r="H1" s="108"/>
      <c r="I1" s="108"/>
      <c r="J1" s="108"/>
      <c r="K1" s="108"/>
      <c r="L1" s="108"/>
      <c r="M1" s="108"/>
      <c r="N1" s="137"/>
      <c r="O1" s="108"/>
      <c r="P1" s="108"/>
      <c r="Q1" s="122"/>
      <c r="R1" s="108"/>
      <c r="S1" s="145"/>
      <c r="T1" s="145" t="s">
        <v>329</v>
      </c>
    </row>
    <row r="2" ht="41.25" customHeight="1" spans="1:20">
      <c r="A2" s="104" t="str">
        <f>"2025"&amp;"年部门政府购买服务预算表"</f>
        <v>2025年部门政府购买服务预算表</v>
      </c>
      <c r="B2" s="98"/>
      <c r="C2" s="98"/>
      <c r="D2" s="98"/>
      <c r="E2" s="98"/>
      <c r="F2" s="98"/>
      <c r="G2" s="98"/>
      <c r="H2" s="123"/>
      <c r="I2" s="123"/>
      <c r="J2" s="123"/>
      <c r="K2" s="123"/>
      <c r="L2" s="123"/>
      <c r="M2" s="123"/>
      <c r="N2" s="138"/>
      <c r="O2" s="123"/>
      <c r="P2" s="123"/>
      <c r="Q2" s="98"/>
      <c r="R2" s="123"/>
      <c r="S2" s="138"/>
      <c r="T2" s="98"/>
    </row>
    <row r="3" ht="22.5" customHeight="1" spans="1:20">
      <c r="A3" s="105" t="str">
        <f>"单位名称："&amp;"昆明市晋宁区红十字会"</f>
        <v>单位名称：昆明市晋宁区红十字会</v>
      </c>
      <c r="B3" s="124"/>
      <c r="C3" s="124"/>
      <c r="D3" s="124"/>
      <c r="E3" s="124"/>
      <c r="F3" s="124"/>
      <c r="G3" s="124"/>
      <c r="H3" s="106"/>
      <c r="I3" s="106"/>
      <c r="J3" s="106"/>
      <c r="K3" s="106"/>
      <c r="L3" s="106"/>
      <c r="M3" s="106"/>
      <c r="N3" s="137"/>
      <c r="O3" s="108"/>
      <c r="P3" s="108"/>
      <c r="Q3" s="122"/>
      <c r="R3" s="108"/>
      <c r="S3" s="146"/>
      <c r="T3" s="145" t="s">
        <v>1</v>
      </c>
    </row>
    <row r="4" ht="24" customHeight="1" spans="1:20">
      <c r="A4" s="49" t="s">
        <v>172</v>
      </c>
      <c r="B4" s="125" t="s">
        <v>173</v>
      </c>
      <c r="C4" s="125" t="s">
        <v>316</v>
      </c>
      <c r="D4" s="125" t="s">
        <v>330</v>
      </c>
      <c r="E4" s="125" t="s">
        <v>331</v>
      </c>
      <c r="F4" s="125" t="s">
        <v>332</v>
      </c>
      <c r="G4" s="125" t="s">
        <v>333</v>
      </c>
      <c r="H4" s="126" t="s">
        <v>334</v>
      </c>
      <c r="I4" s="126" t="s">
        <v>335</v>
      </c>
      <c r="J4" s="139" t="s">
        <v>180</v>
      </c>
      <c r="K4" s="139"/>
      <c r="L4" s="139"/>
      <c r="M4" s="139"/>
      <c r="N4" s="140"/>
      <c r="O4" s="139"/>
      <c r="P4" s="139"/>
      <c r="Q4" s="119"/>
      <c r="R4" s="139"/>
      <c r="S4" s="140"/>
      <c r="T4" s="120"/>
    </row>
    <row r="5" ht="24" customHeight="1" spans="1:20">
      <c r="A5" s="51"/>
      <c r="B5" s="127"/>
      <c r="C5" s="127"/>
      <c r="D5" s="127"/>
      <c r="E5" s="127"/>
      <c r="F5" s="127"/>
      <c r="G5" s="127"/>
      <c r="H5" s="128"/>
      <c r="I5" s="128"/>
      <c r="J5" s="128" t="s">
        <v>55</v>
      </c>
      <c r="K5" s="128" t="s">
        <v>58</v>
      </c>
      <c r="L5" s="128" t="s">
        <v>322</v>
      </c>
      <c r="M5" s="128" t="s">
        <v>323</v>
      </c>
      <c r="N5" s="141" t="s">
        <v>324</v>
      </c>
      <c r="O5" s="142" t="s">
        <v>325</v>
      </c>
      <c r="P5" s="142"/>
      <c r="Q5" s="147"/>
      <c r="R5" s="142"/>
      <c r="S5" s="148"/>
      <c r="T5" s="129"/>
    </row>
    <row r="6" ht="54" customHeight="1" spans="1:20">
      <c r="A6" s="54"/>
      <c r="B6" s="129"/>
      <c r="C6" s="129"/>
      <c r="D6" s="129"/>
      <c r="E6" s="129"/>
      <c r="F6" s="129"/>
      <c r="G6" s="129"/>
      <c r="H6" s="130"/>
      <c r="I6" s="130"/>
      <c r="J6" s="130"/>
      <c r="K6" s="130" t="s">
        <v>57</v>
      </c>
      <c r="L6" s="130"/>
      <c r="M6" s="130"/>
      <c r="N6" s="143"/>
      <c r="O6" s="130" t="s">
        <v>57</v>
      </c>
      <c r="P6" s="130" t="s">
        <v>64</v>
      </c>
      <c r="Q6" s="129" t="s">
        <v>65</v>
      </c>
      <c r="R6" s="130" t="s">
        <v>66</v>
      </c>
      <c r="S6" s="143" t="s">
        <v>67</v>
      </c>
      <c r="T6" s="129" t="s">
        <v>68</v>
      </c>
    </row>
    <row r="7" ht="17.25" customHeight="1" spans="1:20">
      <c r="A7" s="55">
        <v>1</v>
      </c>
      <c r="B7" s="129">
        <v>2</v>
      </c>
      <c r="C7" s="55">
        <v>3</v>
      </c>
      <c r="D7" s="55">
        <v>4</v>
      </c>
      <c r="E7" s="129">
        <v>5</v>
      </c>
      <c r="F7" s="55">
        <v>6</v>
      </c>
      <c r="G7" s="55">
        <v>7</v>
      </c>
      <c r="H7" s="129">
        <v>8</v>
      </c>
      <c r="I7" s="55">
        <v>9</v>
      </c>
      <c r="J7" s="55">
        <v>10</v>
      </c>
      <c r="K7" s="129">
        <v>11</v>
      </c>
      <c r="L7" s="55">
        <v>12</v>
      </c>
      <c r="M7" s="55">
        <v>13</v>
      </c>
      <c r="N7" s="129">
        <v>14</v>
      </c>
      <c r="O7" s="55">
        <v>15</v>
      </c>
      <c r="P7" s="55">
        <v>16</v>
      </c>
      <c r="Q7" s="129">
        <v>17</v>
      </c>
      <c r="R7" s="55">
        <v>18</v>
      </c>
      <c r="S7" s="55">
        <v>19</v>
      </c>
      <c r="T7" s="55">
        <v>20</v>
      </c>
    </row>
    <row r="8" ht="21" customHeight="1" spans="1:20">
      <c r="A8" s="131"/>
      <c r="B8" s="132"/>
      <c r="C8" s="132"/>
      <c r="D8" s="132"/>
      <c r="E8" s="132"/>
      <c r="F8" s="132"/>
      <c r="G8" s="132"/>
      <c r="H8" s="133"/>
      <c r="I8" s="133"/>
      <c r="J8" s="113"/>
      <c r="K8" s="113"/>
      <c r="L8" s="113"/>
      <c r="M8" s="113"/>
      <c r="N8" s="113"/>
      <c r="O8" s="113"/>
      <c r="P8" s="113"/>
      <c r="Q8" s="113"/>
      <c r="R8" s="113"/>
      <c r="S8" s="113"/>
      <c r="T8" s="113"/>
    </row>
    <row r="9" ht="21" customHeight="1" spans="1:20">
      <c r="A9" s="134" t="s">
        <v>163</v>
      </c>
      <c r="B9" s="135"/>
      <c r="C9" s="135"/>
      <c r="D9" s="135"/>
      <c r="E9" s="135"/>
      <c r="F9" s="135"/>
      <c r="G9" s="135"/>
      <c r="H9" s="136"/>
      <c r="I9" s="144"/>
      <c r="J9" s="113"/>
      <c r="K9" s="113"/>
      <c r="L9" s="113"/>
      <c r="M9" s="113"/>
      <c r="N9" s="113"/>
      <c r="O9" s="113"/>
      <c r="P9" s="113"/>
      <c r="Q9" s="113"/>
      <c r="R9" s="113"/>
      <c r="S9" s="113"/>
      <c r="T9" s="113"/>
    </row>
    <row r="10" ht="20" customHeight="1" spans="1:1">
      <c r="A10" s="70" t="s">
        <v>336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C18" sqref="C18"/>
    </sheetView>
  </sheetViews>
  <sheetFormatPr defaultColWidth="9.14166666666667" defaultRowHeight="14.25" customHeight="1"/>
  <cols>
    <col min="1" max="1" width="37.7083333333333" customWidth="1"/>
    <col min="2" max="24" width="20" customWidth="1"/>
  </cols>
  <sheetData>
    <row r="1" ht="17.25" customHeight="1" spans="4:24">
      <c r="D1" s="103"/>
      <c r="W1" s="35"/>
      <c r="X1" s="35" t="s">
        <v>337</v>
      </c>
    </row>
    <row r="2" ht="41.25" customHeight="1" spans="1:24">
      <c r="A2" s="104"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8"/>
      <c r="X2" s="98"/>
    </row>
    <row r="3" ht="18" customHeight="1" spans="1:24">
      <c r="A3" s="105" t="str">
        <f>"单位名称："&amp;"昆明市晋宁区红十字会"</f>
        <v>单位名称：昆明市晋宁区红十字会</v>
      </c>
      <c r="B3" s="106"/>
      <c r="C3" s="106"/>
      <c r="D3" s="107"/>
      <c r="E3" s="108"/>
      <c r="F3" s="108"/>
      <c r="G3" s="108"/>
      <c r="H3" s="108"/>
      <c r="I3" s="108"/>
      <c r="W3" s="47"/>
      <c r="X3" s="47" t="s">
        <v>1</v>
      </c>
    </row>
    <row r="4" ht="19.5" customHeight="1" spans="1:24">
      <c r="A4" s="63" t="s">
        <v>338</v>
      </c>
      <c r="B4" s="13" t="s">
        <v>180</v>
      </c>
      <c r="C4" s="14"/>
      <c r="D4" s="14"/>
      <c r="E4" s="13" t="s">
        <v>339</v>
      </c>
      <c r="F4" s="14"/>
      <c r="G4" s="14"/>
      <c r="H4" s="14"/>
      <c r="I4" s="14"/>
      <c r="J4" s="14"/>
      <c r="K4" s="14"/>
      <c r="L4" s="14"/>
      <c r="M4" s="14"/>
      <c r="N4" s="14"/>
      <c r="O4" s="14"/>
      <c r="P4" s="14"/>
      <c r="Q4" s="14"/>
      <c r="R4" s="14"/>
      <c r="S4" s="14"/>
      <c r="T4" s="14"/>
      <c r="U4" s="14"/>
      <c r="V4" s="14"/>
      <c r="W4" s="119"/>
      <c r="X4" s="120"/>
    </row>
    <row r="5" ht="40.5" customHeight="1" spans="1:24">
      <c r="A5" s="55"/>
      <c r="B5" s="64" t="s">
        <v>55</v>
      </c>
      <c r="C5" s="49" t="s">
        <v>58</v>
      </c>
      <c r="D5" s="109" t="s">
        <v>322</v>
      </c>
      <c r="E5" s="83" t="s">
        <v>340</v>
      </c>
      <c r="F5" s="83" t="s">
        <v>341</v>
      </c>
      <c r="G5" s="83" t="s">
        <v>342</v>
      </c>
      <c r="H5" s="83" t="s">
        <v>343</v>
      </c>
      <c r="I5" s="83" t="s">
        <v>344</v>
      </c>
      <c r="J5" s="83" t="s">
        <v>345</v>
      </c>
      <c r="K5" s="83" t="s">
        <v>346</v>
      </c>
      <c r="L5" s="83" t="s">
        <v>347</v>
      </c>
      <c r="M5" s="83" t="s">
        <v>348</v>
      </c>
      <c r="N5" s="83" t="s">
        <v>349</v>
      </c>
      <c r="O5" s="83" t="s">
        <v>350</v>
      </c>
      <c r="P5" s="83" t="s">
        <v>351</v>
      </c>
      <c r="Q5" s="83" t="s">
        <v>352</v>
      </c>
      <c r="R5" s="83" t="s">
        <v>353</v>
      </c>
      <c r="S5" s="83" t="s">
        <v>354</v>
      </c>
      <c r="T5" s="83" t="s">
        <v>355</v>
      </c>
      <c r="U5" s="83" t="s">
        <v>356</v>
      </c>
      <c r="V5" s="83" t="s">
        <v>357</v>
      </c>
      <c r="W5" s="83" t="s">
        <v>358</v>
      </c>
      <c r="X5" s="121" t="s">
        <v>359</v>
      </c>
    </row>
    <row r="6" ht="19.5" customHeight="1" spans="1:24">
      <c r="A6" s="56">
        <v>1</v>
      </c>
      <c r="B6" s="56">
        <v>2</v>
      </c>
      <c r="C6" s="56">
        <v>3</v>
      </c>
      <c r="D6" s="110">
        <v>4</v>
      </c>
      <c r="E6" s="71">
        <v>5</v>
      </c>
      <c r="F6" s="56">
        <v>6</v>
      </c>
      <c r="G6" s="56">
        <v>7</v>
      </c>
      <c r="H6" s="110">
        <v>8</v>
      </c>
      <c r="I6" s="56">
        <v>9</v>
      </c>
      <c r="J6" s="56">
        <v>10</v>
      </c>
      <c r="K6" s="56">
        <v>11</v>
      </c>
      <c r="L6" s="110">
        <v>12</v>
      </c>
      <c r="M6" s="56">
        <v>13</v>
      </c>
      <c r="N6" s="56">
        <v>14</v>
      </c>
      <c r="O6" s="56">
        <v>15</v>
      </c>
      <c r="P6" s="110">
        <v>16</v>
      </c>
      <c r="Q6" s="56">
        <v>17</v>
      </c>
      <c r="R6" s="56">
        <v>18</v>
      </c>
      <c r="S6" s="56">
        <v>19</v>
      </c>
      <c r="T6" s="110">
        <v>20</v>
      </c>
      <c r="U6" s="110">
        <v>21</v>
      </c>
      <c r="V6" s="110">
        <v>22</v>
      </c>
      <c r="W6" s="71">
        <v>23</v>
      </c>
      <c r="X6" s="71">
        <v>24</v>
      </c>
    </row>
    <row r="7" ht="19.5" customHeight="1" spans="1:24">
      <c r="A7" s="111"/>
      <c r="B7" s="112"/>
      <c r="C7" s="113"/>
      <c r="D7" s="113"/>
      <c r="E7" s="113"/>
      <c r="F7" s="113"/>
      <c r="G7" s="113"/>
      <c r="H7" s="113"/>
      <c r="I7" s="113"/>
      <c r="J7" s="113"/>
      <c r="K7" s="113"/>
      <c r="L7" s="113"/>
      <c r="M7" s="113"/>
      <c r="N7" s="113"/>
      <c r="O7" s="113"/>
      <c r="P7" s="113"/>
      <c r="Q7" s="113"/>
      <c r="R7" s="113"/>
      <c r="S7" s="113"/>
      <c r="T7" s="113"/>
      <c r="U7" s="113"/>
      <c r="V7" s="113"/>
      <c r="W7" s="113"/>
      <c r="X7" s="113"/>
    </row>
    <row r="8" ht="19.5" customHeight="1" spans="1:24">
      <c r="A8" s="114"/>
      <c r="B8" s="115"/>
      <c r="C8" s="116"/>
      <c r="D8" s="113"/>
      <c r="E8" s="113"/>
      <c r="F8" s="113"/>
      <c r="G8" s="113"/>
      <c r="H8" s="113"/>
      <c r="I8" s="113"/>
      <c r="J8" s="113"/>
      <c r="K8" s="113"/>
      <c r="L8" s="113"/>
      <c r="M8" s="113"/>
      <c r="N8" s="113"/>
      <c r="O8" s="113"/>
      <c r="P8" s="113"/>
      <c r="Q8" s="113"/>
      <c r="R8" s="113"/>
      <c r="S8" s="113"/>
      <c r="T8" s="113"/>
      <c r="U8" s="113"/>
      <c r="V8" s="113"/>
      <c r="W8" s="113"/>
      <c r="X8" s="113"/>
    </row>
    <row r="9" customHeight="1" spans="1:2">
      <c r="A9" s="117" t="s">
        <v>360</v>
      </c>
      <c r="B9" s="118"/>
    </row>
  </sheetData>
  <mergeCells count="6">
    <mergeCell ref="A2:X2"/>
    <mergeCell ref="A3:I3"/>
    <mergeCell ref="B4:D4"/>
    <mergeCell ref="E4:X4"/>
    <mergeCell ref="A9:B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5" sqref="B15"/>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35" t="s">
        <v>361</v>
      </c>
    </row>
    <row r="2" ht="41.25" customHeight="1" spans="1:10">
      <c r="A2" s="97" t="str">
        <f>"2025"&amp;"年对下转移支付绩效目标表"</f>
        <v>2025年对下转移支付绩效目标表</v>
      </c>
      <c r="B2" s="43"/>
      <c r="C2" s="43"/>
      <c r="D2" s="43"/>
      <c r="E2" s="43"/>
      <c r="F2" s="98"/>
      <c r="G2" s="43"/>
      <c r="H2" s="98"/>
      <c r="I2" s="98"/>
      <c r="J2" s="43"/>
    </row>
    <row r="3" ht="17.25" customHeight="1" spans="1:1">
      <c r="A3" s="44" t="str">
        <f>"单位名称："&amp;"昆明市晋宁区红十字会"</f>
        <v>单位名称：昆明市晋宁区红十字会</v>
      </c>
    </row>
    <row r="4" ht="44.25" customHeight="1" spans="1:10">
      <c r="A4" s="18" t="s">
        <v>338</v>
      </c>
      <c r="B4" s="18" t="s">
        <v>254</v>
      </c>
      <c r="C4" s="18" t="s">
        <v>255</v>
      </c>
      <c r="D4" s="18" t="s">
        <v>256</v>
      </c>
      <c r="E4" s="18" t="s">
        <v>257</v>
      </c>
      <c r="F4" s="99" t="s">
        <v>258</v>
      </c>
      <c r="G4" s="18" t="s">
        <v>259</v>
      </c>
      <c r="H4" s="99" t="s">
        <v>260</v>
      </c>
      <c r="I4" s="99" t="s">
        <v>261</v>
      </c>
      <c r="J4" s="18" t="s">
        <v>262</v>
      </c>
    </row>
    <row r="5" ht="14.25" customHeight="1" spans="1:10">
      <c r="A5" s="18">
        <v>1</v>
      </c>
      <c r="B5" s="18">
        <v>2</v>
      </c>
      <c r="C5" s="18">
        <v>3</v>
      </c>
      <c r="D5" s="18">
        <v>4</v>
      </c>
      <c r="E5" s="18">
        <v>5</v>
      </c>
      <c r="F5" s="99">
        <v>6</v>
      </c>
      <c r="G5" s="18">
        <v>7</v>
      </c>
      <c r="H5" s="99">
        <v>8</v>
      </c>
      <c r="I5" s="99">
        <v>9</v>
      </c>
      <c r="J5" s="18">
        <v>10</v>
      </c>
    </row>
    <row r="6" ht="42" customHeight="1" spans="1:10">
      <c r="A6" s="19"/>
      <c r="B6" s="100"/>
      <c r="C6" s="100"/>
      <c r="D6" s="100"/>
      <c r="E6" s="34"/>
      <c r="F6" s="101"/>
      <c r="G6" s="34"/>
      <c r="H6" s="101"/>
      <c r="I6" s="101"/>
      <c r="J6" s="34"/>
    </row>
    <row r="7" ht="42" customHeight="1" spans="1:10">
      <c r="A7" s="19"/>
      <c r="B7" s="33"/>
      <c r="C7" s="33"/>
      <c r="D7" s="33"/>
      <c r="E7" s="19"/>
      <c r="F7" s="33"/>
      <c r="G7" s="19"/>
      <c r="H7" s="33"/>
      <c r="I7" s="33"/>
      <c r="J7" s="19"/>
    </row>
    <row r="8" ht="25" customHeight="1" spans="1:1">
      <c r="A8" s="102" t="s">
        <v>362</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selection activeCell="G27" sqref="G27"/>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3"/>
      <c r="B1" s="74"/>
      <c r="C1" s="74"/>
      <c r="D1" s="75"/>
      <c r="E1" s="75"/>
      <c r="F1" s="75"/>
      <c r="G1" s="74"/>
      <c r="H1" s="74"/>
      <c r="I1" s="95" t="s">
        <v>363</v>
      </c>
    </row>
    <row r="2" ht="41.25" customHeight="1" spans="1:9">
      <c r="A2" s="76" t="str">
        <f>"2025"&amp;"年新增资产配置预算表"</f>
        <v>2025年新增资产配置预算表</v>
      </c>
      <c r="B2" s="77"/>
      <c r="C2" s="77"/>
      <c r="D2" s="78"/>
      <c r="E2" s="78"/>
      <c r="F2" s="78"/>
      <c r="G2" s="77"/>
      <c r="H2" s="77"/>
      <c r="I2" s="78"/>
    </row>
    <row r="3" customHeight="1" spans="1:9">
      <c r="A3" s="79" t="str">
        <f>"单位名称："&amp;"昆明市晋宁区红十字会"</f>
        <v>单位名称：昆明市晋宁区红十字会</v>
      </c>
      <c r="B3" s="80"/>
      <c r="C3" s="80"/>
      <c r="D3" s="81"/>
      <c r="F3" s="78"/>
      <c r="G3" s="77"/>
      <c r="H3" s="77"/>
      <c r="I3" s="96" t="s">
        <v>1</v>
      </c>
    </row>
    <row r="4" ht="28.5" customHeight="1" spans="1:9">
      <c r="A4" s="82" t="s">
        <v>172</v>
      </c>
      <c r="B4" s="83" t="s">
        <v>173</v>
      </c>
      <c r="C4" s="84" t="s">
        <v>364</v>
      </c>
      <c r="D4" s="82" t="s">
        <v>365</v>
      </c>
      <c r="E4" s="82" t="s">
        <v>366</v>
      </c>
      <c r="F4" s="82" t="s">
        <v>367</v>
      </c>
      <c r="G4" s="83" t="s">
        <v>368</v>
      </c>
      <c r="H4" s="71"/>
      <c r="I4" s="82"/>
    </row>
    <row r="5" ht="21" customHeight="1" spans="1:9">
      <c r="A5" s="84"/>
      <c r="B5" s="85"/>
      <c r="C5" s="85"/>
      <c r="D5" s="86"/>
      <c r="E5" s="85"/>
      <c r="F5" s="85"/>
      <c r="G5" s="83" t="s">
        <v>320</v>
      </c>
      <c r="H5" s="83" t="s">
        <v>369</v>
      </c>
      <c r="I5" s="83" t="s">
        <v>370</v>
      </c>
    </row>
    <row r="6" ht="17.25" customHeight="1" spans="1:9">
      <c r="A6" s="87" t="s">
        <v>82</v>
      </c>
      <c r="B6" s="32" t="s">
        <v>83</v>
      </c>
      <c r="C6" s="87" t="s">
        <v>84</v>
      </c>
      <c r="D6" s="34" t="s">
        <v>85</v>
      </c>
      <c r="E6" s="87" t="s">
        <v>86</v>
      </c>
      <c r="F6" s="32" t="s">
        <v>87</v>
      </c>
      <c r="G6" s="88" t="s">
        <v>88</v>
      </c>
      <c r="H6" s="34" t="s">
        <v>89</v>
      </c>
      <c r="I6" s="34">
        <v>9</v>
      </c>
    </row>
    <row r="7" ht="19.5" customHeight="1" spans="1:9">
      <c r="A7" s="89"/>
      <c r="B7" s="66"/>
      <c r="C7" s="66"/>
      <c r="D7" s="19"/>
      <c r="E7" s="33"/>
      <c r="F7" s="88"/>
      <c r="G7" s="90"/>
      <c r="H7" s="91"/>
      <c r="I7" s="91"/>
    </row>
    <row r="8" ht="19.5" customHeight="1" spans="1:9">
      <c r="A8" s="21" t="s">
        <v>55</v>
      </c>
      <c r="B8" s="92"/>
      <c r="C8" s="92"/>
      <c r="D8" s="93"/>
      <c r="E8" s="94"/>
      <c r="F8" s="94"/>
      <c r="G8" s="90"/>
      <c r="H8" s="91"/>
      <c r="I8" s="91"/>
    </row>
    <row r="9" ht="27" customHeight="1" spans="4:4">
      <c r="D9" s="70" t="s">
        <v>371</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19" sqref="D19:D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2"/>
      <c r="E1" s="42"/>
      <c r="F1" s="42"/>
      <c r="G1" s="42"/>
      <c r="K1" s="35" t="s">
        <v>372</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"单位名称："&amp;"昆明市晋宁区红十字会"</f>
        <v>单位名称：昆明市晋宁区红十字会</v>
      </c>
      <c r="B3" s="45"/>
      <c r="C3" s="45"/>
      <c r="D3" s="45"/>
      <c r="E3" s="45"/>
      <c r="F3" s="45"/>
      <c r="G3" s="45"/>
      <c r="H3" s="46"/>
      <c r="I3" s="46"/>
      <c r="J3" s="46"/>
      <c r="K3" s="47" t="s">
        <v>1</v>
      </c>
    </row>
    <row r="4" ht="21.75" customHeight="1" spans="1:11">
      <c r="A4" s="48" t="s">
        <v>236</v>
      </c>
      <c r="B4" s="48" t="s">
        <v>175</v>
      </c>
      <c r="C4" s="48" t="s">
        <v>237</v>
      </c>
      <c r="D4" s="49" t="s">
        <v>176</v>
      </c>
      <c r="E4" s="49" t="s">
        <v>177</v>
      </c>
      <c r="F4" s="49" t="s">
        <v>238</v>
      </c>
      <c r="G4" s="49" t="s">
        <v>239</v>
      </c>
      <c r="H4" s="63" t="s">
        <v>55</v>
      </c>
      <c r="I4" s="13" t="s">
        <v>373</v>
      </c>
      <c r="J4" s="14"/>
      <c r="K4" s="37"/>
    </row>
    <row r="5" ht="21.75" customHeight="1" spans="1:11">
      <c r="A5" s="50"/>
      <c r="B5" s="50"/>
      <c r="C5" s="50"/>
      <c r="D5" s="51"/>
      <c r="E5" s="51"/>
      <c r="F5" s="51"/>
      <c r="G5" s="51"/>
      <c r="H5" s="64"/>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1">
        <v>10</v>
      </c>
      <c r="K7" s="71">
        <v>11</v>
      </c>
    </row>
    <row r="8" ht="18.75" customHeight="1" spans="1:11">
      <c r="A8" s="19"/>
      <c r="B8" s="33"/>
      <c r="C8" s="19"/>
      <c r="D8" s="19"/>
      <c r="E8" s="19"/>
      <c r="F8" s="19"/>
      <c r="G8" s="19"/>
      <c r="H8" s="65"/>
      <c r="I8" s="72"/>
      <c r="J8" s="72"/>
      <c r="K8" s="65"/>
    </row>
    <row r="9" ht="18.75" customHeight="1" spans="1:11">
      <c r="A9" s="66"/>
      <c r="B9" s="33"/>
      <c r="C9" s="33"/>
      <c r="D9" s="33"/>
      <c r="E9" s="33"/>
      <c r="F9" s="33"/>
      <c r="G9" s="33"/>
      <c r="H9" s="58"/>
      <c r="I9" s="58"/>
      <c r="J9" s="58"/>
      <c r="K9" s="65"/>
    </row>
    <row r="10" ht="18.75" customHeight="1" spans="1:11">
      <c r="A10" s="67" t="s">
        <v>163</v>
      </c>
      <c r="B10" s="68"/>
      <c r="C10" s="68"/>
      <c r="D10" s="68"/>
      <c r="E10" s="68"/>
      <c r="F10" s="68"/>
      <c r="G10" s="69"/>
      <c r="H10" s="58"/>
      <c r="I10" s="58"/>
      <c r="J10" s="58"/>
      <c r="K10" s="65"/>
    </row>
    <row r="11" ht="26" customHeight="1" spans="1:1">
      <c r="A11" s="70" t="s">
        <v>374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G1" sqref="G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2"/>
      <c r="G1" s="35" t="s">
        <v>375</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"单位名称："&amp;"昆明市晋宁区红十字会"</f>
        <v>单位名称：昆明市晋宁区红十字会</v>
      </c>
      <c r="B3" s="45"/>
      <c r="C3" s="45"/>
      <c r="D3" s="45"/>
      <c r="E3" s="46"/>
      <c r="F3" s="46"/>
      <c r="G3" s="47" t="s">
        <v>1</v>
      </c>
    </row>
    <row r="4" ht="21.75" customHeight="1" spans="1:7">
      <c r="A4" s="48" t="s">
        <v>237</v>
      </c>
      <c r="B4" s="48" t="s">
        <v>236</v>
      </c>
      <c r="C4" s="48" t="s">
        <v>175</v>
      </c>
      <c r="D4" s="49" t="s">
        <v>376</v>
      </c>
      <c r="E4" s="13" t="s">
        <v>58</v>
      </c>
      <c r="F4" s="14"/>
      <c r="G4" s="37"/>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49968.19</v>
      </c>
      <c r="F8" s="58"/>
      <c r="G8" s="58"/>
    </row>
    <row r="9" ht="18.75" customHeight="1" spans="1:7">
      <c r="A9" s="33"/>
      <c r="B9" s="33" t="s">
        <v>377</v>
      </c>
      <c r="C9" s="33" t="s">
        <v>244</v>
      </c>
      <c r="D9" s="33" t="s">
        <v>378</v>
      </c>
      <c r="E9" s="58">
        <v>20000</v>
      </c>
      <c r="F9" s="58"/>
      <c r="G9" s="58"/>
    </row>
    <row r="10" ht="18.75" customHeight="1" spans="1:7">
      <c r="A10" s="59"/>
      <c r="B10" s="33" t="s">
        <v>379</v>
      </c>
      <c r="C10" s="33" t="s">
        <v>248</v>
      </c>
      <c r="D10" s="33" t="s">
        <v>378</v>
      </c>
      <c r="E10" s="58">
        <v>7600</v>
      </c>
      <c r="F10" s="58"/>
      <c r="G10" s="58"/>
    </row>
    <row r="11" ht="18.75" customHeight="1" spans="1:7">
      <c r="A11" s="59"/>
      <c r="B11" s="33" t="s">
        <v>379</v>
      </c>
      <c r="C11" s="33" t="s">
        <v>250</v>
      </c>
      <c r="D11" s="33" t="s">
        <v>378</v>
      </c>
      <c r="E11" s="58">
        <v>22368.19</v>
      </c>
      <c r="F11" s="58"/>
      <c r="G11" s="58"/>
    </row>
    <row r="12" ht="18.75" customHeight="1" spans="1:7">
      <c r="A12" s="60" t="s">
        <v>55</v>
      </c>
      <c r="B12" s="61" t="s">
        <v>380</v>
      </c>
      <c r="C12" s="61"/>
      <c r="D12" s="62"/>
      <c r="E12" s="58">
        <v>49968.19</v>
      </c>
      <c r="F12" s="58"/>
      <c r="G12" s="58"/>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tabSelected="1" workbookViewId="0">
      <selection activeCell="A9" sqref="A9:J9"/>
    </sheetView>
  </sheetViews>
  <sheetFormatPr defaultColWidth="8.575" defaultRowHeight="14.25" customHeight="1"/>
  <cols>
    <col min="1" max="1" width="14.5" style="1" customWidth="1"/>
    <col min="2" max="2" width="18.375" style="1" customWidth="1"/>
    <col min="3" max="3" width="21.85" style="1" customWidth="1"/>
    <col min="4" max="4" width="15.575" style="1" customWidth="1"/>
    <col min="5" max="5" width="31.575" style="1" customWidth="1"/>
    <col min="6" max="6" width="15.425" style="1" customWidth="1"/>
    <col min="7" max="7" width="16.425" style="1" customWidth="1"/>
    <col min="8" max="8" width="18.75" style="1" customWidth="1"/>
    <col min="9" max="9" width="28" style="1" customWidth="1"/>
    <col min="10" max="10" width="23.85" style="1" customWidth="1"/>
    <col min="11" max="16384" width="8.575" style="1"/>
  </cols>
  <sheetData>
    <row r="1" customHeight="1" spans="1:10">
      <c r="A1" s="2"/>
      <c r="B1" s="2"/>
      <c r="C1" s="2"/>
      <c r="D1" s="2"/>
      <c r="E1" s="2"/>
      <c r="F1" s="2"/>
      <c r="G1" s="2"/>
      <c r="H1" s="2"/>
      <c r="I1" s="2"/>
      <c r="J1" s="35" t="s">
        <v>381</v>
      </c>
    </row>
    <row r="2" ht="41.25" customHeight="1" spans="1:10">
      <c r="A2" s="2" t="str">
        <f>"2025"&amp;"年部门整体支出绩效目标表"</f>
        <v>2025年部门整体支出绩效目标表</v>
      </c>
      <c r="B2" s="3"/>
      <c r="C2" s="3"/>
      <c r="D2" s="3"/>
      <c r="E2" s="3"/>
      <c r="F2" s="3"/>
      <c r="G2" s="3"/>
      <c r="H2" s="3"/>
      <c r="I2" s="3"/>
      <c r="J2" s="3"/>
    </row>
    <row r="3" ht="17.25" customHeight="1" spans="1:10">
      <c r="A3" s="4" t="str">
        <f>"单位名称："&amp;"昆明市晋宁区红十字会"</f>
        <v>单位名称：昆明市晋宁区红十字会</v>
      </c>
      <c r="B3" s="4"/>
      <c r="C3" s="5"/>
      <c r="D3" s="6"/>
      <c r="E3" s="6"/>
      <c r="F3" s="6"/>
      <c r="G3" s="6"/>
      <c r="H3" s="6"/>
      <c r="I3" s="6"/>
      <c r="J3" s="232" t="s">
        <v>1</v>
      </c>
    </row>
    <row r="4" ht="30" customHeight="1" spans="1:10">
      <c r="A4" s="7" t="s">
        <v>382</v>
      </c>
      <c r="B4" s="8" t="s">
        <v>69</v>
      </c>
      <c r="C4" s="9"/>
      <c r="D4" s="9"/>
      <c r="E4" s="10"/>
      <c r="F4" s="11" t="s">
        <v>383</v>
      </c>
      <c r="G4" s="10"/>
      <c r="H4" s="12" t="s">
        <v>70</v>
      </c>
      <c r="I4" s="9"/>
      <c r="J4" s="10"/>
    </row>
    <row r="5" ht="32.25" customHeight="1" spans="1:10">
      <c r="A5" s="13" t="s">
        <v>384</v>
      </c>
      <c r="B5" s="14"/>
      <c r="C5" s="14"/>
      <c r="D5" s="14"/>
      <c r="E5" s="14"/>
      <c r="F5" s="14"/>
      <c r="G5" s="14"/>
      <c r="H5" s="14"/>
      <c r="I5" s="37"/>
      <c r="J5" s="38" t="s">
        <v>385</v>
      </c>
    </row>
    <row r="6" ht="125" customHeight="1" spans="1:10">
      <c r="A6" s="15" t="s">
        <v>386</v>
      </c>
      <c r="B6" s="16" t="s">
        <v>387</v>
      </c>
      <c r="C6" s="17" t="s">
        <v>388</v>
      </c>
      <c r="D6" s="17"/>
      <c r="E6" s="17"/>
      <c r="F6" s="17"/>
      <c r="G6" s="17"/>
      <c r="H6" s="17"/>
      <c r="I6" s="17"/>
      <c r="J6" s="39" t="s">
        <v>389</v>
      </c>
    </row>
    <row r="7" ht="99.75" customHeight="1" spans="1:10">
      <c r="A7" s="15"/>
      <c r="B7" s="16" t="str">
        <f>"总体绩效目标（"&amp;"2025"&amp;"-"&amp;("2025"+2)&amp;"年期间）"</f>
        <v>总体绩效目标（2025-2027年期间）</v>
      </c>
      <c r="C7" s="17" t="s">
        <v>390</v>
      </c>
      <c r="D7" s="17"/>
      <c r="E7" s="17"/>
      <c r="F7" s="17"/>
      <c r="G7" s="17"/>
      <c r="H7" s="17"/>
      <c r="I7" s="17"/>
      <c r="J7" s="39" t="s">
        <v>391</v>
      </c>
    </row>
    <row r="8" ht="75" customHeight="1" spans="1:10">
      <c r="A8" s="16" t="s">
        <v>392</v>
      </c>
      <c r="B8" s="18" t="str">
        <f>"预算年度（"&amp;"2025"&amp;"年）绩效目标"</f>
        <v>预算年度（2025年）绩效目标</v>
      </c>
      <c r="C8" s="19" t="s">
        <v>393</v>
      </c>
      <c r="D8" s="19"/>
      <c r="E8" s="19"/>
      <c r="F8" s="19"/>
      <c r="G8" s="19"/>
      <c r="H8" s="19"/>
      <c r="I8" s="19"/>
      <c r="J8" s="40" t="s">
        <v>394</v>
      </c>
    </row>
    <row r="9" ht="32.25" customHeight="1" spans="1:10">
      <c r="A9" s="20" t="s">
        <v>395</v>
      </c>
      <c r="B9" s="20"/>
      <c r="C9" s="20"/>
      <c r="D9" s="20"/>
      <c r="E9" s="20"/>
      <c r="F9" s="20"/>
      <c r="G9" s="20"/>
      <c r="H9" s="20"/>
      <c r="I9" s="20"/>
      <c r="J9" s="20"/>
    </row>
    <row r="10" ht="32.25" customHeight="1" spans="1:10">
      <c r="A10" s="16" t="s">
        <v>396</v>
      </c>
      <c r="B10" s="16"/>
      <c r="C10" s="15" t="s">
        <v>397</v>
      </c>
      <c r="D10" s="15"/>
      <c r="E10" s="15"/>
      <c r="F10" s="15" t="s">
        <v>398</v>
      </c>
      <c r="G10" s="15"/>
      <c r="H10" s="15" t="s">
        <v>399</v>
      </c>
      <c r="I10" s="15"/>
      <c r="J10" s="15"/>
    </row>
    <row r="11" ht="32.25" customHeight="1" spans="1:10">
      <c r="A11" s="16"/>
      <c r="B11" s="16"/>
      <c r="C11" s="15"/>
      <c r="D11" s="15"/>
      <c r="E11" s="15"/>
      <c r="F11" s="15"/>
      <c r="G11" s="15"/>
      <c r="H11" s="16" t="s">
        <v>400</v>
      </c>
      <c r="I11" s="16" t="s">
        <v>401</v>
      </c>
      <c r="J11" s="16" t="s">
        <v>402</v>
      </c>
    </row>
    <row r="12" ht="24" customHeight="1" spans="1:10">
      <c r="A12" s="21" t="s">
        <v>55</v>
      </c>
      <c r="B12" s="22"/>
      <c r="C12" s="22"/>
      <c r="D12" s="22"/>
      <c r="E12" s="22"/>
      <c r="F12" s="22"/>
      <c r="G12" s="23"/>
      <c r="H12" s="24">
        <v>1181089.37</v>
      </c>
      <c r="I12" s="24">
        <v>1181089.37</v>
      </c>
      <c r="J12" s="24"/>
    </row>
    <row r="13" ht="45" customHeight="1" spans="1:10">
      <c r="A13" s="17" t="s">
        <v>403</v>
      </c>
      <c r="B13" s="25"/>
      <c r="C13" s="17" t="s">
        <v>404</v>
      </c>
      <c r="D13" s="25"/>
      <c r="E13" s="25"/>
      <c r="F13" s="25"/>
      <c r="G13" s="25"/>
      <c r="H13" s="26">
        <v>1181089.37</v>
      </c>
      <c r="I13" s="26">
        <v>1181089.37</v>
      </c>
      <c r="J13" s="26"/>
    </row>
    <row r="14" ht="32.25" customHeight="1" spans="1:10">
      <c r="A14" s="20" t="s">
        <v>405</v>
      </c>
      <c r="B14" s="20"/>
      <c r="C14" s="20"/>
      <c r="D14" s="20"/>
      <c r="E14" s="20"/>
      <c r="F14" s="20"/>
      <c r="G14" s="20"/>
      <c r="H14" s="20"/>
      <c r="I14" s="20"/>
      <c r="J14" s="20"/>
    </row>
    <row r="15" ht="32.25" customHeight="1" spans="1:10">
      <c r="A15" s="27" t="s">
        <v>406</v>
      </c>
      <c r="B15" s="27"/>
      <c r="C15" s="27"/>
      <c r="D15" s="27"/>
      <c r="E15" s="27"/>
      <c r="F15" s="27"/>
      <c r="G15" s="27"/>
      <c r="H15" s="28" t="s">
        <v>407</v>
      </c>
      <c r="I15" s="41" t="s">
        <v>262</v>
      </c>
      <c r="J15" s="28" t="s">
        <v>408</v>
      </c>
    </row>
    <row r="16" ht="36" customHeight="1" spans="1:10">
      <c r="A16" s="29" t="s">
        <v>255</v>
      </c>
      <c r="B16" s="29" t="s">
        <v>409</v>
      </c>
      <c r="C16" s="30" t="s">
        <v>257</v>
      </c>
      <c r="D16" s="30" t="s">
        <v>258</v>
      </c>
      <c r="E16" s="30" t="s">
        <v>259</v>
      </c>
      <c r="F16" s="30" t="s">
        <v>260</v>
      </c>
      <c r="G16" s="30" t="s">
        <v>261</v>
      </c>
      <c r="H16" s="31"/>
      <c r="I16" s="31"/>
      <c r="J16" s="31"/>
    </row>
    <row r="17" ht="32.25" customHeight="1" spans="1:10">
      <c r="A17" s="32" t="s">
        <v>264</v>
      </c>
      <c r="B17" s="32"/>
      <c r="C17" s="33"/>
      <c r="D17" s="32"/>
      <c r="E17" s="32"/>
      <c r="F17" s="32"/>
      <c r="G17" s="32"/>
      <c r="H17" s="34"/>
      <c r="I17" s="19"/>
      <c r="J17" s="34"/>
    </row>
    <row r="18" ht="32.25" customHeight="1" spans="1:10">
      <c r="A18" s="32"/>
      <c r="B18" s="32" t="s">
        <v>265</v>
      </c>
      <c r="C18" s="33"/>
      <c r="D18" s="32"/>
      <c r="E18" s="32"/>
      <c r="F18" s="32"/>
      <c r="G18" s="32"/>
      <c r="H18" s="34"/>
      <c r="I18" s="19"/>
      <c r="J18" s="34"/>
    </row>
    <row r="19" ht="55" customHeight="1" spans="1:10">
      <c r="A19" s="32"/>
      <c r="B19" s="32"/>
      <c r="C19" s="33" t="s">
        <v>296</v>
      </c>
      <c r="D19" s="32" t="s">
        <v>281</v>
      </c>
      <c r="E19" s="32" t="s">
        <v>410</v>
      </c>
      <c r="F19" s="32" t="s">
        <v>297</v>
      </c>
      <c r="G19" s="32" t="s">
        <v>270</v>
      </c>
      <c r="H19" s="34" t="s">
        <v>411</v>
      </c>
      <c r="I19" s="19" t="s">
        <v>298</v>
      </c>
      <c r="J19" s="34" t="s">
        <v>412</v>
      </c>
    </row>
    <row r="20" ht="32.25" customHeight="1" spans="1:10">
      <c r="A20" s="32"/>
      <c r="B20" s="32" t="s">
        <v>413</v>
      </c>
      <c r="C20" s="33"/>
      <c r="D20" s="32"/>
      <c r="E20" s="32"/>
      <c r="F20" s="32"/>
      <c r="G20" s="32"/>
      <c r="H20" s="34"/>
      <c r="I20" s="19"/>
      <c r="J20" s="34"/>
    </row>
    <row r="21" ht="56" customHeight="1" spans="1:10">
      <c r="A21" s="32"/>
      <c r="B21" s="32"/>
      <c r="C21" s="33" t="s">
        <v>414</v>
      </c>
      <c r="D21" s="32" t="s">
        <v>281</v>
      </c>
      <c r="E21" s="32" t="s">
        <v>82</v>
      </c>
      <c r="F21" s="32" t="s">
        <v>283</v>
      </c>
      <c r="G21" s="32" t="s">
        <v>270</v>
      </c>
      <c r="H21" s="34" t="s">
        <v>411</v>
      </c>
      <c r="I21" s="19" t="s">
        <v>415</v>
      </c>
      <c r="J21" s="34" t="s">
        <v>412</v>
      </c>
    </row>
    <row r="22" ht="32.25" customHeight="1" spans="1:10">
      <c r="A22" s="32"/>
      <c r="B22" s="32" t="s">
        <v>286</v>
      </c>
      <c r="C22" s="33"/>
      <c r="D22" s="32"/>
      <c r="E22" s="32"/>
      <c r="F22" s="32"/>
      <c r="G22" s="32"/>
      <c r="H22" s="34"/>
      <c r="I22" s="19"/>
      <c r="J22" s="34"/>
    </row>
    <row r="23" ht="56" customHeight="1" spans="1:10">
      <c r="A23" s="32"/>
      <c r="B23" s="32"/>
      <c r="C23" s="33" t="s">
        <v>416</v>
      </c>
      <c r="D23" s="32" t="s">
        <v>281</v>
      </c>
      <c r="E23" s="32" t="s">
        <v>82</v>
      </c>
      <c r="F23" s="32" t="s">
        <v>283</v>
      </c>
      <c r="G23" s="32" t="s">
        <v>288</v>
      </c>
      <c r="H23" s="34" t="s">
        <v>417</v>
      </c>
      <c r="I23" s="19" t="s">
        <v>418</v>
      </c>
      <c r="J23" s="34" t="s">
        <v>419</v>
      </c>
    </row>
    <row r="24" ht="32.25" customHeight="1" spans="1:10">
      <c r="A24" s="32" t="s">
        <v>272</v>
      </c>
      <c r="B24" s="32"/>
      <c r="C24" s="33"/>
      <c r="D24" s="32"/>
      <c r="E24" s="32"/>
      <c r="F24" s="32"/>
      <c r="G24" s="32"/>
      <c r="H24" s="34"/>
      <c r="I24" s="19"/>
      <c r="J24" s="34"/>
    </row>
    <row r="25" ht="32.25" customHeight="1" spans="1:10">
      <c r="A25" s="32"/>
      <c r="B25" s="32" t="s">
        <v>273</v>
      </c>
      <c r="C25" s="33"/>
      <c r="D25" s="32"/>
      <c r="E25" s="32"/>
      <c r="F25" s="32"/>
      <c r="G25" s="32"/>
      <c r="H25" s="34"/>
      <c r="I25" s="19"/>
      <c r="J25" s="34"/>
    </row>
    <row r="26" ht="61" customHeight="1" spans="1:10">
      <c r="A26" s="32"/>
      <c r="B26" s="32"/>
      <c r="C26" s="33" t="s">
        <v>420</v>
      </c>
      <c r="D26" s="32" t="s">
        <v>281</v>
      </c>
      <c r="E26" s="32" t="s">
        <v>421</v>
      </c>
      <c r="F26" s="32" t="s">
        <v>297</v>
      </c>
      <c r="G26" s="32" t="s">
        <v>270</v>
      </c>
      <c r="H26" s="34" t="s">
        <v>411</v>
      </c>
      <c r="I26" s="19" t="s">
        <v>422</v>
      </c>
      <c r="J26" s="34" t="s">
        <v>423</v>
      </c>
    </row>
    <row r="27" ht="53" customHeight="1" spans="1:10">
      <c r="A27" s="32"/>
      <c r="B27" s="32"/>
      <c r="C27" s="33" t="s">
        <v>424</v>
      </c>
      <c r="D27" s="32" t="s">
        <v>281</v>
      </c>
      <c r="E27" s="32" t="s">
        <v>425</v>
      </c>
      <c r="F27" s="32" t="s">
        <v>283</v>
      </c>
      <c r="G27" s="32" t="s">
        <v>270</v>
      </c>
      <c r="H27" s="34" t="s">
        <v>411</v>
      </c>
      <c r="I27" s="19" t="s">
        <v>426</v>
      </c>
      <c r="J27" s="34" t="s">
        <v>427</v>
      </c>
    </row>
    <row r="28" ht="33" customHeight="1" spans="1:10">
      <c r="A28" s="32"/>
      <c r="B28" s="32" t="s">
        <v>428</v>
      </c>
      <c r="C28" s="33"/>
      <c r="D28" s="32"/>
      <c r="E28" s="32"/>
      <c r="F28" s="32"/>
      <c r="G28" s="32"/>
      <c r="H28" s="34"/>
      <c r="I28" s="19"/>
      <c r="J28" s="34"/>
    </row>
    <row r="29" ht="32.25" customHeight="1" spans="1:10">
      <c r="A29" s="32"/>
      <c r="B29" s="32"/>
      <c r="C29" s="33" t="s">
        <v>429</v>
      </c>
      <c r="D29" s="32" t="s">
        <v>267</v>
      </c>
      <c r="E29" s="32" t="s">
        <v>84</v>
      </c>
      <c r="F29" s="32" t="s">
        <v>430</v>
      </c>
      <c r="G29" s="32" t="s">
        <v>270</v>
      </c>
      <c r="H29" s="34" t="s">
        <v>411</v>
      </c>
      <c r="I29" s="19" t="s">
        <v>431</v>
      </c>
      <c r="J29" s="34" t="s">
        <v>432</v>
      </c>
    </row>
    <row r="30" ht="32.25" customHeight="1" spans="1:10">
      <c r="A30" s="32" t="s">
        <v>278</v>
      </c>
      <c r="B30" s="32"/>
      <c r="C30" s="33"/>
      <c r="D30" s="32"/>
      <c r="E30" s="32"/>
      <c r="F30" s="32"/>
      <c r="G30" s="32"/>
      <c r="H30" s="34"/>
      <c r="I30" s="19"/>
      <c r="J30" s="34"/>
    </row>
    <row r="31" ht="32.25" customHeight="1" spans="1:10">
      <c r="A31" s="32"/>
      <c r="B31" s="32" t="s">
        <v>279</v>
      </c>
      <c r="C31" s="33"/>
      <c r="D31" s="32"/>
      <c r="E31" s="32"/>
      <c r="F31" s="32"/>
      <c r="G31" s="32"/>
      <c r="H31" s="34"/>
      <c r="I31" s="19"/>
      <c r="J31" s="34"/>
    </row>
    <row r="32" ht="52" customHeight="1" spans="1:10">
      <c r="A32" s="32"/>
      <c r="B32" s="32"/>
      <c r="C32" s="33" t="s">
        <v>293</v>
      </c>
      <c r="D32" s="32" t="s">
        <v>281</v>
      </c>
      <c r="E32" s="32" t="s">
        <v>282</v>
      </c>
      <c r="F32" s="32" t="s">
        <v>283</v>
      </c>
      <c r="G32" s="32" t="s">
        <v>288</v>
      </c>
      <c r="H32" s="34" t="s">
        <v>433</v>
      </c>
      <c r="I32" s="19" t="s">
        <v>434</v>
      </c>
      <c r="J32" s="34" t="s">
        <v>435</v>
      </c>
    </row>
    <row r="33" ht="53" customHeight="1" spans="1:10">
      <c r="A33" s="32"/>
      <c r="B33" s="32"/>
      <c r="C33" s="33" t="s">
        <v>436</v>
      </c>
      <c r="D33" s="32" t="s">
        <v>281</v>
      </c>
      <c r="E33" s="32" t="s">
        <v>282</v>
      </c>
      <c r="F33" s="32" t="s">
        <v>283</v>
      </c>
      <c r="G33" s="32" t="s">
        <v>288</v>
      </c>
      <c r="H33" s="34" t="s">
        <v>437</v>
      </c>
      <c r="I33" s="19" t="s">
        <v>438</v>
      </c>
      <c r="J33" s="34" t="s">
        <v>435</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1388888888889" right="0.751388888888889" top="0.786805555555556" bottom="0.629861111111111" header="0.5" footer="0.5"/>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F19" sqref="F19"/>
    </sheetView>
  </sheetViews>
  <sheetFormatPr defaultColWidth="8.575" defaultRowHeight="12.75" customHeight="1"/>
  <cols>
    <col min="1" max="1" width="15.8916666666667" customWidth="1"/>
    <col min="2" max="2" width="35" customWidth="1"/>
    <col min="3" max="19" width="22" customWidth="1"/>
  </cols>
  <sheetData>
    <row r="1" ht="17.25" customHeight="1" spans="1:1">
      <c r="A1" s="96" t="s">
        <v>52</v>
      </c>
    </row>
    <row r="2" ht="41.25" customHeight="1" spans="1:1">
      <c r="A2" s="76" t="str">
        <f>"2025"&amp;"年部门收入预算表"</f>
        <v>2025年部门收入预算表</v>
      </c>
    </row>
    <row r="3" ht="17.25" customHeight="1" spans="1:19">
      <c r="A3" s="79" t="str">
        <f>"单位名称："&amp;"昆明市晋宁区红十字会"</f>
        <v>单位名称：昆明市晋宁区红十字会</v>
      </c>
      <c r="S3" s="81" t="s">
        <v>1</v>
      </c>
    </row>
    <row r="4" ht="21.75" customHeight="1" spans="1:19">
      <c r="A4" s="218" t="s">
        <v>53</v>
      </c>
      <c r="B4" s="219" t="s">
        <v>54</v>
      </c>
      <c r="C4" s="219" t="s">
        <v>55</v>
      </c>
      <c r="D4" s="220" t="s">
        <v>56</v>
      </c>
      <c r="E4" s="220"/>
      <c r="F4" s="220"/>
      <c r="G4" s="220"/>
      <c r="H4" s="220"/>
      <c r="I4" s="168"/>
      <c r="J4" s="220"/>
      <c r="K4" s="220"/>
      <c r="L4" s="220"/>
      <c r="M4" s="220"/>
      <c r="N4" s="226"/>
      <c r="O4" s="220" t="s">
        <v>45</v>
      </c>
      <c r="P4" s="220"/>
      <c r="Q4" s="220"/>
      <c r="R4" s="220"/>
      <c r="S4" s="226"/>
    </row>
    <row r="5" ht="27" customHeight="1" spans="1:19">
      <c r="A5" s="221"/>
      <c r="B5" s="222"/>
      <c r="C5" s="222"/>
      <c r="D5" s="222" t="s">
        <v>57</v>
      </c>
      <c r="E5" s="222" t="s">
        <v>58</v>
      </c>
      <c r="F5" s="222" t="s">
        <v>59</v>
      </c>
      <c r="G5" s="222" t="s">
        <v>60</v>
      </c>
      <c r="H5" s="222" t="s">
        <v>61</v>
      </c>
      <c r="I5" s="227" t="s">
        <v>62</v>
      </c>
      <c r="J5" s="228"/>
      <c r="K5" s="228"/>
      <c r="L5" s="228"/>
      <c r="M5" s="228"/>
      <c r="N5" s="229"/>
      <c r="O5" s="222" t="s">
        <v>57</v>
      </c>
      <c r="P5" s="222" t="s">
        <v>58</v>
      </c>
      <c r="Q5" s="222" t="s">
        <v>59</v>
      </c>
      <c r="R5" s="222" t="s">
        <v>60</v>
      </c>
      <c r="S5" s="222" t="s">
        <v>63</v>
      </c>
    </row>
    <row r="6" ht="30" customHeight="1" spans="1:19">
      <c r="A6" s="223"/>
      <c r="B6" s="144"/>
      <c r="C6" s="153"/>
      <c r="D6" s="153"/>
      <c r="E6" s="153"/>
      <c r="F6" s="153"/>
      <c r="G6" s="153"/>
      <c r="H6" s="153"/>
      <c r="I6" s="101" t="s">
        <v>57</v>
      </c>
      <c r="J6" s="229" t="s">
        <v>64</v>
      </c>
      <c r="K6" s="229" t="s">
        <v>65</v>
      </c>
      <c r="L6" s="229" t="s">
        <v>66</v>
      </c>
      <c r="M6" s="229" t="s">
        <v>67</v>
      </c>
      <c r="N6" s="229" t="s">
        <v>68</v>
      </c>
      <c r="O6" s="230"/>
      <c r="P6" s="230"/>
      <c r="Q6" s="230"/>
      <c r="R6" s="230"/>
      <c r="S6" s="153"/>
    </row>
    <row r="7" ht="15" customHeight="1" spans="1:19">
      <c r="A7" s="224">
        <v>1</v>
      </c>
      <c r="B7" s="224">
        <v>2</v>
      </c>
      <c r="C7" s="224">
        <v>3</v>
      </c>
      <c r="D7" s="224">
        <v>4</v>
      </c>
      <c r="E7" s="224">
        <v>5</v>
      </c>
      <c r="F7" s="224">
        <v>6</v>
      </c>
      <c r="G7" s="224">
        <v>7</v>
      </c>
      <c r="H7" s="224">
        <v>8</v>
      </c>
      <c r="I7" s="101">
        <v>9</v>
      </c>
      <c r="J7" s="224">
        <v>10</v>
      </c>
      <c r="K7" s="224">
        <v>11</v>
      </c>
      <c r="L7" s="224">
        <v>12</v>
      </c>
      <c r="M7" s="224">
        <v>13</v>
      </c>
      <c r="N7" s="224">
        <v>14</v>
      </c>
      <c r="O7" s="224">
        <v>15</v>
      </c>
      <c r="P7" s="224">
        <v>16</v>
      </c>
      <c r="Q7" s="224">
        <v>17</v>
      </c>
      <c r="R7" s="224">
        <v>18</v>
      </c>
      <c r="S7" s="224">
        <v>19</v>
      </c>
    </row>
    <row r="8" ht="18" customHeight="1" spans="1:19">
      <c r="A8" s="33" t="s">
        <v>69</v>
      </c>
      <c r="B8" s="33" t="s">
        <v>70</v>
      </c>
      <c r="C8" s="113">
        <v>1181089.37</v>
      </c>
      <c r="D8" s="113">
        <v>1181089.37</v>
      </c>
      <c r="E8" s="113">
        <v>1181089.37</v>
      </c>
      <c r="F8" s="113"/>
      <c r="G8" s="113"/>
      <c r="H8" s="113"/>
      <c r="I8" s="113"/>
      <c r="J8" s="113"/>
      <c r="K8" s="113"/>
      <c r="L8" s="113"/>
      <c r="M8" s="113"/>
      <c r="N8" s="113"/>
      <c r="O8" s="113"/>
      <c r="P8" s="113"/>
      <c r="Q8" s="113"/>
      <c r="R8" s="113"/>
      <c r="S8" s="113"/>
    </row>
    <row r="9" ht="18" customHeight="1" spans="1:19">
      <c r="A9" s="84" t="s">
        <v>55</v>
      </c>
      <c r="B9" s="225"/>
      <c r="C9" s="113">
        <v>1181089.37</v>
      </c>
      <c r="D9" s="113">
        <v>1181089.37</v>
      </c>
      <c r="E9" s="113">
        <v>1181089.37</v>
      </c>
      <c r="F9" s="113"/>
      <c r="G9" s="113"/>
      <c r="H9" s="113"/>
      <c r="I9" s="113"/>
      <c r="J9" s="113"/>
      <c r="K9" s="113"/>
      <c r="L9" s="113"/>
      <c r="M9" s="113"/>
      <c r="N9" s="113"/>
      <c r="O9" s="113"/>
      <c r="P9" s="113"/>
      <c r="Q9" s="113"/>
      <c r="R9" s="113"/>
      <c r="S9" s="113"/>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1"/>
  <sheetViews>
    <sheetView showGridLines="0" showZeros="0" workbookViewId="0">
      <selection activeCell="F19" sqref="F1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1" t="s">
        <v>71</v>
      </c>
    </row>
    <row r="2" ht="41.25" customHeight="1" spans="1:1">
      <c r="A2" s="76" t="str">
        <f>"2025"&amp;"年部门支出预算表"</f>
        <v>2025年部门支出预算表</v>
      </c>
    </row>
    <row r="3" ht="17.25" customHeight="1" spans="1:15">
      <c r="A3" s="79" t="str">
        <f>"单位名称："&amp;"昆明市晋宁区红十字会"</f>
        <v>单位名称：昆明市晋宁区红十字会</v>
      </c>
      <c r="O3" s="81" t="s">
        <v>1</v>
      </c>
    </row>
    <row r="4" ht="27" customHeight="1" spans="1:15">
      <c r="A4" s="204" t="s">
        <v>72</v>
      </c>
      <c r="B4" s="204" t="s">
        <v>73</v>
      </c>
      <c r="C4" s="204" t="s">
        <v>55</v>
      </c>
      <c r="D4" s="205" t="s">
        <v>58</v>
      </c>
      <c r="E4" s="206"/>
      <c r="F4" s="207"/>
      <c r="G4" s="208" t="s">
        <v>59</v>
      </c>
      <c r="H4" s="208" t="s">
        <v>60</v>
      </c>
      <c r="I4" s="208" t="s">
        <v>74</v>
      </c>
      <c r="J4" s="205" t="s">
        <v>62</v>
      </c>
      <c r="K4" s="206"/>
      <c r="L4" s="206"/>
      <c r="M4" s="206"/>
      <c r="N4" s="215"/>
      <c r="O4" s="216"/>
    </row>
    <row r="5" ht="42" customHeight="1" spans="1:15">
      <c r="A5" s="209"/>
      <c r="B5" s="209"/>
      <c r="C5" s="210"/>
      <c r="D5" s="211" t="s">
        <v>57</v>
      </c>
      <c r="E5" s="211" t="s">
        <v>75</v>
      </c>
      <c r="F5" s="211" t="s">
        <v>76</v>
      </c>
      <c r="G5" s="210"/>
      <c r="H5" s="210"/>
      <c r="I5" s="217"/>
      <c r="J5" s="211" t="s">
        <v>57</v>
      </c>
      <c r="K5" s="198" t="s">
        <v>77</v>
      </c>
      <c r="L5" s="198" t="s">
        <v>78</v>
      </c>
      <c r="M5" s="198" t="s">
        <v>79</v>
      </c>
      <c r="N5" s="198" t="s">
        <v>80</v>
      </c>
      <c r="O5" s="198" t="s">
        <v>81</v>
      </c>
    </row>
    <row r="6" ht="18" customHeight="1" spans="1:15">
      <c r="A6" s="87" t="s">
        <v>82</v>
      </c>
      <c r="B6" s="87" t="s">
        <v>83</v>
      </c>
      <c r="C6" s="87" t="s">
        <v>84</v>
      </c>
      <c r="D6" s="88" t="s">
        <v>85</v>
      </c>
      <c r="E6" s="88" t="s">
        <v>86</v>
      </c>
      <c r="F6" s="88" t="s">
        <v>87</v>
      </c>
      <c r="G6" s="88" t="s">
        <v>88</v>
      </c>
      <c r="H6" s="88" t="s">
        <v>89</v>
      </c>
      <c r="I6" s="88" t="s">
        <v>90</v>
      </c>
      <c r="J6" s="88" t="s">
        <v>91</v>
      </c>
      <c r="K6" s="88" t="s">
        <v>92</v>
      </c>
      <c r="L6" s="88" t="s">
        <v>93</v>
      </c>
      <c r="M6" s="88" t="s">
        <v>94</v>
      </c>
      <c r="N6" s="87" t="s">
        <v>95</v>
      </c>
      <c r="O6" s="88" t="s">
        <v>96</v>
      </c>
    </row>
    <row r="7" ht="21" customHeight="1" spans="1:15">
      <c r="A7" s="89" t="s">
        <v>97</v>
      </c>
      <c r="B7" s="89" t="s">
        <v>98</v>
      </c>
      <c r="C7" s="113">
        <v>1007950.99</v>
      </c>
      <c r="D7" s="113">
        <v>1007950.99</v>
      </c>
      <c r="E7" s="113">
        <v>957982.8</v>
      </c>
      <c r="F7" s="113">
        <v>49968.19</v>
      </c>
      <c r="G7" s="113"/>
      <c r="H7" s="113"/>
      <c r="I7" s="113"/>
      <c r="J7" s="113"/>
      <c r="K7" s="113"/>
      <c r="L7" s="113"/>
      <c r="M7" s="113"/>
      <c r="N7" s="113"/>
      <c r="O7" s="113"/>
    </row>
    <row r="8" ht="21" customHeight="1" spans="1:15">
      <c r="A8" s="212" t="s">
        <v>99</v>
      </c>
      <c r="B8" s="212" t="s">
        <v>100</v>
      </c>
      <c r="C8" s="113">
        <v>89155.2</v>
      </c>
      <c r="D8" s="113">
        <v>89155.2</v>
      </c>
      <c r="E8" s="113">
        <v>89155.2</v>
      </c>
      <c r="F8" s="113"/>
      <c r="G8" s="113"/>
      <c r="H8" s="113"/>
      <c r="I8" s="113"/>
      <c r="J8" s="113"/>
      <c r="K8" s="113"/>
      <c r="L8" s="113"/>
      <c r="M8" s="113"/>
      <c r="N8" s="113"/>
      <c r="O8" s="113"/>
    </row>
    <row r="9" ht="21" customHeight="1" spans="1:15">
      <c r="A9" s="213" t="s">
        <v>101</v>
      </c>
      <c r="B9" s="213" t="s">
        <v>102</v>
      </c>
      <c r="C9" s="113">
        <v>89155.2</v>
      </c>
      <c r="D9" s="113">
        <v>89155.2</v>
      </c>
      <c r="E9" s="113">
        <v>89155.2</v>
      </c>
      <c r="F9" s="113"/>
      <c r="G9" s="113"/>
      <c r="H9" s="113"/>
      <c r="I9" s="113"/>
      <c r="J9" s="113"/>
      <c r="K9" s="113"/>
      <c r="L9" s="113"/>
      <c r="M9" s="113"/>
      <c r="N9" s="113"/>
      <c r="O9" s="113"/>
    </row>
    <row r="10" ht="21" customHeight="1" spans="1:15">
      <c r="A10" s="212" t="s">
        <v>103</v>
      </c>
      <c r="B10" s="212" t="s">
        <v>104</v>
      </c>
      <c r="C10" s="113">
        <v>918795.79</v>
      </c>
      <c r="D10" s="113">
        <v>918795.79</v>
      </c>
      <c r="E10" s="113">
        <v>868827.6</v>
      </c>
      <c r="F10" s="113">
        <v>49968.19</v>
      </c>
      <c r="G10" s="113"/>
      <c r="H10" s="113"/>
      <c r="I10" s="113"/>
      <c r="J10" s="113"/>
      <c r="K10" s="113"/>
      <c r="L10" s="113"/>
      <c r="M10" s="113"/>
      <c r="N10" s="113"/>
      <c r="O10" s="113"/>
    </row>
    <row r="11" ht="21" customHeight="1" spans="1:15">
      <c r="A11" s="213" t="s">
        <v>105</v>
      </c>
      <c r="B11" s="213" t="s">
        <v>106</v>
      </c>
      <c r="C11" s="113">
        <v>868827.6</v>
      </c>
      <c r="D11" s="113">
        <v>868827.6</v>
      </c>
      <c r="E11" s="113">
        <v>868827.6</v>
      </c>
      <c r="F11" s="113"/>
      <c r="G11" s="113"/>
      <c r="H11" s="113"/>
      <c r="I11" s="113"/>
      <c r="J11" s="113"/>
      <c r="K11" s="113"/>
      <c r="L11" s="113"/>
      <c r="M11" s="113"/>
      <c r="N11" s="113"/>
      <c r="O11" s="113"/>
    </row>
    <row r="12" ht="21" customHeight="1" spans="1:15">
      <c r="A12" s="213" t="s">
        <v>107</v>
      </c>
      <c r="B12" s="213" t="s">
        <v>108</v>
      </c>
      <c r="C12" s="113">
        <v>49968.19</v>
      </c>
      <c r="D12" s="113">
        <v>49968.19</v>
      </c>
      <c r="E12" s="113"/>
      <c r="F12" s="113">
        <v>49968.19</v>
      </c>
      <c r="G12" s="113"/>
      <c r="H12" s="113"/>
      <c r="I12" s="113"/>
      <c r="J12" s="113"/>
      <c r="K12" s="113"/>
      <c r="L12" s="113"/>
      <c r="M12" s="113"/>
      <c r="N12" s="113"/>
      <c r="O12" s="113"/>
    </row>
    <row r="13" ht="21" customHeight="1" spans="1:15">
      <c r="A13" s="89" t="s">
        <v>109</v>
      </c>
      <c r="B13" s="89" t="s">
        <v>110</v>
      </c>
      <c r="C13" s="113">
        <v>75467.98</v>
      </c>
      <c r="D13" s="113">
        <v>75467.98</v>
      </c>
      <c r="E13" s="113">
        <v>75467.98</v>
      </c>
      <c r="F13" s="113"/>
      <c r="G13" s="113"/>
      <c r="H13" s="113"/>
      <c r="I13" s="113"/>
      <c r="J13" s="113"/>
      <c r="K13" s="113"/>
      <c r="L13" s="113"/>
      <c r="M13" s="113"/>
      <c r="N13" s="113"/>
      <c r="O13" s="113"/>
    </row>
    <row r="14" ht="21" customHeight="1" spans="1:15">
      <c r="A14" s="212" t="s">
        <v>111</v>
      </c>
      <c r="B14" s="212" t="s">
        <v>112</v>
      </c>
      <c r="C14" s="113">
        <v>75467.98</v>
      </c>
      <c r="D14" s="113">
        <v>75467.98</v>
      </c>
      <c r="E14" s="113">
        <v>75467.98</v>
      </c>
      <c r="F14" s="113"/>
      <c r="G14" s="113"/>
      <c r="H14" s="113"/>
      <c r="I14" s="113"/>
      <c r="J14" s="113"/>
      <c r="K14" s="113"/>
      <c r="L14" s="113"/>
      <c r="M14" s="113"/>
      <c r="N14" s="113"/>
      <c r="O14" s="113"/>
    </row>
    <row r="15" ht="21" customHeight="1" spans="1:15">
      <c r="A15" s="213" t="s">
        <v>113</v>
      </c>
      <c r="B15" s="213" t="s">
        <v>114</v>
      </c>
      <c r="C15" s="113">
        <v>44020.38</v>
      </c>
      <c r="D15" s="113">
        <v>44020.38</v>
      </c>
      <c r="E15" s="113">
        <v>44020.38</v>
      </c>
      <c r="F15" s="113"/>
      <c r="G15" s="113"/>
      <c r="H15" s="113"/>
      <c r="I15" s="113"/>
      <c r="J15" s="113"/>
      <c r="K15" s="113"/>
      <c r="L15" s="113"/>
      <c r="M15" s="113"/>
      <c r="N15" s="113"/>
      <c r="O15" s="113"/>
    </row>
    <row r="16" ht="21" customHeight="1" spans="1:15">
      <c r="A16" s="213" t="s">
        <v>115</v>
      </c>
      <c r="B16" s="213" t="s">
        <v>116</v>
      </c>
      <c r="C16" s="113">
        <v>27861</v>
      </c>
      <c r="D16" s="113">
        <v>27861</v>
      </c>
      <c r="E16" s="113">
        <v>27861</v>
      </c>
      <c r="F16" s="113"/>
      <c r="G16" s="113"/>
      <c r="H16" s="113"/>
      <c r="I16" s="113"/>
      <c r="J16" s="113"/>
      <c r="K16" s="113"/>
      <c r="L16" s="113"/>
      <c r="M16" s="113"/>
      <c r="N16" s="113"/>
      <c r="O16" s="113"/>
    </row>
    <row r="17" ht="21" customHeight="1" spans="1:15">
      <c r="A17" s="213" t="s">
        <v>117</v>
      </c>
      <c r="B17" s="213" t="s">
        <v>118</v>
      </c>
      <c r="C17" s="113">
        <v>3586.6</v>
      </c>
      <c r="D17" s="113">
        <v>3586.6</v>
      </c>
      <c r="E17" s="113">
        <v>3586.6</v>
      </c>
      <c r="F17" s="113"/>
      <c r="G17" s="113"/>
      <c r="H17" s="113"/>
      <c r="I17" s="113"/>
      <c r="J17" s="113"/>
      <c r="K17" s="113"/>
      <c r="L17" s="113"/>
      <c r="M17" s="113"/>
      <c r="N17" s="113"/>
      <c r="O17" s="113"/>
    </row>
    <row r="18" ht="21" customHeight="1" spans="1:15">
      <c r="A18" s="89" t="s">
        <v>119</v>
      </c>
      <c r="B18" s="89" t="s">
        <v>120</v>
      </c>
      <c r="C18" s="113">
        <v>97670.4</v>
      </c>
      <c r="D18" s="113">
        <v>97670.4</v>
      </c>
      <c r="E18" s="113">
        <v>97670.4</v>
      </c>
      <c r="F18" s="113"/>
      <c r="G18" s="113"/>
      <c r="H18" s="113"/>
      <c r="I18" s="113"/>
      <c r="J18" s="113"/>
      <c r="K18" s="113"/>
      <c r="L18" s="113"/>
      <c r="M18" s="113"/>
      <c r="N18" s="113"/>
      <c r="O18" s="113"/>
    </row>
    <row r="19" ht="21" customHeight="1" spans="1:15">
      <c r="A19" s="212" t="s">
        <v>121</v>
      </c>
      <c r="B19" s="212" t="s">
        <v>122</v>
      </c>
      <c r="C19" s="113">
        <v>97670.4</v>
      </c>
      <c r="D19" s="113">
        <v>97670.4</v>
      </c>
      <c r="E19" s="113">
        <v>97670.4</v>
      </c>
      <c r="F19" s="113"/>
      <c r="G19" s="113"/>
      <c r="H19" s="113"/>
      <c r="I19" s="113"/>
      <c r="J19" s="113"/>
      <c r="K19" s="113"/>
      <c r="L19" s="113"/>
      <c r="M19" s="113"/>
      <c r="N19" s="113"/>
      <c r="O19" s="113"/>
    </row>
    <row r="20" ht="21" customHeight="1" spans="1:15">
      <c r="A20" s="213" t="s">
        <v>123</v>
      </c>
      <c r="B20" s="213" t="s">
        <v>124</v>
      </c>
      <c r="C20" s="113">
        <v>97670.4</v>
      </c>
      <c r="D20" s="113">
        <v>97670.4</v>
      </c>
      <c r="E20" s="113">
        <v>97670.4</v>
      </c>
      <c r="F20" s="113"/>
      <c r="G20" s="113"/>
      <c r="H20" s="113"/>
      <c r="I20" s="113"/>
      <c r="J20" s="113"/>
      <c r="K20" s="113"/>
      <c r="L20" s="113"/>
      <c r="M20" s="113"/>
      <c r="N20" s="113"/>
      <c r="O20" s="113"/>
    </row>
    <row r="21" ht="21" customHeight="1" spans="1:15">
      <c r="A21" s="214" t="s">
        <v>55</v>
      </c>
      <c r="B21" s="69"/>
      <c r="C21" s="113">
        <v>1181089.37</v>
      </c>
      <c r="D21" s="113">
        <v>1181089.37</v>
      </c>
      <c r="E21" s="113">
        <v>1131121.18</v>
      </c>
      <c r="F21" s="113">
        <v>49968.19</v>
      </c>
      <c r="G21" s="113"/>
      <c r="H21" s="113"/>
      <c r="I21" s="113"/>
      <c r="J21" s="113"/>
      <c r="K21" s="113"/>
      <c r="L21" s="113"/>
      <c r="M21" s="113"/>
      <c r="N21" s="113"/>
      <c r="O21" s="113"/>
    </row>
  </sheetData>
  <mergeCells count="12">
    <mergeCell ref="A1:O1"/>
    <mergeCell ref="A2:O2"/>
    <mergeCell ref="A3:B3"/>
    <mergeCell ref="D4:F4"/>
    <mergeCell ref="J4:O4"/>
    <mergeCell ref="A21:B21"/>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F19" sqref="F19"/>
    </sheetView>
  </sheetViews>
  <sheetFormatPr defaultColWidth="8.575" defaultRowHeight="12.75" customHeight="1" outlineLevelCol="3"/>
  <cols>
    <col min="1" max="4" width="35.575" customWidth="1"/>
  </cols>
  <sheetData>
    <row r="1" ht="15" customHeight="1" spans="1:4">
      <c r="A1" s="77"/>
      <c r="B1" s="81"/>
      <c r="C1" s="81"/>
      <c r="D1" s="81" t="s">
        <v>125</v>
      </c>
    </row>
    <row r="2" ht="41.25" customHeight="1" spans="1:1">
      <c r="A2" s="76" t="str">
        <f>"2025"&amp;"年部门财政拨款收支预算总表"</f>
        <v>2025年部门财政拨款收支预算总表</v>
      </c>
    </row>
    <row r="3" ht="17.25" customHeight="1" spans="1:4">
      <c r="A3" s="79" t="str">
        <f>"单位名称："&amp;"昆明市晋宁区红十字会"</f>
        <v>单位名称：昆明市晋宁区红十字会</v>
      </c>
      <c r="B3" s="197"/>
      <c r="D3" s="81" t="s">
        <v>1</v>
      </c>
    </row>
    <row r="4" ht="17.25" customHeight="1" spans="1:4">
      <c r="A4" s="198" t="s">
        <v>2</v>
      </c>
      <c r="B4" s="199"/>
      <c r="C4" s="198" t="s">
        <v>3</v>
      </c>
      <c r="D4" s="199"/>
    </row>
    <row r="5" ht="18.75" customHeight="1" spans="1:4">
      <c r="A5" s="198" t="s">
        <v>4</v>
      </c>
      <c r="B5" s="198" t="s">
        <v>5</v>
      </c>
      <c r="C5" s="198" t="s">
        <v>6</v>
      </c>
      <c r="D5" s="198" t="s">
        <v>5</v>
      </c>
    </row>
    <row r="6" ht="16.5" customHeight="1" spans="1:4">
      <c r="A6" s="200" t="s">
        <v>126</v>
      </c>
      <c r="B6" s="113">
        <v>1181089.37</v>
      </c>
      <c r="C6" s="200" t="s">
        <v>127</v>
      </c>
      <c r="D6" s="113">
        <v>1181089.37</v>
      </c>
    </row>
    <row r="7" ht="16.5" customHeight="1" spans="1:4">
      <c r="A7" s="200" t="s">
        <v>128</v>
      </c>
      <c r="B7" s="113">
        <v>1181089.37</v>
      </c>
      <c r="C7" s="200" t="s">
        <v>129</v>
      </c>
      <c r="D7" s="113"/>
    </row>
    <row r="8" ht="16.5" customHeight="1" spans="1:4">
      <c r="A8" s="200" t="s">
        <v>130</v>
      </c>
      <c r="B8" s="113"/>
      <c r="C8" s="200" t="s">
        <v>131</v>
      </c>
      <c r="D8" s="113"/>
    </row>
    <row r="9" ht="16.5" customHeight="1" spans="1:4">
      <c r="A9" s="200" t="s">
        <v>132</v>
      </c>
      <c r="B9" s="113"/>
      <c r="C9" s="200" t="s">
        <v>133</v>
      </c>
      <c r="D9" s="113"/>
    </row>
    <row r="10" ht="16.5" customHeight="1" spans="1:4">
      <c r="A10" s="200" t="s">
        <v>134</v>
      </c>
      <c r="B10" s="113"/>
      <c r="C10" s="200" t="s">
        <v>135</v>
      </c>
      <c r="D10" s="113"/>
    </row>
    <row r="11" ht="16.5" customHeight="1" spans="1:4">
      <c r="A11" s="200" t="s">
        <v>128</v>
      </c>
      <c r="B11" s="113"/>
      <c r="C11" s="200" t="s">
        <v>136</v>
      </c>
      <c r="D11" s="113"/>
    </row>
    <row r="12" ht="16.5" customHeight="1" spans="1:4">
      <c r="A12" s="22" t="s">
        <v>130</v>
      </c>
      <c r="B12" s="113"/>
      <c r="C12" s="100" t="s">
        <v>137</v>
      </c>
      <c r="D12" s="113"/>
    </row>
    <row r="13" ht="16.5" customHeight="1" spans="1:4">
      <c r="A13" s="22" t="s">
        <v>132</v>
      </c>
      <c r="B13" s="113"/>
      <c r="C13" s="100" t="s">
        <v>138</v>
      </c>
      <c r="D13" s="113"/>
    </row>
    <row r="14" ht="16.5" customHeight="1" spans="1:4">
      <c r="A14" s="201"/>
      <c r="B14" s="113"/>
      <c r="C14" s="100" t="s">
        <v>139</v>
      </c>
      <c r="D14" s="113">
        <v>1007950.99</v>
      </c>
    </row>
    <row r="15" ht="16.5" customHeight="1" spans="1:4">
      <c r="A15" s="201"/>
      <c r="B15" s="113"/>
      <c r="C15" s="100" t="s">
        <v>140</v>
      </c>
      <c r="D15" s="113">
        <v>75467.98</v>
      </c>
    </row>
    <row r="16" ht="16.5" customHeight="1" spans="1:4">
      <c r="A16" s="201"/>
      <c r="B16" s="113"/>
      <c r="C16" s="100" t="s">
        <v>141</v>
      </c>
      <c r="D16" s="113"/>
    </row>
    <row r="17" ht="16.5" customHeight="1" spans="1:4">
      <c r="A17" s="201"/>
      <c r="B17" s="113"/>
      <c r="C17" s="100" t="s">
        <v>142</v>
      </c>
      <c r="D17" s="113"/>
    </row>
    <row r="18" ht="16.5" customHeight="1" spans="1:4">
      <c r="A18" s="201"/>
      <c r="B18" s="113"/>
      <c r="C18" s="100" t="s">
        <v>143</v>
      </c>
      <c r="D18" s="113"/>
    </row>
    <row r="19" ht="16.5" customHeight="1" spans="1:4">
      <c r="A19" s="201"/>
      <c r="B19" s="113"/>
      <c r="C19" s="100" t="s">
        <v>144</v>
      </c>
      <c r="D19" s="113"/>
    </row>
    <row r="20" ht="16.5" customHeight="1" spans="1:4">
      <c r="A20" s="201"/>
      <c r="B20" s="113"/>
      <c r="C20" s="100" t="s">
        <v>145</v>
      </c>
      <c r="D20" s="113"/>
    </row>
    <row r="21" ht="16.5" customHeight="1" spans="1:4">
      <c r="A21" s="201"/>
      <c r="B21" s="113"/>
      <c r="C21" s="100" t="s">
        <v>146</v>
      </c>
      <c r="D21" s="113"/>
    </row>
    <row r="22" ht="16.5" customHeight="1" spans="1:4">
      <c r="A22" s="201"/>
      <c r="B22" s="113"/>
      <c r="C22" s="100" t="s">
        <v>147</v>
      </c>
      <c r="D22" s="113"/>
    </row>
    <row r="23" ht="16.5" customHeight="1" spans="1:4">
      <c r="A23" s="201"/>
      <c r="B23" s="113"/>
      <c r="C23" s="100" t="s">
        <v>148</v>
      </c>
      <c r="D23" s="113"/>
    </row>
    <row r="24" ht="16.5" customHeight="1" spans="1:4">
      <c r="A24" s="201"/>
      <c r="B24" s="113"/>
      <c r="C24" s="100" t="s">
        <v>149</v>
      </c>
      <c r="D24" s="113"/>
    </row>
    <row r="25" ht="16.5" customHeight="1" spans="1:4">
      <c r="A25" s="201"/>
      <c r="B25" s="113"/>
      <c r="C25" s="100" t="s">
        <v>150</v>
      </c>
      <c r="D25" s="113">
        <v>97670.4</v>
      </c>
    </row>
    <row r="26" ht="16.5" customHeight="1" spans="1:4">
      <c r="A26" s="201"/>
      <c r="B26" s="113"/>
      <c r="C26" s="100" t="s">
        <v>151</v>
      </c>
      <c r="D26" s="113"/>
    </row>
    <row r="27" ht="16.5" customHeight="1" spans="1:4">
      <c r="A27" s="201"/>
      <c r="B27" s="113"/>
      <c r="C27" s="100" t="s">
        <v>152</v>
      </c>
      <c r="D27" s="113"/>
    </row>
    <row r="28" ht="16.5" customHeight="1" spans="1:4">
      <c r="A28" s="201"/>
      <c r="B28" s="113"/>
      <c r="C28" s="100" t="s">
        <v>153</v>
      </c>
      <c r="D28" s="113"/>
    </row>
    <row r="29" ht="16.5" customHeight="1" spans="1:4">
      <c r="A29" s="201"/>
      <c r="B29" s="113"/>
      <c r="C29" s="100" t="s">
        <v>154</v>
      </c>
      <c r="D29" s="113"/>
    </row>
    <row r="30" ht="16.5" customHeight="1" spans="1:4">
      <c r="A30" s="201"/>
      <c r="B30" s="113"/>
      <c r="C30" s="100" t="s">
        <v>155</v>
      </c>
      <c r="D30" s="113"/>
    </row>
    <row r="31" ht="16.5" customHeight="1" spans="1:4">
      <c r="A31" s="201"/>
      <c r="B31" s="113"/>
      <c r="C31" s="22" t="s">
        <v>156</v>
      </c>
      <c r="D31" s="113"/>
    </row>
    <row r="32" ht="16.5" customHeight="1" spans="1:4">
      <c r="A32" s="201"/>
      <c r="B32" s="113"/>
      <c r="C32" s="22" t="s">
        <v>157</v>
      </c>
      <c r="D32" s="113"/>
    </row>
    <row r="33" ht="16.5" customHeight="1" spans="1:4">
      <c r="A33" s="201"/>
      <c r="B33" s="113"/>
      <c r="C33" s="19" t="s">
        <v>158</v>
      </c>
      <c r="D33" s="113"/>
    </row>
    <row r="34" ht="15" customHeight="1" spans="1:4">
      <c r="A34" s="202" t="s">
        <v>50</v>
      </c>
      <c r="B34" s="203">
        <v>1181089.37</v>
      </c>
      <c r="C34" s="202" t="s">
        <v>51</v>
      </c>
      <c r="D34" s="203">
        <v>1181089.37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selection activeCell="F19" sqref="F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2"/>
      <c r="F1" s="103"/>
      <c r="G1" s="177" t="s">
        <v>159</v>
      </c>
    </row>
    <row r="2" ht="41.25" customHeight="1" spans="1:7">
      <c r="A2" s="162" t="str">
        <f>"2025"&amp;"年一般公共预算支出预算表（按功能科目分类）"</f>
        <v>2025年一般公共预算支出预算表（按功能科目分类）</v>
      </c>
      <c r="B2" s="162"/>
      <c r="C2" s="162"/>
      <c r="D2" s="162"/>
      <c r="E2" s="162"/>
      <c r="F2" s="162"/>
      <c r="G2" s="162"/>
    </row>
    <row r="3" ht="18" customHeight="1" spans="1:7">
      <c r="A3" s="44" t="str">
        <f>"单位名称："&amp;"昆明市晋宁区红十字会"</f>
        <v>单位名称：昆明市晋宁区红十字会</v>
      </c>
      <c r="F3" s="159"/>
      <c r="G3" s="177" t="s">
        <v>1</v>
      </c>
    </row>
    <row r="4" ht="20.25" customHeight="1" spans="1:7">
      <c r="A4" s="192" t="s">
        <v>160</v>
      </c>
      <c r="B4" s="193"/>
      <c r="C4" s="163" t="s">
        <v>55</v>
      </c>
      <c r="D4" s="184" t="s">
        <v>75</v>
      </c>
      <c r="E4" s="14"/>
      <c r="F4" s="37"/>
      <c r="G4" s="174" t="s">
        <v>76</v>
      </c>
    </row>
    <row r="5" ht="20.25" customHeight="1" spans="1:7">
      <c r="A5" s="194" t="s">
        <v>72</v>
      </c>
      <c r="B5" s="194" t="s">
        <v>73</v>
      </c>
      <c r="C5" s="55"/>
      <c r="D5" s="15" t="s">
        <v>57</v>
      </c>
      <c r="E5" s="15" t="s">
        <v>161</v>
      </c>
      <c r="F5" s="15" t="s">
        <v>162</v>
      </c>
      <c r="G5" s="176"/>
    </row>
    <row r="6" ht="15" customHeight="1" spans="1:7">
      <c r="A6" s="21" t="s">
        <v>82</v>
      </c>
      <c r="B6" s="21" t="s">
        <v>83</v>
      </c>
      <c r="C6" s="21" t="s">
        <v>84</v>
      </c>
      <c r="D6" s="21" t="s">
        <v>85</v>
      </c>
      <c r="E6" s="21" t="s">
        <v>86</v>
      </c>
      <c r="F6" s="21" t="s">
        <v>87</v>
      </c>
      <c r="G6" s="21" t="s">
        <v>88</v>
      </c>
    </row>
    <row r="7" ht="18" customHeight="1" spans="1:7">
      <c r="A7" s="19" t="s">
        <v>97</v>
      </c>
      <c r="B7" s="19" t="s">
        <v>98</v>
      </c>
      <c r="C7" s="113">
        <v>1007950.99</v>
      </c>
      <c r="D7" s="113">
        <v>957982.8</v>
      </c>
      <c r="E7" s="113">
        <v>771163.2</v>
      </c>
      <c r="F7" s="113">
        <v>186819.6</v>
      </c>
      <c r="G7" s="113">
        <v>49968.19</v>
      </c>
    </row>
    <row r="8" ht="18" customHeight="1" spans="1:7">
      <c r="A8" s="171" t="s">
        <v>99</v>
      </c>
      <c r="B8" s="171" t="s">
        <v>100</v>
      </c>
      <c r="C8" s="113">
        <v>89155.2</v>
      </c>
      <c r="D8" s="113">
        <v>89155.2</v>
      </c>
      <c r="E8" s="113">
        <v>89155.2</v>
      </c>
      <c r="F8" s="113"/>
      <c r="G8" s="113"/>
    </row>
    <row r="9" ht="18" customHeight="1" spans="1:7">
      <c r="A9" s="195" t="s">
        <v>101</v>
      </c>
      <c r="B9" s="195" t="s">
        <v>102</v>
      </c>
      <c r="C9" s="113">
        <v>89155.2</v>
      </c>
      <c r="D9" s="113">
        <v>89155.2</v>
      </c>
      <c r="E9" s="113">
        <v>89155.2</v>
      </c>
      <c r="F9" s="113"/>
      <c r="G9" s="113"/>
    </row>
    <row r="10" ht="18" customHeight="1" spans="1:7">
      <c r="A10" s="171" t="s">
        <v>103</v>
      </c>
      <c r="B10" s="171" t="s">
        <v>104</v>
      </c>
      <c r="C10" s="113">
        <v>918795.79</v>
      </c>
      <c r="D10" s="113">
        <v>868827.6</v>
      </c>
      <c r="E10" s="113">
        <v>682008</v>
      </c>
      <c r="F10" s="113">
        <v>186819.6</v>
      </c>
      <c r="G10" s="113">
        <v>49968.19</v>
      </c>
    </row>
    <row r="11" ht="18" customHeight="1" spans="1:7">
      <c r="A11" s="195" t="s">
        <v>105</v>
      </c>
      <c r="B11" s="195" t="s">
        <v>106</v>
      </c>
      <c r="C11" s="113">
        <v>868827.6</v>
      </c>
      <c r="D11" s="113">
        <v>868827.6</v>
      </c>
      <c r="E11" s="113">
        <v>682008</v>
      </c>
      <c r="F11" s="113">
        <v>186819.6</v>
      </c>
      <c r="G11" s="113"/>
    </row>
    <row r="12" ht="18" customHeight="1" spans="1:7">
      <c r="A12" s="195" t="s">
        <v>107</v>
      </c>
      <c r="B12" s="195" t="s">
        <v>108</v>
      </c>
      <c r="C12" s="113">
        <v>49968.19</v>
      </c>
      <c r="D12" s="113"/>
      <c r="E12" s="113"/>
      <c r="F12" s="113"/>
      <c r="G12" s="113">
        <v>49968.19</v>
      </c>
    </row>
    <row r="13" ht="18" customHeight="1" spans="1:7">
      <c r="A13" s="19" t="s">
        <v>109</v>
      </c>
      <c r="B13" s="19" t="s">
        <v>110</v>
      </c>
      <c r="C13" s="113">
        <v>75467.98</v>
      </c>
      <c r="D13" s="113">
        <v>75467.98</v>
      </c>
      <c r="E13" s="113">
        <v>75467.98</v>
      </c>
      <c r="F13" s="113"/>
      <c r="G13" s="113"/>
    </row>
    <row r="14" ht="18" customHeight="1" spans="1:7">
      <c r="A14" s="171" t="s">
        <v>111</v>
      </c>
      <c r="B14" s="171" t="s">
        <v>112</v>
      </c>
      <c r="C14" s="113">
        <v>75467.98</v>
      </c>
      <c r="D14" s="113">
        <v>75467.98</v>
      </c>
      <c r="E14" s="113">
        <v>75467.98</v>
      </c>
      <c r="F14" s="113"/>
      <c r="G14" s="113"/>
    </row>
    <row r="15" ht="18" customHeight="1" spans="1:7">
      <c r="A15" s="195" t="s">
        <v>113</v>
      </c>
      <c r="B15" s="195" t="s">
        <v>114</v>
      </c>
      <c r="C15" s="113">
        <v>44020.38</v>
      </c>
      <c r="D15" s="113">
        <v>44020.38</v>
      </c>
      <c r="E15" s="113">
        <v>44020.38</v>
      </c>
      <c r="F15" s="113"/>
      <c r="G15" s="113"/>
    </row>
    <row r="16" ht="18" customHeight="1" spans="1:7">
      <c r="A16" s="195" t="s">
        <v>115</v>
      </c>
      <c r="B16" s="195" t="s">
        <v>116</v>
      </c>
      <c r="C16" s="113">
        <v>27861</v>
      </c>
      <c r="D16" s="113">
        <v>27861</v>
      </c>
      <c r="E16" s="113">
        <v>27861</v>
      </c>
      <c r="F16" s="113"/>
      <c r="G16" s="113"/>
    </row>
    <row r="17" ht="18" customHeight="1" spans="1:7">
      <c r="A17" s="195" t="s">
        <v>117</v>
      </c>
      <c r="B17" s="195" t="s">
        <v>118</v>
      </c>
      <c r="C17" s="113">
        <v>3586.6</v>
      </c>
      <c r="D17" s="113">
        <v>3586.6</v>
      </c>
      <c r="E17" s="113">
        <v>3586.6</v>
      </c>
      <c r="F17" s="113"/>
      <c r="G17" s="113"/>
    </row>
    <row r="18" ht="18" customHeight="1" spans="1:7">
      <c r="A18" s="19" t="s">
        <v>119</v>
      </c>
      <c r="B18" s="19" t="s">
        <v>120</v>
      </c>
      <c r="C18" s="113">
        <v>97670.4</v>
      </c>
      <c r="D18" s="113">
        <v>97670.4</v>
      </c>
      <c r="E18" s="113">
        <v>97670.4</v>
      </c>
      <c r="F18" s="113"/>
      <c r="G18" s="113"/>
    </row>
    <row r="19" ht="18" customHeight="1" spans="1:7">
      <c r="A19" s="171" t="s">
        <v>121</v>
      </c>
      <c r="B19" s="171" t="s">
        <v>122</v>
      </c>
      <c r="C19" s="113">
        <v>97670.4</v>
      </c>
      <c r="D19" s="113">
        <v>97670.4</v>
      </c>
      <c r="E19" s="113">
        <v>97670.4</v>
      </c>
      <c r="F19" s="113"/>
      <c r="G19" s="113"/>
    </row>
    <row r="20" ht="18" customHeight="1" spans="1:7">
      <c r="A20" s="195" t="s">
        <v>123</v>
      </c>
      <c r="B20" s="195" t="s">
        <v>124</v>
      </c>
      <c r="C20" s="113">
        <v>97670.4</v>
      </c>
      <c r="D20" s="113">
        <v>97670.4</v>
      </c>
      <c r="E20" s="113">
        <v>97670.4</v>
      </c>
      <c r="F20" s="113"/>
      <c r="G20" s="113"/>
    </row>
    <row r="21" ht="18" customHeight="1" spans="1:7">
      <c r="A21" s="110" t="s">
        <v>163</v>
      </c>
      <c r="B21" s="196" t="s">
        <v>163</v>
      </c>
      <c r="C21" s="113">
        <v>1181089.37</v>
      </c>
      <c r="D21" s="113">
        <v>1131121.18</v>
      </c>
      <c r="E21" s="113">
        <v>944301.58</v>
      </c>
      <c r="F21" s="113">
        <v>186819.6</v>
      </c>
      <c r="G21" s="113">
        <v>49968.19</v>
      </c>
    </row>
  </sheetData>
  <mergeCells count="6">
    <mergeCell ref="A2:G2"/>
    <mergeCell ref="A4:B4"/>
    <mergeCell ref="D4:F4"/>
    <mergeCell ref="A21:B21"/>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F19" sqref="F19"/>
    </sheetView>
  </sheetViews>
  <sheetFormatPr defaultColWidth="10.425" defaultRowHeight="14.25" customHeight="1" outlineLevelRow="6" outlineLevelCol="5"/>
  <cols>
    <col min="1" max="6" width="28.1416666666667" customWidth="1"/>
  </cols>
  <sheetData>
    <row r="1" customHeight="1" spans="1:6">
      <c r="A1" s="78"/>
      <c r="B1" s="78"/>
      <c r="C1" s="78"/>
      <c r="D1" s="78"/>
      <c r="E1" s="77"/>
      <c r="F1" s="188" t="s">
        <v>164</v>
      </c>
    </row>
    <row r="2" ht="41.25" customHeight="1" spans="1:6">
      <c r="A2" s="189" t="str">
        <f>"2025"&amp;"年一般公共预算“三公”经费支出预算表"</f>
        <v>2025年一般公共预算“三公”经费支出预算表</v>
      </c>
      <c r="B2" s="78"/>
      <c r="C2" s="78"/>
      <c r="D2" s="78"/>
      <c r="E2" s="77"/>
      <c r="F2" s="78"/>
    </row>
    <row r="3" customHeight="1" spans="1:6">
      <c r="A3" s="149" t="str">
        <f>"单位名称："&amp;"昆明市晋宁区红十字会"</f>
        <v>单位名称：昆明市晋宁区红十字会</v>
      </c>
      <c r="B3" s="190"/>
      <c r="D3" s="78"/>
      <c r="E3" s="77"/>
      <c r="F3" s="96" t="s">
        <v>1</v>
      </c>
    </row>
    <row r="4" ht="27" customHeight="1" spans="1:6">
      <c r="A4" s="82" t="s">
        <v>165</v>
      </c>
      <c r="B4" s="82" t="s">
        <v>166</v>
      </c>
      <c r="C4" s="84" t="s">
        <v>167</v>
      </c>
      <c r="D4" s="82"/>
      <c r="E4" s="83"/>
      <c r="F4" s="82" t="s">
        <v>168</v>
      </c>
    </row>
    <row r="5" ht="28.5" customHeight="1" spans="1:6">
      <c r="A5" s="191"/>
      <c r="B5" s="86"/>
      <c r="C5" s="83" t="s">
        <v>57</v>
      </c>
      <c r="D5" s="83" t="s">
        <v>169</v>
      </c>
      <c r="E5" s="83" t="s">
        <v>170</v>
      </c>
      <c r="F5" s="85"/>
    </row>
    <row r="6" ht="17.25" customHeight="1" spans="1:6">
      <c r="A6" s="88" t="s">
        <v>82</v>
      </c>
      <c r="B6" s="88" t="s">
        <v>83</v>
      </c>
      <c r="C6" s="88" t="s">
        <v>84</v>
      </c>
      <c r="D6" s="88" t="s">
        <v>85</v>
      </c>
      <c r="E6" s="88" t="s">
        <v>86</v>
      </c>
      <c r="F6" s="88" t="s">
        <v>87</v>
      </c>
    </row>
    <row r="7" ht="17.25" customHeight="1" spans="1:6">
      <c r="A7" s="113">
        <v>30000</v>
      </c>
      <c r="B7" s="113"/>
      <c r="C7" s="113">
        <v>20000</v>
      </c>
      <c r="D7" s="113"/>
      <c r="E7" s="113">
        <v>20000</v>
      </c>
      <c r="F7" s="113">
        <v>10000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8"/>
  <sheetViews>
    <sheetView showZeros="0" topLeftCell="G1" workbookViewId="0">
      <selection activeCell="F19" sqref="F19"/>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72"/>
      <c r="C1" s="178"/>
      <c r="E1" s="179"/>
      <c r="F1" s="179"/>
      <c r="G1" s="179"/>
      <c r="H1" s="179"/>
      <c r="I1" s="122"/>
      <c r="J1" s="122"/>
      <c r="K1" s="122"/>
      <c r="L1" s="122"/>
      <c r="M1" s="122"/>
      <c r="N1" s="122"/>
      <c r="R1" s="122"/>
      <c r="V1" s="178"/>
      <c r="X1" s="35" t="s">
        <v>171</v>
      </c>
    </row>
    <row r="2" ht="45.75" customHeight="1" spans="1:24">
      <c r="A2" s="98" t="str">
        <f>"2025"&amp;"年部门基本支出预算表"</f>
        <v>2025年部门基本支出预算表</v>
      </c>
      <c r="B2" s="43"/>
      <c r="C2" s="98"/>
      <c r="D2" s="98"/>
      <c r="E2" s="98"/>
      <c r="F2" s="98"/>
      <c r="G2" s="98"/>
      <c r="H2" s="98"/>
      <c r="I2" s="98"/>
      <c r="J2" s="98"/>
      <c r="K2" s="98"/>
      <c r="L2" s="98"/>
      <c r="M2" s="98"/>
      <c r="N2" s="98"/>
      <c r="O2" s="43"/>
      <c r="P2" s="43"/>
      <c r="Q2" s="43"/>
      <c r="R2" s="98"/>
      <c r="S2" s="98"/>
      <c r="T2" s="98"/>
      <c r="U2" s="98"/>
      <c r="V2" s="98"/>
      <c r="W2" s="98"/>
      <c r="X2" s="98"/>
    </row>
    <row r="3" ht="18.75" customHeight="1" spans="1:24">
      <c r="A3" s="44" t="str">
        <f>"单位名称："&amp;"昆明市晋宁区红十字会"</f>
        <v>单位名称：昆明市晋宁区红十字会</v>
      </c>
      <c r="B3" s="45"/>
      <c r="C3" s="180"/>
      <c r="D3" s="180"/>
      <c r="E3" s="180"/>
      <c r="F3" s="180"/>
      <c r="G3" s="180"/>
      <c r="H3" s="180"/>
      <c r="I3" s="124"/>
      <c r="J3" s="124"/>
      <c r="K3" s="124"/>
      <c r="L3" s="124"/>
      <c r="M3" s="124"/>
      <c r="N3" s="124"/>
      <c r="O3" s="46"/>
      <c r="P3" s="46"/>
      <c r="Q3" s="46"/>
      <c r="R3" s="124"/>
      <c r="V3" s="178"/>
      <c r="X3" s="35" t="s">
        <v>1</v>
      </c>
    </row>
    <row r="4" ht="18" customHeight="1" spans="1:24">
      <c r="A4" s="48" t="s">
        <v>172</v>
      </c>
      <c r="B4" s="48" t="s">
        <v>173</v>
      </c>
      <c r="C4" s="48" t="s">
        <v>174</v>
      </c>
      <c r="D4" s="48" t="s">
        <v>175</v>
      </c>
      <c r="E4" s="48" t="s">
        <v>176</v>
      </c>
      <c r="F4" s="48" t="s">
        <v>177</v>
      </c>
      <c r="G4" s="48" t="s">
        <v>178</v>
      </c>
      <c r="H4" s="48" t="s">
        <v>179</v>
      </c>
      <c r="I4" s="184" t="s">
        <v>180</v>
      </c>
      <c r="J4" s="119" t="s">
        <v>180</v>
      </c>
      <c r="K4" s="119"/>
      <c r="L4" s="119"/>
      <c r="M4" s="119"/>
      <c r="N4" s="119"/>
      <c r="O4" s="14"/>
      <c r="P4" s="14"/>
      <c r="Q4" s="14"/>
      <c r="R4" s="140" t="s">
        <v>61</v>
      </c>
      <c r="S4" s="119" t="s">
        <v>62</v>
      </c>
      <c r="T4" s="119"/>
      <c r="U4" s="119"/>
      <c r="V4" s="119"/>
      <c r="W4" s="119"/>
      <c r="X4" s="120"/>
    </row>
    <row r="5" ht="18" customHeight="1" spans="1:24">
      <c r="A5" s="50"/>
      <c r="B5" s="64"/>
      <c r="C5" s="165"/>
      <c r="D5" s="50"/>
      <c r="E5" s="50"/>
      <c r="F5" s="50"/>
      <c r="G5" s="50"/>
      <c r="H5" s="50"/>
      <c r="I5" s="163" t="s">
        <v>181</v>
      </c>
      <c r="J5" s="184" t="s">
        <v>58</v>
      </c>
      <c r="K5" s="119"/>
      <c r="L5" s="119"/>
      <c r="M5" s="119"/>
      <c r="N5" s="120"/>
      <c r="O5" s="13" t="s">
        <v>182</v>
      </c>
      <c r="P5" s="14"/>
      <c r="Q5" s="37"/>
      <c r="R5" s="48" t="s">
        <v>61</v>
      </c>
      <c r="S5" s="184" t="s">
        <v>62</v>
      </c>
      <c r="T5" s="140" t="s">
        <v>64</v>
      </c>
      <c r="U5" s="119" t="s">
        <v>62</v>
      </c>
      <c r="V5" s="140" t="s">
        <v>66</v>
      </c>
      <c r="W5" s="140" t="s">
        <v>67</v>
      </c>
      <c r="X5" s="187" t="s">
        <v>68</v>
      </c>
    </row>
    <row r="6" ht="19.5" customHeight="1" spans="1:24">
      <c r="A6" s="64"/>
      <c r="B6" s="64"/>
      <c r="C6" s="64"/>
      <c r="D6" s="64"/>
      <c r="E6" s="64"/>
      <c r="F6" s="64"/>
      <c r="G6" s="64"/>
      <c r="H6" s="64"/>
      <c r="I6" s="64"/>
      <c r="J6" s="185" t="s">
        <v>183</v>
      </c>
      <c r="K6" s="48" t="s">
        <v>184</v>
      </c>
      <c r="L6" s="48" t="s">
        <v>185</v>
      </c>
      <c r="M6" s="48" t="s">
        <v>186</v>
      </c>
      <c r="N6" s="48" t="s">
        <v>187</v>
      </c>
      <c r="O6" s="48" t="s">
        <v>58</v>
      </c>
      <c r="P6" s="48" t="s">
        <v>59</v>
      </c>
      <c r="Q6" s="48" t="s">
        <v>60</v>
      </c>
      <c r="R6" s="64"/>
      <c r="S6" s="48" t="s">
        <v>57</v>
      </c>
      <c r="T6" s="48" t="s">
        <v>64</v>
      </c>
      <c r="U6" s="48" t="s">
        <v>188</v>
      </c>
      <c r="V6" s="48" t="s">
        <v>66</v>
      </c>
      <c r="W6" s="48" t="s">
        <v>67</v>
      </c>
      <c r="X6" s="48" t="s">
        <v>68</v>
      </c>
    </row>
    <row r="7" ht="37.5" customHeight="1" spans="1:24">
      <c r="A7" s="181"/>
      <c r="B7" s="55"/>
      <c r="C7" s="181"/>
      <c r="D7" s="181"/>
      <c r="E7" s="181"/>
      <c r="F7" s="181"/>
      <c r="G7" s="181"/>
      <c r="H7" s="181"/>
      <c r="I7" s="181"/>
      <c r="J7" s="186" t="s">
        <v>57</v>
      </c>
      <c r="K7" s="53" t="s">
        <v>189</v>
      </c>
      <c r="L7" s="53" t="s">
        <v>185</v>
      </c>
      <c r="M7" s="53" t="s">
        <v>186</v>
      </c>
      <c r="N7" s="53" t="s">
        <v>187</v>
      </c>
      <c r="O7" s="53" t="s">
        <v>185</v>
      </c>
      <c r="P7" s="53" t="s">
        <v>186</v>
      </c>
      <c r="Q7" s="53" t="s">
        <v>187</v>
      </c>
      <c r="R7" s="53" t="s">
        <v>61</v>
      </c>
      <c r="S7" s="53" t="s">
        <v>57</v>
      </c>
      <c r="T7" s="53" t="s">
        <v>64</v>
      </c>
      <c r="U7" s="53" t="s">
        <v>188</v>
      </c>
      <c r="V7" s="53" t="s">
        <v>66</v>
      </c>
      <c r="W7" s="53" t="s">
        <v>67</v>
      </c>
      <c r="X7" s="53" t="s">
        <v>68</v>
      </c>
    </row>
    <row r="8" customHeight="1" spans="1:24">
      <c r="A8" s="71">
        <v>1</v>
      </c>
      <c r="B8" s="71">
        <v>2</v>
      </c>
      <c r="C8" s="71">
        <v>3</v>
      </c>
      <c r="D8" s="71">
        <v>4</v>
      </c>
      <c r="E8" s="71">
        <v>5</v>
      </c>
      <c r="F8" s="71">
        <v>6</v>
      </c>
      <c r="G8" s="71">
        <v>7</v>
      </c>
      <c r="H8" s="71">
        <v>8</v>
      </c>
      <c r="I8" s="71">
        <v>9</v>
      </c>
      <c r="J8" s="71">
        <v>10</v>
      </c>
      <c r="K8" s="71">
        <v>11</v>
      </c>
      <c r="L8" s="71">
        <v>12</v>
      </c>
      <c r="M8" s="71">
        <v>13</v>
      </c>
      <c r="N8" s="71">
        <v>14</v>
      </c>
      <c r="O8" s="71">
        <v>15</v>
      </c>
      <c r="P8" s="71">
        <v>16</v>
      </c>
      <c r="Q8" s="71">
        <v>17</v>
      </c>
      <c r="R8" s="71">
        <v>18</v>
      </c>
      <c r="S8" s="71">
        <v>19</v>
      </c>
      <c r="T8" s="71">
        <v>20</v>
      </c>
      <c r="U8" s="71">
        <v>21</v>
      </c>
      <c r="V8" s="71">
        <v>22</v>
      </c>
      <c r="W8" s="71">
        <v>23</v>
      </c>
      <c r="X8" s="71">
        <v>24</v>
      </c>
    </row>
    <row r="9" ht="20.25" customHeight="1" spans="1:24">
      <c r="A9" s="22" t="s">
        <v>70</v>
      </c>
      <c r="B9" s="22" t="s">
        <v>70</v>
      </c>
      <c r="C9" s="22" t="s">
        <v>190</v>
      </c>
      <c r="D9" s="22" t="s">
        <v>191</v>
      </c>
      <c r="E9" s="22" t="s">
        <v>101</v>
      </c>
      <c r="F9" s="22" t="s">
        <v>102</v>
      </c>
      <c r="G9" s="22" t="s">
        <v>192</v>
      </c>
      <c r="H9" s="22" t="s">
        <v>193</v>
      </c>
      <c r="I9" s="113">
        <v>89155.2</v>
      </c>
      <c r="J9" s="113">
        <v>89155.2</v>
      </c>
      <c r="K9" s="113"/>
      <c r="L9" s="113"/>
      <c r="M9" s="113">
        <v>89155.2</v>
      </c>
      <c r="N9" s="113"/>
      <c r="O9" s="113"/>
      <c r="P9" s="113"/>
      <c r="Q9" s="113"/>
      <c r="R9" s="113"/>
      <c r="S9" s="113"/>
      <c r="T9" s="113"/>
      <c r="U9" s="113"/>
      <c r="V9" s="113"/>
      <c r="W9" s="113"/>
      <c r="X9" s="113"/>
    </row>
    <row r="10" ht="20.25" customHeight="1" spans="1:24">
      <c r="A10" s="22" t="s">
        <v>70</v>
      </c>
      <c r="B10" s="22" t="s">
        <v>70</v>
      </c>
      <c r="C10" s="22" t="s">
        <v>190</v>
      </c>
      <c r="D10" s="22" t="s">
        <v>191</v>
      </c>
      <c r="E10" s="22" t="s">
        <v>113</v>
      </c>
      <c r="F10" s="22" t="s">
        <v>114</v>
      </c>
      <c r="G10" s="22" t="s">
        <v>194</v>
      </c>
      <c r="H10" s="22" t="s">
        <v>195</v>
      </c>
      <c r="I10" s="113">
        <v>44020.38</v>
      </c>
      <c r="J10" s="113">
        <v>44020.38</v>
      </c>
      <c r="K10" s="59"/>
      <c r="L10" s="59"/>
      <c r="M10" s="113">
        <v>44020.38</v>
      </c>
      <c r="N10" s="59"/>
      <c r="O10" s="113"/>
      <c r="P10" s="113"/>
      <c r="Q10" s="113"/>
      <c r="R10" s="113"/>
      <c r="S10" s="113"/>
      <c r="T10" s="113"/>
      <c r="U10" s="113"/>
      <c r="V10" s="113"/>
      <c r="W10" s="113"/>
      <c r="X10" s="113"/>
    </row>
    <row r="11" ht="20.25" customHeight="1" spans="1:24">
      <c r="A11" s="22" t="s">
        <v>70</v>
      </c>
      <c r="B11" s="22" t="s">
        <v>70</v>
      </c>
      <c r="C11" s="22" t="s">
        <v>190</v>
      </c>
      <c r="D11" s="22" t="s">
        <v>191</v>
      </c>
      <c r="E11" s="22" t="s">
        <v>115</v>
      </c>
      <c r="F11" s="22" t="s">
        <v>116</v>
      </c>
      <c r="G11" s="22" t="s">
        <v>196</v>
      </c>
      <c r="H11" s="22" t="s">
        <v>197</v>
      </c>
      <c r="I11" s="113">
        <v>27861</v>
      </c>
      <c r="J11" s="113">
        <v>27861</v>
      </c>
      <c r="K11" s="59"/>
      <c r="L11" s="59"/>
      <c r="M11" s="113">
        <v>27861</v>
      </c>
      <c r="N11" s="59"/>
      <c r="O11" s="113"/>
      <c r="P11" s="113"/>
      <c r="Q11" s="113"/>
      <c r="R11" s="113"/>
      <c r="S11" s="113"/>
      <c r="T11" s="113"/>
      <c r="U11" s="113"/>
      <c r="V11" s="113"/>
      <c r="W11" s="113"/>
      <c r="X11" s="113"/>
    </row>
    <row r="12" ht="20.25" customHeight="1" spans="1:24">
      <c r="A12" s="22" t="s">
        <v>70</v>
      </c>
      <c r="B12" s="22" t="s">
        <v>70</v>
      </c>
      <c r="C12" s="22" t="s">
        <v>190</v>
      </c>
      <c r="D12" s="22" t="s">
        <v>191</v>
      </c>
      <c r="E12" s="22" t="s">
        <v>117</v>
      </c>
      <c r="F12" s="22" t="s">
        <v>118</v>
      </c>
      <c r="G12" s="22" t="s">
        <v>198</v>
      </c>
      <c r="H12" s="22" t="s">
        <v>199</v>
      </c>
      <c r="I12" s="113">
        <v>2583.6</v>
      </c>
      <c r="J12" s="113">
        <v>2583.6</v>
      </c>
      <c r="K12" s="59"/>
      <c r="L12" s="59"/>
      <c r="M12" s="113">
        <v>2583.6</v>
      </c>
      <c r="N12" s="59"/>
      <c r="O12" s="113"/>
      <c r="P12" s="113"/>
      <c r="Q12" s="113"/>
      <c r="R12" s="113"/>
      <c r="S12" s="113"/>
      <c r="T12" s="113"/>
      <c r="U12" s="113"/>
      <c r="V12" s="113"/>
      <c r="W12" s="113"/>
      <c r="X12" s="113"/>
    </row>
    <row r="13" ht="20.25" customHeight="1" spans="1:24">
      <c r="A13" s="22" t="s">
        <v>70</v>
      </c>
      <c r="B13" s="22" t="s">
        <v>70</v>
      </c>
      <c r="C13" s="22" t="s">
        <v>190</v>
      </c>
      <c r="D13" s="22" t="s">
        <v>191</v>
      </c>
      <c r="E13" s="22" t="s">
        <v>117</v>
      </c>
      <c r="F13" s="22" t="s">
        <v>118</v>
      </c>
      <c r="G13" s="22" t="s">
        <v>198</v>
      </c>
      <c r="H13" s="22" t="s">
        <v>199</v>
      </c>
      <c r="I13" s="113">
        <v>1003</v>
      </c>
      <c r="J13" s="113">
        <v>1003</v>
      </c>
      <c r="K13" s="59"/>
      <c r="L13" s="59"/>
      <c r="M13" s="113">
        <v>1003</v>
      </c>
      <c r="N13" s="59"/>
      <c r="O13" s="113"/>
      <c r="P13" s="113"/>
      <c r="Q13" s="113"/>
      <c r="R13" s="113"/>
      <c r="S13" s="113"/>
      <c r="T13" s="113"/>
      <c r="U13" s="113"/>
      <c r="V13" s="113"/>
      <c r="W13" s="113"/>
      <c r="X13" s="113"/>
    </row>
    <row r="14" ht="20.25" customHeight="1" spans="1:24">
      <c r="A14" s="22" t="s">
        <v>70</v>
      </c>
      <c r="B14" s="22" t="s">
        <v>70</v>
      </c>
      <c r="C14" s="22" t="s">
        <v>200</v>
      </c>
      <c r="D14" s="22" t="s">
        <v>124</v>
      </c>
      <c r="E14" s="22" t="s">
        <v>123</v>
      </c>
      <c r="F14" s="22" t="s">
        <v>124</v>
      </c>
      <c r="G14" s="22" t="s">
        <v>201</v>
      </c>
      <c r="H14" s="22" t="s">
        <v>124</v>
      </c>
      <c r="I14" s="113">
        <v>97670.4</v>
      </c>
      <c r="J14" s="113">
        <v>97670.4</v>
      </c>
      <c r="K14" s="59"/>
      <c r="L14" s="59"/>
      <c r="M14" s="113">
        <v>97670.4</v>
      </c>
      <c r="N14" s="59"/>
      <c r="O14" s="113"/>
      <c r="P14" s="113"/>
      <c r="Q14" s="113"/>
      <c r="R14" s="113"/>
      <c r="S14" s="113"/>
      <c r="T14" s="113"/>
      <c r="U14" s="113"/>
      <c r="V14" s="113"/>
      <c r="W14" s="113"/>
      <c r="X14" s="113"/>
    </row>
    <row r="15" ht="20.25" customHeight="1" spans="1:24">
      <c r="A15" s="22" t="s">
        <v>70</v>
      </c>
      <c r="B15" s="22" t="s">
        <v>70</v>
      </c>
      <c r="C15" s="22" t="s">
        <v>202</v>
      </c>
      <c r="D15" s="22" t="s">
        <v>203</v>
      </c>
      <c r="E15" s="22" t="s">
        <v>105</v>
      </c>
      <c r="F15" s="22" t="s">
        <v>106</v>
      </c>
      <c r="G15" s="22" t="s">
        <v>204</v>
      </c>
      <c r="H15" s="22" t="s">
        <v>205</v>
      </c>
      <c r="I15" s="113">
        <v>20000</v>
      </c>
      <c r="J15" s="113">
        <v>20000</v>
      </c>
      <c r="K15" s="59"/>
      <c r="L15" s="59"/>
      <c r="M15" s="113">
        <v>20000</v>
      </c>
      <c r="N15" s="59"/>
      <c r="O15" s="113"/>
      <c r="P15" s="113"/>
      <c r="Q15" s="113"/>
      <c r="R15" s="113"/>
      <c r="S15" s="113"/>
      <c r="T15" s="113"/>
      <c r="U15" s="113"/>
      <c r="V15" s="113"/>
      <c r="W15" s="113"/>
      <c r="X15" s="113"/>
    </row>
    <row r="16" ht="20.25" customHeight="1" spans="1:24">
      <c r="A16" s="22" t="s">
        <v>70</v>
      </c>
      <c r="B16" s="22" t="s">
        <v>70</v>
      </c>
      <c r="C16" s="22" t="s">
        <v>206</v>
      </c>
      <c r="D16" s="22" t="s">
        <v>168</v>
      </c>
      <c r="E16" s="22" t="s">
        <v>105</v>
      </c>
      <c r="F16" s="22" t="s">
        <v>106</v>
      </c>
      <c r="G16" s="22" t="s">
        <v>207</v>
      </c>
      <c r="H16" s="22" t="s">
        <v>168</v>
      </c>
      <c r="I16" s="113">
        <v>10000</v>
      </c>
      <c r="J16" s="113">
        <v>10000</v>
      </c>
      <c r="K16" s="59"/>
      <c r="L16" s="59"/>
      <c r="M16" s="113">
        <v>10000</v>
      </c>
      <c r="N16" s="59"/>
      <c r="O16" s="113"/>
      <c r="P16" s="113"/>
      <c r="Q16" s="113"/>
      <c r="R16" s="113"/>
      <c r="S16" s="113"/>
      <c r="T16" s="113"/>
      <c r="U16" s="113"/>
      <c r="V16" s="113"/>
      <c r="W16" s="113"/>
      <c r="X16" s="113"/>
    </row>
    <row r="17" ht="20.25" customHeight="1" spans="1:24">
      <c r="A17" s="22" t="s">
        <v>70</v>
      </c>
      <c r="B17" s="22" t="s">
        <v>70</v>
      </c>
      <c r="C17" s="22" t="s">
        <v>208</v>
      </c>
      <c r="D17" s="22" t="s">
        <v>209</v>
      </c>
      <c r="E17" s="22" t="s">
        <v>105</v>
      </c>
      <c r="F17" s="22" t="s">
        <v>106</v>
      </c>
      <c r="G17" s="22" t="s">
        <v>210</v>
      </c>
      <c r="H17" s="22" t="s">
        <v>211</v>
      </c>
      <c r="I17" s="113">
        <v>45000</v>
      </c>
      <c r="J17" s="113">
        <v>45000</v>
      </c>
      <c r="K17" s="59"/>
      <c r="L17" s="59"/>
      <c r="M17" s="113">
        <v>45000</v>
      </c>
      <c r="N17" s="59"/>
      <c r="O17" s="113"/>
      <c r="P17" s="113"/>
      <c r="Q17" s="113"/>
      <c r="R17" s="113"/>
      <c r="S17" s="113"/>
      <c r="T17" s="113"/>
      <c r="U17" s="113"/>
      <c r="V17" s="113"/>
      <c r="W17" s="113"/>
      <c r="X17" s="113"/>
    </row>
    <row r="18" ht="20.25" customHeight="1" spans="1:24">
      <c r="A18" s="22" t="s">
        <v>70</v>
      </c>
      <c r="B18" s="22" t="s">
        <v>70</v>
      </c>
      <c r="C18" s="22" t="s">
        <v>212</v>
      </c>
      <c r="D18" s="22" t="s">
        <v>213</v>
      </c>
      <c r="E18" s="22" t="s">
        <v>105</v>
      </c>
      <c r="F18" s="22" t="s">
        <v>106</v>
      </c>
      <c r="G18" s="22" t="s">
        <v>214</v>
      </c>
      <c r="H18" s="22" t="s">
        <v>213</v>
      </c>
      <c r="I18" s="113">
        <v>12279.6</v>
      </c>
      <c r="J18" s="113">
        <v>12279.6</v>
      </c>
      <c r="K18" s="59"/>
      <c r="L18" s="59"/>
      <c r="M18" s="113">
        <v>12279.6</v>
      </c>
      <c r="N18" s="59"/>
      <c r="O18" s="113"/>
      <c r="P18" s="113"/>
      <c r="Q18" s="113"/>
      <c r="R18" s="113"/>
      <c r="S18" s="113"/>
      <c r="T18" s="113"/>
      <c r="U18" s="113"/>
      <c r="V18" s="113"/>
      <c r="W18" s="113"/>
      <c r="X18" s="113"/>
    </row>
    <row r="19" ht="20.25" customHeight="1" spans="1:24">
      <c r="A19" s="22" t="s">
        <v>70</v>
      </c>
      <c r="B19" s="22" t="s">
        <v>70</v>
      </c>
      <c r="C19" s="22" t="s">
        <v>215</v>
      </c>
      <c r="D19" s="22" t="s">
        <v>216</v>
      </c>
      <c r="E19" s="22" t="s">
        <v>105</v>
      </c>
      <c r="F19" s="22" t="s">
        <v>106</v>
      </c>
      <c r="G19" s="22" t="s">
        <v>217</v>
      </c>
      <c r="H19" s="22" t="s">
        <v>218</v>
      </c>
      <c r="I19" s="113">
        <v>15540</v>
      </c>
      <c r="J19" s="113">
        <v>15540</v>
      </c>
      <c r="K19" s="59"/>
      <c r="L19" s="59"/>
      <c r="M19" s="113">
        <v>15540</v>
      </c>
      <c r="N19" s="59"/>
      <c r="O19" s="113"/>
      <c r="P19" s="113"/>
      <c r="Q19" s="113"/>
      <c r="R19" s="113"/>
      <c r="S19" s="113"/>
      <c r="T19" s="113"/>
      <c r="U19" s="113"/>
      <c r="V19" s="113"/>
      <c r="W19" s="113"/>
      <c r="X19" s="113"/>
    </row>
    <row r="20" ht="20.25" customHeight="1" spans="1:24">
      <c r="A20" s="22" t="s">
        <v>70</v>
      </c>
      <c r="B20" s="22" t="s">
        <v>70</v>
      </c>
      <c r="C20" s="22" t="s">
        <v>215</v>
      </c>
      <c r="D20" s="22" t="s">
        <v>216</v>
      </c>
      <c r="E20" s="22" t="s">
        <v>105</v>
      </c>
      <c r="F20" s="22" t="s">
        <v>106</v>
      </c>
      <c r="G20" s="22" t="s">
        <v>219</v>
      </c>
      <c r="H20" s="22" t="s">
        <v>220</v>
      </c>
      <c r="I20" s="113">
        <v>10000</v>
      </c>
      <c r="J20" s="113">
        <v>10000</v>
      </c>
      <c r="K20" s="59"/>
      <c r="L20" s="59"/>
      <c r="M20" s="113">
        <v>10000</v>
      </c>
      <c r="N20" s="59"/>
      <c r="O20" s="113"/>
      <c r="P20" s="113"/>
      <c r="Q20" s="113"/>
      <c r="R20" s="113"/>
      <c r="S20" s="113"/>
      <c r="T20" s="113"/>
      <c r="U20" s="113"/>
      <c r="V20" s="113"/>
      <c r="W20" s="113"/>
      <c r="X20" s="113"/>
    </row>
    <row r="21" ht="20.25" customHeight="1" spans="1:24">
      <c r="A21" s="22" t="s">
        <v>70</v>
      </c>
      <c r="B21" s="22" t="s">
        <v>70</v>
      </c>
      <c r="C21" s="22" t="s">
        <v>215</v>
      </c>
      <c r="D21" s="22" t="s">
        <v>216</v>
      </c>
      <c r="E21" s="22" t="s">
        <v>105</v>
      </c>
      <c r="F21" s="22" t="s">
        <v>106</v>
      </c>
      <c r="G21" s="22" t="s">
        <v>221</v>
      </c>
      <c r="H21" s="22" t="s">
        <v>222</v>
      </c>
      <c r="I21" s="113">
        <v>60000</v>
      </c>
      <c r="J21" s="113">
        <v>60000</v>
      </c>
      <c r="K21" s="59"/>
      <c r="L21" s="59"/>
      <c r="M21" s="113">
        <v>60000</v>
      </c>
      <c r="N21" s="59"/>
      <c r="O21" s="113"/>
      <c r="P21" s="113"/>
      <c r="Q21" s="113"/>
      <c r="R21" s="113"/>
      <c r="S21" s="113"/>
      <c r="T21" s="113"/>
      <c r="U21" s="113"/>
      <c r="V21" s="113"/>
      <c r="W21" s="113"/>
      <c r="X21" s="113"/>
    </row>
    <row r="22" ht="20.25" customHeight="1" spans="1:24">
      <c r="A22" s="22" t="s">
        <v>70</v>
      </c>
      <c r="B22" s="22" t="s">
        <v>70</v>
      </c>
      <c r="C22" s="22" t="s">
        <v>215</v>
      </c>
      <c r="D22" s="22" t="s">
        <v>216</v>
      </c>
      <c r="E22" s="22" t="s">
        <v>105</v>
      </c>
      <c r="F22" s="22" t="s">
        <v>106</v>
      </c>
      <c r="G22" s="22" t="s">
        <v>223</v>
      </c>
      <c r="H22" s="22" t="s">
        <v>224</v>
      </c>
      <c r="I22" s="113">
        <v>14000</v>
      </c>
      <c r="J22" s="113">
        <v>14000</v>
      </c>
      <c r="K22" s="59"/>
      <c r="L22" s="59"/>
      <c r="M22" s="113">
        <v>14000</v>
      </c>
      <c r="N22" s="59"/>
      <c r="O22" s="113"/>
      <c r="P22" s="113"/>
      <c r="Q22" s="113"/>
      <c r="R22" s="113"/>
      <c r="S22" s="113"/>
      <c r="T22" s="113"/>
      <c r="U22" s="113"/>
      <c r="V22" s="113"/>
      <c r="W22" s="113"/>
      <c r="X22" s="113"/>
    </row>
    <row r="23" ht="20.25" customHeight="1" spans="1:24">
      <c r="A23" s="22" t="s">
        <v>70</v>
      </c>
      <c r="B23" s="22" t="s">
        <v>70</v>
      </c>
      <c r="C23" s="22" t="s">
        <v>225</v>
      </c>
      <c r="D23" s="22" t="s">
        <v>226</v>
      </c>
      <c r="E23" s="22" t="s">
        <v>105</v>
      </c>
      <c r="F23" s="22" t="s">
        <v>106</v>
      </c>
      <c r="G23" s="22" t="s">
        <v>227</v>
      </c>
      <c r="H23" s="22" t="s">
        <v>228</v>
      </c>
      <c r="I23" s="113">
        <v>50000</v>
      </c>
      <c r="J23" s="113">
        <v>50000</v>
      </c>
      <c r="K23" s="59"/>
      <c r="L23" s="59"/>
      <c r="M23" s="113">
        <v>50000</v>
      </c>
      <c r="N23" s="59"/>
      <c r="O23" s="113"/>
      <c r="P23" s="113"/>
      <c r="Q23" s="113"/>
      <c r="R23" s="113"/>
      <c r="S23" s="113"/>
      <c r="T23" s="113"/>
      <c r="U23" s="113"/>
      <c r="V23" s="113"/>
      <c r="W23" s="113"/>
      <c r="X23" s="113"/>
    </row>
    <row r="24" ht="20.25" customHeight="1" spans="1:24">
      <c r="A24" s="22" t="s">
        <v>70</v>
      </c>
      <c r="B24" s="22" t="s">
        <v>70</v>
      </c>
      <c r="C24" s="22" t="s">
        <v>225</v>
      </c>
      <c r="D24" s="22" t="s">
        <v>226</v>
      </c>
      <c r="E24" s="22" t="s">
        <v>105</v>
      </c>
      <c r="F24" s="22" t="s">
        <v>106</v>
      </c>
      <c r="G24" s="22" t="s">
        <v>227</v>
      </c>
      <c r="H24" s="22" t="s">
        <v>228</v>
      </c>
      <c r="I24" s="113">
        <v>79800</v>
      </c>
      <c r="J24" s="113">
        <v>79800</v>
      </c>
      <c r="K24" s="59"/>
      <c r="L24" s="59"/>
      <c r="M24" s="113">
        <v>79800</v>
      </c>
      <c r="N24" s="59"/>
      <c r="O24" s="113"/>
      <c r="P24" s="113"/>
      <c r="Q24" s="113"/>
      <c r="R24" s="113"/>
      <c r="S24" s="113"/>
      <c r="T24" s="113"/>
      <c r="U24" s="113"/>
      <c r="V24" s="113"/>
      <c r="W24" s="113"/>
      <c r="X24" s="113"/>
    </row>
    <row r="25" ht="20.25" customHeight="1" spans="1:24">
      <c r="A25" s="22" t="s">
        <v>70</v>
      </c>
      <c r="B25" s="22" t="s">
        <v>70</v>
      </c>
      <c r="C25" s="22" t="s">
        <v>229</v>
      </c>
      <c r="D25" s="22" t="s">
        <v>230</v>
      </c>
      <c r="E25" s="22" t="s">
        <v>105</v>
      </c>
      <c r="F25" s="22" t="s">
        <v>106</v>
      </c>
      <c r="G25" s="22" t="s">
        <v>231</v>
      </c>
      <c r="H25" s="22" t="s">
        <v>232</v>
      </c>
      <c r="I25" s="113">
        <v>216336</v>
      </c>
      <c r="J25" s="113">
        <v>216336</v>
      </c>
      <c r="K25" s="59"/>
      <c r="L25" s="59"/>
      <c r="M25" s="113">
        <v>216336</v>
      </c>
      <c r="N25" s="59"/>
      <c r="O25" s="113"/>
      <c r="P25" s="113"/>
      <c r="Q25" s="113"/>
      <c r="R25" s="113"/>
      <c r="S25" s="113"/>
      <c r="T25" s="113"/>
      <c r="U25" s="113"/>
      <c r="V25" s="113"/>
      <c r="W25" s="113"/>
      <c r="X25" s="113"/>
    </row>
    <row r="26" ht="20.25" customHeight="1" spans="1:24">
      <c r="A26" s="22" t="s">
        <v>70</v>
      </c>
      <c r="B26" s="22" t="s">
        <v>70</v>
      </c>
      <c r="C26" s="22" t="s">
        <v>229</v>
      </c>
      <c r="D26" s="22" t="s">
        <v>230</v>
      </c>
      <c r="E26" s="22" t="s">
        <v>105</v>
      </c>
      <c r="F26" s="22" t="s">
        <v>106</v>
      </c>
      <c r="G26" s="22" t="s">
        <v>233</v>
      </c>
      <c r="H26" s="22" t="s">
        <v>234</v>
      </c>
      <c r="I26" s="113">
        <v>317844</v>
      </c>
      <c r="J26" s="113">
        <v>317844</v>
      </c>
      <c r="K26" s="59"/>
      <c r="L26" s="59"/>
      <c r="M26" s="113">
        <v>317844</v>
      </c>
      <c r="N26" s="59"/>
      <c r="O26" s="113"/>
      <c r="P26" s="113"/>
      <c r="Q26" s="113"/>
      <c r="R26" s="113"/>
      <c r="S26" s="113"/>
      <c r="T26" s="113"/>
      <c r="U26" s="113"/>
      <c r="V26" s="113"/>
      <c r="W26" s="113"/>
      <c r="X26" s="113"/>
    </row>
    <row r="27" ht="20.25" customHeight="1" spans="1:24">
      <c r="A27" s="22" t="s">
        <v>70</v>
      </c>
      <c r="B27" s="22" t="s">
        <v>70</v>
      </c>
      <c r="C27" s="22" t="s">
        <v>229</v>
      </c>
      <c r="D27" s="22" t="s">
        <v>230</v>
      </c>
      <c r="E27" s="22" t="s">
        <v>105</v>
      </c>
      <c r="F27" s="22" t="s">
        <v>106</v>
      </c>
      <c r="G27" s="22" t="s">
        <v>227</v>
      </c>
      <c r="H27" s="22" t="s">
        <v>228</v>
      </c>
      <c r="I27" s="113">
        <v>18028</v>
      </c>
      <c r="J27" s="113">
        <v>18028</v>
      </c>
      <c r="K27" s="59"/>
      <c r="L27" s="59"/>
      <c r="M27" s="113">
        <v>18028</v>
      </c>
      <c r="N27" s="59"/>
      <c r="O27" s="113"/>
      <c r="P27" s="113"/>
      <c r="Q27" s="113"/>
      <c r="R27" s="113"/>
      <c r="S27" s="113"/>
      <c r="T27" s="113"/>
      <c r="U27" s="113"/>
      <c r="V27" s="113"/>
      <c r="W27" s="113"/>
      <c r="X27" s="113"/>
    </row>
    <row r="28" ht="17.25" customHeight="1" spans="1:24">
      <c r="A28" s="67" t="s">
        <v>163</v>
      </c>
      <c r="B28" s="68"/>
      <c r="C28" s="182"/>
      <c r="D28" s="182"/>
      <c r="E28" s="182"/>
      <c r="F28" s="182"/>
      <c r="G28" s="182"/>
      <c r="H28" s="183"/>
      <c r="I28" s="113">
        <v>1131121.18</v>
      </c>
      <c r="J28" s="113">
        <v>1131121.18</v>
      </c>
      <c r="K28" s="113"/>
      <c r="L28" s="113"/>
      <c r="M28" s="113">
        <v>1131121.18</v>
      </c>
      <c r="N28" s="113"/>
      <c r="O28" s="113"/>
      <c r="P28" s="113"/>
      <c r="Q28" s="113"/>
      <c r="R28" s="113"/>
      <c r="S28" s="113"/>
      <c r="T28" s="113"/>
      <c r="U28" s="113"/>
      <c r="V28" s="113"/>
      <c r="W28" s="113"/>
      <c r="X28" s="113"/>
    </row>
  </sheetData>
  <mergeCells count="31">
    <mergeCell ref="A2:X2"/>
    <mergeCell ref="A3:H3"/>
    <mergeCell ref="I4:X4"/>
    <mergeCell ref="J5:N5"/>
    <mergeCell ref="O5:Q5"/>
    <mergeCell ref="S5:X5"/>
    <mergeCell ref="A28:H2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
  <sheetViews>
    <sheetView showZeros="0" workbookViewId="0">
      <selection activeCell="F19" sqref="F1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2"/>
      <c r="E1" s="42"/>
      <c r="F1" s="42"/>
      <c r="G1" s="42"/>
      <c r="H1" s="42"/>
      <c r="U1" s="172"/>
      <c r="W1" s="177" t="s">
        <v>235</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"单位名称："&amp;"昆明市晋宁区红十字会"</f>
        <v>单位名称：昆明市晋宁区红十字会</v>
      </c>
      <c r="B3" s="45"/>
      <c r="C3" s="45"/>
      <c r="D3" s="45"/>
      <c r="E3" s="45"/>
      <c r="F3" s="45"/>
      <c r="G3" s="45"/>
      <c r="H3" s="45"/>
      <c r="I3" s="46"/>
      <c r="J3" s="46"/>
      <c r="K3" s="46"/>
      <c r="L3" s="46"/>
      <c r="M3" s="46"/>
      <c r="N3" s="46"/>
      <c r="O3" s="46"/>
      <c r="P3" s="46"/>
      <c r="Q3" s="46"/>
      <c r="U3" s="172"/>
      <c r="W3" s="156" t="s">
        <v>1</v>
      </c>
    </row>
    <row r="4" ht="21.75" customHeight="1" spans="1:23">
      <c r="A4" s="48" t="s">
        <v>236</v>
      </c>
      <c r="B4" s="49" t="s">
        <v>174</v>
      </c>
      <c r="C4" s="48" t="s">
        <v>175</v>
      </c>
      <c r="D4" s="48" t="s">
        <v>237</v>
      </c>
      <c r="E4" s="49" t="s">
        <v>176</v>
      </c>
      <c r="F4" s="49" t="s">
        <v>177</v>
      </c>
      <c r="G4" s="49" t="s">
        <v>238</v>
      </c>
      <c r="H4" s="49" t="s">
        <v>239</v>
      </c>
      <c r="I4" s="63" t="s">
        <v>55</v>
      </c>
      <c r="J4" s="13" t="s">
        <v>240</v>
      </c>
      <c r="K4" s="14"/>
      <c r="L4" s="14"/>
      <c r="M4" s="37"/>
      <c r="N4" s="13" t="s">
        <v>182</v>
      </c>
      <c r="O4" s="14"/>
      <c r="P4" s="37"/>
      <c r="Q4" s="49" t="s">
        <v>61</v>
      </c>
      <c r="R4" s="13" t="s">
        <v>62</v>
      </c>
      <c r="S4" s="14"/>
      <c r="T4" s="14"/>
      <c r="U4" s="14"/>
      <c r="V4" s="14"/>
      <c r="W4" s="37"/>
    </row>
    <row r="5" ht="21.75" customHeight="1" spans="1:23">
      <c r="A5" s="50"/>
      <c r="B5" s="64"/>
      <c r="C5" s="50"/>
      <c r="D5" s="50"/>
      <c r="E5" s="51"/>
      <c r="F5" s="51"/>
      <c r="G5" s="51"/>
      <c r="H5" s="51"/>
      <c r="I5" s="64"/>
      <c r="J5" s="173" t="s">
        <v>58</v>
      </c>
      <c r="K5" s="174"/>
      <c r="L5" s="49" t="s">
        <v>59</v>
      </c>
      <c r="M5" s="49" t="s">
        <v>60</v>
      </c>
      <c r="N5" s="49" t="s">
        <v>58</v>
      </c>
      <c r="O5" s="49" t="s">
        <v>59</v>
      </c>
      <c r="P5" s="49" t="s">
        <v>60</v>
      </c>
      <c r="Q5" s="51"/>
      <c r="R5" s="49" t="s">
        <v>57</v>
      </c>
      <c r="S5" s="49" t="s">
        <v>64</v>
      </c>
      <c r="T5" s="49" t="s">
        <v>188</v>
      </c>
      <c r="U5" s="49" t="s">
        <v>66</v>
      </c>
      <c r="V5" s="49" t="s">
        <v>67</v>
      </c>
      <c r="W5" s="49" t="s">
        <v>68</v>
      </c>
    </row>
    <row r="6" ht="21" customHeight="1" spans="1:23">
      <c r="A6" s="64"/>
      <c r="B6" s="64"/>
      <c r="C6" s="64"/>
      <c r="D6" s="64"/>
      <c r="E6" s="64"/>
      <c r="F6" s="64"/>
      <c r="G6" s="64"/>
      <c r="H6" s="64"/>
      <c r="I6" s="64"/>
      <c r="J6" s="175" t="s">
        <v>57</v>
      </c>
      <c r="K6" s="176"/>
      <c r="L6" s="64"/>
      <c r="M6" s="64"/>
      <c r="N6" s="64"/>
      <c r="O6" s="64"/>
      <c r="P6" s="64"/>
      <c r="Q6" s="64"/>
      <c r="R6" s="64"/>
      <c r="S6" s="64"/>
      <c r="T6" s="64"/>
      <c r="U6" s="64"/>
      <c r="V6" s="64"/>
      <c r="W6" s="64"/>
    </row>
    <row r="7" ht="39.75" customHeight="1" spans="1:23">
      <c r="A7" s="53"/>
      <c r="B7" s="55"/>
      <c r="C7" s="53"/>
      <c r="D7" s="53"/>
      <c r="E7" s="54"/>
      <c r="F7" s="54"/>
      <c r="G7" s="54"/>
      <c r="H7" s="54"/>
      <c r="I7" s="55"/>
      <c r="J7" s="18" t="s">
        <v>57</v>
      </c>
      <c r="K7" s="18" t="s">
        <v>241</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1">
        <v>12</v>
      </c>
      <c r="M8" s="71">
        <v>13</v>
      </c>
      <c r="N8" s="71">
        <v>14</v>
      </c>
      <c r="O8" s="71">
        <v>15</v>
      </c>
      <c r="P8" s="71">
        <v>16</v>
      </c>
      <c r="Q8" s="71">
        <v>17</v>
      </c>
      <c r="R8" s="71">
        <v>18</v>
      </c>
      <c r="S8" s="71">
        <v>19</v>
      </c>
      <c r="T8" s="71">
        <v>20</v>
      </c>
      <c r="U8" s="56">
        <v>21</v>
      </c>
      <c r="V8" s="71">
        <v>22</v>
      </c>
      <c r="W8" s="56">
        <v>23</v>
      </c>
    </row>
    <row r="9" ht="21.75" customHeight="1" spans="1:23">
      <c r="A9" s="100" t="s">
        <v>242</v>
      </c>
      <c r="B9" s="100" t="s">
        <v>243</v>
      </c>
      <c r="C9" s="100" t="s">
        <v>244</v>
      </c>
      <c r="D9" s="100" t="s">
        <v>70</v>
      </c>
      <c r="E9" s="100" t="s">
        <v>107</v>
      </c>
      <c r="F9" s="100" t="s">
        <v>108</v>
      </c>
      <c r="G9" s="100" t="s">
        <v>245</v>
      </c>
      <c r="H9" s="100" t="s">
        <v>81</v>
      </c>
      <c r="I9" s="113">
        <v>20000</v>
      </c>
      <c r="J9" s="113">
        <v>20000</v>
      </c>
      <c r="K9" s="113">
        <v>20000</v>
      </c>
      <c r="L9" s="113"/>
      <c r="M9" s="113"/>
      <c r="N9" s="113"/>
      <c r="O9" s="113"/>
      <c r="P9" s="113"/>
      <c r="Q9" s="113"/>
      <c r="R9" s="113"/>
      <c r="S9" s="113"/>
      <c r="T9" s="113"/>
      <c r="U9" s="113"/>
      <c r="V9" s="113"/>
      <c r="W9" s="113"/>
    </row>
    <row r="10" ht="21.75" customHeight="1" spans="1:23">
      <c r="A10" s="100" t="s">
        <v>246</v>
      </c>
      <c r="B10" s="100" t="s">
        <v>247</v>
      </c>
      <c r="C10" s="100" t="s">
        <v>248</v>
      </c>
      <c r="D10" s="100" t="s">
        <v>70</v>
      </c>
      <c r="E10" s="100" t="s">
        <v>107</v>
      </c>
      <c r="F10" s="100" t="s">
        <v>108</v>
      </c>
      <c r="G10" s="100" t="s">
        <v>245</v>
      </c>
      <c r="H10" s="100" t="s">
        <v>81</v>
      </c>
      <c r="I10" s="113">
        <v>7600</v>
      </c>
      <c r="J10" s="113">
        <v>7600</v>
      </c>
      <c r="K10" s="113">
        <v>7600</v>
      </c>
      <c r="L10" s="113"/>
      <c r="M10" s="113"/>
      <c r="N10" s="113"/>
      <c r="O10" s="113"/>
      <c r="P10" s="113"/>
      <c r="Q10" s="113"/>
      <c r="R10" s="113"/>
      <c r="S10" s="113"/>
      <c r="T10" s="113"/>
      <c r="U10" s="113"/>
      <c r="V10" s="113"/>
      <c r="W10" s="113"/>
    </row>
    <row r="11" ht="21.75" customHeight="1" spans="1:23">
      <c r="A11" s="100" t="s">
        <v>246</v>
      </c>
      <c r="B11" s="100" t="s">
        <v>249</v>
      </c>
      <c r="C11" s="100" t="s">
        <v>250</v>
      </c>
      <c r="D11" s="100" t="s">
        <v>70</v>
      </c>
      <c r="E11" s="100" t="s">
        <v>107</v>
      </c>
      <c r="F11" s="100" t="s">
        <v>108</v>
      </c>
      <c r="G11" s="100" t="s">
        <v>251</v>
      </c>
      <c r="H11" s="100" t="s">
        <v>252</v>
      </c>
      <c r="I11" s="113">
        <v>22368.19</v>
      </c>
      <c r="J11" s="113">
        <v>22368.19</v>
      </c>
      <c r="K11" s="113">
        <v>22368.19</v>
      </c>
      <c r="L11" s="113"/>
      <c r="M11" s="113"/>
      <c r="N11" s="113"/>
      <c r="O11" s="113"/>
      <c r="P11" s="113"/>
      <c r="Q11" s="113"/>
      <c r="R11" s="113"/>
      <c r="S11" s="113"/>
      <c r="T11" s="113"/>
      <c r="U11" s="113"/>
      <c r="V11" s="113"/>
      <c r="W11" s="113"/>
    </row>
    <row r="12" ht="18.75" customHeight="1" spans="1:23">
      <c r="A12" s="67" t="s">
        <v>163</v>
      </c>
      <c r="B12" s="68"/>
      <c r="C12" s="68"/>
      <c r="D12" s="68"/>
      <c r="E12" s="68"/>
      <c r="F12" s="68"/>
      <c r="G12" s="68"/>
      <c r="H12" s="69"/>
      <c r="I12" s="113">
        <v>49968.19</v>
      </c>
      <c r="J12" s="113">
        <v>49968.19</v>
      </c>
      <c r="K12" s="113">
        <v>49968.19</v>
      </c>
      <c r="L12" s="113"/>
      <c r="M12" s="113"/>
      <c r="N12" s="113"/>
      <c r="O12" s="113"/>
      <c r="P12" s="113"/>
      <c r="Q12" s="113"/>
      <c r="R12" s="113"/>
      <c r="S12" s="113"/>
      <c r="T12" s="113"/>
      <c r="U12" s="113"/>
      <c r="V12" s="113"/>
      <c r="W12" s="113"/>
    </row>
  </sheetData>
  <mergeCells count="28">
    <mergeCell ref="A2:W2"/>
    <mergeCell ref="A3:H3"/>
    <mergeCell ref="J4:M4"/>
    <mergeCell ref="N4:P4"/>
    <mergeCell ref="R4:W4"/>
    <mergeCell ref="A12:H1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topLeftCell="A7" workbookViewId="0">
      <selection activeCell="F19" sqref="F1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35" t="s">
        <v>253</v>
      </c>
    </row>
    <row r="2" ht="39.75" customHeight="1" spans="1:10">
      <c r="A2" s="97" t="str">
        <f>"2025"&amp;"年部门项目支出绩效目标表"</f>
        <v>2025年部门项目支出绩效目标表</v>
      </c>
      <c r="B2" s="43"/>
      <c r="C2" s="43"/>
      <c r="D2" s="43"/>
      <c r="E2" s="43"/>
      <c r="F2" s="98"/>
      <c r="G2" s="43"/>
      <c r="H2" s="98"/>
      <c r="I2" s="98"/>
      <c r="J2" s="43"/>
    </row>
    <row r="3" ht="17.25" customHeight="1" spans="1:1">
      <c r="A3" s="44" t="str">
        <f>"单位名称："&amp;"昆明市晋宁区红十字会"</f>
        <v>单位名称：昆明市晋宁区红十字会</v>
      </c>
    </row>
    <row r="4" ht="44.25" customHeight="1" spans="1:10">
      <c r="A4" s="18" t="s">
        <v>175</v>
      </c>
      <c r="B4" s="18" t="s">
        <v>254</v>
      </c>
      <c r="C4" s="18" t="s">
        <v>255</v>
      </c>
      <c r="D4" s="18" t="s">
        <v>256</v>
      </c>
      <c r="E4" s="18" t="s">
        <v>257</v>
      </c>
      <c r="F4" s="99" t="s">
        <v>258</v>
      </c>
      <c r="G4" s="18" t="s">
        <v>259</v>
      </c>
      <c r="H4" s="99" t="s">
        <v>260</v>
      </c>
      <c r="I4" s="99" t="s">
        <v>261</v>
      </c>
      <c r="J4" s="18" t="s">
        <v>262</v>
      </c>
    </row>
    <row r="5" ht="18.75" customHeight="1" spans="1:10">
      <c r="A5" s="170">
        <v>1</v>
      </c>
      <c r="B5" s="170">
        <v>2</v>
      </c>
      <c r="C5" s="170">
        <v>3</v>
      </c>
      <c r="D5" s="170">
        <v>4</v>
      </c>
      <c r="E5" s="170">
        <v>5</v>
      </c>
      <c r="F5" s="71">
        <v>6</v>
      </c>
      <c r="G5" s="170">
        <v>7</v>
      </c>
      <c r="H5" s="71">
        <v>8</v>
      </c>
      <c r="I5" s="71">
        <v>9</v>
      </c>
      <c r="J5" s="170">
        <v>10</v>
      </c>
    </row>
    <row r="6" ht="42" customHeight="1" spans="1:10">
      <c r="A6" s="19" t="s">
        <v>70</v>
      </c>
      <c r="B6" s="100"/>
      <c r="C6" s="100"/>
      <c r="D6" s="100"/>
      <c r="E6" s="34"/>
      <c r="F6" s="101"/>
      <c r="G6" s="34"/>
      <c r="H6" s="101"/>
      <c r="I6" s="101"/>
      <c r="J6" s="34"/>
    </row>
    <row r="7" ht="42" customHeight="1" spans="1:10">
      <c r="A7" s="171" t="s">
        <v>244</v>
      </c>
      <c r="B7" s="33" t="s">
        <v>263</v>
      </c>
      <c r="C7" s="33" t="s">
        <v>264</v>
      </c>
      <c r="D7" s="33" t="s">
        <v>265</v>
      </c>
      <c r="E7" s="19" t="s">
        <v>266</v>
      </c>
      <c r="F7" s="33" t="s">
        <v>267</v>
      </c>
      <c r="G7" s="19" t="s">
        <v>268</v>
      </c>
      <c r="H7" s="33" t="s">
        <v>269</v>
      </c>
      <c r="I7" s="33" t="s">
        <v>270</v>
      </c>
      <c r="J7" s="19" t="s">
        <v>271</v>
      </c>
    </row>
    <row r="8" ht="42" customHeight="1" spans="1:10">
      <c r="A8" s="171" t="s">
        <v>244</v>
      </c>
      <c r="B8" s="33" t="s">
        <v>263</v>
      </c>
      <c r="C8" s="33" t="s">
        <v>272</v>
      </c>
      <c r="D8" s="33" t="s">
        <v>273</v>
      </c>
      <c r="E8" s="19" t="s">
        <v>274</v>
      </c>
      <c r="F8" s="33" t="s">
        <v>267</v>
      </c>
      <c r="G8" s="19" t="s">
        <v>275</v>
      </c>
      <c r="H8" s="33" t="s">
        <v>276</v>
      </c>
      <c r="I8" s="33" t="s">
        <v>270</v>
      </c>
      <c r="J8" s="19" t="s">
        <v>277</v>
      </c>
    </row>
    <row r="9" ht="42" customHeight="1" spans="1:10">
      <c r="A9" s="171" t="s">
        <v>244</v>
      </c>
      <c r="B9" s="33" t="s">
        <v>263</v>
      </c>
      <c r="C9" s="33" t="s">
        <v>278</v>
      </c>
      <c r="D9" s="33" t="s">
        <v>279</v>
      </c>
      <c r="E9" s="19" t="s">
        <v>280</v>
      </c>
      <c r="F9" s="33" t="s">
        <v>281</v>
      </c>
      <c r="G9" s="19" t="s">
        <v>282</v>
      </c>
      <c r="H9" s="33" t="s">
        <v>283</v>
      </c>
      <c r="I9" s="33" t="s">
        <v>270</v>
      </c>
      <c r="J9" s="19" t="s">
        <v>284</v>
      </c>
    </row>
    <row r="10" ht="42" customHeight="1" spans="1:10">
      <c r="A10" s="171" t="s">
        <v>248</v>
      </c>
      <c r="B10" s="33" t="s">
        <v>285</v>
      </c>
      <c r="C10" s="33" t="s">
        <v>264</v>
      </c>
      <c r="D10" s="33" t="s">
        <v>286</v>
      </c>
      <c r="E10" s="19" t="s">
        <v>287</v>
      </c>
      <c r="F10" s="33" t="s">
        <v>267</v>
      </c>
      <c r="G10" s="19" t="s">
        <v>268</v>
      </c>
      <c r="H10" s="33" t="s">
        <v>283</v>
      </c>
      <c r="I10" s="33" t="s">
        <v>288</v>
      </c>
      <c r="J10" s="19" t="s">
        <v>289</v>
      </c>
    </row>
    <row r="11" ht="42" customHeight="1" spans="1:10">
      <c r="A11" s="171" t="s">
        <v>248</v>
      </c>
      <c r="B11" s="33" t="s">
        <v>285</v>
      </c>
      <c r="C11" s="33" t="s">
        <v>272</v>
      </c>
      <c r="D11" s="33" t="s">
        <v>273</v>
      </c>
      <c r="E11" s="19" t="s">
        <v>290</v>
      </c>
      <c r="F11" s="33" t="s">
        <v>267</v>
      </c>
      <c r="G11" s="19" t="s">
        <v>291</v>
      </c>
      <c r="H11" s="33" t="s">
        <v>283</v>
      </c>
      <c r="I11" s="33" t="s">
        <v>288</v>
      </c>
      <c r="J11" s="19" t="s">
        <v>292</v>
      </c>
    </row>
    <row r="12" ht="42" customHeight="1" spans="1:10">
      <c r="A12" s="171" t="s">
        <v>248</v>
      </c>
      <c r="B12" s="33" t="s">
        <v>285</v>
      </c>
      <c r="C12" s="33" t="s">
        <v>278</v>
      </c>
      <c r="D12" s="33" t="s">
        <v>279</v>
      </c>
      <c r="E12" s="19" t="s">
        <v>293</v>
      </c>
      <c r="F12" s="33" t="s">
        <v>267</v>
      </c>
      <c r="G12" s="19" t="s">
        <v>291</v>
      </c>
      <c r="H12" s="33" t="s">
        <v>283</v>
      </c>
      <c r="I12" s="33" t="s">
        <v>288</v>
      </c>
      <c r="J12" s="19" t="s">
        <v>294</v>
      </c>
    </row>
    <row r="13" ht="42" customHeight="1" spans="1:10">
      <c r="A13" s="171" t="s">
        <v>250</v>
      </c>
      <c r="B13" s="33" t="s">
        <v>295</v>
      </c>
      <c r="C13" s="33" t="s">
        <v>264</v>
      </c>
      <c r="D13" s="33" t="s">
        <v>265</v>
      </c>
      <c r="E13" s="19" t="s">
        <v>296</v>
      </c>
      <c r="F13" s="33" t="s">
        <v>281</v>
      </c>
      <c r="G13" s="19" t="s">
        <v>84</v>
      </c>
      <c r="H13" s="33" t="s">
        <v>297</v>
      </c>
      <c r="I13" s="33" t="s">
        <v>270</v>
      </c>
      <c r="J13" s="19" t="s">
        <v>298</v>
      </c>
    </row>
    <row r="14" ht="42" customHeight="1" spans="1:10">
      <c r="A14" s="171" t="s">
        <v>250</v>
      </c>
      <c r="B14" s="33" t="s">
        <v>295</v>
      </c>
      <c r="C14" s="33" t="s">
        <v>264</v>
      </c>
      <c r="D14" s="33" t="s">
        <v>265</v>
      </c>
      <c r="E14" s="19" t="s">
        <v>299</v>
      </c>
      <c r="F14" s="33" t="s">
        <v>300</v>
      </c>
      <c r="G14" s="19" t="s">
        <v>86</v>
      </c>
      <c r="H14" s="33" t="s">
        <v>297</v>
      </c>
      <c r="I14" s="33" t="s">
        <v>270</v>
      </c>
      <c r="J14" s="19" t="s">
        <v>301</v>
      </c>
    </row>
    <row r="15" ht="42" customHeight="1" spans="1:10">
      <c r="A15" s="171" t="s">
        <v>250</v>
      </c>
      <c r="B15" s="33" t="s">
        <v>295</v>
      </c>
      <c r="C15" s="33" t="s">
        <v>264</v>
      </c>
      <c r="D15" s="33" t="s">
        <v>265</v>
      </c>
      <c r="E15" s="19" t="s">
        <v>302</v>
      </c>
      <c r="F15" s="33" t="s">
        <v>281</v>
      </c>
      <c r="G15" s="19" t="s">
        <v>83</v>
      </c>
      <c r="H15" s="33" t="s">
        <v>297</v>
      </c>
      <c r="I15" s="33" t="s">
        <v>270</v>
      </c>
      <c r="J15" s="19" t="s">
        <v>303</v>
      </c>
    </row>
    <row r="16" ht="42" customHeight="1" spans="1:10">
      <c r="A16" s="171" t="s">
        <v>250</v>
      </c>
      <c r="B16" s="33" t="s">
        <v>295</v>
      </c>
      <c r="C16" s="33" t="s">
        <v>272</v>
      </c>
      <c r="D16" s="33" t="s">
        <v>273</v>
      </c>
      <c r="E16" s="19" t="s">
        <v>304</v>
      </c>
      <c r="F16" s="33" t="s">
        <v>281</v>
      </c>
      <c r="G16" s="19" t="s">
        <v>305</v>
      </c>
      <c r="H16" s="33" t="s">
        <v>283</v>
      </c>
      <c r="I16" s="33" t="s">
        <v>270</v>
      </c>
      <c r="J16" s="19" t="s">
        <v>306</v>
      </c>
    </row>
    <row r="17" ht="42" customHeight="1" spans="1:10">
      <c r="A17" s="171" t="s">
        <v>250</v>
      </c>
      <c r="B17" s="33" t="s">
        <v>295</v>
      </c>
      <c r="C17" s="33" t="s">
        <v>278</v>
      </c>
      <c r="D17" s="33" t="s">
        <v>279</v>
      </c>
      <c r="E17" s="19" t="s">
        <v>307</v>
      </c>
      <c r="F17" s="33" t="s">
        <v>281</v>
      </c>
      <c r="G17" s="19" t="s">
        <v>308</v>
      </c>
      <c r="H17" s="33" t="s">
        <v>283</v>
      </c>
      <c r="I17" s="33" t="s">
        <v>270</v>
      </c>
      <c r="J17" s="19" t="s">
        <v>309</v>
      </c>
    </row>
  </sheetData>
  <mergeCells count="8">
    <mergeCell ref="A2:J2"/>
    <mergeCell ref="A3:H3"/>
    <mergeCell ref="A7:A9"/>
    <mergeCell ref="A10:A12"/>
    <mergeCell ref="A13:A17"/>
    <mergeCell ref="B7:B9"/>
    <mergeCell ref="B10:B12"/>
    <mergeCell ref="B13:B1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 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2025-03-14T03:27:00Z</dcterms:created>
  <dcterms:modified xsi:type="dcterms:W3CDTF">2025-03-14T05:56:44Z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