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894" firstSheet="10" activeTab="1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<sst xmlns="http://schemas.openxmlformats.org/spreadsheetml/2006/main" count="633">
  <si>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</si>
  <si>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</si>
  <si>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</si>
  <si>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</si>
  <si>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</si>
  <si>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</si>
  <si>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</si>
  <si>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</si>
  <si>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</si>
  <si>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</si>
  <si>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</si>
  <si>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</si>
  <si>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</si>
  <si>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</si>
  <si>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</si>
  <si>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</si>
  <si>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</si>
  <si>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</si>
  <si>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</si>
  <si>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</si>
  <si>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</si>
  <si>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</si>
  <si>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</si>
  <si>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</si>
  <si>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</si>
  <si>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</si>
  <si>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</si>
  <si>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</si>
  <si>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</si>
  <si>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</si>
  <si>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</si>
  <si>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</si>
  <si>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</si>
  <si>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</si>
  <si>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</si>
  <si>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</si>
  <si>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</si>
  <si>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</si>
  <si>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</si>
  <si>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</si>
  <si>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</si>
  <si>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</si>
  <si>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</si>
  <si>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</si>
  <si>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</si>
  <si>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</si>
  <si>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</si>
  <si>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</si>
  <si>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</si>
  <si>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</si>
  <si>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</si>
  <si>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</si>
  <si>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</si>
  <si>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</si>
  <si>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</si>
  <si>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</si>
  <si>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</si>
  <si>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</si>
  <si>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</si>
  <si>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</si>
  <si>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</si>
  <si>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</si>
  <si>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</si>
  <si>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</si>
  <si>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</si>
  <si>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</si>
  <si>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</si>
  <si>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</si>
  <si>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</si>
  <si>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120001</t>
  </si>
  <si>
    <t>昆明市晋宁区住房和城乡建设局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</si>
  <si>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</si>
  <si>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</si>
  <si>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</si>
  <si>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</si>
  <si>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</si>
  <si>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</si>
  <si>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</si>
  <si>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</si>
  <si>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</si>
  <si>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</si>
  <si>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</si>
  <si>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</si>
  <si>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</si>
  <si>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</si>
  <si>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</si>
  <si>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</si>
  <si>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</si>
  <si>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</si>
  <si>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</si>
  <si>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</si>
  <si>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</si>
  <si>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</si>
  <si>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</si>
  <si>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</si>
  <si>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</si>
  <si>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</si>
  <si>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</si>
  <si>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</si>
  <si>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</si>
  <si>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</si>
  <si>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</si>
  <si>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</si>
  <si>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</si>
  <si>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</si>
  <si>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</si>
  <si>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</si>
  <si>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</si>
  <si>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</si>
  <si>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</si>
  <si>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</si>
  <si>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</si>
  <si>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</si>
  <si>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</si>
  <si>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</si>
  <si>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</si>
  <si>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</si>
  <si>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</si>
  <si>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</si>
  <si>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</si>
  <si>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</si>
  <si>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</si>
  <si>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</si>
  <si>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21018</t>
  </si>
  <si>
    <t>疾病预防控制事务</t>
  </si>
  <si>
    <t>2101899</t>
  </si>
  <si>
    <t>其他疾病预防控制事务支出</t>
  </si>
  <si>
    <t>211</t>
  </si>
  <si>
    <t>节能环保支出</t>
  </si>
  <si>
    <t>21103</t>
  </si>
  <si>
    <t>污染防治</t>
  </si>
  <si>
    <t>2110302</t>
  </si>
  <si>
    <t>水体</t>
  </si>
  <si>
    <t>212</t>
  </si>
  <si>
    <t>城乡社区支出</t>
  </si>
  <si>
    <t>21201</t>
  </si>
  <si>
    <t>城乡社区管理事务</t>
  </si>
  <si>
    <t>2120101</t>
  </si>
  <si>
    <t>行政运行</t>
  </si>
  <si>
    <t>2120199</t>
  </si>
  <si>
    <t>其他城乡社区管理事务支出</t>
  </si>
  <si>
    <t>21202</t>
  </si>
  <si>
    <t>城乡社区规划与管理</t>
  </si>
  <si>
    <t>2120201</t>
  </si>
  <si>
    <t>21203</t>
  </si>
  <si>
    <t>城乡社区公共设施</t>
  </si>
  <si>
    <t>2120303</t>
  </si>
  <si>
    <t>小城镇基础设施建设</t>
  </si>
  <si>
    <t>2120399</t>
  </si>
  <si>
    <t>其他城乡社区公共设施支出</t>
  </si>
  <si>
    <t>21214</t>
  </si>
  <si>
    <t>污水处理费安排的支出</t>
  </si>
  <si>
    <t>2121401</t>
  </si>
  <si>
    <t>污水处理设施建设和运营</t>
  </si>
  <si>
    <t>21299</t>
  </si>
  <si>
    <t>其他城乡社区支出</t>
  </si>
  <si>
    <t>2129999</t>
  </si>
  <si>
    <t>221</t>
  </si>
  <si>
    <t>住房保障支出</t>
  </si>
  <si>
    <t>22101</t>
  </si>
  <si>
    <t>保障性安居工程支出</t>
  </si>
  <si>
    <t>2210105</t>
  </si>
  <si>
    <t>农村危房改造</t>
  </si>
  <si>
    <t>2210108</t>
  </si>
  <si>
    <t>老旧小区改造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</si>
  <si>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</si>
  <si>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</si>
  <si>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</si>
  <si>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</si>
  <si>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</si>
  <si>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</si>
  <si>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</si>
  <si>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</si>
  <si>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</si>
  <si>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</si>
  <si>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</si>
  <si>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</si>
  <si>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</si>
  <si>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</si>
  <si>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</si>
  <si>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</si>
  <si>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</si>
  <si>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</si>
  <si>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</si>
  <si>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</si>
  <si>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</si>
  <si>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</si>
  <si>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</si>
  <si>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</si>
  <si>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</si>
  <si>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</si>
  <si>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</si>
  <si>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</si>
  <si>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</si>
  <si>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</si>
  <si>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</si>
  <si>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</si>
  <si>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</si>
  <si>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</si>
  <si>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</si>
  <si>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</si>
  <si>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</si>
  <si>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</si>
  <si>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</si>
  <si>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</si>
  <si>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</si>
  <si>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</si>
  <si>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</si>
  <si>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</si>
  <si>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</si>
  <si>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</si>
  <si>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</si>
  <si>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</si>
  <si>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</si>
  <si>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</si>
  <si>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</si>
  <si>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</si>
  <si>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</si>
  <si>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</si>
  <si>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</si>
  <si>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</si>
  <si>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</si>
  <si>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</si>
  <si>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</si>
  <si>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</si>
  <si>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</si>
  <si>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</si>
  <si>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</si>
  <si>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</si>
  <si>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</si>
  <si>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</si>
  <si>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</si>
  <si>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</si>
  <si>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</si>
  <si>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530122210000000001673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</si>
  <si>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</si>
  <si>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</si>
  <si>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</si>
  <si>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</si>
  <si>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</si>
  <si>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</si>
  <si>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</si>
  <si>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530122210000000001674</t>
  </si>
  <si>
    <t>事业人员支出工资</t>
  </si>
  <si>
    <t>30107</t>
  </si>
  <si>
    <t>绩效工资</t>
  </si>
  <si>
    <t>530122210000000001675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</si>
  <si>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</si>
  <si>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</si>
  <si>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</si>
  <si>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</si>
  <si>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</si>
  <si>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</si>
  <si>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</si>
  <si>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</si>
  <si>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</si>
  <si>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530122210000000001676</t>
  </si>
  <si>
    <t>对个人和家庭的补助</t>
  </si>
  <si>
    <t>30305</t>
  </si>
  <si>
    <t>生活补助</t>
  </si>
  <si>
    <t>530122210000000001679</t>
  </si>
  <si>
    <t>公车购置及运维费</t>
  </si>
  <si>
    <t>30231</t>
  </si>
  <si>
    <t>公务用车运行维护费</t>
  </si>
  <si>
    <t>530122210000000001680</t>
  </si>
  <si>
    <t>30217</t>
  </si>
  <si>
    <t>530122210000000001681</t>
  </si>
  <si>
    <t>公务交通补贴</t>
  </si>
  <si>
    <t>30239</t>
  </si>
  <si>
    <t>其他交通费用</t>
  </si>
  <si>
    <t>530122210000000001682</t>
  </si>
  <si>
    <t>工会经费</t>
  </si>
  <si>
    <t>30228</t>
  </si>
  <si>
    <t>530122210000000001683</t>
  </si>
  <si>
    <t>一般公用经费</t>
  </si>
  <si>
    <t>30201</t>
  </si>
  <si>
    <t>办公费</t>
  </si>
  <si>
    <t>30211</t>
  </si>
  <si>
    <t>差旅费</t>
  </si>
  <si>
    <t>30227</t>
  </si>
  <si>
    <t>委托业务费</t>
  </si>
  <si>
    <t>30229</t>
  </si>
  <si>
    <t>福利费</t>
  </si>
  <si>
    <t>530122210000000003242</t>
  </si>
  <si>
    <t>30113</t>
  </si>
  <si>
    <t>530122231100001243421</t>
  </si>
  <si>
    <t>离退休人员支出</t>
  </si>
  <si>
    <t>530122231100001419188</t>
  </si>
  <si>
    <t>行政人员绩效奖励</t>
  </si>
  <si>
    <t>530122231100001419190</t>
  </si>
  <si>
    <t>事业人员绩效奖励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</si>
  <si>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</si>
  <si>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</si>
  <si>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</si>
  <si>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</si>
  <si>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</si>
  <si>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</si>
  <si>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</si>
  <si>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</si>
  <si>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530122210000000002060</t>
  </si>
  <si>
    <t>市政零星维护项目补助资金</t>
  </si>
  <si>
    <t>31005</t>
  </si>
  <si>
    <t>基础设施建设</t>
  </si>
  <si>
    <t>530122211100000154835</t>
  </si>
  <si>
    <t>（富滇专户）市政道路及提升改造PPP项目经费</t>
  </si>
  <si>
    <t>30905</t>
  </si>
  <si>
    <t>530122221100000334840</t>
  </si>
  <si>
    <t>下穿泵站维护及日常管养经费</t>
  </si>
  <si>
    <t>530122221100000354996</t>
  </si>
  <si>
    <t>农村危房改造和抗震安居工程省级示范村贷款还款专项资金</t>
  </si>
  <si>
    <t>530122221100000985126</t>
  </si>
  <si>
    <t>(收支账户）PPP项目老晋江路（晋城集镇段）征地补差补偿经费</t>
  </si>
  <si>
    <t>530122221100001065091</t>
  </si>
  <si>
    <t>污水处理厂运行费及污水处理经费</t>
  </si>
  <si>
    <t>530122221100001073895</t>
  </si>
  <si>
    <t>6.19项目工程建设专项资金</t>
  </si>
  <si>
    <t>31001</t>
  </si>
  <si>
    <t>房屋建筑物购建</t>
  </si>
  <si>
    <t>530122221100001192277</t>
  </si>
  <si>
    <t>老旧小区改造中央资金</t>
  </si>
  <si>
    <t>31006</t>
  </si>
  <si>
    <t>大型修缮</t>
  </si>
  <si>
    <t>530122221100001419960</t>
  </si>
  <si>
    <t>突发公共卫生事件应急处理经费</t>
  </si>
  <si>
    <t>30218</t>
  </si>
  <si>
    <t>专用材料费</t>
  </si>
  <si>
    <t>530122221100001490370</t>
  </si>
  <si>
    <t>永乐金园、麟昊地产项目协调专项工作经费</t>
  </si>
  <si>
    <t>530122241100002490916</t>
  </si>
  <si>
    <t>晋宁区污水处理厂运行费及污水处理补助经费</t>
  </si>
  <si>
    <t>530122241100003000483</t>
  </si>
  <si>
    <t>城区市政道路、市政排水、防汛维护服务资金</t>
  </si>
  <si>
    <t>530122251100003582647</t>
  </si>
  <si>
    <t>晋宁区市政建设项目律师代理服务资金</t>
  </si>
  <si>
    <t>民生类</t>
  </si>
  <si>
    <t>530122221100000781761</t>
  </si>
  <si>
    <t>（富滇银行)环湖截污房屋拆迁安置专项经费</t>
  </si>
  <si>
    <t>31010</t>
  </si>
  <si>
    <t>安置补助</t>
  </si>
  <si>
    <t>530122221100000883478</t>
  </si>
  <si>
    <t>（收支账户）感染性疾病楼应急工程管理经费</t>
  </si>
  <si>
    <t>530122221100001072346</t>
  </si>
  <si>
    <t>市政基础设施建设项目工程款专项资金</t>
  </si>
  <si>
    <t>530122221100001498750</t>
  </si>
  <si>
    <t>永乐金源项目地下室应急抢险农民工工资经费</t>
  </si>
  <si>
    <t>530122241100002701259</t>
  </si>
  <si>
    <t>晋宁区老旧小区改造资金</t>
  </si>
  <si>
    <t>530122251100003581231</t>
  </si>
  <si>
    <t>农村危房改造区级补助资金</t>
  </si>
  <si>
    <t>530122251100003585554</t>
  </si>
  <si>
    <t>城区洗手台自来水经费</t>
  </si>
  <si>
    <t>30205</t>
  </si>
  <si>
    <t>水费</t>
  </si>
  <si>
    <t>530122251100003585724</t>
  </si>
  <si>
    <t>城区下穿泵站用电经费</t>
  </si>
  <si>
    <t>30206</t>
  </si>
  <si>
    <t>电费</t>
  </si>
  <si>
    <t>530122251100003594529</t>
  </si>
  <si>
    <t>自建房安全专项整治补助资金</t>
  </si>
  <si>
    <t>530122251100003616105</t>
  </si>
  <si>
    <t>传统村落申报材料编制费用资金</t>
  </si>
  <si>
    <t>530122251100003616213</t>
  </si>
  <si>
    <t>国家级传统村落集中连片保护利用示范工作方案编制费用资金</t>
  </si>
  <si>
    <t>530122251100003970797</t>
  </si>
  <si>
    <t>2025年中央农村危房改造资金</t>
  </si>
  <si>
    <t>事业发展类</t>
  </si>
  <si>
    <t>530122241100002251228</t>
  </si>
  <si>
    <t>晋宁县污水处理厂提标改造工程省级补助资金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</si>
  <si>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</si>
  <si>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</si>
  <si>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</si>
  <si>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</si>
  <si>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</si>
  <si>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</si>
  <si>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</si>
  <si>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</si>
  <si>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</si>
  <si>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</si>
  <si>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做好五处下穿泵站日常维护和运行管理，确保工程发挥效益</t>
  </si>
  <si>
    <t>产出指标</t>
  </si>
  <si>
    <t>数量指标</t>
  </si>
  <si>
    <t>管理养护下穿泵站数</t>
  </si>
  <si>
    <t>=</t>
  </si>
  <si>
    <t>个</t>
  </si>
  <si>
    <t>定量指标</t>
  </si>
  <si>
    <t>质量指标</t>
  </si>
  <si>
    <t>保证设施正常运行使用</t>
  </si>
  <si>
    <t>100</t>
  </si>
  <si>
    <t>%</t>
  </si>
  <si>
    <t>定性指标</t>
  </si>
  <si>
    <t>效益指标</t>
  </si>
  <si>
    <t>社会效益</t>
  </si>
  <si>
    <t>确保泵站正常运行，保障群众正常通行</t>
  </si>
  <si>
    <t>满意度指标</t>
  </si>
  <si>
    <t>服务对象满意度</t>
  </si>
  <si>
    <t>受益群众满意度</t>
  </si>
  <si>
    <t>90</t>
  </si>
  <si>
    <t>完成传统村落的申报，加强中国传统村落保护发展。</t>
  </si>
  <si>
    <t>完成申报数量</t>
  </si>
  <si>
    <t>&gt;=</t>
  </si>
  <si>
    <t>村落数量</t>
  </si>
  <si>
    <t>加强传统村落保护发展</t>
  </si>
  <si>
    <t>60%</t>
  </si>
  <si>
    <t>落实传统村落保护发展</t>
  </si>
  <si>
    <t>村民满意度</t>
  </si>
  <si>
    <t>做好城区下穿泵站的运行管理</t>
  </si>
  <si>
    <t>保证设施正常运行</t>
  </si>
  <si>
    <t>保证泵站正常运行，保障群众正常通行</t>
  </si>
  <si>
    <t>项目批复总投资5312.45万元，项目设计规模为1.5万m3/d,具体建设内容为新建处理规模为1.5万m3/d的反硝化生物滤池1座，气浮池1座，同时新建鼓风机房1座，新建除臭生物土壤滤池1座，储泥池1座，新建进、出水在线监测用房各一座，新增污水厂自控系统，监控系统等；改造现有相关设施。</t>
  </si>
  <si>
    <t>资金撬动成效</t>
  </si>
  <si>
    <t>完成1倍以上的固定资产投资</t>
  </si>
  <si>
    <t>元</t>
  </si>
  <si>
    <t>生态效益</t>
  </si>
  <si>
    <t>项目验收合格率</t>
  </si>
  <si>
    <t>可持续影响</t>
  </si>
  <si>
    <t>项目实施产生的可持续影响，改善滇池湖滨生态环境，提升滇池保护治理能力。</t>
  </si>
  <si>
    <t>&lt;=</t>
  </si>
  <si>
    <t>直接受益对象问卷调查满意率</t>
  </si>
  <si>
    <t>80</t>
  </si>
  <si>
    <t>满意度高于80%</t>
  </si>
  <si>
    <t>2025年晋宁区污水处理厂运行费及污水处理补助经费</t>
  </si>
  <si>
    <t>按要求进行污水处理，达到相关处理标准</t>
  </si>
  <si>
    <t>通过污水处理工作，治理环境污染改善人居环境</t>
  </si>
  <si>
    <t>95</t>
  </si>
  <si>
    <t>受益人群满意度</t>
  </si>
  <si>
    <t>完成自建房初判存在特别重大安全隐患（红牌）和重大安全隐患（黄牌）的城乡特定类型经营性自建房安全鉴定工作。</t>
  </si>
  <si>
    <t>经营性自建房红牌、黄牌鉴定覆盖率</t>
  </si>
  <si>
    <t>由有相应资质的第三方鉴定机构出具房屋安全鉴定报告</t>
  </si>
  <si>
    <t>有</t>
  </si>
  <si>
    <t>份</t>
  </si>
  <si>
    <t>有相应资质的第三方鉴定机构出具房屋安全鉴定报告</t>
  </si>
  <si>
    <t>为自建房整治提供有力支撑</t>
  </si>
  <si>
    <t>消除重大安全风险隐患,预防重特大事故发生的能力水平</t>
  </si>
  <si>
    <t>显著提高</t>
  </si>
  <si>
    <t>建立健全自建房安全监管体系</t>
  </si>
  <si>
    <t>更完善</t>
  </si>
  <si>
    <t>项</t>
  </si>
  <si>
    <t>受益对象满意度</t>
  </si>
  <si>
    <t>完成老晋江路提升改造</t>
  </si>
  <si>
    <t>按照设计要求和国家行业现状，达到验收标准</t>
  </si>
  <si>
    <t>条</t>
  </si>
  <si>
    <t>改善城市交通，完善城市路网</t>
  </si>
  <si>
    <t>市民出行交通便利</t>
  </si>
  <si>
    <t>2021年3月至2024年3月市政设施维护，排水设施维护及城市防汛排涝工作服务费用支付。</t>
  </si>
  <si>
    <t>工程数量</t>
  </si>
  <si>
    <t>3209公里排水管网、106.2公里市政道路的维护和管养，城区汛期排水防涝</t>
  </si>
  <si>
    <t>个/标段</t>
  </si>
  <si>
    <t>反映工程设计实现的功能数量或工程的相对独立单元的数量。</t>
  </si>
  <si>
    <t>市政道路、排水管网、汛期城市排水烦啊咯等正常维护、养护及零星维修；达到相关要求</t>
  </si>
  <si>
    <t>综合使用率</t>
  </si>
  <si>
    <t>反映设施建成后的利用、使用的情况。
综合使用率=（投入使用的基础建设工程建设内容/完成建设内容）*100%</t>
  </si>
  <si>
    <t>设计功能实现率</t>
  </si>
  <si>
    <t>反映建设项目设施设计功能的实现情况。
设计功能实现率=（实际实现设计功能数/计划实现设计功能数）*100%</t>
  </si>
  <si>
    <t>85</t>
  </si>
  <si>
    <t>调查人群中对设施建设或设施运行的满意度。
受益人群覆盖率=（调查人群中对设施建设或设施运行的人数/问卷调查人数）*100%</t>
  </si>
  <si>
    <t>突发公共卫生事件应急处理</t>
  </si>
  <si>
    <t>时效指标</t>
  </si>
  <si>
    <t>做好疫情防控</t>
  </si>
  <si>
    <t>做好疫情防控工作</t>
  </si>
  <si>
    <t>突发公共卫生事件应急处理空</t>
  </si>
  <si>
    <t>完成永乐金园、麟昊地产项目协调</t>
  </si>
  <si>
    <t>按照上级要求完成全区农村低收入群体农村危房改造工作，支持符合对象实施农村危房改造和农房抗震改造，保障低收入群体基本住房安全，提高困难群众的生活质量，有效解决农村贫困户的住房安全问题，稳步实现贫困人口住房安全有保障。</t>
  </si>
  <si>
    <t>农村低收入群体危房改造任务完成率</t>
  </si>
  <si>
    <t>危房改造后验收合格率( 100% )</t>
  </si>
  <si>
    <t>危房改造后验收合格率</t>
  </si>
  <si>
    <t>农房改造有基本设计图纸（图册）或方案</t>
  </si>
  <si>
    <t>有无</t>
  </si>
  <si>
    <t>当年开工率</t>
  </si>
  <si>
    <t>当年完成率</t>
  </si>
  <si>
    <t>改造后房屋在相当于本地区抗震设防烈度地震中无严重毁损的比例</t>
  </si>
  <si>
    <t>重建改造后房屋保证安全期限</t>
  </si>
  <si>
    <t>30</t>
  </si>
  <si>
    <t>年</t>
  </si>
  <si>
    <t>修缮加固改造后房屋保证安全期限</t>
  </si>
  <si>
    <t>受益贫困人口满意度</t>
  </si>
  <si>
    <t>按照《国家发展改革委关于印发〈中央预算内投资保障性安居工程专项管理暂行办法〉的通知》（发改投资规〔2019〕1035号）文件规定，将保障性安居工程专项2022年第三批中央预算内投资计划尽快转下达，支持城镇老旧小区改造配套基础设施建设中的城市燃气、排水、供水、供热等管道老化更新改造建设。</t>
  </si>
  <si>
    <t>支持保障性安居工程配套基础设施（城镇老旧小区改造）建设项目</t>
  </si>
  <si>
    <t>项目预算资金</t>
  </si>
  <si>
    <t>150</t>
  </si>
  <si>
    <t>万元</t>
  </si>
  <si>
    <t>提高群众获得感、幸福感</t>
  </si>
  <si>
    <t>有效提高</t>
  </si>
  <si>
    <t>居民满意度</t>
  </si>
  <si>
    <t>按时限完成基础设施建设</t>
  </si>
  <si>
    <t>满足设计要求和国家行业现状有关规定，达到验收标准</t>
  </si>
  <si>
    <t>完成市政道路建设</t>
  </si>
  <si>
    <t>改善城市交通，完善城市基础设施建设</t>
  </si>
  <si>
    <t>改善城市基础实施</t>
  </si>
  <si>
    <t>改善城市基础设施</t>
  </si>
  <si>
    <t>按时间节点完成环湖截污（晋宁段）房屋拆迁超期临时安置过渡费</t>
  </si>
  <si>
    <t>完成环湖截污2021年度安置过渡费兑付</t>
  </si>
  <si>
    <t>户</t>
  </si>
  <si>
    <t>维护社会稳定</t>
  </si>
  <si>
    <t>服务拆迁户满意</t>
  </si>
  <si>
    <t>完成12条道路，全长约22千米，概算总投资163847.98万元.分别为老昆洛路(晋城集镇段）道路、湖景路西段、庄蹻路北延长线、富昆路（火车站站前广场改造）、磷都路西段、普照路二期、永乐大街南延线(乌龙段）、老晋江公路（晋城集镇段）道路、东过境道路、田心路西段，晋城东环路、晋城西南、西北连接道。</t>
  </si>
  <si>
    <t>满足设计要求和国家行业现状有关规程、规范及强制性标准的技术要求，达到验收标准</t>
  </si>
  <si>
    <t>完成2025年城区市政道路、市政排水、防汛维护项目</t>
  </si>
  <si>
    <t>保证项目建设工程质量达标</t>
  </si>
  <si>
    <t>成本指标</t>
  </si>
  <si>
    <t>经济成本指标</t>
  </si>
  <si>
    <t>500</t>
  </si>
  <si>
    <t>城区市政道路、市政排水、防汛维护项目分为A\B包施工合同，具体工程由中标企业组织实施。</t>
  </si>
  <si>
    <t>市政道路、管网正常运行，保障群众正常出行</t>
  </si>
  <si>
    <t>群众满意度</t>
  </si>
  <si>
    <t>顺利完成申报</t>
  </si>
  <si>
    <t>传统村落集中连片保护利用示范工作方案通过上级部门评审</t>
  </si>
  <si>
    <t>传统村落集中连片保护利用示范工作方案通过上级部门审核</t>
  </si>
  <si>
    <t>传统村落集中连片保护利用示范工作方案文本编制</t>
  </si>
  <si>
    <t>及时按要求完成方案编制成果</t>
  </si>
  <si>
    <t>落实传统村落集中连片保护利用发展</t>
  </si>
  <si>
    <t>落实集中连片保护利用工作</t>
  </si>
  <si>
    <t>提升传统村落居民生活满意度</t>
  </si>
  <si>
    <t>完成兴安路二标段、2018年三个公园绿地建设项目、小河尾提升改造项目因拖欠工程应诉聘请律师代理服务。</t>
  </si>
  <si>
    <t>完成代理案件数</t>
  </si>
  <si>
    <t>4.00</t>
  </si>
  <si>
    <t>通过与施工单位的沟通协调，做好施工单位的安抚工作</t>
  </si>
  <si>
    <t>有效果</t>
  </si>
  <si>
    <t>稳步实现贫困人口住房安全保障</t>
  </si>
  <si>
    <t>验收通过率</t>
  </si>
  <si>
    <t>危房改造</t>
  </si>
  <si>
    <t>满足使用要求年限</t>
  </si>
  <si>
    <t>危房改造使用年限</t>
  </si>
  <si>
    <t>经济效益</t>
  </si>
  <si>
    <t>&gt;</t>
  </si>
  <si>
    <t>产生效益</t>
  </si>
  <si>
    <t>满意度</t>
  </si>
  <si>
    <t>完成城区洗手台自来水费用支付确保洗手台正常运行</t>
  </si>
  <si>
    <t>城区洗手设施正常供水</t>
  </si>
  <si>
    <t>洗手设施正常运行，满足百姓日常卫生需求，提高群众卫生意思</t>
  </si>
  <si>
    <t>服务群众满意度</t>
  </si>
  <si>
    <t>永乐金源项目地下室应急抢险农民工工资</t>
  </si>
  <si>
    <t>永乐金源项目地下室应急抢险</t>
  </si>
  <si>
    <t>按时完成项目建设并保证按时投入使用</t>
  </si>
  <si>
    <t>按要求完成项目建设</t>
  </si>
  <si>
    <t>完成建设，按时投入使用</t>
  </si>
  <si>
    <t>按要求完成项目建设并投入使用</t>
  </si>
  <si>
    <t>晋宁区污水处理厂运行费及污水处理费2025年800万元。</t>
  </si>
  <si>
    <t>按要求进行污水处理工作，达到相关处理标准</t>
  </si>
  <si>
    <t>按时拨付污水处理费</t>
  </si>
  <si>
    <t>污水处理达到相关排放标准，改善河道生态环境</t>
  </si>
  <si>
    <t>群众周边满意度</t>
  </si>
  <si>
    <t>完成感染性疾病楼建设</t>
  </si>
  <si>
    <t>完成项目资金支付</t>
  </si>
  <si>
    <t>65548.82</t>
  </si>
  <si>
    <t>按时支付项目资金</t>
  </si>
  <si>
    <t>完成项目建设</t>
  </si>
  <si>
    <t>支付项目建设资金</t>
  </si>
  <si>
    <t>2015年度晋宁区六街镇新寨村、三印村被评为省级规划建设示范村；2016年度双河乡大荒川村被评为省级规划建设示范村。根据相关文件要求，我区三个省级规划建设示范村（基础设施建设）项目共申请国家开发银行专项贷款600万元，其中每个示范村200万元。根据市级计划安排，完成本年度农村危房改造和抗震安居工程省级示范村贷款本息支付。</t>
  </si>
  <si>
    <t>据实拨付贷款应还本息</t>
  </si>
  <si>
    <t>按时拨付贷款应还本息</t>
  </si>
  <si>
    <t>改善人居环境，促进和谐发展</t>
  </si>
  <si>
    <t>服务对象满意度指标</t>
  </si>
  <si>
    <t>提升当地居民居住满意度</t>
  </si>
  <si>
    <t>城镇老旧小区改造</t>
  </si>
  <si>
    <t>2021年城镇保障性安居工程补助资金</t>
  </si>
  <si>
    <t>预算06表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</si>
  <si>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</si>
  <si>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</si>
  <si>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</si>
  <si>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</si>
  <si>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</si>
  <si>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</si>
  <si>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</si>
  <si>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</si>
  <si>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</si>
  <si>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</si>
  <si>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</si>
  <si>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</si>
  <si>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车辆维修和保养服务</t>
  </si>
  <si>
    <t>复印纸采购项目</t>
  </si>
  <si>
    <t>复印纸</t>
  </si>
  <si>
    <t>城区市政道路、市政排水、防汛服务</t>
  </si>
  <si>
    <t>市政公用设施管理服务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</si>
  <si>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</si>
  <si>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</si>
  <si>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</si>
  <si>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</si>
  <si>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</si>
  <si>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</si>
  <si>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</si>
  <si>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</si>
  <si>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城区市政道路、市政排水、防汛维护服务</t>
  </si>
  <si>
    <t>A1101 公共设施管理服务</t>
  </si>
  <si>
    <t>A 公共服务</t>
  </si>
  <si>
    <t>市政道路零星维护、市政管网零星维护、防汛服务</t>
  </si>
  <si>
    <t>预算09-1表</t>
  </si>
  <si>
    <t>单位名称（项目）</t>
  </si>
  <si>
    <t>地区</t>
  </si>
  <si>
    <t>备注：我部门无对下转移支付预算，此表无数据。</t>
  </si>
  <si>
    <t>预算09-2表</t>
  </si>
  <si>
    <t>备注：我部门无对下转移支付绩效目标，此表无数据。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</si>
  <si>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</si>
  <si>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</si>
  <si>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</si>
  <si>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</si>
  <si>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</si>
  <si>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</si>
  <si>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</si>
  <si>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</si>
  <si>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备注：因我单位无新增资产预算配置，该表以空表进行公开。</t>
  </si>
  <si>
    <t>预算11表</t>
  </si>
  <si>
    <t>上级补助</t>
  </si>
  <si>
    <t>预算12表</t>
  </si>
  <si>
    <t>项目级次</t>
  </si>
  <si>
    <t>311 专项业务类</t>
  </si>
  <si>
    <t>本级</t>
  </si>
  <si>
    <t>312 民生类</t>
  </si>
  <si>
    <t>313 事业发展类</t>
  </si>
  <si>
    <t>预算13表</t>
  </si>
  <si>
    <t>部门编码</t>
  </si>
  <si>
    <t>部门名称</t>
  </si>
  <si>
    <t>内容</t>
  </si>
  <si>
    <t>说明</t>
  </si>
  <si>
    <t>部门总体目标</t>
  </si>
  <si>
    <t>部门职责</t>
  </si>
  <si>
    <t>根据三定方案归纳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</si>
  <si>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</si>
  <si>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</si>
  <si>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</si>
  <si>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</si>
  <si>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</si>
  <si>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</si>
  <si>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</si>
  <si>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</si>
  <si>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</si>
  <si>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</si>
  <si>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</si>
  <si>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</si>
  <si>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</si>
  <si>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</si>
  <si>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</si>
  <si>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</si>
  <si>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注：本单位不属于主管部门，无部门整体支出绩效目标，该表以空表进行公开。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</si>
</sst>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  <numFmt numFmtId="177" formatCode="yyyy/mm/dd\ hh:mm:ss"/>
    <numFmt numFmtId="178" formatCode="#,##0;\-#,##0;;@"/>
    <numFmt numFmtId="179" formatCode="hh:mm:ss"/>
    <numFmt numFmtId="180" formatCode="#,##0.00;\-#,##0.00;;@"/>
  </numFmts>
  <fonts count="42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12"/>
      <name val="宋体"/>
      <charset val="134"/>
    </font>
    <font>
      <b/>
      <sz val="2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宋体"/>
      <charset val="134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7" fillId="11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29" fillId="0" borderId="1">
      <alignment horizontal="right" vertical="center"/>
    </xf>
    <xf numFmtId="0" fontId="21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29" fillId="0" borderId="1">
      <alignment horizontal="right" vertical="center"/>
    </xf>
    <xf numFmtId="0" fontId="31" fillId="0" borderId="0" applyNumberFormat="0" applyFill="0" applyBorder="0" applyAlignment="0" applyProtection="0">
      <alignment vertical="center"/>
    </xf>
    <xf numFmtId="0" fontId="0" fillId="21" borderId="21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0" fillId="25" borderId="27" applyNumberFormat="0" applyAlignment="0" applyProtection="0">
      <alignment vertical="center"/>
    </xf>
    <xf numFmtId="0" fontId="41" fillId="25" borderId="20" applyNumberFormat="0" applyAlignment="0" applyProtection="0">
      <alignment vertical="center"/>
    </xf>
    <xf numFmtId="0" fontId="33" fillId="22" borderId="22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10" fontId="29" fillId="0" borderId="1">
      <alignment horizontal="right" vertical="center"/>
    </xf>
    <xf numFmtId="0" fontId="21" fillId="2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180" fontId="29" fillId="0" borderId="1">
      <alignment horizontal="right" vertical="center"/>
    </xf>
    <xf numFmtId="49" fontId="29" fillId="0" borderId="1">
      <alignment horizontal="left" vertical="center" wrapText="1"/>
    </xf>
    <xf numFmtId="180" fontId="29" fillId="0" borderId="1">
      <alignment horizontal="right" vertical="center"/>
    </xf>
    <xf numFmtId="179" fontId="29" fillId="0" borderId="1">
      <alignment horizontal="right" vertical="center"/>
    </xf>
    <xf numFmtId="178" fontId="29" fillId="0" borderId="1">
      <alignment horizontal="right" vertical="center"/>
    </xf>
    <xf numFmtId="0" fontId="28" fillId="0" borderId="0"/>
    <xf numFmtId="0" fontId="29" fillId="0" borderId="0">
      <alignment vertical="top"/>
      <protection locked="0"/>
    </xf>
  </cellStyleXfs>
  <cellXfs count="241">
    <xf numFmtId="0" fontId="0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/>
    <xf numFmtId="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49" fontId="9" fillId="0" borderId="1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" fontId="9" fillId="0" borderId="1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12" fillId="0" borderId="0" xfId="57" applyFont="1" applyFill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1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180" fontId="9" fillId="0" borderId="5" xfId="0" applyNumberFormat="1" applyFont="1" applyBorder="1" applyAlignment="1">
      <alignment horizontal="right" vertical="center"/>
    </xf>
    <xf numFmtId="180" fontId="9" fillId="0" borderId="1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 wrapText="1"/>
    </xf>
    <xf numFmtId="180" fontId="9" fillId="0" borderId="8" xfId="0" applyNumberFormat="1" applyFont="1" applyBorder="1" applyAlignment="1">
      <alignment horizontal="right" vertical="center"/>
    </xf>
    <xf numFmtId="180" fontId="9" fillId="0" borderId="4" xfId="0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>
      <alignment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9" fillId="0" borderId="1" xfId="56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80" fontId="9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5" fillId="0" borderId="0" xfId="0" applyFont="1" applyBorder="1" applyAlignment="1" applyProtection="1">
      <alignment horizontal="right"/>
      <protection locked="0"/>
    </xf>
    <xf numFmtId="49" fontId="15" fillId="0" borderId="0" xfId="0" applyNumberFormat="1" applyFont="1" applyBorder="1" applyProtection="1">
      <protection locked="0"/>
    </xf>
    <xf numFmtId="0" fontId="3" fillId="0" borderId="0" xfId="0" applyFont="1" applyBorder="1" applyAlignment="1">
      <alignment horizontal="right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left" vertical="center" wrapText="1" indent="2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vertical="top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/>
      <protection locked="0"/>
    </xf>
    <xf numFmtId="49" fontId="3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180" fontId="20" fillId="0" borderId="1" xfId="0" applyNumberFormat="1" applyFont="1" applyBorder="1" applyAlignment="1">
      <alignment horizontal="right" vertical="center"/>
    </xf>
    <xf numFmtId="0" fontId="18" fillId="2" borderId="5" xfId="0" applyFont="1" applyFill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Border="1" applyAlignment="1" quotePrefix="1">
      <alignment horizontal="right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  <cellStyle name="Normal" xfId="5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36"/>
  <sheetViews>
    <sheetView showGridLines="0" showZeros="0" workbookViewId="0">
      <pane ySplit="1" topLeftCell="A4" activePane="bottomLeft" state="frozen"/>
      <selection/>
      <selection pane="bottomLeft" activeCell="F28" sqref="F28"/>
    </sheetView>
  </sheetViews>
  <sheetFormatPr defaultColWidth="8.575" defaultRowHeight="12.75" customHeight="1" outlineLevelCol="3"/>
  <cols>
    <col min="1" max="4" width="41" customWidth="1"/>
  </cols>
  <sheetData>
    <row r="1" customFormat="1" ht="15" customHeight="1" spans="1:4">
      <c r="A1" s="79"/>
      <c r="B1" s="79"/>
      <c r="C1" s="79"/>
      <c r="D1" s="95" t="s">
        <v>0</v>
      </c>
    </row>
    <row r="2" customFormat="1" ht="41.25" customHeight="1" spans="1:1">
      <c r="A2" s="74" t="str">
        <f>"2025"&amp;"年部门财务收支预算总表"</f>
        <v>2025年部门财务收支预算总表</v>
      </c>
    </row>
    <row r="3" customFormat="1" ht="17.25" customHeight="1" spans="1:4">
      <c r="A3" s="77" t="str">
        <f>"单位名称："&amp;"昆明市晋宁区住房和城乡建设局机关"</f>
        <v>单位名称：昆明市晋宁区住房和城乡建设局机关</v>
      </c>
      <c r="B3" s="206"/>
      <c r="D3" s="185" t="s">
        <v>1</v>
      </c>
    </row>
    <row r="4" customFormat="1" ht="23.25" customHeight="1" spans="1:4">
      <c r="A4" s="207" t="s">
        <v>2</v>
      </c>
      <c r="B4" s="208"/>
      <c r="C4" s="207" t="s">
        <v>3</v>
      </c>
      <c r="D4" s="208"/>
    </row>
    <row r="5" customFormat="1" ht="24" customHeight="1" spans="1:4">
      <c r="A5" s="207" t="s">
        <v>4</v>
      </c>
      <c r="B5" s="207" t="s">
        <v>5</v>
      </c>
      <c r="C5" s="207" t="s">
        <v>6</v>
      </c>
      <c r="D5" s="207" t="s">
        <v>5</v>
      </c>
    </row>
    <row r="6" customFormat="1" ht="17.25" customHeight="1" spans="1:4">
      <c r="A6" s="209" t="s">
        <v>7</v>
      </c>
      <c r="B6" s="117">
        <v>35359568.38</v>
      </c>
      <c r="C6" s="209" t="s">
        <v>8</v>
      </c>
      <c r="D6" s="117"/>
    </row>
    <row r="7" customFormat="1" ht="17.25" customHeight="1" spans="1:4">
      <c r="A7" s="209" t="s">
        <v>9</v>
      </c>
      <c r="B7" s="117">
        <v>6000000</v>
      </c>
      <c r="C7" s="209" t="s">
        <v>10</v>
      </c>
      <c r="D7" s="117"/>
    </row>
    <row r="8" customFormat="1" ht="17.25" customHeight="1" spans="1:4">
      <c r="A8" s="209" t="s">
        <v>11</v>
      </c>
      <c r="B8" s="117"/>
      <c r="C8" s="240" t="s">
        <v>12</v>
      </c>
      <c r="D8" s="117"/>
    </row>
    <row r="9" customFormat="1" ht="17.25" customHeight="1" spans="1:4">
      <c r="A9" s="209" t="s">
        <v>13</v>
      </c>
      <c r="B9" s="117"/>
      <c r="C9" s="240" t="s">
        <v>14</v>
      </c>
      <c r="D9" s="117"/>
    </row>
    <row r="10" customFormat="1" ht="17.25" customHeight="1" spans="1:4">
      <c r="A10" s="209" t="s">
        <v>15</v>
      </c>
      <c r="B10" s="117">
        <v>10970106.58</v>
      </c>
      <c r="C10" s="240" t="s">
        <v>16</v>
      </c>
      <c r="D10" s="117"/>
    </row>
    <row r="11" customFormat="1" ht="17.25" customHeight="1" spans="1:4">
      <c r="A11" s="209" t="s">
        <v>17</v>
      </c>
      <c r="B11" s="117"/>
      <c r="C11" s="240" t="s">
        <v>18</v>
      </c>
      <c r="D11" s="117"/>
    </row>
    <row r="12" customFormat="1" ht="17.25" customHeight="1" spans="1:4">
      <c r="A12" s="209" t="s">
        <v>19</v>
      </c>
      <c r="B12" s="117"/>
      <c r="C12" s="65" t="s">
        <v>20</v>
      </c>
      <c r="D12" s="117"/>
    </row>
    <row r="13" customFormat="1" ht="17.25" customHeight="1" spans="1:4">
      <c r="A13" s="209" t="s">
        <v>21</v>
      </c>
      <c r="B13" s="117">
        <v>10970106.58</v>
      </c>
      <c r="C13" s="65" t="s">
        <v>22</v>
      </c>
      <c r="D13" s="117">
        <v>583238.4</v>
      </c>
    </row>
    <row r="14" customFormat="1" ht="17.25" customHeight="1" spans="1:4">
      <c r="A14" s="209" t="s">
        <v>23</v>
      </c>
      <c r="B14" s="117"/>
      <c r="C14" s="65" t="s">
        <v>24</v>
      </c>
      <c r="D14" s="117">
        <v>1185384.03</v>
      </c>
    </row>
    <row r="15" customFormat="1" ht="17.25" customHeight="1" spans="1:4">
      <c r="A15" s="209" t="s">
        <v>25</v>
      </c>
      <c r="B15" s="117"/>
      <c r="C15" s="65" t="s">
        <v>26</v>
      </c>
      <c r="D15" s="117">
        <v>2000000</v>
      </c>
    </row>
    <row r="16" customFormat="1" ht="17.25" customHeight="1" spans="1:4">
      <c r="A16" s="21"/>
      <c r="B16" s="117"/>
      <c r="C16" s="65" t="s">
        <v>27</v>
      </c>
      <c r="D16" s="117">
        <v>45066366.93</v>
      </c>
    </row>
    <row r="17" customFormat="1" ht="17.25" customHeight="1" spans="1:4">
      <c r="A17" s="210"/>
      <c r="B17" s="117"/>
      <c r="C17" s="65" t="s">
        <v>28</v>
      </c>
      <c r="D17" s="117"/>
    </row>
    <row r="18" customFormat="1" ht="17.25" customHeight="1" spans="1:4">
      <c r="A18" s="210"/>
      <c r="B18" s="117"/>
      <c r="C18" s="65" t="s">
        <v>29</v>
      </c>
      <c r="D18" s="117"/>
    </row>
    <row r="19" customFormat="1" ht="17.25" customHeight="1" spans="1:4">
      <c r="A19" s="210"/>
      <c r="B19" s="117"/>
      <c r="C19" s="65" t="s">
        <v>30</v>
      </c>
      <c r="D19" s="117"/>
    </row>
    <row r="20" customFormat="1" ht="17.25" customHeight="1" spans="1:4">
      <c r="A20" s="210"/>
      <c r="B20" s="117"/>
      <c r="C20" s="65" t="s">
        <v>31</v>
      </c>
      <c r="D20" s="117"/>
    </row>
    <row r="21" customFormat="1" ht="17.25" customHeight="1" spans="1:4">
      <c r="A21" s="210"/>
      <c r="B21" s="117"/>
      <c r="C21" s="65" t="s">
        <v>32</v>
      </c>
      <c r="D21" s="117"/>
    </row>
    <row r="22" customFormat="1" ht="17.25" customHeight="1" spans="1:4">
      <c r="A22" s="210"/>
      <c r="B22" s="117"/>
      <c r="C22" s="65" t="s">
        <v>33</v>
      </c>
      <c r="D22" s="117"/>
    </row>
    <row r="23" customFormat="1" ht="17.25" customHeight="1" spans="1:4">
      <c r="A23" s="210"/>
      <c r="B23" s="117"/>
      <c r="C23" s="65" t="s">
        <v>34</v>
      </c>
      <c r="D23" s="117"/>
    </row>
    <row r="24" customFormat="1" ht="17.25" customHeight="1" spans="1:4">
      <c r="A24" s="210"/>
      <c r="B24" s="117"/>
      <c r="C24" s="65" t="s">
        <v>35</v>
      </c>
      <c r="D24" s="117">
        <v>3494685.6</v>
      </c>
    </row>
    <row r="25" customFormat="1" ht="17.25" customHeight="1" spans="1:4">
      <c r="A25" s="210"/>
      <c r="B25" s="117"/>
      <c r="C25" s="65" t="s">
        <v>36</v>
      </c>
      <c r="D25" s="117"/>
    </row>
    <row r="26" customFormat="1" ht="17.25" customHeight="1" spans="1:4">
      <c r="A26" s="210"/>
      <c r="B26" s="117"/>
      <c r="C26" s="21" t="s">
        <v>37</v>
      </c>
      <c r="D26" s="117"/>
    </row>
    <row r="27" customFormat="1" ht="17.25" customHeight="1" spans="1:4">
      <c r="A27" s="210"/>
      <c r="B27" s="117"/>
      <c r="C27" s="65" t="s">
        <v>38</v>
      </c>
      <c r="D27" s="117"/>
    </row>
    <row r="28" customFormat="1" ht="16.5" customHeight="1" spans="1:4">
      <c r="A28" s="210"/>
      <c r="B28" s="117"/>
      <c r="C28" s="65" t="s">
        <v>39</v>
      </c>
      <c r="D28" s="117"/>
    </row>
    <row r="29" customFormat="1" ht="16.5" customHeight="1" spans="1:4">
      <c r="A29" s="210"/>
      <c r="B29" s="117"/>
      <c r="C29" s="21" t="s">
        <v>40</v>
      </c>
      <c r="D29" s="117"/>
    </row>
    <row r="30" customFormat="1" ht="17.25" customHeight="1" spans="1:4">
      <c r="A30" s="210"/>
      <c r="B30" s="117"/>
      <c r="C30" s="21" t="s">
        <v>41</v>
      </c>
      <c r="D30" s="117"/>
    </row>
    <row r="31" customFormat="1" ht="17.25" customHeight="1" spans="1:4">
      <c r="A31" s="210"/>
      <c r="B31" s="117"/>
      <c r="C31" s="65" t="s">
        <v>42</v>
      </c>
      <c r="D31" s="117"/>
    </row>
    <row r="32" customFormat="1" ht="16.5" customHeight="1" spans="1:4">
      <c r="A32" s="210" t="s">
        <v>43</v>
      </c>
      <c r="B32" s="117">
        <v>52329674.96</v>
      </c>
      <c r="C32" s="210" t="s">
        <v>44</v>
      </c>
      <c r="D32" s="117">
        <v>52329674.96</v>
      </c>
    </row>
    <row r="33" customFormat="1" ht="16.5" customHeight="1" spans="1:4">
      <c r="A33" s="21" t="s">
        <v>45</v>
      </c>
      <c r="B33" s="117"/>
      <c r="C33" s="21" t="s">
        <v>46</v>
      </c>
      <c r="D33" s="117"/>
    </row>
    <row r="34" customFormat="1" ht="16.5" customHeight="1" spans="1:4">
      <c r="A34" s="65" t="s">
        <v>47</v>
      </c>
      <c r="B34" s="117"/>
      <c r="C34" s="65" t="s">
        <v>47</v>
      </c>
      <c r="D34" s="117"/>
    </row>
    <row r="35" customFormat="1" ht="16.5" customHeight="1" spans="1:4">
      <c r="A35" s="65" t="s">
        <v>48</v>
      </c>
      <c r="B35" s="117"/>
      <c r="C35" s="65" t="s">
        <v>49</v>
      </c>
      <c r="D35" s="117"/>
    </row>
    <row r="36" customFormat="1" ht="16.5" customHeight="1" spans="1:4">
      <c r="A36" s="211" t="s">
        <v>50</v>
      </c>
      <c r="B36" s="117">
        <v>52329674.96</v>
      </c>
      <c r="C36" s="211" t="s">
        <v>51</v>
      </c>
      <c r="D36" s="117">
        <v>52329674.96</v>
      </c>
    </row>
  </sheetData>
  <mergeCells count="4">
    <mergeCell ref="A2:D2"/>
    <mergeCell ref="A3:B3"/>
    <mergeCell ref="A4:B4"/>
    <mergeCell ref="C4:D4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3" sqref="A3:C3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Format="1" ht="12" customHeight="1" spans="1:6">
      <c r="A1" s="163">
        <v>1</v>
      </c>
      <c r="B1" s="164">
        <v>0</v>
      </c>
      <c r="C1" s="163">
        <v>1</v>
      </c>
      <c r="D1" s="165"/>
      <c r="E1" s="165"/>
      <c r="F1" s="162" t="s">
        <v>555</v>
      </c>
    </row>
    <row r="2" customFormat="1" ht="42" customHeight="1" spans="1:6">
      <c r="A2" s="166" t="str">
        <f>"2025"&amp;"年部门政府性基金预算支出预算表"</f>
        <v>2025年部门政府性基金预算支出预算表</v>
      </c>
      <c r="B2" s="166"/>
      <c r="C2" s="167"/>
      <c r="D2" s="168"/>
      <c r="E2" s="168"/>
      <c r="F2" s="168"/>
    </row>
    <row r="3" customFormat="1" ht="13.5" customHeight="1" spans="1:6">
      <c r="A3" s="43" t="str">
        <f>"单位名称："&amp;"昆明市晋宁区住房和城乡建设局机关"</f>
        <v>单位名称：昆明市晋宁区住房和城乡建设局机关</v>
      </c>
      <c r="B3" s="43"/>
      <c r="C3" s="163"/>
      <c r="D3" s="165"/>
      <c r="E3" s="165"/>
      <c r="F3" s="162" t="s">
        <v>1</v>
      </c>
    </row>
    <row r="4" customFormat="1" ht="19.5" customHeight="1" spans="1:6">
      <c r="A4" s="169" t="s">
        <v>217</v>
      </c>
      <c r="B4" s="170" t="s">
        <v>72</v>
      </c>
      <c r="C4" s="169" t="s">
        <v>73</v>
      </c>
      <c r="D4" s="12" t="s">
        <v>556</v>
      </c>
      <c r="E4" s="13"/>
      <c r="F4" s="35"/>
    </row>
    <row r="5" customFormat="1" ht="18.75" customHeight="1" spans="1:6">
      <c r="A5" s="171"/>
      <c r="B5" s="172"/>
      <c r="C5" s="171"/>
      <c r="D5" s="51" t="s">
        <v>55</v>
      </c>
      <c r="E5" s="12" t="s">
        <v>75</v>
      </c>
      <c r="F5" s="51" t="s">
        <v>76</v>
      </c>
    </row>
    <row r="6" customFormat="1" ht="18.75" customHeight="1" spans="1:6">
      <c r="A6" s="98">
        <v>1</v>
      </c>
      <c r="B6" s="173" t="s">
        <v>83</v>
      </c>
      <c r="C6" s="98">
        <v>3</v>
      </c>
      <c r="D6" s="14">
        <v>4</v>
      </c>
      <c r="E6" s="14">
        <v>5</v>
      </c>
      <c r="F6" s="14">
        <v>6</v>
      </c>
    </row>
    <row r="7" customFormat="1" ht="21" customHeight="1" spans="1:6">
      <c r="A7" s="32" t="s">
        <v>70</v>
      </c>
      <c r="B7" s="32"/>
      <c r="C7" s="32"/>
      <c r="D7" s="117">
        <v>6000000</v>
      </c>
      <c r="E7" s="117"/>
      <c r="F7" s="117">
        <v>6000000</v>
      </c>
    </row>
    <row r="8" customFormat="1" ht="21" customHeight="1" spans="1:6">
      <c r="A8" s="32"/>
      <c r="B8" s="32" t="s">
        <v>133</v>
      </c>
      <c r="C8" s="32" t="s">
        <v>134</v>
      </c>
      <c r="D8" s="117">
        <v>6000000</v>
      </c>
      <c r="E8" s="117"/>
      <c r="F8" s="117">
        <v>6000000</v>
      </c>
    </row>
    <row r="9" customFormat="1" ht="21" customHeight="1" spans="1:6">
      <c r="A9" s="58"/>
      <c r="B9" s="174" t="s">
        <v>150</v>
      </c>
      <c r="C9" s="174" t="s">
        <v>151</v>
      </c>
      <c r="D9" s="117">
        <v>6000000</v>
      </c>
      <c r="E9" s="117"/>
      <c r="F9" s="117">
        <v>6000000</v>
      </c>
    </row>
    <row r="10" customFormat="1" ht="21" customHeight="1" spans="1:6">
      <c r="A10" s="58"/>
      <c r="B10" s="175" t="s">
        <v>152</v>
      </c>
      <c r="C10" s="175" t="s">
        <v>153</v>
      </c>
      <c r="D10" s="117">
        <v>6000000</v>
      </c>
      <c r="E10" s="117"/>
      <c r="F10" s="117">
        <v>6000000</v>
      </c>
    </row>
    <row r="11" customFormat="1" ht="18.75" customHeight="1" spans="1:6">
      <c r="A11" s="176" t="s">
        <v>207</v>
      </c>
      <c r="B11" s="176"/>
      <c r="C11" s="177" t="s">
        <v>207</v>
      </c>
      <c r="D11" s="117">
        <v>6000000</v>
      </c>
      <c r="E11" s="117"/>
      <c r="F11" s="117">
        <v>6000000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6875" right="0.36875" top="0.559027777777778" bottom="0.559027777777778" header="0.479166666666667" footer="0.479166666666667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3" sqref="A3:H3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Format="1" ht="15.75" customHeight="1" spans="2:19">
      <c r="B1" s="124"/>
      <c r="C1" s="124"/>
      <c r="R1" s="41"/>
      <c r="S1" s="41" t="s">
        <v>557</v>
      </c>
    </row>
    <row r="2" customFormat="1" ht="41.25" customHeight="1" spans="1:19">
      <c r="A2" s="103" t="str">
        <f>"2025"&amp;"年部门政府采购预算表"</f>
        <v>2025年部门政府采购预算表</v>
      </c>
      <c r="B2" s="97"/>
      <c r="C2" s="97"/>
      <c r="D2" s="42"/>
      <c r="E2" s="42"/>
      <c r="F2" s="42"/>
      <c r="G2" s="42"/>
      <c r="H2" s="42"/>
      <c r="I2" s="42"/>
      <c r="J2" s="42"/>
      <c r="K2" s="42"/>
      <c r="L2" s="42"/>
      <c r="M2" s="97"/>
      <c r="N2" s="42"/>
      <c r="O2" s="42"/>
      <c r="P2" s="97"/>
      <c r="Q2" s="42"/>
      <c r="R2" s="97"/>
      <c r="S2" s="97"/>
    </row>
    <row r="3" customFormat="1" ht="18.75" customHeight="1" spans="1:19">
      <c r="A3" s="155" t="str">
        <f>"单位名称："&amp;"昆明市晋宁区住房和城乡建设局机关"</f>
        <v>单位名称：昆明市晋宁区住房和城乡建设局机关</v>
      </c>
      <c r="B3" s="127"/>
      <c r="C3" s="127"/>
      <c r="D3" s="45"/>
      <c r="E3" s="45"/>
      <c r="F3" s="45"/>
      <c r="G3" s="45"/>
      <c r="H3" s="45"/>
      <c r="I3" s="45"/>
      <c r="J3" s="45"/>
      <c r="K3" s="45"/>
      <c r="L3" s="45"/>
      <c r="R3" s="46"/>
      <c r="S3" s="162" t="s">
        <v>1</v>
      </c>
    </row>
    <row r="4" customFormat="1" ht="15.75" customHeight="1" spans="1:19">
      <c r="A4" s="48" t="s">
        <v>216</v>
      </c>
      <c r="B4" s="129" t="s">
        <v>217</v>
      </c>
      <c r="C4" s="129" t="s">
        <v>558</v>
      </c>
      <c r="D4" s="130" t="s">
        <v>559</v>
      </c>
      <c r="E4" s="130" t="s">
        <v>560</v>
      </c>
      <c r="F4" s="130" t="s">
        <v>561</v>
      </c>
      <c r="G4" s="130" t="s">
        <v>562</v>
      </c>
      <c r="H4" s="130" t="s">
        <v>563</v>
      </c>
      <c r="I4" s="143" t="s">
        <v>224</v>
      </c>
      <c r="J4" s="143"/>
      <c r="K4" s="143"/>
      <c r="L4" s="143"/>
      <c r="M4" s="144"/>
      <c r="N4" s="143"/>
      <c r="O4" s="143"/>
      <c r="P4" s="151"/>
      <c r="Q4" s="143"/>
      <c r="R4" s="144"/>
      <c r="S4" s="152"/>
    </row>
    <row r="5" customFormat="1" ht="17.25" customHeight="1" spans="1:19">
      <c r="A5" s="50"/>
      <c r="B5" s="131"/>
      <c r="C5" s="131"/>
      <c r="D5" s="132"/>
      <c r="E5" s="132"/>
      <c r="F5" s="132"/>
      <c r="G5" s="132"/>
      <c r="H5" s="132"/>
      <c r="I5" s="132" t="s">
        <v>55</v>
      </c>
      <c r="J5" s="132" t="s">
        <v>58</v>
      </c>
      <c r="K5" s="132" t="s">
        <v>564</v>
      </c>
      <c r="L5" s="132" t="s">
        <v>565</v>
      </c>
      <c r="M5" s="145" t="s">
        <v>566</v>
      </c>
      <c r="N5" s="146" t="s">
        <v>567</v>
      </c>
      <c r="O5" s="146"/>
      <c r="P5" s="153"/>
      <c r="Q5" s="146"/>
      <c r="R5" s="154"/>
      <c r="S5" s="133"/>
    </row>
    <row r="6" customFormat="1" ht="54" customHeight="1" spans="1:19">
      <c r="A6" s="53"/>
      <c r="B6" s="133"/>
      <c r="C6" s="133"/>
      <c r="D6" s="134"/>
      <c r="E6" s="134"/>
      <c r="F6" s="134"/>
      <c r="G6" s="134"/>
      <c r="H6" s="134"/>
      <c r="I6" s="134"/>
      <c r="J6" s="134" t="s">
        <v>57</v>
      </c>
      <c r="K6" s="134"/>
      <c r="L6" s="134"/>
      <c r="M6" s="147"/>
      <c r="N6" s="134" t="s">
        <v>57</v>
      </c>
      <c r="O6" s="134" t="s">
        <v>64</v>
      </c>
      <c r="P6" s="133" t="s">
        <v>65</v>
      </c>
      <c r="Q6" s="134" t="s">
        <v>66</v>
      </c>
      <c r="R6" s="147" t="s">
        <v>67</v>
      </c>
      <c r="S6" s="133" t="s">
        <v>68</v>
      </c>
    </row>
    <row r="7" customFormat="1" ht="18" customHeight="1" spans="1:19">
      <c r="A7" s="156">
        <v>1</v>
      </c>
      <c r="B7" s="156" t="s">
        <v>83</v>
      </c>
      <c r="C7" s="157">
        <v>3</v>
      </c>
      <c r="D7" s="157">
        <v>4</v>
      </c>
      <c r="E7" s="156">
        <v>5</v>
      </c>
      <c r="F7" s="156">
        <v>6</v>
      </c>
      <c r="G7" s="156">
        <v>7</v>
      </c>
      <c r="H7" s="156">
        <v>8</v>
      </c>
      <c r="I7" s="156">
        <v>9</v>
      </c>
      <c r="J7" s="156">
        <v>10</v>
      </c>
      <c r="K7" s="156">
        <v>11</v>
      </c>
      <c r="L7" s="156">
        <v>12</v>
      </c>
      <c r="M7" s="156">
        <v>13</v>
      </c>
      <c r="N7" s="156">
        <v>14</v>
      </c>
      <c r="O7" s="156">
        <v>15</v>
      </c>
      <c r="P7" s="156">
        <v>16</v>
      </c>
      <c r="Q7" s="156">
        <v>17</v>
      </c>
      <c r="R7" s="156">
        <v>18</v>
      </c>
      <c r="S7" s="156">
        <v>19</v>
      </c>
    </row>
    <row r="8" customFormat="1" ht="21" customHeight="1" spans="1:19">
      <c r="A8" s="135" t="s">
        <v>70</v>
      </c>
      <c r="B8" s="136" t="s">
        <v>70</v>
      </c>
      <c r="C8" s="136" t="s">
        <v>261</v>
      </c>
      <c r="D8" s="137" t="s">
        <v>263</v>
      </c>
      <c r="E8" s="137" t="s">
        <v>568</v>
      </c>
      <c r="F8" s="137" t="s">
        <v>411</v>
      </c>
      <c r="G8" s="158">
        <v>1</v>
      </c>
      <c r="H8" s="117">
        <v>35000</v>
      </c>
      <c r="I8" s="117">
        <v>35000</v>
      </c>
      <c r="J8" s="117">
        <v>35000</v>
      </c>
      <c r="K8" s="117"/>
      <c r="L8" s="117"/>
      <c r="M8" s="117"/>
      <c r="N8" s="117"/>
      <c r="O8" s="117"/>
      <c r="P8" s="117"/>
      <c r="Q8" s="117"/>
      <c r="R8" s="117"/>
      <c r="S8" s="117"/>
    </row>
    <row r="9" customFormat="1" ht="21" customHeight="1" spans="1:19">
      <c r="A9" s="135" t="s">
        <v>70</v>
      </c>
      <c r="B9" s="136" t="s">
        <v>70</v>
      </c>
      <c r="C9" s="136" t="s">
        <v>274</v>
      </c>
      <c r="D9" s="137" t="s">
        <v>569</v>
      </c>
      <c r="E9" s="137" t="s">
        <v>570</v>
      </c>
      <c r="F9" s="137" t="s">
        <v>411</v>
      </c>
      <c r="G9" s="158">
        <v>1</v>
      </c>
      <c r="H9" s="117">
        <v>15540</v>
      </c>
      <c r="I9" s="117">
        <v>15540</v>
      </c>
      <c r="J9" s="117">
        <v>15540</v>
      </c>
      <c r="K9" s="117"/>
      <c r="L9" s="117"/>
      <c r="M9" s="117"/>
      <c r="N9" s="117"/>
      <c r="O9" s="117"/>
      <c r="P9" s="117"/>
      <c r="Q9" s="117"/>
      <c r="R9" s="117"/>
      <c r="S9" s="117"/>
    </row>
    <row r="10" customFormat="1" ht="27" customHeight="1" spans="1:19">
      <c r="A10" s="135" t="s">
        <v>70</v>
      </c>
      <c r="B10" s="136" t="s">
        <v>70</v>
      </c>
      <c r="C10" s="136" t="s">
        <v>331</v>
      </c>
      <c r="D10" s="137" t="s">
        <v>571</v>
      </c>
      <c r="E10" s="137" t="s">
        <v>572</v>
      </c>
      <c r="F10" s="137" t="s">
        <v>411</v>
      </c>
      <c r="G10" s="158">
        <v>1</v>
      </c>
      <c r="H10" s="117">
        <v>4387000</v>
      </c>
      <c r="I10" s="117">
        <v>4387000</v>
      </c>
      <c r="J10" s="117">
        <v>4387000</v>
      </c>
      <c r="K10" s="117"/>
      <c r="L10" s="117"/>
      <c r="M10" s="117"/>
      <c r="N10" s="117"/>
      <c r="O10" s="117"/>
      <c r="P10" s="117"/>
      <c r="Q10" s="117"/>
      <c r="R10" s="117"/>
      <c r="S10" s="117"/>
    </row>
    <row r="11" customFormat="1" ht="21" customHeight="1" spans="1:19">
      <c r="A11" s="138" t="s">
        <v>207</v>
      </c>
      <c r="B11" s="139"/>
      <c r="C11" s="139"/>
      <c r="D11" s="140"/>
      <c r="E11" s="140"/>
      <c r="F11" s="140"/>
      <c r="G11" s="159"/>
      <c r="H11" s="117">
        <v>4437540</v>
      </c>
      <c r="I11" s="117">
        <v>4437540</v>
      </c>
      <c r="J11" s="117">
        <v>4437540</v>
      </c>
      <c r="K11" s="117"/>
      <c r="L11" s="117"/>
      <c r="M11" s="117"/>
      <c r="N11" s="117"/>
      <c r="O11" s="117"/>
      <c r="P11" s="117"/>
      <c r="Q11" s="117"/>
      <c r="R11" s="117"/>
      <c r="S11" s="117"/>
    </row>
    <row r="12" customFormat="1" ht="21" customHeight="1" spans="1:19">
      <c r="A12" s="155" t="s">
        <v>573</v>
      </c>
      <c r="B12" s="43"/>
      <c r="C12" s="43"/>
      <c r="D12" s="155"/>
      <c r="E12" s="155"/>
      <c r="F12" s="155"/>
      <c r="G12" s="160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</row>
  </sheetData>
  <mergeCells count="19">
    <mergeCell ref="A2:S2"/>
    <mergeCell ref="A3:H3"/>
    <mergeCell ref="I4:S4"/>
    <mergeCell ref="N5:S5"/>
    <mergeCell ref="A11:G11"/>
    <mergeCell ref="A12:S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59027777777778" right="0.959027777777778" top="0.71875" bottom="0.718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T9"/>
  <sheetViews>
    <sheetView showZeros="0" workbookViewId="0">
      <pane ySplit="1" topLeftCell="A2" activePane="bottomLeft" state="frozen"/>
      <selection/>
      <selection pane="bottomLeft" activeCell="A3" sqref="A3:I3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Format="1" ht="16.5" customHeight="1" spans="1:20">
      <c r="A1" s="123"/>
      <c r="B1" s="124"/>
      <c r="C1" s="124"/>
      <c r="D1" s="124"/>
      <c r="E1" s="124"/>
      <c r="F1" s="124"/>
      <c r="G1" s="124"/>
      <c r="H1" s="123"/>
      <c r="I1" s="123"/>
      <c r="J1" s="123"/>
      <c r="K1" s="123"/>
      <c r="L1" s="123"/>
      <c r="M1" s="123"/>
      <c r="N1" s="141"/>
      <c r="O1" s="123"/>
      <c r="P1" s="123"/>
      <c r="Q1" s="124"/>
      <c r="R1" s="123"/>
      <c r="S1" s="149"/>
      <c r="T1" s="149" t="s">
        <v>574</v>
      </c>
    </row>
    <row r="2" customFormat="1" ht="41.25" customHeight="1" spans="1:20">
      <c r="A2" s="103" t="str">
        <f>"2025"&amp;"年部门政府购买服务预算表"</f>
        <v>2025年部门政府购买服务预算表</v>
      </c>
      <c r="B2" s="97"/>
      <c r="C2" s="97"/>
      <c r="D2" s="97"/>
      <c r="E2" s="97"/>
      <c r="F2" s="97"/>
      <c r="G2" s="97"/>
      <c r="H2" s="125"/>
      <c r="I2" s="125"/>
      <c r="J2" s="125"/>
      <c r="K2" s="125"/>
      <c r="L2" s="125"/>
      <c r="M2" s="125"/>
      <c r="N2" s="142"/>
      <c r="O2" s="125"/>
      <c r="P2" s="125"/>
      <c r="Q2" s="97"/>
      <c r="R2" s="125"/>
      <c r="S2" s="142"/>
      <c r="T2" s="97"/>
    </row>
    <row r="3" customFormat="1" ht="22.5" customHeight="1" spans="1:20">
      <c r="A3" s="126" t="str">
        <f>"单位名称："&amp;"昆明市晋宁区住房和城乡建设局机关"</f>
        <v>单位名称：昆明市晋宁区住房和城乡建设局机关</v>
      </c>
      <c r="B3" s="127"/>
      <c r="C3" s="127"/>
      <c r="D3" s="127"/>
      <c r="E3" s="127"/>
      <c r="F3" s="127"/>
      <c r="G3" s="127"/>
      <c r="H3" s="128"/>
      <c r="I3" s="128"/>
      <c r="J3" s="128"/>
      <c r="K3" s="128"/>
      <c r="L3" s="128"/>
      <c r="M3" s="128"/>
      <c r="N3" s="141"/>
      <c r="O3" s="123"/>
      <c r="P3" s="123"/>
      <c r="Q3" s="124"/>
      <c r="R3" s="123"/>
      <c r="S3" s="150"/>
      <c r="T3" s="149" t="s">
        <v>1</v>
      </c>
    </row>
    <row r="4" customFormat="1" ht="24" customHeight="1" spans="1:20">
      <c r="A4" s="48" t="s">
        <v>216</v>
      </c>
      <c r="B4" s="129" t="s">
        <v>217</v>
      </c>
      <c r="C4" s="129" t="s">
        <v>558</v>
      </c>
      <c r="D4" s="129" t="s">
        <v>575</v>
      </c>
      <c r="E4" s="129" t="s">
        <v>576</v>
      </c>
      <c r="F4" s="129" t="s">
        <v>577</v>
      </c>
      <c r="G4" s="129" t="s">
        <v>578</v>
      </c>
      <c r="H4" s="130" t="s">
        <v>579</v>
      </c>
      <c r="I4" s="130" t="s">
        <v>580</v>
      </c>
      <c r="J4" s="143" t="s">
        <v>224</v>
      </c>
      <c r="K4" s="143"/>
      <c r="L4" s="143"/>
      <c r="M4" s="143"/>
      <c r="N4" s="144"/>
      <c r="O4" s="143"/>
      <c r="P4" s="143"/>
      <c r="Q4" s="151"/>
      <c r="R4" s="143"/>
      <c r="S4" s="144"/>
      <c r="T4" s="152"/>
    </row>
    <row r="5" customFormat="1" ht="24" customHeight="1" spans="1:20">
      <c r="A5" s="50"/>
      <c r="B5" s="131"/>
      <c r="C5" s="131"/>
      <c r="D5" s="131"/>
      <c r="E5" s="131"/>
      <c r="F5" s="131"/>
      <c r="G5" s="131"/>
      <c r="H5" s="132"/>
      <c r="I5" s="132"/>
      <c r="J5" s="132" t="s">
        <v>55</v>
      </c>
      <c r="K5" s="132" t="s">
        <v>58</v>
      </c>
      <c r="L5" s="132" t="s">
        <v>564</v>
      </c>
      <c r="M5" s="132" t="s">
        <v>565</v>
      </c>
      <c r="N5" s="145" t="s">
        <v>566</v>
      </c>
      <c r="O5" s="146" t="s">
        <v>567</v>
      </c>
      <c r="P5" s="146"/>
      <c r="Q5" s="153"/>
      <c r="R5" s="146"/>
      <c r="S5" s="154"/>
      <c r="T5" s="133"/>
    </row>
    <row r="6" customFormat="1" ht="54" customHeight="1" spans="1:20">
      <c r="A6" s="53"/>
      <c r="B6" s="133"/>
      <c r="C6" s="133"/>
      <c r="D6" s="133"/>
      <c r="E6" s="133"/>
      <c r="F6" s="133"/>
      <c r="G6" s="133"/>
      <c r="H6" s="134"/>
      <c r="I6" s="134"/>
      <c r="J6" s="134"/>
      <c r="K6" s="134" t="s">
        <v>57</v>
      </c>
      <c r="L6" s="134"/>
      <c r="M6" s="134"/>
      <c r="N6" s="147"/>
      <c r="O6" s="134" t="s">
        <v>57</v>
      </c>
      <c r="P6" s="134" t="s">
        <v>64</v>
      </c>
      <c r="Q6" s="133" t="s">
        <v>65</v>
      </c>
      <c r="R6" s="134" t="s">
        <v>66</v>
      </c>
      <c r="S6" s="147" t="s">
        <v>67</v>
      </c>
      <c r="T6" s="133" t="s">
        <v>68</v>
      </c>
    </row>
    <row r="7" customFormat="1" ht="17.25" customHeight="1" spans="1:20">
      <c r="A7" s="54">
        <v>1</v>
      </c>
      <c r="B7" s="133">
        <v>2</v>
      </c>
      <c r="C7" s="54">
        <v>3</v>
      </c>
      <c r="D7" s="54">
        <v>4</v>
      </c>
      <c r="E7" s="133">
        <v>5</v>
      </c>
      <c r="F7" s="54">
        <v>6</v>
      </c>
      <c r="G7" s="54">
        <v>7</v>
      </c>
      <c r="H7" s="133">
        <v>8</v>
      </c>
      <c r="I7" s="54">
        <v>9</v>
      </c>
      <c r="J7" s="54">
        <v>10</v>
      </c>
      <c r="K7" s="133">
        <v>11</v>
      </c>
      <c r="L7" s="54">
        <v>12</v>
      </c>
      <c r="M7" s="54">
        <v>13</v>
      </c>
      <c r="N7" s="133">
        <v>14</v>
      </c>
      <c r="O7" s="54">
        <v>15</v>
      </c>
      <c r="P7" s="54">
        <v>16</v>
      </c>
      <c r="Q7" s="133">
        <v>17</v>
      </c>
      <c r="R7" s="54">
        <v>18</v>
      </c>
      <c r="S7" s="54">
        <v>19</v>
      </c>
      <c r="T7" s="54">
        <v>20</v>
      </c>
    </row>
    <row r="8" customFormat="1" ht="21" customHeight="1" spans="1:20">
      <c r="A8" s="135" t="s">
        <v>70</v>
      </c>
      <c r="B8" s="136" t="s">
        <v>70</v>
      </c>
      <c r="C8" s="136" t="s">
        <v>331</v>
      </c>
      <c r="D8" s="136" t="s">
        <v>581</v>
      </c>
      <c r="E8" s="136" t="s">
        <v>582</v>
      </c>
      <c r="F8" s="136" t="s">
        <v>76</v>
      </c>
      <c r="G8" s="136" t="s">
        <v>583</v>
      </c>
      <c r="H8" s="137" t="s">
        <v>134</v>
      </c>
      <c r="I8" s="137" t="s">
        <v>584</v>
      </c>
      <c r="J8" s="117">
        <v>4387000</v>
      </c>
      <c r="K8" s="117">
        <v>4387000</v>
      </c>
      <c r="L8" s="117"/>
      <c r="M8" s="117"/>
      <c r="N8" s="117"/>
      <c r="O8" s="117"/>
      <c r="P8" s="117"/>
      <c r="Q8" s="117"/>
      <c r="R8" s="117"/>
      <c r="S8" s="117"/>
      <c r="T8" s="117"/>
    </row>
    <row r="9" customFormat="1" ht="21" customHeight="1" spans="1:20">
      <c r="A9" s="138" t="s">
        <v>207</v>
      </c>
      <c r="B9" s="139"/>
      <c r="C9" s="139"/>
      <c r="D9" s="139"/>
      <c r="E9" s="139"/>
      <c r="F9" s="139"/>
      <c r="G9" s="139"/>
      <c r="H9" s="140"/>
      <c r="I9" s="148"/>
      <c r="J9" s="117">
        <v>4387000</v>
      </c>
      <c r="K9" s="117">
        <v>4387000</v>
      </c>
      <c r="L9" s="117"/>
      <c r="M9" s="117"/>
      <c r="N9" s="117"/>
      <c r="O9" s="117"/>
      <c r="P9" s="117"/>
      <c r="Q9" s="117"/>
      <c r="R9" s="117"/>
      <c r="S9" s="117"/>
      <c r="T9" s="117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59027777777778" right="0.959027777777778" top="0.71875" bottom="0.718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E9"/>
  <sheetViews>
    <sheetView showZeros="0" workbookViewId="0">
      <pane ySplit="1" topLeftCell="A2" activePane="bottomLeft" state="frozen"/>
      <selection/>
      <selection pane="bottomLeft" activeCell="H20" sqref="H20"/>
    </sheetView>
  </sheetViews>
  <sheetFormatPr defaultColWidth="9.14166666666667" defaultRowHeight="14.25" customHeight="1" outlineLevelCol="4"/>
  <cols>
    <col min="1" max="1" width="37.7083333333333" customWidth="1"/>
    <col min="2" max="2" width="23.375" customWidth="1"/>
    <col min="3" max="3" width="24.625" customWidth="1"/>
    <col min="4" max="4" width="24.25" customWidth="1"/>
    <col min="5" max="5" width="21.875" customWidth="1"/>
    <col min="16366" max="16384" width="9.14166666666667" style="102"/>
  </cols>
  <sheetData>
    <row r="1" customFormat="1" ht="17.25" customHeight="1" spans="5:5">
      <c r="E1" s="41" t="s">
        <v>585</v>
      </c>
    </row>
    <row r="2" customFormat="1" ht="41.25" customHeight="1" spans="1:5">
      <c r="A2" s="103" t="str">
        <f>"2025"&amp;"年对下转移支付预算表"</f>
        <v>2025年对下转移支付预算表</v>
      </c>
      <c r="B2" s="42"/>
      <c r="C2" s="42"/>
      <c r="D2" s="42"/>
      <c r="E2" s="42"/>
    </row>
    <row r="3" customFormat="1" ht="18" customHeight="1" spans="1:5">
      <c r="A3" s="104" t="str">
        <f>"单位名称："&amp;"昆明市晋宁区住房和城乡建设局机关"</f>
        <v>单位名称：昆明市晋宁区住房和城乡建设局机关</v>
      </c>
      <c r="B3" s="104"/>
      <c r="C3" s="104"/>
      <c r="E3" s="46" t="s">
        <v>1</v>
      </c>
    </row>
    <row r="4" customFormat="1" ht="19.5" customHeight="1" spans="1:5">
      <c r="A4" s="105" t="s">
        <v>586</v>
      </c>
      <c r="B4" s="106" t="s">
        <v>224</v>
      </c>
      <c r="C4" s="107"/>
      <c r="D4" s="108"/>
      <c r="E4" s="109" t="s">
        <v>587</v>
      </c>
    </row>
    <row r="5" customFormat="1" ht="40.5" customHeight="1" spans="1:5">
      <c r="A5" s="107"/>
      <c r="B5" s="110" t="s">
        <v>55</v>
      </c>
      <c r="C5" s="50" t="s">
        <v>58</v>
      </c>
      <c r="D5" s="111" t="s">
        <v>564</v>
      </c>
      <c r="E5" s="112"/>
    </row>
    <row r="6" customFormat="1" ht="19.5" customHeight="1" spans="1:5">
      <c r="A6" s="113">
        <v>1</v>
      </c>
      <c r="B6" s="55">
        <v>2</v>
      </c>
      <c r="C6" s="55">
        <v>3</v>
      </c>
      <c r="D6" s="114">
        <v>4</v>
      </c>
      <c r="E6" s="55">
        <v>24</v>
      </c>
    </row>
    <row r="7" customFormat="1" ht="19.5" customHeight="1" spans="1:5">
      <c r="A7" s="115"/>
      <c r="B7" s="116"/>
      <c r="C7" s="117"/>
      <c r="D7" s="117"/>
      <c r="E7" s="117"/>
    </row>
    <row r="8" customFormat="1" ht="19.5" customHeight="1" spans="1:5">
      <c r="A8" s="118"/>
      <c r="B8" s="119"/>
      <c r="C8" s="120"/>
      <c r="D8" s="117"/>
      <c r="E8" s="117"/>
    </row>
    <row r="9" customHeight="1" spans="1:2">
      <c r="A9" s="121" t="s">
        <v>588</v>
      </c>
      <c r="B9" s="122"/>
    </row>
  </sheetData>
  <mergeCells count="5">
    <mergeCell ref="A2:E2"/>
    <mergeCell ref="B4:D4"/>
    <mergeCell ref="A9:B9"/>
    <mergeCell ref="A4:A5"/>
    <mergeCell ref="E4:E5"/>
  </mergeCells>
  <printOptions horizontalCentered="1"/>
  <pageMargins left="0.959027777777778" right="0.959027777777778" top="0.71875" bottom="0.71875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B11" sqref="B11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Format="1" ht="16.5" customHeight="1" spans="10:10">
      <c r="J1" s="41" t="s">
        <v>589</v>
      </c>
    </row>
    <row r="2" customFormat="1" ht="41.25" customHeight="1" spans="1:10">
      <c r="A2" s="96" t="str">
        <f>"2025"&amp;"年对下转移支付绩效目标表"</f>
        <v>2025年对下转移支付绩效目标表</v>
      </c>
      <c r="B2" s="42"/>
      <c r="C2" s="42"/>
      <c r="D2" s="42"/>
      <c r="E2" s="42"/>
      <c r="F2" s="97"/>
      <c r="G2" s="42"/>
      <c r="H2" s="97"/>
      <c r="I2" s="97"/>
      <c r="J2" s="42"/>
    </row>
    <row r="3" customFormat="1" ht="17.25" customHeight="1" spans="1:1">
      <c r="A3" s="43" t="str">
        <f>"单位名称："&amp;"昆明市晋宁区住房和城乡建设局机关"</f>
        <v>单位名称：昆明市晋宁区住房和城乡建设局机关</v>
      </c>
    </row>
    <row r="4" customFormat="1" ht="44.25" customHeight="1" spans="1:10">
      <c r="A4" s="17" t="s">
        <v>586</v>
      </c>
      <c r="B4" s="17" t="s">
        <v>369</v>
      </c>
      <c r="C4" s="17" t="s">
        <v>370</v>
      </c>
      <c r="D4" s="17" t="s">
        <v>371</v>
      </c>
      <c r="E4" s="17" t="s">
        <v>372</v>
      </c>
      <c r="F4" s="98" t="s">
        <v>373</v>
      </c>
      <c r="G4" s="17" t="s">
        <v>374</v>
      </c>
      <c r="H4" s="98" t="s">
        <v>375</v>
      </c>
      <c r="I4" s="98" t="s">
        <v>376</v>
      </c>
      <c r="J4" s="17" t="s">
        <v>377</v>
      </c>
    </row>
    <row r="5" customFormat="1" ht="14.25" customHeight="1" spans="1:10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98">
        <v>6</v>
      </c>
      <c r="G5" s="17">
        <v>7</v>
      </c>
      <c r="H5" s="98">
        <v>8</v>
      </c>
      <c r="I5" s="98">
        <v>9</v>
      </c>
      <c r="J5" s="17">
        <v>10</v>
      </c>
    </row>
    <row r="6" customFormat="1" ht="42" customHeight="1" spans="1:10">
      <c r="A6" s="18"/>
      <c r="B6" s="99"/>
      <c r="C6" s="99"/>
      <c r="D6" s="99"/>
      <c r="E6" s="33"/>
      <c r="F6" s="100"/>
      <c r="G6" s="33"/>
      <c r="H6" s="100"/>
      <c r="I6" s="100"/>
      <c r="J6" s="33"/>
    </row>
    <row r="7" customFormat="1" ht="42" customHeight="1" spans="1:10">
      <c r="A7" s="18"/>
      <c r="B7" s="32"/>
      <c r="C7" s="32"/>
      <c r="D7" s="32"/>
      <c r="E7" s="18"/>
      <c r="F7" s="32"/>
      <c r="G7" s="18"/>
      <c r="H7" s="32"/>
      <c r="I7" s="32"/>
      <c r="J7" s="18"/>
    </row>
    <row r="8" ht="23" customHeight="1" spans="1:1">
      <c r="A8" s="101" t="s">
        <v>590</v>
      </c>
    </row>
  </sheetData>
  <mergeCells count="2">
    <mergeCell ref="A2:J2"/>
    <mergeCell ref="A3:H3"/>
  </mergeCells>
  <printOptions horizontalCentered="1"/>
  <pageMargins left="0.959027777777778" right="0.959027777777778" top="0.71875" bottom="0.718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I9"/>
  <sheetViews>
    <sheetView showZeros="0" workbookViewId="0">
      <pane ySplit="1" topLeftCell="A2" activePane="bottomLeft" state="frozen"/>
      <selection/>
      <selection pane="bottomLeft" activeCell="D21" sqref="D21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Format="1" customHeight="1" spans="1:9">
      <c r="A1" s="71"/>
      <c r="B1" s="72"/>
      <c r="C1" s="72"/>
      <c r="D1" s="73"/>
      <c r="E1" s="73"/>
      <c r="F1" s="73"/>
      <c r="G1" s="72"/>
      <c r="H1" s="72"/>
      <c r="I1" s="94" t="s">
        <v>591</v>
      </c>
    </row>
    <row r="2" customFormat="1" ht="41.25" customHeight="1" spans="1:9">
      <c r="A2" s="74" t="str">
        <f>"2025"&amp;"年新增资产配置预算表"</f>
        <v>2025年新增资产配置预算表</v>
      </c>
      <c r="B2" s="75"/>
      <c r="C2" s="75"/>
      <c r="D2" s="76"/>
      <c r="E2" s="76"/>
      <c r="F2" s="76"/>
      <c r="G2" s="75"/>
      <c r="H2" s="75"/>
      <c r="I2" s="76"/>
    </row>
    <row r="3" customFormat="1" customHeight="1" spans="1:9">
      <c r="A3" s="77" t="str">
        <f>"单位名称："&amp;"昆明市晋宁区住房和城乡建设局机关"</f>
        <v>单位名称：昆明市晋宁区住房和城乡建设局机关</v>
      </c>
      <c r="B3" s="78"/>
      <c r="C3" s="78"/>
      <c r="D3" s="79"/>
      <c r="F3" s="76"/>
      <c r="G3" s="75"/>
      <c r="H3" s="75"/>
      <c r="I3" s="95" t="s">
        <v>1</v>
      </c>
    </row>
    <row r="4" customFormat="1" ht="28.5" customHeight="1" spans="1:9">
      <c r="A4" s="80" t="s">
        <v>216</v>
      </c>
      <c r="B4" s="81" t="s">
        <v>217</v>
      </c>
      <c r="C4" s="82" t="s">
        <v>592</v>
      </c>
      <c r="D4" s="80" t="s">
        <v>593</v>
      </c>
      <c r="E4" s="80" t="s">
        <v>594</v>
      </c>
      <c r="F4" s="80" t="s">
        <v>595</v>
      </c>
      <c r="G4" s="81" t="s">
        <v>596</v>
      </c>
      <c r="H4" s="69"/>
      <c r="I4" s="80"/>
    </row>
    <row r="5" customFormat="1" ht="21" customHeight="1" spans="1:9">
      <c r="A5" s="82"/>
      <c r="B5" s="83"/>
      <c r="C5" s="83"/>
      <c r="D5" s="84"/>
      <c r="E5" s="83"/>
      <c r="F5" s="83"/>
      <c r="G5" s="81" t="s">
        <v>562</v>
      </c>
      <c r="H5" s="81" t="s">
        <v>597</v>
      </c>
      <c r="I5" s="81" t="s">
        <v>598</v>
      </c>
    </row>
    <row r="6" customFormat="1" ht="17.25" customHeight="1" spans="1:9">
      <c r="A6" s="85" t="s">
        <v>82</v>
      </c>
      <c r="B6" s="31" t="s">
        <v>83</v>
      </c>
      <c r="C6" s="85" t="s">
        <v>84</v>
      </c>
      <c r="D6" s="33" t="s">
        <v>85</v>
      </c>
      <c r="E6" s="85" t="s">
        <v>86</v>
      </c>
      <c r="F6" s="31" t="s">
        <v>87</v>
      </c>
      <c r="G6" s="86" t="s">
        <v>88</v>
      </c>
      <c r="H6" s="33" t="s">
        <v>89</v>
      </c>
      <c r="I6" s="33">
        <v>9</v>
      </c>
    </row>
    <row r="7" customFormat="1" ht="19.5" customHeight="1" spans="1:9">
      <c r="A7" s="87"/>
      <c r="B7" s="65"/>
      <c r="C7" s="65"/>
      <c r="D7" s="18"/>
      <c r="E7" s="32"/>
      <c r="F7" s="86"/>
      <c r="G7" s="88"/>
      <c r="H7" s="89"/>
      <c r="I7" s="89"/>
    </row>
    <row r="8" customFormat="1" ht="19.5" customHeight="1" spans="1:9">
      <c r="A8" s="20" t="s">
        <v>55</v>
      </c>
      <c r="B8" s="90"/>
      <c r="C8" s="90"/>
      <c r="D8" s="91"/>
      <c r="E8" s="92"/>
      <c r="F8" s="92"/>
      <c r="G8" s="88"/>
      <c r="H8" s="89"/>
      <c r="I8" s="89"/>
    </row>
    <row r="9" customHeight="1" spans="1:8">
      <c r="A9" s="93" t="s">
        <v>599</v>
      </c>
      <c r="B9" s="93"/>
      <c r="C9" s="93"/>
      <c r="D9" s="93"/>
      <c r="E9" s="93"/>
      <c r="F9" s="93"/>
      <c r="G9" s="93"/>
      <c r="H9" s="93"/>
    </row>
  </sheetData>
  <mergeCells count="11">
    <mergeCell ref="A2:I2"/>
    <mergeCell ref="A3:C3"/>
    <mergeCell ref="G4:I4"/>
    <mergeCell ref="A8:F8"/>
    <mergeCell ref="A9:H9"/>
    <mergeCell ref="A4:A5"/>
    <mergeCell ref="B4:B5"/>
    <mergeCell ref="C4:C5"/>
    <mergeCell ref="D4:D5"/>
    <mergeCell ref="E4:E5"/>
    <mergeCell ref="F4:F5"/>
  </mergeCells>
  <pageMargins left="0.669444444444445" right="0.669444444444445" top="0.71875" bottom="0.71875" header="0.279166666666667" footer="0.279166666666667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K10"/>
  <sheetViews>
    <sheetView showZeros="0" workbookViewId="0">
      <pane ySplit="1" topLeftCell="A2" activePane="bottomLeft" state="frozen"/>
      <selection/>
      <selection pane="bottomLeft" activeCell="A3" sqref="A3:G3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Format="1" customHeight="1" spans="4:11">
      <c r="D1" s="40"/>
      <c r="E1" s="40"/>
      <c r="F1" s="40"/>
      <c r="G1" s="40"/>
      <c r="K1" s="41" t="s">
        <v>600</v>
      </c>
    </row>
    <row r="2" customFormat="1" ht="41.25" customHeight="1" spans="1:11">
      <c r="A2" s="42" t="str">
        <f>"2025"&amp;"年上级转移支付补助项目支出预算表"</f>
        <v>2025年上级转移支付补助项目支出预算表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customFormat="1" ht="13.5" customHeight="1" spans="1:11">
      <c r="A3" s="43" t="str">
        <f>"单位名称："&amp;"昆明市晋宁区住房和城乡建设局机关"</f>
        <v>单位名称：昆明市晋宁区住房和城乡建设局机关</v>
      </c>
      <c r="B3" s="44"/>
      <c r="C3" s="44"/>
      <c r="D3" s="44"/>
      <c r="E3" s="44"/>
      <c r="F3" s="44"/>
      <c r="G3" s="44"/>
      <c r="H3" s="45"/>
      <c r="I3" s="45"/>
      <c r="J3" s="45"/>
      <c r="K3" s="46" t="s">
        <v>1</v>
      </c>
    </row>
    <row r="4" customFormat="1" ht="21.75" customHeight="1" spans="1:11">
      <c r="A4" s="47" t="s">
        <v>292</v>
      </c>
      <c r="B4" s="47" t="s">
        <v>219</v>
      </c>
      <c r="C4" s="47" t="s">
        <v>293</v>
      </c>
      <c r="D4" s="48" t="s">
        <v>220</v>
      </c>
      <c r="E4" s="48" t="s">
        <v>221</v>
      </c>
      <c r="F4" s="48" t="s">
        <v>294</v>
      </c>
      <c r="G4" s="48" t="s">
        <v>295</v>
      </c>
      <c r="H4" s="62" t="s">
        <v>55</v>
      </c>
      <c r="I4" s="12" t="s">
        <v>601</v>
      </c>
      <c r="J4" s="13"/>
      <c r="K4" s="35"/>
    </row>
    <row r="5" customFormat="1" ht="21.75" customHeight="1" spans="1:11">
      <c r="A5" s="49"/>
      <c r="B5" s="49"/>
      <c r="C5" s="49"/>
      <c r="D5" s="50"/>
      <c r="E5" s="50"/>
      <c r="F5" s="50"/>
      <c r="G5" s="50"/>
      <c r="H5" s="63"/>
      <c r="I5" s="48" t="s">
        <v>58</v>
      </c>
      <c r="J5" s="48" t="s">
        <v>59</v>
      </c>
      <c r="K5" s="48" t="s">
        <v>60</v>
      </c>
    </row>
    <row r="6" customFormat="1" ht="40.5" customHeight="1" spans="1:11">
      <c r="A6" s="52"/>
      <c r="B6" s="52"/>
      <c r="C6" s="52"/>
      <c r="D6" s="53"/>
      <c r="E6" s="53"/>
      <c r="F6" s="53"/>
      <c r="G6" s="53"/>
      <c r="H6" s="54"/>
      <c r="I6" s="53" t="s">
        <v>57</v>
      </c>
      <c r="J6" s="53"/>
      <c r="K6" s="53"/>
    </row>
    <row r="7" customFormat="1" ht="15" customHeight="1" spans="1:11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69">
        <v>10</v>
      </c>
      <c r="K7" s="69">
        <v>11</v>
      </c>
    </row>
    <row r="8" customFormat="1" ht="18.75" customHeight="1" spans="1:11">
      <c r="A8" s="18"/>
      <c r="B8" s="32" t="s">
        <v>364</v>
      </c>
      <c r="C8" s="18"/>
      <c r="D8" s="18"/>
      <c r="E8" s="18"/>
      <c r="F8" s="18"/>
      <c r="G8" s="18"/>
      <c r="H8" s="64">
        <v>1295000</v>
      </c>
      <c r="I8" s="70">
        <v>1295000</v>
      </c>
      <c r="J8" s="70"/>
      <c r="K8" s="64"/>
    </row>
    <row r="9" customFormat="1" ht="18.75" customHeight="1" spans="1:11">
      <c r="A9" s="65" t="s">
        <v>334</v>
      </c>
      <c r="B9" s="32" t="s">
        <v>364</v>
      </c>
      <c r="C9" s="32" t="s">
        <v>70</v>
      </c>
      <c r="D9" s="32" t="s">
        <v>161</v>
      </c>
      <c r="E9" s="32" t="s">
        <v>162</v>
      </c>
      <c r="F9" s="32" t="s">
        <v>320</v>
      </c>
      <c r="G9" s="32" t="s">
        <v>321</v>
      </c>
      <c r="H9" s="57">
        <v>1295000</v>
      </c>
      <c r="I9" s="57">
        <v>1295000</v>
      </c>
      <c r="J9" s="57"/>
      <c r="K9" s="64"/>
    </row>
    <row r="10" customFormat="1" ht="18.75" customHeight="1" spans="1:11">
      <c r="A10" s="66" t="s">
        <v>207</v>
      </c>
      <c r="B10" s="67"/>
      <c r="C10" s="67"/>
      <c r="D10" s="67"/>
      <c r="E10" s="67"/>
      <c r="F10" s="67"/>
      <c r="G10" s="68"/>
      <c r="H10" s="57">
        <v>1295000</v>
      </c>
      <c r="I10" s="57">
        <v>1295000</v>
      </c>
      <c r="J10" s="57"/>
      <c r="K10" s="64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A3" sqref="A3:D3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Format="1" ht="13.5" customHeight="1" spans="4:7">
      <c r="D1" s="40"/>
      <c r="G1" s="41" t="s">
        <v>602</v>
      </c>
    </row>
    <row r="2" customFormat="1" ht="41.25" customHeight="1" spans="1:7">
      <c r="A2" s="42" t="str">
        <f>"2025"&amp;"年部门项目中期规划预算表"</f>
        <v>2025年部门项目中期规划预算表</v>
      </c>
      <c r="B2" s="42"/>
      <c r="C2" s="42"/>
      <c r="D2" s="42"/>
      <c r="E2" s="42"/>
      <c r="F2" s="42"/>
      <c r="G2" s="42"/>
    </row>
    <row r="3" customFormat="1" ht="13.5" customHeight="1" spans="1:7">
      <c r="A3" s="43" t="str">
        <f>"单位名称："&amp;"昆明市晋宁区住房和城乡建设局机关"</f>
        <v>单位名称：昆明市晋宁区住房和城乡建设局机关</v>
      </c>
      <c r="B3" s="44"/>
      <c r="C3" s="44"/>
      <c r="D3" s="44"/>
      <c r="E3" s="45"/>
      <c r="F3" s="45"/>
      <c r="G3" s="46" t="s">
        <v>1</v>
      </c>
    </row>
    <row r="4" customFormat="1" ht="21.75" customHeight="1" spans="1:7">
      <c r="A4" s="47" t="s">
        <v>293</v>
      </c>
      <c r="B4" s="47" t="s">
        <v>292</v>
      </c>
      <c r="C4" s="47" t="s">
        <v>219</v>
      </c>
      <c r="D4" s="48" t="s">
        <v>603</v>
      </c>
      <c r="E4" s="12" t="s">
        <v>58</v>
      </c>
      <c r="F4" s="13"/>
      <c r="G4" s="35"/>
    </row>
    <row r="5" customFormat="1" ht="21.75" customHeight="1" spans="1:7">
      <c r="A5" s="49"/>
      <c r="B5" s="49"/>
      <c r="C5" s="49"/>
      <c r="D5" s="50"/>
      <c r="E5" s="51" t="str">
        <f>"2025"&amp;"年"</f>
        <v>2025年</v>
      </c>
      <c r="F5" s="48" t="str">
        <f>("2025"+1)&amp;"年"</f>
        <v>2026年</v>
      </c>
      <c r="G5" s="48" t="str">
        <f>("2025"+2)&amp;"年"</f>
        <v>2027年</v>
      </c>
    </row>
    <row r="6" customFormat="1" ht="40.5" customHeight="1" spans="1:7">
      <c r="A6" s="52"/>
      <c r="B6" s="52"/>
      <c r="C6" s="52"/>
      <c r="D6" s="53"/>
      <c r="E6" s="54"/>
      <c r="F6" s="53" t="s">
        <v>57</v>
      </c>
      <c r="G6" s="53"/>
    </row>
    <row r="7" customFormat="1" ht="15" customHeight="1" spans="1:7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</row>
    <row r="8" customFormat="1" ht="17.25" customHeight="1" spans="1:7">
      <c r="A8" s="32" t="s">
        <v>70</v>
      </c>
      <c r="B8" s="56"/>
      <c r="C8" s="56"/>
      <c r="D8" s="32"/>
      <c r="E8" s="57">
        <v>30161348</v>
      </c>
      <c r="F8" s="57"/>
      <c r="G8" s="57"/>
    </row>
    <row r="9" customFormat="1" ht="18.75" customHeight="1" spans="1:7">
      <c r="A9" s="32"/>
      <c r="B9" s="32" t="s">
        <v>604</v>
      </c>
      <c r="C9" s="32" t="s">
        <v>300</v>
      </c>
      <c r="D9" s="32" t="s">
        <v>605</v>
      </c>
      <c r="E9" s="57">
        <v>184000</v>
      </c>
      <c r="F9" s="57"/>
      <c r="G9" s="57"/>
    </row>
    <row r="10" customFormat="1" ht="18.75" customHeight="1" spans="1:7">
      <c r="A10" s="58"/>
      <c r="B10" s="32" t="s">
        <v>604</v>
      </c>
      <c r="C10" s="32" t="s">
        <v>307</v>
      </c>
      <c r="D10" s="32" t="s">
        <v>605</v>
      </c>
      <c r="E10" s="57">
        <v>72000</v>
      </c>
      <c r="F10" s="57"/>
      <c r="G10" s="57"/>
    </row>
    <row r="11" customFormat="1" ht="31" customHeight="1" spans="1:7">
      <c r="A11" s="58"/>
      <c r="B11" s="32" t="s">
        <v>604</v>
      </c>
      <c r="C11" s="32" t="s">
        <v>309</v>
      </c>
      <c r="D11" s="32" t="s">
        <v>605</v>
      </c>
      <c r="E11" s="57">
        <v>240000</v>
      </c>
      <c r="F11" s="57"/>
      <c r="G11" s="57"/>
    </row>
    <row r="12" customFormat="1" ht="27" customHeight="1" spans="1:7">
      <c r="A12" s="58"/>
      <c r="B12" s="32" t="s">
        <v>604</v>
      </c>
      <c r="C12" s="32" t="s">
        <v>329</v>
      </c>
      <c r="D12" s="32" t="s">
        <v>605</v>
      </c>
      <c r="E12" s="57">
        <v>2000000</v>
      </c>
      <c r="F12" s="57"/>
      <c r="G12" s="57"/>
    </row>
    <row r="13" customFormat="1" ht="27" customHeight="1" spans="1:7">
      <c r="A13" s="58"/>
      <c r="B13" s="32" t="s">
        <v>604</v>
      </c>
      <c r="C13" s="32" t="s">
        <v>331</v>
      </c>
      <c r="D13" s="32" t="s">
        <v>605</v>
      </c>
      <c r="E13" s="57">
        <v>5000000</v>
      </c>
      <c r="F13" s="57"/>
      <c r="G13" s="57"/>
    </row>
    <row r="14" customFormat="1" ht="18.75" customHeight="1" spans="1:7">
      <c r="A14" s="58"/>
      <c r="B14" s="32" t="s">
        <v>604</v>
      </c>
      <c r="C14" s="32" t="s">
        <v>333</v>
      </c>
      <c r="D14" s="32" t="s">
        <v>605</v>
      </c>
      <c r="E14" s="57">
        <v>50000</v>
      </c>
      <c r="F14" s="57"/>
      <c r="G14" s="57"/>
    </row>
    <row r="15" customFormat="1" ht="18.75" customHeight="1" spans="1:7">
      <c r="A15" s="58"/>
      <c r="B15" s="32" t="s">
        <v>606</v>
      </c>
      <c r="C15" s="32" t="s">
        <v>346</v>
      </c>
      <c r="D15" s="32" t="s">
        <v>605</v>
      </c>
      <c r="E15" s="57">
        <v>1500000</v>
      </c>
      <c r="F15" s="57"/>
      <c r="G15" s="57"/>
    </row>
    <row r="16" customFormat="1" ht="18.75" customHeight="1" spans="1:7">
      <c r="A16" s="58"/>
      <c r="B16" s="32" t="s">
        <v>606</v>
      </c>
      <c r="C16" s="32" t="s">
        <v>348</v>
      </c>
      <c r="D16" s="32" t="s">
        <v>605</v>
      </c>
      <c r="E16" s="57">
        <v>250348</v>
      </c>
      <c r="F16" s="57"/>
      <c r="G16" s="57"/>
    </row>
    <row r="17" customFormat="1" ht="18.75" customHeight="1" spans="1:7">
      <c r="A17" s="58"/>
      <c r="B17" s="32" t="s">
        <v>606</v>
      </c>
      <c r="C17" s="32" t="s">
        <v>350</v>
      </c>
      <c r="D17" s="32" t="s">
        <v>605</v>
      </c>
      <c r="E17" s="57">
        <v>10000</v>
      </c>
      <c r="F17" s="57"/>
      <c r="G17" s="57"/>
    </row>
    <row r="18" customFormat="1" ht="18.75" customHeight="1" spans="1:7">
      <c r="A18" s="58"/>
      <c r="B18" s="32" t="s">
        <v>606</v>
      </c>
      <c r="C18" s="32" t="s">
        <v>354</v>
      </c>
      <c r="D18" s="32" t="s">
        <v>605</v>
      </c>
      <c r="E18" s="57">
        <v>40000</v>
      </c>
      <c r="F18" s="57"/>
      <c r="G18" s="57"/>
    </row>
    <row r="19" customFormat="1" ht="18.75" customHeight="1" spans="1:7">
      <c r="A19" s="58"/>
      <c r="B19" s="32" t="s">
        <v>606</v>
      </c>
      <c r="C19" s="32" t="s">
        <v>358</v>
      </c>
      <c r="D19" s="32" t="s">
        <v>605</v>
      </c>
      <c r="E19" s="57">
        <v>300000</v>
      </c>
      <c r="F19" s="57"/>
      <c r="G19" s="57"/>
    </row>
    <row r="20" customFormat="1" ht="18.75" customHeight="1" spans="1:7">
      <c r="A20" s="58"/>
      <c r="B20" s="32" t="s">
        <v>606</v>
      </c>
      <c r="C20" s="32" t="s">
        <v>360</v>
      </c>
      <c r="D20" s="32" t="s">
        <v>605</v>
      </c>
      <c r="E20" s="57">
        <v>20000</v>
      </c>
      <c r="F20" s="57"/>
      <c r="G20" s="57"/>
    </row>
    <row r="21" customFormat="1" ht="31" customHeight="1" spans="1:7">
      <c r="A21" s="58"/>
      <c r="B21" s="32" t="s">
        <v>606</v>
      </c>
      <c r="C21" s="32" t="s">
        <v>362</v>
      </c>
      <c r="D21" s="32" t="s">
        <v>605</v>
      </c>
      <c r="E21" s="57">
        <v>200000</v>
      </c>
      <c r="F21" s="57"/>
      <c r="G21" s="57"/>
    </row>
    <row r="22" customFormat="1" ht="18.75" customHeight="1" spans="1:7">
      <c r="A22" s="58"/>
      <c r="B22" s="32" t="s">
        <v>606</v>
      </c>
      <c r="C22" s="32" t="s">
        <v>364</v>
      </c>
      <c r="D22" s="32" t="s">
        <v>605</v>
      </c>
      <c r="E22" s="57">
        <v>1295000</v>
      </c>
      <c r="F22" s="57"/>
      <c r="G22" s="57"/>
    </row>
    <row r="23" customFormat="1" ht="29" customHeight="1" spans="1:7">
      <c r="A23" s="58"/>
      <c r="B23" s="32" t="s">
        <v>607</v>
      </c>
      <c r="C23" s="32" t="s">
        <v>367</v>
      </c>
      <c r="D23" s="32" t="s">
        <v>605</v>
      </c>
      <c r="E23" s="57">
        <v>19000000</v>
      </c>
      <c r="F23" s="57"/>
      <c r="G23" s="57"/>
    </row>
    <row r="24" customFormat="1" ht="18.75" customHeight="1" spans="1:7">
      <c r="A24" s="59" t="s">
        <v>55</v>
      </c>
      <c r="B24" s="60"/>
      <c r="C24" s="60"/>
      <c r="D24" s="61"/>
      <c r="E24" s="57">
        <v>30161348</v>
      </c>
      <c r="F24" s="57"/>
      <c r="G24" s="57"/>
    </row>
  </sheetData>
  <mergeCells count="11">
    <mergeCell ref="A2:G2"/>
    <mergeCell ref="A3:D3"/>
    <mergeCell ref="E4:G4"/>
    <mergeCell ref="A24:D2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tabSelected="1" topLeftCell="A7" workbookViewId="0">
      <selection activeCell="A19" sqref="A19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Format="1" customHeight="1" spans="1:10">
      <c r="A1" s="1"/>
      <c r="B1" s="1"/>
      <c r="C1" s="1"/>
      <c r="D1" s="1"/>
      <c r="E1" s="1"/>
      <c r="F1" s="1"/>
      <c r="G1" s="1"/>
      <c r="H1" s="1"/>
      <c r="I1" s="1"/>
      <c r="J1" s="34" t="s">
        <v>608</v>
      </c>
    </row>
    <row r="2" customFormat="1" ht="41.25" customHeight="1" spans="1:10">
      <c r="A2" s="1" t="str">
        <f>"2025"&amp;"年部门整体支出绩效目标表"</f>
        <v>2025年部门整体支出绩效目标表</v>
      </c>
      <c r="B2" s="2"/>
      <c r="C2" s="2"/>
      <c r="D2" s="2"/>
      <c r="E2" s="2"/>
      <c r="F2" s="2"/>
      <c r="G2" s="2"/>
      <c r="H2" s="2"/>
      <c r="I2" s="2"/>
      <c r="J2" s="2"/>
    </row>
    <row r="3" customFormat="1" ht="17.25" customHeight="1" spans="1:10">
      <c r="A3" s="3" t="str">
        <f>"单位名称："&amp;"昆明市晋宁区住房和城乡建设局机关"</f>
        <v>单位名称：昆明市晋宁区住房和城乡建设局机关</v>
      </c>
      <c r="B3" s="3"/>
      <c r="C3" s="4"/>
      <c r="D3" s="5"/>
      <c r="E3" s="5"/>
      <c r="F3" s="5"/>
      <c r="G3" s="5"/>
      <c r="H3" s="5"/>
      <c r="I3" s="5"/>
      <c r="J3" s="241" t="s">
        <v>1</v>
      </c>
    </row>
    <row r="4" customFormat="1" ht="30" customHeight="1" spans="1:10">
      <c r="A4" s="6" t="s">
        <v>609</v>
      </c>
      <c r="B4" s="7"/>
      <c r="C4" s="8"/>
      <c r="D4" s="8"/>
      <c r="E4" s="9"/>
      <c r="F4" s="10" t="s">
        <v>610</v>
      </c>
      <c r="G4" s="9"/>
      <c r="H4" s="11"/>
      <c r="I4" s="8"/>
      <c r="J4" s="9"/>
    </row>
    <row r="5" customFormat="1" ht="32.25" customHeight="1" spans="1:10">
      <c r="A5" s="12" t="s">
        <v>611</v>
      </c>
      <c r="B5" s="13"/>
      <c r="C5" s="13"/>
      <c r="D5" s="13"/>
      <c r="E5" s="13"/>
      <c r="F5" s="13"/>
      <c r="G5" s="13"/>
      <c r="H5" s="13"/>
      <c r="I5" s="35"/>
      <c r="J5" s="36" t="s">
        <v>612</v>
      </c>
    </row>
    <row r="6" customFormat="1" ht="99.75" customHeight="1" spans="1:10">
      <c r="A6" s="14" t="s">
        <v>613</v>
      </c>
      <c r="B6" s="15" t="s">
        <v>614</v>
      </c>
      <c r="C6" s="16"/>
      <c r="D6" s="16"/>
      <c r="E6" s="16"/>
      <c r="F6" s="16"/>
      <c r="G6" s="16"/>
      <c r="H6" s="16"/>
      <c r="I6" s="16"/>
      <c r="J6" s="37" t="s">
        <v>615</v>
      </c>
    </row>
    <row r="7" customFormat="1" ht="99.75" customHeight="1" spans="1:10">
      <c r="A7" s="14"/>
      <c r="B7" s="15" t="str">
        <f>"总体绩效目标（"&amp;"2025"&amp;"-"&amp;("2025"+2)&amp;"年期间）"</f>
        <v>总体绩效目标（2025-2027年期间）</v>
      </c>
      <c r="C7" s="16"/>
      <c r="D7" s="16"/>
      <c r="E7" s="16"/>
      <c r="F7" s="16"/>
      <c r="G7" s="16"/>
      <c r="H7" s="16"/>
      <c r="I7" s="16"/>
      <c r="J7" s="37" t="s">
        <v>616</v>
      </c>
    </row>
    <row r="8" customFormat="1" ht="75" customHeight="1" spans="1:10">
      <c r="A8" s="15" t="s">
        <v>617</v>
      </c>
      <c r="B8" s="17" t="str">
        <f>"预算年度（"&amp;"2025"&amp;"年）绩效目标"</f>
        <v>预算年度（2025年）绩效目标</v>
      </c>
      <c r="C8" s="18"/>
      <c r="D8" s="18"/>
      <c r="E8" s="18"/>
      <c r="F8" s="18"/>
      <c r="G8" s="18"/>
      <c r="H8" s="18"/>
      <c r="I8" s="18"/>
      <c r="J8" s="38" t="s">
        <v>618</v>
      </c>
    </row>
    <row r="9" customFormat="1" ht="32.25" customHeight="1" spans="1:10">
      <c r="A9" s="19" t="s">
        <v>619</v>
      </c>
      <c r="B9" s="19"/>
      <c r="C9" s="19"/>
      <c r="D9" s="19"/>
      <c r="E9" s="19"/>
      <c r="F9" s="19"/>
      <c r="G9" s="19"/>
      <c r="H9" s="19"/>
      <c r="I9" s="19"/>
      <c r="J9" s="19"/>
    </row>
    <row r="10" customFormat="1" ht="32.25" customHeight="1" spans="1:10">
      <c r="A10" s="15" t="s">
        <v>620</v>
      </c>
      <c r="B10" s="15"/>
      <c r="C10" s="14" t="s">
        <v>621</v>
      </c>
      <c r="D10" s="14"/>
      <c r="E10" s="14"/>
      <c r="F10" s="14" t="s">
        <v>622</v>
      </c>
      <c r="G10" s="14"/>
      <c r="H10" s="14" t="s">
        <v>623</v>
      </c>
      <c r="I10" s="14"/>
      <c r="J10" s="14"/>
    </row>
    <row r="11" customFormat="1" ht="32.25" customHeight="1" spans="1:10">
      <c r="A11" s="15"/>
      <c r="B11" s="15"/>
      <c r="C11" s="14"/>
      <c r="D11" s="14"/>
      <c r="E11" s="14"/>
      <c r="F11" s="14"/>
      <c r="G11" s="14"/>
      <c r="H11" s="15" t="s">
        <v>624</v>
      </c>
      <c r="I11" s="15" t="s">
        <v>625</v>
      </c>
      <c r="J11" s="15" t="s">
        <v>626</v>
      </c>
    </row>
    <row r="12" customFormat="1" ht="24" customHeight="1" spans="1:10">
      <c r="A12" s="20" t="s">
        <v>55</v>
      </c>
      <c r="B12" s="21"/>
      <c r="C12" s="21"/>
      <c r="D12" s="21"/>
      <c r="E12" s="21"/>
      <c r="F12" s="21"/>
      <c r="G12" s="22"/>
      <c r="H12" s="23"/>
      <c r="I12" s="23"/>
      <c r="J12" s="23"/>
    </row>
    <row r="13" customFormat="1" ht="34.5" customHeight="1" spans="1:10">
      <c r="A13" s="16"/>
      <c r="B13" s="24"/>
      <c r="C13" s="16"/>
      <c r="D13" s="24"/>
      <c r="E13" s="24"/>
      <c r="F13" s="24"/>
      <c r="G13" s="24"/>
      <c r="H13" s="25"/>
      <c r="I13" s="25"/>
      <c r="J13" s="25"/>
    </row>
    <row r="14" customFormat="1" ht="32.25" customHeight="1" spans="1:10">
      <c r="A14" s="19" t="s">
        <v>627</v>
      </c>
      <c r="B14" s="19"/>
      <c r="C14" s="19"/>
      <c r="D14" s="19"/>
      <c r="E14" s="19"/>
      <c r="F14" s="19"/>
      <c r="G14" s="19"/>
      <c r="H14" s="19"/>
      <c r="I14" s="19"/>
      <c r="J14" s="19"/>
    </row>
    <row r="15" customFormat="1" ht="32.25" customHeight="1" spans="1:10">
      <c r="A15" s="26" t="s">
        <v>628</v>
      </c>
      <c r="B15" s="26"/>
      <c r="C15" s="26"/>
      <c r="D15" s="26"/>
      <c r="E15" s="26"/>
      <c r="F15" s="26"/>
      <c r="G15" s="26"/>
      <c r="H15" s="27" t="s">
        <v>629</v>
      </c>
      <c r="I15" s="39" t="s">
        <v>377</v>
      </c>
      <c r="J15" s="27" t="s">
        <v>630</v>
      </c>
    </row>
    <row r="16" customFormat="1" ht="36" customHeight="1" spans="1:10">
      <c r="A16" s="28" t="s">
        <v>370</v>
      </c>
      <c r="B16" s="28" t="s">
        <v>631</v>
      </c>
      <c r="C16" s="29" t="s">
        <v>372</v>
      </c>
      <c r="D16" s="29" t="s">
        <v>373</v>
      </c>
      <c r="E16" s="29" t="s">
        <v>374</v>
      </c>
      <c r="F16" s="29" t="s">
        <v>375</v>
      </c>
      <c r="G16" s="29" t="s">
        <v>376</v>
      </c>
      <c r="H16" s="30"/>
      <c r="I16" s="30"/>
      <c r="J16" s="30"/>
    </row>
    <row r="17" customFormat="1" ht="32.25" customHeight="1" spans="1:10">
      <c r="A17" s="31"/>
      <c r="B17" s="31"/>
      <c r="C17" s="32"/>
      <c r="D17" s="31"/>
      <c r="E17" s="31"/>
      <c r="F17" s="31"/>
      <c r="G17" s="31"/>
      <c r="H17" s="33"/>
      <c r="I17" s="18"/>
      <c r="J17" s="33"/>
    </row>
    <row r="19" customHeight="1" spans="1:1">
      <c r="A19" t="s">
        <v>632</v>
      </c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S9"/>
  <sheetViews>
    <sheetView showGridLines="0" showZeros="0" workbookViewId="0">
      <pane ySplit="1" topLeftCell="A2" activePane="bottomLeft" state="frozen"/>
      <selection/>
      <selection pane="bottomLeft" activeCell="A3" sqref="A3:B3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Format="1" ht="17.25" customHeight="1" spans="1:1">
      <c r="A1" s="95" t="s">
        <v>52</v>
      </c>
    </row>
    <row r="2" customFormat="1" ht="41.25" customHeight="1" spans="1:1">
      <c r="A2" s="74" t="str">
        <f>"2025"&amp;"年部门收入预算表"</f>
        <v>2025年部门收入预算表</v>
      </c>
    </row>
    <row r="3" customFormat="1" ht="17.25" customHeight="1" spans="1:19">
      <c r="A3" s="77" t="str">
        <f>"单位名称："&amp;"昆明市晋宁区住房和城乡建设局机关"</f>
        <v>单位名称：昆明市晋宁区住房和城乡建设局机关</v>
      </c>
      <c r="B3" s="206"/>
      <c r="S3" s="79" t="s">
        <v>1</v>
      </c>
    </row>
    <row r="4" customFormat="1" ht="21.75" customHeight="1" spans="1:19">
      <c r="A4" s="227" t="s">
        <v>53</v>
      </c>
      <c r="B4" s="228" t="s">
        <v>54</v>
      </c>
      <c r="C4" s="228" t="s">
        <v>55</v>
      </c>
      <c r="D4" s="229" t="s">
        <v>56</v>
      </c>
      <c r="E4" s="229"/>
      <c r="F4" s="229"/>
      <c r="G4" s="229"/>
      <c r="H4" s="229"/>
      <c r="I4" s="176"/>
      <c r="J4" s="229"/>
      <c r="K4" s="229"/>
      <c r="L4" s="229"/>
      <c r="M4" s="229"/>
      <c r="N4" s="235"/>
      <c r="O4" s="229" t="s">
        <v>45</v>
      </c>
      <c r="P4" s="229"/>
      <c r="Q4" s="229"/>
      <c r="R4" s="229"/>
      <c r="S4" s="235"/>
    </row>
    <row r="5" customFormat="1" ht="27" customHeight="1" spans="1:19">
      <c r="A5" s="230"/>
      <c r="B5" s="231"/>
      <c r="C5" s="231"/>
      <c r="D5" s="231" t="s">
        <v>57</v>
      </c>
      <c r="E5" s="231" t="s">
        <v>58</v>
      </c>
      <c r="F5" s="231" t="s">
        <v>59</v>
      </c>
      <c r="G5" s="231" t="s">
        <v>60</v>
      </c>
      <c r="H5" s="231" t="s">
        <v>61</v>
      </c>
      <c r="I5" s="236" t="s">
        <v>62</v>
      </c>
      <c r="J5" s="237"/>
      <c r="K5" s="237"/>
      <c r="L5" s="237"/>
      <c r="M5" s="237"/>
      <c r="N5" s="238"/>
      <c r="O5" s="231" t="s">
        <v>57</v>
      </c>
      <c r="P5" s="231" t="s">
        <v>58</v>
      </c>
      <c r="Q5" s="231" t="s">
        <v>59</v>
      </c>
      <c r="R5" s="231" t="s">
        <v>60</v>
      </c>
      <c r="S5" s="231" t="s">
        <v>63</v>
      </c>
    </row>
    <row r="6" customFormat="1" ht="30" customHeight="1" spans="1:19">
      <c r="A6" s="232"/>
      <c r="B6" s="148"/>
      <c r="C6" s="159"/>
      <c r="D6" s="159"/>
      <c r="E6" s="159"/>
      <c r="F6" s="159"/>
      <c r="G6" s="159"/>
      <c r="H6" s="159"/>
      <c r="I6" s="100" t="s">
        <v>57</v>
      </c>
      <c r="J6" s="238" t="s">
        <v>64</v>
      </c>
      <c r="K6" s="238" t="s">
        <v>65</v>
      </c>
      <c r="L6" s="238" t="s">
        <v>66</v>
      </c>
      <c r="M6" s="238" t="s">
        <v>67</v>
      </c>
      <c r="N6" s="238" t="s">
        <v>68</v>
      </c>
      <c r="O6" s="239"/>
      <c r="P6" s="239"/>
      <c r="Q6" s="239"/>
      <c r="R6" s="239"/>
      <c r="S6" s="159"/>
    </row>
    <row r="7" customFormat="1" ht="15" customHeight="1" spans="1:19">
      <c r="A7" s="233">
        <v>1</v>
      </c>
      <c r="B7" s="233">
        <v>2</v>
      </c>
      <c r="C7" s="233">
        <v>3</v>
      </c>
      <c r="D7" s="233">
        <v>4</v>
      </c>
      <c r="E7" s="233">
        <v>5</v>
      </c>
      <c r="F7" s="233">
        <v>6</v>
      </c>
      <c r="G7" s="233">
        <v>7</v>
      </c>
      <c r="H7" s="233">
        <v>8</v>
      </c>
      <c r="I7" s="100">
        <v>9</v>
      </c>
      <c r="J7" s="233">
        <v>10</v>
      </c>
      <c r="K7" s="233">
        <v>11</v>
      </c>
      <c r="L7" s="233">
        <v>12</v>
      </c>
      <c r="M7" s="233">
        <v>13</v>
      </c>
      <c r="N7" s="233">
        <v>14</v>
      </c>
      <c r="O7" s="233">
        <v>15</v>
      </c>
      <c r="P7" s="233">
        <v>16</v>
      </c>
      <c r="Q7" s="233">
        <v>17</v>
      </c>
      <c r="R7" s="233">
        <v>18</v>
      </c>
      <c r="S7" s="233">
        <v>19</v>
      </c>
    </row>
    <row r="8" customFormat="1" ht="18" customHeight="1" spans="1:19">
      <c r="A8" s="32" t="s">
        <v>69</v>
      </c>
      <c r="B8" s="32" t="s">
        <v>70</v>
      </c>
      <c r="C8" s="117">
        <v>52329674.96</v>
      </c>
      <c r="D8" s="117">
        <v>52329674.96</v>
      </c>
      <c r="E8" s="117">
        <v>35359568.38</v>
      </c>
      <c r="F8" s="117">
        <v>6000000</v>
      </c>
      <c r="G8" s="117"/>
      <c r="H8" s="117"/>
      <c r="I8" s="117">
        <v>10970106.58</v>
      </c>
      <c r="J8" s="117"/>
      <c r="K8" s="117"/>
      <c r="L8" s="117">
        <v>10970106.58</v>
      </c>
      <c r="M8" s="117"/>
      <c r="N8" s="117"/>
      <c r="O8" s="117"/>
      <c r="P8" s="117"/>
      <c r="Q8" s="117"/>
      <c r="R8" s="117"/>
      <c r="S8" s="117"/>
    </row>
    <row r="9" customFormat="1" ht="18" customHeight="1" spans="1:19">
      <c r="A9" s="82" t="s">
        <v>55</v>
      </c>
      <c r="B9" s="234"/>
      <c r="C9" s="117">
        <v>52329674.96</v>
      </c>
      <c r="D9" s="117">
        <v>52329674.96</v>
      </c>
      <c r="E9" s="117">
        <v>35359568.38</v>
      </c>
      <c r="F9" s="117">
        <v>6000000</v>
      </c>
      <c r="G9" s="117"/>
      <c r="H9" s="117"/>
      <c r="I9" s="117">
        <v>10970106.58</v>
      </c>
      <c r="J9" s="117"/>
      <c r="K9" s="117"/>
      <c r="L9" s="117">
        <v>10970106.58</v>
      </c>
      <c r="M9" s="117"/>
      <c r="N9" s="117"/>
      <c r="O9" s="117"/>
      <c r="P9" s="117"/>
      <c r="Q9" s="117"/>
      <c r="R9" s="117"/>
      <c r="S9" s="117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O44"/>
  <sheetViews>
    <sheetView showGridLines="0" showZeros="0" workbookViewId="0">
      <pane ySplit="1" topLeftCell="A2" activePane="bottomLeft" state="frozen"/>
      <selection/>
      <selection pane="bottomLeft" activeCell="A3" sqref="A3:B3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Format="1" ht="17.25" customHeight="1" spans="1:1">
      <c r="A1" s="79" t="s">
        <v>71</v>
      </c>
    </row>
    <row r="2" customFormat="1" ht="41.25" customHeight="1" spans="1:1">
      <c r="A2" s="74" t="str">
        <f>"2025"&amp;"年部门支出预算表"</f>
        <v>2025年部门支出预算表</v>
      </c>
    </row>
    <row r="3" customFormat="1" ht="17.25" customHeight="1" spans="1:15">
      <c r="A3" s="77" t="str">
        <f>"单位名称："&amp;"昆明市晋宁区住房和城乡建设局机关"</f>
        <v>单位名称：昆明市晋宁区住房和城乡建设局机关</v>
      </c>
      <c r="O3" s="79" t="s">
        <v>1</v>
      </c>
    </row>
    <row r="4" customFormat="1" ht="27" customHeight="1" spans="1:15">
      <c r="A4" s="213" t="s">
        <v>72</v>
      </c>
      <c r="B4" s="213" t="s">
        <v>73</v>
      </c>
      <c r="C4" s="213" t="s">
        <v>55</v>
      </c>
      <c r="D4" s="214" t="s">
        <v>58</v>
      </c>
      <c r="E4" s="215"/>
      <c r="F4" s="216"/>
      <c r="G4" s="217" t="s">
        <v>59</v>
      </c>
      <c r="H4" s="217" t="s">
        <v>60</v>
      </c>
      <c r="I4" s="217" t="s">
        <v>74</v>
      </c>
      <c r="J4" s="214" t="s">
        <v>62</v>
      </c>
      <c r="K4" s="215"/>
      <c r="L4" s="215"/>
      <c r="M4" s="215"/>
      <c r="N4" s="224"/>
      <c r="O4" s="225"/>
    </row>
    <row r="5" customFormat="1" ht="42" customHeight="1" spans="1:15">
      <c r="A5" s="218"/>
      <c r="B5" s="218"/>
      <c r="C5" s="219"/>
      <c r="D5" s="220" t="s">
        <v>57</v>
      </c>
      <c r="E5" s="220" t="s">
        <v>75</v>
      </c>
      <c r="F5" s="220" t="s">
        <v>76</v>
      </c>
      <c r="G5" s="219"/>
      <c r="H5" s="219"/>
      <c r="I5" s="226"/>
      <c r="J5" s="220" t="s">
        <v>57</v>
      </c>
      <c r="K5" s="207" t="s">
        <v>77</v>
      </c>
      <c r="L5" s="207" t="s">
        <v>78</v>
      </c>
      <c r="M5" s="207" t="s">
        <v>79</v>
      </c>
      <c r="N5" s="207" t="s">
        <v>80</v>
      </c>
      <c r="O5" s="207" t="s">
        <v>81</v>
      </c>
    </row>
    <row r="6" customFormat="1" ht="18" customHeight="1" spans="1:15">
      <c r="A6" s="85" t="s">
        <v>82</v>
      </c>
      <c r="B6" s="85" t="s">
        <v>83</v>
      </c>
      <c r="C6" s="85" t="s">
        <v>84</v>
      </c>
      <c r="D6" s="86" t="s">
        <v>85</v>
      </c>
      <c r="E6" s="86" t="s">
        <v>86</v>
      </c>
      <c r="F6" s="86" t="s">
        <v>87</v>
      </c>
      <c r="G6" s="86" t="s">
        <v>88</v>
      </c>
      <c r="H6" s="86" t="s">
        <v>89</v>
      </c>
      <c r="I6" s="86" t="s">
        <v>90</v>
      </c>
      <c r="J6" s="86" t="s">
        <v>91</v>
      </c>
      <c r="K6" s="86" t="s">
        <v>92</v>
      </c>
      <c r="L6" s="86" t="s">
        <v>93</v>
      </c>
      <c r="M6" s="86" t="s">
        <v>94</v>
      </c>
      <c r="N6" s="85" t="s">
        <v>95</v>
      </c>
      <c r="O6" s="86" t="s">
        <v>96</v>
      </c>
    </row>
    <row r="7" customFormat="1" ht="21" customHeight="1" spans="1:15">
      <c r="A7" s="87" t="s">
        <v>97</v>
      </c>
      <c r="B7" s="87" t="s">
        <v>98</v>
      </c>
      <c r="C7" s="117">
        <v>583238.4</v>
      </c>
      <c r="D7" s="117">
        <v>583238.4</v>
      </c>
      <c r="E7" s="117">
        <v>583238.4</v>
      </c>
      <c r="F7" s="117"/>
      <c r="G7" s="117"/>
      <c r="H7" s="117"/>
      <c r="I7" s="117"/>
      <c r="J7" s="117"/>
      <c r="K7" s="117"/>
      <c r="L7" s="117"/>
      <c r="M7" s="117"/>
      <c r="N7" s="117"/>
      <c r="O7" s="117"/>
    </row>
    <row r="8" customFormat="1" ht="21" customHeight="1" spans="1:15">
      <c r="A8" s="221" t="s">
        <v>99</v>
      </c>
      <c r="B8" s="221" t="s">
        <v>100</v>
      </c>
      <c r="C8" s="117">
        <v>563452.8</v>
      </c>
      <c r="D8" s="117">
        <v>563452.8</v>
      </c>
      <c r="E8" s="117">
        <v>563452.8</v>
      </c>
      <c r="F8" s="117"/>
      <c r="G8" s="117"/>
      <c r="H8" s="117"/>
      <c r="I8" s="117"/>
      <c r="J8" s="117"/>
      <c r="K8" s="117"/>
      <c r="L8" s="117"/>
      <c r="M8" s="117"/>
      <c r="N8" s="117"/>
      <c r="O8" s="117"/>
    </row>
    <row r="9" customFormat="1" ht="21" customHeight="1" spans="1:15">
      <c r="A9" s="222" t="s">
        <v>101</v>
      </c>
      <c r="B9" s="222" t="s">
        <v>102</v>
      </c>
      <c r="C9" s="117">
        <v>107100</v>
      </c>
      <c r="D9" s="117">
        <v>107100</v>
      </c>
      <c r="E9" s="117">
        <v>107100</v>
      </c>
      <c r="F9" s="117"/>
      <c r="G9" s="117"/>
      <c r="H9" s="117"/>
      <c r="I9" s="117"/>
      <c r="J9" s="117"/>
      <c r="K9" s="117"/>
      <c r="L9" s="117"/>
      <c r="M9" s="117"/>
      <c r="N9" s="117"/>
      <c r="O9" s="117"/>
    </row>
    <row r="10" customFormat="1" ht="21" customHeight="1" spans="1:15">
      <c r="A10" s="222" t="s">
        <v>103</v>
      </c>
      <c r="B10" s="222" t="s">
        <v>104</v>
      </c>
      <c r="C10" s="117">
        <v>15300</v>
      </c>
      <c r="D10" s="117">
        <v>15300</v>
      </c>
      <c r="E10" s="117">
        <v>15300</v>
      </c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customFormat="1" ht="21" customHeight="1" spans="1:15">
      <c r="A11" s="222" t="s">
        <v>105</v>
      </c>
      <c r="B11" s="222" t="s">
        <v>106</v>
      </c>
      <c r="C11" s="117">
        <v>441052.8</v>
      </c>
      <c r="D11" s="117">
        <v>441052.8</v>
      </c>
      <c r="E11" s="117">
        <v>441052.8</v>
      </c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customFormat="1" ht="21" customHeight="1" spans="1:15">
      <c r="A12" s="221" t="s">
        <v>107</v>
      </c>
      <c r="B12" s="221" t="s">
        <v>108</v>
      </c>
      <c r="C12" s="117">
        <v>19785.6</v>
      </c>
      <c r="D12" s="117">
        <v>19785.6</v>
      </c>
      <c r="E12" s="117">
        <v>19785.6</v>
      </c>
      <c r="F12" s="117"/>
      <c r="G12" s="117"/>
      <c r="H12" s="117"/>
      <c r="I12" s="117"/>
      <c r="J12" s="117"/>
      <c r="K12" s="117"/>
      <c r="L12" s="117"/>
      <c r="M12" s="117"/>
      <c r="N12" s="117"/>
      <c r="O12" s="117"/>
    </row>
    <row r="13" customFormat="1" ht="21" customHeight="1" spans="1:15">
      <c r="A13" s="222" t="s">
        <v>109</v>
      </c>
      <c r="B13" s="222" t="s">
        <v>110</v>
      </c>
      <c r="C13" s="117">
        <v>19785.6</v>
      </c>
      <c r="D13" s="117">
        <v>19785.6</v>
      </c>
      <c r="E13" s="117">
        <v>19785.6</v>
      </c>
      <c r="F13" s="117"/>
      <c r="G13" s="117"/>
      <c r="H13" s="117"/>
      <c r="I13" s="117"/>
      <c r="J13" s="117"/>
      <c r="K13" s="117"/>
      <c r="L13" s="117"/>
      <c r="M13" s="117"/>
      <c r="N13" s="117"/>
      <c r="O13" s="117"/>
    </row>
    <row r="14" customFormat="1" ht="21" customHeight="1" spans="1:15">
      <c r="A14" s="87" t="s">
        <v>111</v>
      </c>
      <c r="B14" s="87" t="s">
        <v>112</v>
      </c>
      <c r="C14" s="117">
        <v>1185384.03</v>
      </c>
      <c r="D14" s="117">
        <v>385384.03</v>
      </c>
      <c r="E14" s="117">
        <v>385384.03</v>
      </c>
      <c r="F14" s="117"/>
      <c r="G14" s="117"/>
      <c r="H14" s="117"/>
      <c r="I14" s="117"/>
      <c r="J14" s="117">
        <v>800000</v>
      </c>
      <c r="K14" s="117"/>
      <c r="L14" s="117"/>
      <c r="M14" s="117">
        <v>800000</v>
      </c>
      <c r="N14" s="117"/>
      <c r="O14" s="117"/>
    </row>
    <row r="15" customFormat="1" ht="21" customHeight="1" spans="1:15">
      <c r="A15" s="221" t="s">
        <v>113</v>
      </c>
      <c r="B15" s="221" t="s">
        <v>114</v>
      </c>
      <c r="C15" s="117">
        <v>385384.03</v>
      </c>
      <c r="D15" s="117">
        <v>385384.03</v>
      </c>
      <c r="E15" s="117">
        <v>385384.03</v>
      </c>
      <c r="F15" s="117"/>
      <c r="G15" s="117"/>
      <c r="H15" s="117"/>
      <c r="I15" s="117"/>
      <c r="J15" s="117"/>
      <c r="K15" s="117"/>
      <c r="L15" s="117"/>
      <c r="M15" s="117"/>
      <c r="N15" s="117"/>
      <c r="O15" s="117"/>
    </row>
    <row r="16" customFormat="1" ht="21" customHeight="1" spans="1:15">
      <c r="A16" s="222" t="s">
        <v>115</v>
      </c>
      <c r="B16" s="222" t="s">
        <v>116</v>
      </c>
      <c r="C16" s="117">
        <v>111495.23</v>
      </c>
      <c r="D16" s="117">
        <v>111495.23</v>
      </c>
      <c r="E16" s="117">
        <v>111495.23</v>
      </c>
      <c r="F16" s="117"/>
      <c r="G16" s="117"/>
      <c r="H16" s="117"/>
      <c r="I16" s="117"/>
      <c r="J16" s="117"/>
      <c r="K16" s="117"/>
      <c r="L16" s="117"/>
      <c r="M16" s="117"/>
      <c r="N16" s="117"/>
      <c r="O16" s="117"/>
    </row>
    <row r="17" customFormat="1" ht="21" customHeight="1" spans="1:15">
      <c r="A17" s="222" t="s">
        <v>117</v>
      </c>
      <c r="B17" s="222" t="s">
        <v>118</v>
      </c>
      <c r="C17" s="117">
        <v>89589.79</v>
      </c>
      <c r="D17" s="117">
        <v>89589.79</v>
      </c>
      <c r="E17" s="117">
        <v>89589.79</v>
      </c>
      <c r="F17" s="117"/>
      <c r="G17" s="117"/>
      <c r="H17" s="117"/>
      <c r="I17" s="117"/>
      <c r="J17" s="117"/>
      <c r="K17" s="117"/>
      <c r="L17" s="117"/>
      <c r="M17" s="117"/>
      <c r="N17" s="117"/>
      <c r="O17" s="117"/>
    </row>
    <row r="18" customFormat="1" ht="21" customHeight="1" spans="1:15">
      <c r="A18" s="222" t="s">
        <v>119</v>
      </c>
      <c r="B18" s="222" t="s">
        <v>120</v>
      </c>
      <c r="C18" s="117">
        <v>161141</v>
      </c>
      <c r="D18" s="117">
        <v>161141</v>
      </c>
      <c r="E18" s="117">
        <v>161141</v>
      </c>
      <c r="F18" s="117"/>
      <c r="G18" s="117"/>
      <c r="H18" s="117"/>
      <c r="I18" s="117"/>
      <c r="J18" s="117"/>
      <c r="K18" s="117"/>
      <c r="L18" s="117"/>
      <c r="M18" s="117"/>
      <c r="N18" s="117"/>
      <c r="O18" s="117"/>
    </row>
    <row r="19" customFormat="1" ht="21" customHeight="1" spans="1:15">
      <c r="A19" s="222" t="s">
        <v>121</v>
      </c>
      <c r="B19" s="222" t="s">
        <v>122</v>
      </c>
      <c r="C19" s="117">
        <v>23158.01</v>
      </c>
      <c r="D19" s="117">
        <v>23158.01</v>
      </c>
      <c r="E19" s="117">
        <v>23158.01</v>
      </c>
      <c r="F19" s="117"/>
      <c r="G19" s="117"/>
      <c r="H19" s="117"/>
      <c r="I19" s="117"/>
      <c r="J19" s="117"/>
      <c r="K19" s="117"/>
      <c r="L19" s="117"/>
      <c r="M19" s="117"/>
      <c r="N19" s="117"/>
      <c r="O19" s="117"/>
    </row>
    <row r="20" customFormat="1" ht="21" customHeight="1" spans="1:15">
      <c r="A20" s="221" t="s">
        <v>123</v>
      </c>
      <c r="B20" s="221" t="s">
        <v>124</v>
      </c>
      <c r="C20" s="117">
        <v>800000</v>
      </c>
      <c r="D20" s="117"/>
      <c r="E20" s="117"/>
      <c r="F20" s="117"/>
      <c r="G20" s="117"/>
      <c r="H20" s="117"/>
      <c r="I20" s="117"/>
      <c r="J20" s="117">
        <v>800000</v>
      </c>
      <c r="K20" s="117"/>
      <c r="L20" s="117"/>
      <c r="M20" s="117">
        <v>800000</v>
      </c>
      <c r="N20" s="117"/>
      <c r="O20" s="117"/>
    </row>
    <row r="21" customFormat="1" ht="21" customHeight="1" spans="1:15">
      <c r="A21" s="222" t="s">
        <v>125</v>
      </c>
      <c r="B21" s="222" t="s">
        <v>126</v>
      </c>
      <c r="C21" s="117">
        <v>800000</v>
      </c>
      <c r="D21" s="117"/>
      <c r="E21" s="117"/>
      <c r="F21" s="117"/>
      <c r="G21" s="117"/>
      <c r="H21" s="117"/>
      <c r="I21" s="117"/>
      <c r="J21" s="117">
        <v>800000</v>
      </c>
      <c r="K21" s="117"/>
      <c r="L21" s="117"/>
      <c r="M21" s="117">
        <v>800000</v>
      </c>
      <c r="N21" s="117"/>
      <c r="O21" s="117"/>
    </row>
    <row r="22" customFormat="1" ht="21" customHeight="1" spans="1:15">
      <c r="A22" s="87" t="s">
        <v>127</v>
      </c>
      <c r="B22" s="87" t="s">
        <v>128</v>
      </c>
      <c r="C22" s="117">
        <v>2000000</v>
      </c>
      <c r="D22" s="117">
        <v>2000000</v>
      </c>
      <c r="E22" s="117"/>
      <c r="F22" s="117">
        <v>2000000</v>
      </c>
      <c r="G22" s="117"/>
      <c r="H22" s="117"/>
      <c r="I22" s="117"/>
      <c r="J22" s="117"/>
      <c r="K22" s="117"/>
      <c r="L22" s="117"/>
      <c r="M22" s="117"/>
      <c r="N22" s="117"/>
      <c r="O22" s="117"/>
    </row>
    <row r="23" customFormat="1" ht="21" customHeight="1" spans="1:15">
      <c r="A23" s="221" t="s">
        <v>129</v>
      </c>
      <c r="B23" s="221" t="s">
        <v>130</v>
      </c>
      <c r="C23" s="117">
        <v>2000000</v>
      </c>
      <c r="D23" s="117">
        <v>2000000</v>
      </c>
      <c r="E23" s="117"/>
      <c r="F23" s="117">
        <v>2000000</v>
      </c>
      <c r="G23" s="117"/>
      <c r="H23" s="117"/>
      <c r="I23" s="117"/>
      <c r="J23" s="117"/>
      <c r="K23" s="117"/>
      <c r="L23" s="117"/>
      <c r="M23" s="117"/>
      <c r="N23" s="117"/>
      <c r="O23" s="117"/>
    </row>
    <row r="24" customFormat="1" ht="21" customHeight="1" spans="1:15">
      <c r="A24" s="222" t="s">
        <v>131</v>
      </c>
      <c r="B24" s="222" t="s">
        <v>132</v>
      </c>
      <c r="C24" s="117">
        <v>2000000</v>
      </c>
      <c r="D24" s="117">
        <v>2000000</v>
      </c>
      <c r="E24" s="117"/>
      <c r="F24" s="117">
        <v>2000000</v>
      </c>
      <c r="G24" s="117"/>
      <c r="H24" s="117"/>
      <c r="I24" s="117"/>
      <c r="J24" s="117"/>
      <c r="K24" s="117"/>
      <c r="L24" s="117"/>
      <c r="M24" s="117"/>
      <c r="N24" s="117"/>
      <c r="O24" s="117"/>
    </row>
    <row r="25" customFormat="1" ht="21" customHeight="1" spans="1:15">
      <c r="A25" s="87" t="s">
        <v>133</v>
      </c>
      <c r="B25" s="87" t="s">
        <v>134</v>
      </c>
      <c r="C25" s="117">
        <v>45066366.93</v>
      </c>
      <c r="D25" s="117">
        <v>28896260.35</v>
      </c>
      <c r="E25" s="117">
        <v>3780260.35</v>
      </c>
      <c r="F25" s="117">
        <v>25116000</v>
      </c>
      <c r="G25" s="117">
        <v>6000000</v>
      </c>
      <c r="H25" s="117"/>
      <c r="I25" s="117"/>
      <c r="J25" s="117">
        <v>10170106.58</v>
      </c>
      <c r="K25" s="117"/>
      <c r="L25" s="117"/>
      <c r="M25" s="117">
        <v>10170106.58</v>
      </c>
      <c r="N25" s="117"/>
      <c r="O25" s="117"/>
    </row>
    <row r="26" customFormat="1" ht="21" customHeight="1" spans="1:15">
      <c r="A26" s="221" t="s">
        <v>135</v>
      </c>
      <c r="B26" s="221" t="s">
        <v>136</v>
      </c>
      <c r="C26" s="117">
        <v>2337579.05</v>
      </c>
      <c r="D26" s="117">
        <v>2254114.05</v>
      </c>
      <c r="E26" s="117">
        <v>2182114.05</v>
      </c>
      <c r="F26" s="117">
        <v>72000</v>
      </c>
      <c r="G26" s="117"/>
      <c r="H26" s="117"/>
      <c r="I26" s="117"/>
      <c r="J26" s="117">
        <v>83465</v>
      </c>
      <c r="K26" s="117"/>
      <c r="L26" s="117"/>
      <c r="M26" s="117">
        <v>83465</v>
      </c>
      <c r="N26" s="117"/>
      <c r="O26" s="117"/>
    </row>
    <row r="27" customFormat="1" ht="21" customHeight="1" spans="1:15">
      <c r="A27" s="222" t="s">
        <v>137</v>
      </c>
      <c r="B27" s="222" t="s">
        <v>138</v>
      </c>
      <c r="C27" s="117">
        <v>2182114.05</v>
      </c>
      <c r="D27" s="117">
        <v>2182114.05</v>
      </c>
      <c r="E27" s="117">
        <v>2182114.05</v>
      </c>
      <c r="F27" s="117"/>
      <c r="G27" s="117"/>
      <c r="H27" s="117"/>
      <c r="I27" s="117"/>
      <c r="J27" s="117"/>
      <c r="K27" s="117"/>
      <c r="L27" s="117"/>
      <c r="M27" s="117"/>
      <c r="N27" s="117"/>
      <c r="O27" s="117"/>
    </row>
    <row r="28" customFormat="1" ht="21" customHeight="1" spans="1:15">
      <c r="A28" s="222" t="s">
        <v>139</v>
      </c>
      <c r="B28" s="222" t="s">
        <v>140</v>
      </c>
      <c r="C28" s="117">
        <v>155465</v>
      </c>
      <c r="D28" s="117">
        <v>72000</v>
      </c>
      <c r="E28" s="117"/>
      <c r="F28" s="117">
        <v>72000</v>
      </c>
      <c r="G28" s="117"/>
      <c r="H28" s="117"/>
      <c r="I28" s="117"/>
      <c r="J28" s="117">
        <v>83465</v>
      </c>
      <c r="K28" s="117"/>
      <c r="L28" s="117"/>
      <c r="M28" s="117">
        <v>83465</v>
      </c>
      <c r="N28" s="117"/>
      <c r="O28" s="117"/>
    </row>
    <row r="29" customFormat="1" ht="21" customHeight="1" spans="1:15">
      <c r="A29" s="221" t="s">
        <v>141</v>
      </c>
      <c r="B29" s="221" t="s">
        <v>142</v>
      </c>
      <c r="C29" s="117">
        <v>2208146.3</v>
      </c>
      <c r="D29" s="117">
        <v>2208146.3</v>
      </c>
      <c r="E29" s="117">
        <v>1598146.3</v>
      </c>
      <c r="F29" s="117">
        <v>610000</v>
      </c>
      <c r="G29" s="117"/>
      <c r="H29" s="117"/>
      <c r="I29" s="117"/>
      <c r="J29" s="117"/>
      <c r="K29" s="117"/>
      <c r="L29" s="117"/>
      <c r="M29" s="117"/>
      <c r="N29" s="117"/>
      <c r="O29" s="117"/>
    </row>
    <row r="30" customFormat="1" ht="21" customHeight="1" spans="1:15">
      <c r="A30" s="222" t="s">
        <v>143</v>
      </c>
      <c r="B30" s="222" t="s">
        <v>142</v>
      </c>
      <c r="C30" s="117">
        <v>2208146.3</v>
      </c>
      <c r="D30" s="117">
        <v>2208146.3</v>
      </c>
      <c r="E30" s="117">
        <v>1598146.3</v>
      </c>
      <c r="F30" s="117">
        <v>610000</v>
      </c>
      <c r="G30" s="117"/>
      <c r="H30" s="117"/>
      <c r="I30" s="117"/>
      <c r="J30" s="117"/>
      <c r="K30" s="117"/>
      <c r="L30" s="117"/>
      <c r="M30" s="117"/>
      <c r="N30" s="117"/>
      <c r="O30" s="117"/>
    </row>
    <row r="31" customFormat="1" ht="21" customHeight="1" spans="1:15">
      <c r="A31" s="221" t="s">
        <v>144</v>
      </c>
      <c r="B31" s="221" t="s">
        <v>145</v>
      </c>
      <c r="C31" s="117">
        <v>33965262.15</v>
      </c>
      <c r="D31" s="117">
        <v>24194000</v>
      </c>
      <c r="E31" s="117"/>
      <c r="F31" s="117">
        <v>24194000</v>
      </c>
      <c r="G31" s="117"/>
      <c r="H31" s="117"/>
      <c r="I31" s="117"/>
      <c r="J31" s="117">
        <v>9771262.15</v>
      </c>
      <c r="K31" s="117"/>
      <c r="L31" s="117"/>
      <c r="M31" s="117">
        <v>9771262.15</v>
      </c>
      <c r="N31" s="117"/>
      <c r="O31" s="117"/>
    </row>
    <row r="32" customFormat="1" ht="21" customHeight="1" spans="1:15">
      <c r="A32" s="222" t="s">
        <v>146</v>
      </c>
      <c r="B32" s="222" t="s">
        <v>147</v>
      </c>
      <c r="C32" s="117">
        <v>11794942.28</v>
      </c>
      <c r="D32" s="117">
        <v>5184000</v>
      </c>
      <c r="E32" s="117"/>
      <c r="F32" s="117">
        <v>5184000</v>
      </c>
      <c r="G32" s="117"/>
      <c r="H32" s="117"/>
      <c r="I32" s="117"/>
      <c r="J32" s="117">
        <v>6610942.28</v>
      </c>
      <c r="K32" s="117"/>
      <c r="L32" s="117"/>
      <c r="M32" s="117">
        <v>6610942.28</v>
      </c>
      <c r="N32" s="117"/>
      <c r="O32" s="117"/>
    </row>
    <row r="33" customFormat="1" ht="21" customHeight="1" spans="1:15">
      <c r="A33" s="222" t="s">
        <v>148</v>
      </c>
      <c r="B33" s="222" t="s">
        <v>149</v>
      </c>
      <c r="C33" s="117">
        <v>22170319.87</v>
      </c>
      <c r="D33" s="117">
        <v>19010000</v>
      </c>
      <c r="E33" s="117"/>
      <c r="F33" s="117">
        <v>19010000</v>
      </c>
      <c r="G33" s="117"/>
      <c r="H33" s="117"/>
      <c r="I33" s="117"/>
      <c r="J33" s="117">
        <v>3160319.87</v>
      </c>
      <c r="K33" s="117"/>
      <c r="L33" s="117"/>
      <c r="M33" s="117">
        <v>3160319.87</v>
      </c>
      <c r="N33" s="117"/>
      <c r="O33" s="117"/>
    </row>
    <row r="34" customFormat="1" ht="21" customHeight="1" spans="1:15">
      <c r="A34" s="221" t="s">
        <v>150</v>
      </c>
      <c r="B34" s="221" t="s">
        <v>151</v>
      </c>
      <c r="C34" s="117">
        <v>6000000</v>
      </c>
      <c r="D34" s="117"/>
      <c r="E34" s="117"/>
      <c r="F34" s="117"/>
      <c r="G34" s="117">
        <v>6000000</v>
      </c>
      <c r="H34" s="117"/>
      <c r="I34" s="117"/>
      <c r="J34" s="117"/>
      <c r="K34" s="117"/>
      <c r="L34" s="117"/>
      <c r="M34" s="117"/>
      <c r="N34" s="117"/>
      <c r="O34" s="117"/>
    </row>
    <row r="35" customFormat="1" ht="21" customHeight="1" spans="1:15">
      <c r="A35" s="222" t="s">
        <v>152</v>
      </c>
      <c r="B35" s="222" t="s">
        <v>153</v>
      </c>
      <c r="C35" s="117">
        <v>6000000</v>
      </c>
      <c r="D35" s="117"/>
      <c r="E35" s="117"/>
      <c r="F35" s="117"/>
      <c r="G35" s="117">
        <v>6000000</v>
      </c>
      <c r="H35" s="117"/>
      <c r="I35" s="117"/>
      <c r="J35" s="117"/>
      <c r="K35" s="117"/>
      <c r="L35" s="117"/>
      <c r="M35" s="117"/>
      <c r="N35" s="117"/>
      <c r="O35" s="117"/>
    </row>
    <row r="36" customFormat="1" ht="21" customHeight="1" spans="1:15">
      <c r="A36" s="221" t="s">
        <v>154</v>
      </c>
      <c r="B36" s="221" t="s">
        <v>155</v>
      </c>
      <c r="C36" s="117">
        <v>555379.43</v>
      </c>
      <c r="D36" s="117">
        <v>240000</v>
      </c>
      <c r="E36" s="117"/>
      <c r="F36" s="117">
        <v>240000</v>
      </c>
      <c r="G36" s="117"/>
      <c r="H36" s="117"/>
      <c r="I36" s="117"/>
      <c r="J36" s="117">
        <v>315379.43</v>
      </c>
      <c r="K36" s="117"/>
      <c r="L36" s="117"/>
      <c r="M36" s="117">
        <v>315379.43</v>
      </c>
      <c r="N36" s="117"/>
      <c r="O36" s="117"/>
    </row>
    <row r="37" customFormat="1" ht="21" customHeight="1" spans="1:15">
      <c r="A37" s="222" t="s">
        <v>156</v>
      </c>
      <c r="B37" s="222" t="s">
        <v>155</v>
      </c>
      <c r="C37" s="117">
        <v>555379.43</v>
      </c>
      <c r="D37" s="117">
        <v>240000</v>
      </c>
      <c r="E37" s="117"/>
      <c r="F37" s="117">
        <v>240000</v>
      </c>
      <c r="G37" s="117"/>
      <c r="H37" s="117"/>
      <c r="I37" s="117"/>
      <c r="J37" s="117">
        <v>315379.43</v>
      </c>
      <c r="K37" s="117"/>
      <c r="L37" s="117"/>
      <c r="M37" s="117">
        <v>315379.43</v>
      </c>
      <c r="N37" s="117"/>
      <c r="O37" s="117"/>
    </row>
    <row r="38" customFormat="1" ht="21" customHeight="1" spans="1:15">
      <c r="A38" s="87" t="s">
        <v>157</v>
      </c>
      <c r="B38" s="87" t="s">
        <v>158</v>
      </c>
      <c r="C38" s="117">
        <v>3494685.6</v>
      </c>
      <c r="D38" s="117">
        <v>3494685.6</v>
      </c>
      <c r="E38" s="117">
        <v>449337.6</v>
      </c>
      <c r="F38" s="117">
        <v>3045348</v>
      </c>
      <c r="G38" s="117"/>
      <c r="H38" s="117"/>
      <c r="I38" s="117"/>
      <c r="J38" s="117"/>
      <c r="K38" s="117"/>
      <c r="L38" s="117"/>
      <c r="M38" s="117"/>
      <c r="N38" s="117"/>
      <c r="O38" s="117"/>
    </row>
    <row r="39" customFormat="1" ht="21" customHeight="1" spans="1:15">
      <c r="A39" s="221" t="s">
        <v>159</v>
      </c>
      <c r="B39" s="221" t="s">
        <v>160</v>
      </c>
      <c r="C39" s="117">
        <v>3045348</v>
      </c>
      <c r="D39" s="117">
        <v>3045348</v>
      </c>
      <c r="E39" s="117"/>
      <c r="F39" s="117">
        <v>3045348</v>
      </c>
      <c r="G39" s="117"/>
      <c r="H39" s="117"/>
      <c r="I39" s="117"/>
      <c r="J39" s="117"/>
      <c r="K39" s="117"/>
      <c r="L39" s="117"/>
      <c r="M39" s="117"/>
      <c r="N39" s="117"/>
      <c r="O39" s="117"/>
    </row>
    <row r="40" customFormat="1" ht="21" customHeight="1" spans="1:15">
      <c r="A40" s="222" t="s">
        <v>161</v>
      </c>
      <c r="B40" s="222" t="s">
        <v>162</v>
      </c>
      <c r="C40" s="117">
        <v>1545348</v>
      </c>
      <c r="D40" s="117">
        <v>1545348</v>
      </c>
      <c r="E40" s="117"/>
      <c r="F40" s="117">
        <v>1545348</v>
      </c>
      <c r="G40" s="117"/>
      <c r="H40" s="117"/>
      <c r="I40" s="117"/>
      <c r="J40" s="117"/>
      <c r="K40" s="117"/>
      <c r="L40" s="117"/>
      <c r="M40" s="117"/>
      <c r="N40" s="117"/>
      <c r="O40" s="117"/>
    </row>
    <row r="41" customFormat="1" ht="21" customHeight="1" spans="1:15">
      <c r="A41" s="222" t="s">
        <v>163</v>
      </c>
      <c r="B41" s="222" t="s">
        <v>164</v>
      </c>
      <c r="C41" s="117">
        <v>1500000</v>
      </c>
      <c r="D41" s="117">
        <v>1500000</v>
      </c>
      <c r="E41" s="117"/>
      <c r="F41" s="117">
        <v>1500000</v>
      </c>
      <c r="G41" s="117"/>
      <c r="H41" s="117"/>
      <c r="I41" s="117"/>
      <c r="J41" s="117"/>
      <c r="K41" s="117"/>
      <c r="L41" s="117"/>
      <c r="M41" s="117"/>
      <c r="N41" s="117"/>
      <c r="O41" s="117"/>
    </row>
    <row r="42" customFormat="1" ht="21" customHeight="1" spans="1:15">
      <c r="A42" s="221" t="s">
        <v>165</v>
      </c>
      <c r="B42" s="221" t="s">
        <v>166</v>
      </c>
      <c r="C42" s="117">
        <v>449337.6</v>
      </c>
      <c r="D42" s="117">
        <v>449337.6</v>
      </c>
      <c r="E42" s="117">
        <v>449337.6</v>
      </c>
      <c r="F42" s="117"/>
      <c r="G42" s="117"/>
      <c r="H42" s="117"/>
      <c r="I42" s="117"/>
      <c r="J42" s="117"/>
      <c r="K42" s="117"/>
      <c r="L42" s="117"/>
      <c r="M42" s="117"/>
      <c r="N42" s="117"/>
      <c r="O42" s="117"/>
    </row>
    <row r="43" customFormat="1" ht="21" customHeight="1" spans="1:15">
      <c r="A43" s="222" t="s">
        <v>167</v>
      </c>
      <c r="B43" s="222" t="s">
        <v>168</v>
      </c>
      <c r="C43" s="117">
        <v>449337.6</v>
      </c>
      <c r="D43" s="117">
        <v>449337.6</v>
      </c>
      <c r="E43" s="117">
        <v>449337.6</v>
      </c>
      <c r="F43" s="117"/>
      <c r="G43" s="117"/>
      <c r="H43" s="117"/>
      <c r="I43" s="117"/>
      <c r="J43" s="117"/>
      <c r="K43" s="117"/>
      <c r="L43" s="117"/>
      <c r="M43" s="117"/>
      <c r="N43" s="117"/>
      <c r="O43" s="117"/>
    </row>
    <row r="44" customFormat="1" ht="21" customHeight="1" spans="1:15">
      <c r="A44" s="223" t="s">
        <v>55</v>
      </c>
      <c r="B44" s="68"/>
      <c r="C44" s="117">
        <v>52329674.96</v>
      </c>
      <c r="D44" s="117">
        <v>35359568.38</v>
      </c>
      <c r="E44" s="117">
        <v>5198220.38</v>
      </c>
      <c r="F44" s="117">
        <v>30161348</v>
      </c>
      <c r="G44" s="117">
        <v>6000000</v>
      </c>
      <c r="H44" s="117"/>
      <c r="I44" s="117"/>
      <c r="J44" s="117">
        <v>10970106.58</v>
      </c>
      <c r="K44" s="117"/>
      <c r="L44" s="117"/>
      <c r="M44" s="117">
        <v>10970106.58</v>
      </c>
      <c r="N44" s="117"/>
      <c r="O44" s="117"/>
    </row>
  </sheetData>
  <mergeCells count="12">
    <mergeCell ref="A1:O1"/>
    <mergeCell ref="A2:O2"/>
    <mergeCell ref="A3:B3"/>
    <mergeCell ref="D4:F4"/>
    <mergeCell ref="J4:O4"/>
    <mergeCell ref="A44:B44"/>
    <mergeCell ref="A4:A5"/>
    <mergeCell ref="B4:B5"/>
    <mergeCell ref="C4:C5"/>
    <mergeCell ref="G4:G5"/>
    <mergeCell ref="H4:H5"/>
    <mergeCell ref="I4:I5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34"/>
  <sheetViews>
    <sheetView showGridLines="0" showZeros="0" workbookViewId="0">
      <pane ySplit="1" topLeftCell="A2" activePane="bottomLeft" state="frozen"/>
      <selection/>
      <selection pane="bottomLeft" activeCell="A3" sqref="A3:B3"/>
    </sheetView>
  </sheetViews>
  <sheetFormatPr defaultColWidth="8.575" defaultRowHeight="12.75" customHeight="1" outlineLevelCol="3"/>
  <cols>
    <col min="1" max="4" width="35.575" customWidth="1"/>
  </cols>
  <sheetData>
    <row r="1" customFormat="1" ht="15" customHeight="1" spans="1:4">
      <c r="A1" s="75"/>
      <c r="B1" s="79"/>
      <c r="C1" s="79"/>
      <c r="D1" s="79" t="s">
        <v>169</v>
      </c>
    </row>
    <row r="2" customFormat="1" ht="41.25" customHeight="1" spans="1:1">
      <c r="A2" s="74" t="str">
        <f>"2025"&amp;"年部门财政拨款收支预算总表"</f>
        <v>2025年部门财政拨款收支预算总表</v>
      </c>
    </row>
    <row r="3" customFormat="1" ht="17.25" customHeight="1" spans="1:4">
      <c r="A3" s="77" t="str">
        <f>"单位名称："&amp;"昆明市晋宁区住房和城乡建设局机关"</f>
        <v>单位名称：昆明市晋宁区住房和城乡建设局机关</v>
      </c>
      <c r="B3" s="206"/>
      <c r="D3" s="79" t="s">
        <v>1</v>
      </c>
    </row>
    <row r="4" customFormat="1" ht="17.25" customHeight="1" spans="1:4">
      <c r="A4" s="207" t="s">
        <v>2</v>
      </c>
      <c r="B4" s="208"/>
      <c r="C4" s="207" t="s">
        <v>3</v>
      </c>
      <c r="D4" s="208"/>
    </row>
    <row r="5" customFormat="1" ht="18.75" customHeight="1" spans="1:4">
      <c r="A5" s="207" t="s">
        <v>4</v>
      </c>
      <c r="B5" s="207" t="s">
        <v>5</v>
      </c>
      <c r="C5" s="207" t="s">
        <v>6</v>
      </c>
      <c r="D5" s="207" t="s">
        <v>5</v>
      </c>
    </row>
    <row r="6" customFormat="1" ht="16.5" customHeight="1" spans="1:4">
      <c r="A6" s="209" t="s">
        <v>170</v>
      </c>
      <c r="B6" s="117">
        <v>41359568.38</v>
      </c>
      <c r="C6" s="209" t="s">
        <v>171</v>
      </c>
      <c r="D6" s="117">
        <v>41359568.38</v>
      </c>
    </row>
    <row r="7" customFormat="1" ht="16.5" customHeight="1" spans="1:4">
      <c r="A7" s="209" t="s">
        <v>172</v>
      </c>
      <c r="B7" s="117">
        <v>35359568.38</v>
      </c>
      <c r="C7" s="209" t="s">
        <v>173</v>
      </c>
      <c r="D7" s="117"/>
    </row>
    <row r="8" customFormat="1" ht="16.5" customHeight="1" spans="1:4">
      <c r="A8" s="209" t="s">
        <v>174</v>
      </c>
      <c r="B8" s="117">
        <v>6000000</v>
      </c>
      <c r="C8" s="209" t="s">
        <v>175</v>
      </c>
      <c r="D8" s="117"/>
    </row>
    <row r="9" customFormat="1" ht="16.5" customHeight="1" spans="1:4">
      <c r="A9" s="209" t="s">
        <v>176</v>
      </c>
      <c r="B9" s="117"/>
      <c r="C9" s="209" t="s">
        <v>177</v>
      </c>
      <c r="D9" s="117"/>
    </row>
    <row r="10" customFormat="1" ht="16.5" customHeight="1" spans="1:4">
      <c r="A10" s="209" t="s">
        <v>178</v>
      </c>
      <c r="B10" s="117"/>
      <c r="C10" s="209" t="s">
        <v>179</v>
      </c>
      <c r="D10" s="117"/>
    </row>
    <row r="11" customFormat="1" ht="16.5" customHeight="1" spans="1:4">
      <c r="A11" s="209" t="s">
        <v>172</v>
      </c>
      <c r="B11" s="117"/>
      <c r="C11" s="209" t="s">
        <v>180</v>
      </c>
      <c r="D11" s="117"/>
    </row>
    <row r="12" customFormat="1" ht="16.5" customHeight="1" spans="1:4">
      <c r="A12" s="21" t="s">
        <v>174</v>
      </c>
      <c r="B12" s="117"/>
      <c r="C12" s="99" t="s">
        <v>181</v>
      </c>
      <c r="D12" s="117"/>
    </row>
    <row r="13" customFormat="1" ht="16.5" customHeight="1" spans="1:4">
      <c r="A13" s="21" t="s">
        <v>176</v>
      </c>
      <c r="B13" s="117"/>
      <c r="C13" s="99" t="s">
        <v>182</v>
      </c>
      <c r="D13" s="117"/>
    </row>
    <row r="14" customFormat="1" ht="16.5" customHeight="1" spans="1:4">
      <c r="A14" s="210"/>
      <c r="B14" s="117"/>
      <c r="C14" s="99" t="s">
        <v>183</v>
      </c>
      <c r="D14" s="117">
        <v>583238.4</v>
      </c>
    </row>
    <row r="15" customFormat="1" ht="16.5" customHeight="1" spans="1:4">
      <c r="A15" s="210"/>
      <c r="B15" s="117"/>
      <c r="C15" s="99" t="s">
        <v>184</v>
      </c>
      <c r="D15" s="117">
        <v>385384.03</v>
      </c>
    </row>
    <row r="16" customFormat="1" ht="16.5" customHeight="1" spans="1:4">
      <c r="A16" s="210"/>
      <c r="B16" s="117"/>
      <c r="C16" s="99" t="s">
        <v>185</v>
      </c>
      <c r="D16" s="117">
        <v>2000000</v>
      </c>
    </row>
    <row r="17" customFormat="1" ht="16.5" customHeight="1" spans="1:4">
      <c r="A17" s="210"/>
      <c r="B17" s="117"/>
      <c r="C17" s="99" t="s">
        <v>186</v>
      </c>
      <c r="D17" s="117">
        <v>34896260.35</v>
      </c>
    </row>
    <row r="18" customFormat="1" ht="16.5" customHeight="1" spans="1:4">
      <c r="A18" s="210"/>
      <c r="B18" s="117"/>
      <c r="C18" s="99" t="s">
        <v>187</v>
      </c>
      <c r="D18" s="117"/>
    </row>
    <row r="19" customFormat="1" ht="16.5" customHeight="1" spans="1:4">
      <c r="A19" s="210"/>
      <c r="B19" s="117"/>
      <c r="C19" s="99" t="s">
        <v>188</v>
      </c>
      <c r="D19" s="117"/>
    </row>
    <row r="20" customFormat="1" ht="16.5" customHeight="1" spans="1:4">
      <c r="A20" s="210"/>
      <c r="B20" s="117"/>
      <c r="C20" s="99" t="s">
        <v>189</v>
      </c>
      <c r="D20" s="117"/>
    </row>
    <row r="21" customFormat="1" ht="16.5" customHeight="1" spans="1:4">
      <c r="A21" s="210"/>
      <c r="B21" s="117"/>
      <c r="C21" s="99" t="s">
        <v>190</v>
      </c>
      <c r="D21" s="117"/>
    </row>
    <row r="22" customFormat="1" ht="16.5" customHeight="1" spans="1:4">
      <c r="A22" s="210"/>
      <c r="B22" s="117"/>
      <c r="C22" s="99" t="s">
        <v>191</v>
      </c>
      <c r="D22" s="117"/>
    </row>
    <row r="23" customFormat="1" ht="16.5" customHeight="1" spans="1:4">
      <c r="A23" s="210"/>
      <c r="B23" s="117"/>
      <c r="C23" s="99" t="s">
        <v>192</v>
      </c>
      <c r="D23" s="117"/>
    </row>
    <row r="24" customFormat="1" ht="16.5" customHeight="1" spans="1:4">
      <c r="A24" s="210"/>
      <c r="B24" s="117"/>
      <c r="C24" s="99" t="s">
        <v>193</v>
      </c>
      <c r="D24" s="117"/>
    </row>
    <row r="25" customFormat="1" ht="16.5" customHeight="1" spans="1:4">
      <c r="A25" s="210"/>
      <c r="B25" s="117"/>
      <c r="C25" s="99" t="s">
        <v>194</v>
      </c>
      <c r="D25" s="117">
        <v>3494685.6</v>
      </c>
    </row>
    <row r="26" customFormat="1" ht="16.5" customHeight="1" spans="1:4">
      <c r="A26" s="210"/>
      <c r="B26" s="117"/>
      <c r="C26" s="99" t="s">
        <v>195</v>
      </c>
      <c r="D26" s="117"/>
    </row>
    <row r="27" customFormat="1" ht="16.5" customHeight="1" spans="1:4">
      <c r="A27" s="210"/>
      <c r="B27" s="117"/>
      <c r="C27" s="99" t="s">
        <v>196</v>
      </c>
      <c r="D27" s="117"/>
    </row>
    <row r="28" customFormat="1" ht="16.5" customHeight="1" spans="1:4">
      <c r="A28" s="210"/>
      <c r="B28" s="117"/>
      <c r="C28" s="99" t="s">
        <v>197</v>
      </c>
      <c r="D28" s="117"/>
    </row>
    <row r="29" customFormat="1" ht="16.5" customHeight="1" spans="1:4">
      <c r="A29" s="210"/>
      <c r="B29" s="117"/>
      <c r="C29" s="99" t="s">
        <v>198</v>
      </c>
      <c r="D29" s="117"/>
    </row>
    <row r="30" customFormat="1" ht="16.5" customHeight="1" spans="1:4">
      <c r="A30" s="210"/>
      <c r="B30" s="117"/>
      <c r="C30" s="99" t="s">
        <v>199</v>
      </c>
      <c r="D30" s="117"/>
    </row>
    <row r="31" customFormat="1" ht="16.5" customHeight="1" spans="1:4">
      <c r="A31" s="210"/>
      <c r="B31" s="117"/>
      <c r="C31" s="21" t="s">
        <v>200</v>
      </c>
      <c r="D31" s="117"/>
    </row>
    <row r="32" customFormat="1" ht="16.5" customHeight="1" spans="1:4">
      <c r="A32" s="210"/>
      <c r="B32" s="117"/>
      <c r="C32" s="21" t="s">
        <v>201</v>
      </c>
      <c r="D32" s="117"/>
    </row>
    <row r="33" customFormat="1" ht="16.5" customHeight="1" spans="1:4">
      <c r="A33" s="210"/>
      <c r="B33" s="117"/>
      <c r="C33" s="18" t="s">
        <v>202</v>
      </c>
      <c r="D33" s="117"/>
    </row>
    <row r="34" customFormat="1" ht="15" customHeight="1" spans="1:4">
      <c r="A34" s="211" t="s">
        <v>50</v>
      </c>
      <c r="B34" s="212">
        <v>41359568.38</v>
      </c>
      <c r="C34" s="211" t="s">
        <v>51</v>
      </c>
      <c r="D34" s="212">
        <v>41359568.38</v>
      </c>
    </row>
  </sheetData>
  <mergeCells count="4">
    <mergeCell ref="A2:D2"/>
    <mergeCell ref="A3:B3"/>
    <mergeCell ref="A4:B4"/>
    <mergeCell ref="C4:D4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40"/>
  <sheetViews>
    <sheetView showZeros="0" workbookViewId="0">
      <pane ySplit="1" topLeftCell="A2" activePane="bottomLeft" state="frozen"/>
      <selection/>
      <selection pane="bottomLeft" activeCell="I17" sqref="I17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Format="1" customHeight="1" spans="4:7">
      <c r="D1" s="180"/>
      <c r="F1" s="200"/>
      <c r="G1" s="185" t="s">
        <v>203</v>
      </c>
    </row>
    <row r="2" customFormat="1" ht="41.25" customHeight="1" spans="1:7">
      <c r="A2" s="168" t="str">
        <f>"2025"&amp;"年一般公共预算支出预算表（按功能科目分类）"</f>
        <v>2025年一般公共预算支出预算表（按功能科目分类）</v>
      </c>
      <c r="B2" s="168"/>
      <c r="C2" s="168"/>
      <c r="D2" s="168"/>
      <c r="E2" s="168"/>
      <c r="F2" s="168"/>
      <c r="G2" s="168"/>
    </row>
    <row r="3" customFormat="1" ht="18" customHeight="1" spans="1:7">
      <c r="A3" s="43" t="str">
        <f>"单位名称："&amp;"昆明市晋宁区住房和城乡建设局机关"</f>
        <v>单位名称：昆明市晋宁区住房和城乡建设局机关</v>
      </c>
      <c r="F3" s="165"/>
      <c r="G3" s="185" t="s">
        <v>1</v>
      </c>
    </row>
    <row r="4" customFormat="1" ht="20.25" customHeight="1" spans="1:7">
      <c r="A4" s="201" t="s">
        <v>204</v>
      </c>
      <c r="B4" s="202"/>
      <c r="C4" s="169" t="s">
        <v>55</v>
      </c>
      <c r="D4" s="192" t="s">
        <v>75</v>
      </c>
      <c r="E4" s="13"/>
      <c r="F4" s="35"/>
      <c r="G4" s="182" t="s">
        <v>76</v>
      </c>
    </row>
    <row r="5" customFormat="1" ht="20.25" customHeight="1" spans="1:7">
      <c r="A5" s="203" t="s">
        <v>72</v>
      </c>
      <c r="B5" s="203" t="s">
        <v>73</v>
      </c>
      <c r="C5" s="54"/>
      <c r="D5" s="14" t="s">
        <v>57</v>
      </c>
      <c r="E5" s="14" t="s">
        <v>205</v>
      </c>
      <c r="F5" s="14" t="s">
        <v>206</v>
      </c>
      <c r="G5" s="184"/>
    </row>
    <row r="6" customFormat="1" ht="15" customHeight="1" spans="1:7">
      <c r="A6" s="20" t="s">
        <v>82</v>
      </c>
      <c r="B6" s="20" t="s">
        <v>83</v>
      </c>
      <c r="C6" s="20" t="s">
        <v>84</v>
      </c>
      <c r="D6" s="20" t="s">
        <v>85</v>
      </c>
      <c r="E6" s="20" t="s">
        <v>86</v>
      </c>
      <c r="F6" s="20" t="s">
        <v>87</v>
      </c>
      <c r="G6" s="20" t="s">
        <v>88</v>
      </c>
    </row>
    <row r="7" customFormat="1" ht="18" customHeight="1" spans="1:7">
      <c r="A7" s="18" t="s">
        <v>97</v>
      </c>
      <c r="B7" s="18" t="s">
        <v>98</v>
      </c>
      <c r="C7" s="117">
        <v>583238.4</v>
      </c>
      <c r="D7" s="117">
        <v>583238.4</v>
      </c>
      <c r="E7" s="117">
        <v>576038.4</v>
      </c>
      <c r="F7" s="117">
        <v>7200</v>
      </c>
      <c r="G7" s="117"/>
    </row>
    <row r="8" customFormat="1" ht="18" customHeight="1" spans="1:7">
      <c r="A8" s="179" t="s">
        <v>99</v>
      </c>
      <c r="B8" s="179" t="s">
        <v>100</v>
      </c>
      <c r="C8" s="117">
        <v>563452.8</v>
      </c>
      <c r="D8" s="117">
        <v>563452.8</v>
      </c>
      <c r="E8" s="117">
        <v>556252.8</v>
      </c>
      <c r="F8" s="117">
        <v>7200</v>
      </c>
      <c r="G8" s="117"/>
    </row>
    <row r="9" customFormat="1" ht="18" customHeight="1" spans="1:7">
      <c r="A9" s="204" t="s">
        <v>101</v>
      </c>
      <c r="B9" s="204" t="s">
        <v>102</v>
      </c>
      <c r="C9" s="117">
        <v>107100</v>
      </c>
      <c r="D9" s="117">
        <v>107100</v>
      </c>
      <c r="E9" s="117">
        <v>100800</v>
      </c>
      <c r="F9" s="117">
        <v>6300</v>
      </c>
      <c r="G9" s="117"/>
    </row>
    <row r="10" customFormat="1" ht="18" customHeight="1" spans="1:7">
      <c r="A10" s="204" t="s">
        <v>103</v>
      </c>
      <c r="B10" s="204" t="s">
        <v>104</v>
      </c>
      <c r="C10" s="117">
        <v>15300</v>
      </c>
      <c r="D10" s="117">
        <v>15300</v>
      </c>
      <c r="E10" s="117">
        <v>14400</v>
      </c>
      <c r="F10" s="117">
        <v>900</v>
      </c>
      <c r="G10" s="117"/>
    </row>
    <row r="11" customFormat="1" ht="18" customHeight="1" spans="1:7">
      <c r="A11" s="204" t="s">
        <v>105</v>
      </c>
      <c r="B11" s="204" t="s">
        <v>106</v>
      </c>
      <c r="C11" s="117">
        <v>441052.8</v>
      </c>
      <c r="D11" s="117">
        <v>441052.8</v>
      </c>
      <c r="E11" s="117">
        <v>441052.8</v>
      </c>
      <c r="F11" s="117"/>
      <c r="G11" s="117"/>
    </row>
    <row r="12" customFormat="1" ht="18" customHeight="1" spans="1:7">
      <c r="A12" s="179" t="s">
        <v>107</v>
      </c>
      <c r="B12" s="179" t="s">
        <v>108</v>
      </c>
      <c r="C12" s="117">
        <v>19785.6</v>
      </c>
      <c r="D12" s="117">
        <v>19785.6</v>
      </c>
      <c r="E12" s="117">
        <v>19785.6</v>
      </c>
      <c r="F12" s="117"/>
      <c r="G12" s="117"/>
    </row>
    <row r="13" customFormat="1" ht="18" customHeight="1" spans="1:7">
      <c r="A13" s="204" t="s">
        <v>109</v>
      </c>
      <c r="B13" s="204" t="s">
        <v>110</v>
      </c>
      <c r="C13" s="117">
        <v>19785.6</v>
      </c>
      <c r="D13" s="117">
        <v>19785.6</v>
      </c>
      <c r="E13" s="117">
        <v>19785.6</v>
      </c>
      <c r="F13" s="117"/>
      <c r="G13" s="117"/>
    </row>
    <row r="14" customFormat="1" ht="18" customHeight="1" spans="1:7">
      <c r="A14" s="18" t="s">
        <v>111</v>
      </c>
      <c r="B14" s="18" t="s">
        <v>112</v>
      </c>
      <c r="C14" s="117">
        <v>385384.03</v>
      </c>
      <c r="D14" s="117">
        <v>385384.03</v>
      </c>
      <c r="E14" s="117">
        <v>385384.03</v>
      </c>
      <c r="F14" s="117"/>
      <c r="G14" s="117"/>
    </row>
    <row r="15" customFormat="1" ht="18" customHeight="1" spans="1:7">
      <c r="A15" s="179" t="s">
        <v>113</v>
      </c>
      <c r="B15" s="179" t="s">
        <v>114</v>
      </c>
      <c r="C15" s="117">
        <v>385384.03</v>
      </c>
      <c r="D15" s="117">
        <v>385384.03</v>
      </c>
      <c r="E15" s="117">
        <v>385384.03</v>
      </c>
      <c r="F15" s="117"/>
      <c r="G15" s="117"/>
    </row>
    <row r="16" customFormat="1" ht="18" customHeight="1" spans="1:7">
      <c r="A16" s="204" t="s">
        <v>115</v>
      </c>
      <c r="B16" s="204" t="s">
        <v>116</v>
      </c>
      <c r="C16" s="117">
        <v>111495.23</v>
      </c>
      <c r="D16" s="117">
        <v>111495.23</v>
      </c>
      <c r="E16" s="117">
        <v>111495.23</v>
      </c>
      <c r="F16" s="117"/>
      <c r="G16" s="117"/>
    </row>
    <row r="17" customFormat="1" ht="18" customHeight="1" spans="1:7">
      <c r="A17" s="204" t="s">
        <v>117</v>
      </c>
      <c r="B17" s="204" t="s">
        <v>118</v>
      </c>
      <c r="C17" s="117">
        <v>89589.79</v>
      </c>
      <c r="D17" s="117">
        <v>89589.79</v>
      </c>
      <c r="E17" s="117">
        <v>89589.79</v>
      </c>
      <c r="F17" s="117"/>
      <c r="G17" s="117"/>
    </row>
    <row r="18" customFormat="1" ht="18" customHeight="1" spans="1:7">
      <c r="A18" s="204" t="s">
        <v>119</v>
      </c>
      <c r="B18" s="204" t="s">
        <v>120</v>
      </c>
      <c r="C18" s="117">
        <v>161141</v>
      </c>
      <c r="D18" s="117">
        <v>161141</v>
      </c>
      <c r="E18" s="117">
        <v>161141</v>
      </c>
      <c r="F18" s="117"/>
      <c r="G18" s="117"/>
    </row>
    <row r="19" customFormat="1" ht="18" customHeight="1" spans="1:7">
      <c r="A19" s="204" t="s">
        <v>121</v>
      </c>
      <c r="B19" s="204" t="s">
        <v>122</v>
      </c>
      <c r="C19" s="117">
        <v>23158.01</v>
      </c>
      <c r="D19" s="117">
        <v>23158.01</v>
      </c>
      <c r="E19" s="117">
        <v>23158.01</v>
      </c>
      <c r="F19" s="117"/>
      <c r="G19" s="117"/>
    </row>
    <row r="20" customFormat="1" ht="18" customHeight="1" spans="1:7">
      <c r="A20" s="18" t="s">
        <v>127</v>
      </c>
      <c r="B20" s="18" t="s">
        <v>128</v>
      </c>
      <c r="C20" s="117">
        <v>2000000</v>
      </c>
      <c r="D20" s="117"/>
      <c r="E20" s="117"/>
      <c r="F20" s="117"/>
      <c r="G20" s="117">
        <v>2000000</v>
      </c>
    </row>
    <row r="21" customFormat="1" ht="18" customHeight="1" spans="1:7">
      <c r="A21" s="179" t="s">
        <v>129</v>
      </c>
      <c r="B21" s="179" t="s">
        <v>130</v>
      </c>
      <c r="C21" s="117">
        <v>2000000</v>
      </c>
      <c r="D21" s="117"/>
      <c r="E21" s="117"/>
      <c r="F21" s="117"/>
      <c r="G21" s="117">
        <v>2000000</v>
      </c>
    </row>
    <row r="22" customFormat="1" ht="18" customHeight="1" spans="1:7">
      <c r="A22" s="204" t="s">
        <v>131</v>
      </c>
      <c r="B22" s="204" t="s">
        <v>132</v>
      </c>
      <c r="C22" s="117">
        <v>2000000</v>
      </c>
      <c r="D22" s="117"/>
      <c r="E22" s="117"/>
      <c r="F22" s="117"/>
      <c r="G22" s="117">
        <v>2000000</v>
      </c>
    </row>
    <row r="23" customFormat="1" ht="18" customHeight="1" spans="1:7">
      <c r="A23" s="18" t="s">
        <v>133</v>
      </c>
      <c r="B23" s="18" t="s">
        <v>134</v>
      </c>
      <c r="C23" s="117">
        <v>28896260.35</v>
      </c>
      <c r="D23" s="117">
        <v>3780260.35</v>
      </c>
      <c r="E23" s="117">
        <v>3217666.75</v>
      </c>
      <c r="F23" s="117">
        <v>562593.6</v>
      </c>
      <c r="G23" s="117">
        <v>25116000</v>
      </c>
    </row>
    <row r="24" customFormat="1" ht="18" customHeight="1" spans="1:7">
      <c r="A24" s="179" t="s">
        <v>135</v>
      </c>
      <c r="B24" s="179" t="s">
        <v>136</v>
      </c>
      <c r="C24" s="117">
        <v>2254114.05</v>
      </c>
      <c r="D24" s="117">
        <v>2182114.05</v>
      </c>
      <c r="E24" s="117">
        <v>1733149.41</v>
      </c>
      <c r="F24" s="117">
        <v>448964.64</v>
      </c>
      <c r="G24" s="117">
        <v>72000</v>
      </c>
    </row>
    <row r="25" customFormat="1" ht="18" customHeight="1" spans="1:7">
      <c r="A25" s="204" t="s">
        <v>137</v>
      </c>
      <c r="B25" s="204" t="s">
        <v>138</v>
      </c>
      <c r="C25" s="117">
        <v>2182114.05</v>
      </c>
      <c r="D25" s="117">
        <v>2182114.05</v>
      </c>
      <c r="E25" s="117">
        <v>1733149.41</v>
      </c>
      <c r="F25" s="117">
        <v>448964.64</v>
      </c>
      <c r="G25" s="117"/>
    </row>
    <row r="26" customFormat="1" ht="18" customHeight="1" spans="1:7">
      <c r="A26" s="204" t="s">
        <v>139</v>
      </c>
      <c r="B26" s="204" t="s">
        <v>140</v>
      </c>
      <c r="C26" s="117">
        <v>72000</v>
      </c>
      <c r="D26" s="117"/>
      <c r="E26" s="117"/>
      <c r="F26" s="117"/>
      <c r="G26" s="117">
        <v>72000</v>
      </c>
    </row>
    <row r="27" customFormat="1" ht="18" customHeight="1" spans="1:7">
      <c r="A27" s="179" t="s">
        <v>141</v>
      </c>
      <c r="B27" s="179" t="s">
        <v>142</v>
      </c>
      <c r="C27" s="117">
        <v>2208146.3</v>
      </c>
      <c r="D27" s="117">
        <v>1598146.3</v>
      </c>
      <c r="E27" s="117">
        <v>1484517.34</v>
      </c>
      <c r="F27" s="117">
        <v>113628.96</v>
      </c>
      <c r="G27" s="117">
        <v>610000</v>
      </c>
    </row>
    <row r="28" customFormat="1" ht="18" customHeight="1" spans="1:7">
      <c r="A28" s="204" t="s">
        <v>143</v>
      </c>
      <c r="B28" s="204" t="s">
        <v>142</v>
      </c>
      <c r="C28" s="117">
        <v>2208146.3</v>
      </c>
      <c r="D28" s="117">
        <v>1598146.3</v>
      </c>
      <c r="E28" s="117">
        <v>1484517.34</v>
      </c>
      <c r="F28" s="117">
        <v>113628.96</v>
      </c>
      <c r="G28" s="117">
        <v>610000</v>
      </c>
    </row>
    <row r="29" customFormat="1" ht="18" customHeight="1" spans="1:7">
      <c r="A29" s="179" t="s">
        <v>144</v>
      </c>
      <c r="B29" s="179" t="s">
        <v>145</v>
      </c>
      <c r="C29" s="117">
        <v>24194000</v>
      </c>
      <c r="D29" s="117"/>
      <c r="E29" s="117"/>
      <c r="F29" s="117"/>
      <c r="G29" s="117">
        <v>24194000</v>
      </c>
    </row>
    <row r="30" customFormat="1" ht="18" customHeight="1" spans="1:7">
      <c r="A30" s="204" t="s">
        <v>146</v>
      </c>
      <c r="B30" s="204" t="s">
        <v>147</v>
      </c>
      <c r="C30" s="117">
        <v>5184000</v>
      </c>
      <c r="D30" s="117"/>
      <c r="E30" s="117"/>
      <c r="F30" s="117"/>
      <c r="G30" s="117">
        <v>5184000</v>
      </c>
    </row>
    <row r="31" customFormat="1" ht="18" customHeight="1" spans="1:7">
      <c r="A31" s="204" t="s">
        <v>148</v>
      </c>
      <c r="B31" s="204" t="s">
        <v>149</v>
      </c>
      <c r="C31" s="117">
        <v>19010000</v>
      </c>
      <c r="D31" s="117"/>
      <c r="E31" s="117"/>
      <c r="F31" s="117"/>
      <c r="G31" s="117">
        <v>19010000</v>
      </c>
    </row>
    <row r="32" customFormat="1" ht="18" customHeight="1" spans="1:7">
      <c r="A32" s="179" t="s">
        <v>154</v>
      </c>
      <c r="B32" s="179" t="s">
        <v>155</v>
      </c>
      <c r="C32" s="117">
        <v>240000</v>
      </c>
      <c r="D32" s="117"/>
      <c r="E32" s="117"/>
      <c r="F32" s="117"/>
      <c r="G32" s="117">
        <v>240000</v>
      </c>
    </row>
    <row r="33" customFormat="1" ht="18" customHeight="1" spans="1:7">
      <c r="A33" s="204" t="s">
        <v>156</v>
      </c>
      <c r="B33" s="204" t="s">
        <v>155</v>
      </c>
      <c r="C33" s="117">
        <v>240000</v>
      </c>
      <c r="D33" s="117"/>
      <c r="E33" s="117"/>
      <c r="F33" s="117"/>
      <c r="G33" s="117">
        <v>240000</v>
      </c>
    </row>
    <row r="34" customFormat="1" ht="18" customHeight="1" spans="1:7">
      <c r="A34" s="18" t="s">
        <v>157</v>
      </c>
      <c r="B34" s="18" t="s">
        <v>158</v>
      </c>
      <c r="C34" s="117">
        <v>3494685.6</v>
      </c>
      <c r="D34" s="117">
        <v>449337.6</v>
      </c>
      <c r="E34" s="117">
        <v>449337.6</v>
      </c>
      <c r="F34" s="117"/>
      <c r="G34" s="117">
        <v>3045348</v>
      </c>
    </row>
    <row r="35" customFormat="1" ht="18" customHeight="1" spans="1:7">
      <c r="A35" s="179" t="s">
        <v>159</v>
      </c>
      <c r="B35" s="179" t="s">
        <v>160</v>
      </c>
      <c r="C35" s="117">
        <v>3045348</v>
      </c>
      <c r="D35" s="117"/>
      <c r="E35" s="117"/>
      <c r="F35" s="117"/>
      <c r="G35" s="117">
        <v>3045348</v>
      </c>
    </row>
    <row r="36" customFormat="1" ht="18" customHeight="1" spans="1:7">
      <c r="A36" s="204" t="s">
        <v>161</v>
      </c>
      <c r="B36" s="204" t="s">
        <v>162</v>
      </c>
      <c r="C36" s="117">
        <v>1545348</v>
      </c>
      <c r="D36" s="117"/>
      <c r="E36" s="117"/>
      <c r="F36" s="117"/>
      <c r="G36" s="117">
        <v>1545348</v>
      </c>
    </row>
    <row r="37" customFormat="1" ht="18" customHeight="1" spans="1:7">
      <c r="A37" s="204" t="s">
        <v>163</v>
      </c>
      <c r="B37" s="204" t="s">
        <v>164</v>
      </c>
      <c r="C37" s="117">
        <v>1500000</v>
      </c>
      <c r="D37" s="117"/>
      <c r="E37" s="117"/>
      <c r="F37" s="117"/>
      <c r="G37" s="117">
        <v>1500000</v>
      </c>
    </row>
    <row r="38" customFormat="1" ht="18" customHeight="1" spans="1:7">
      <c r="A38" s="179" t="s">
        <v>165</v>
      </c>
      <c r="B38" s="179" t="s">
        <v>166</v>
      </c>
      <c r="C38" s="117">
        <v>449337.6</v>
      </c>
      <c r="D38" s="117">
        <v>449337.6</v>
      </c>
      <c r="E38" s="117">
        <v>449337.6</v>
      </c>
      <c r="F38" s="117"/>
      <c r="G38" s="117"/>
    </row>
    <row r="39" customFormat="1" ht="18" customHeight="1" spans="1:7">
      <c r="A39" s="204" t="s">
        <v>167</v>
      </c>
      <c r="B39" s="204" t="s">
        <v>168</v>
      </c>
      <c r="C39" s="117">
        <v>449337.6</v>
      </c>
      <c r="D39" s="117">
        <v>449337.6</v>
      </c>
      <c r="E39" s="117">
        <v>449337.6</v>
      </c>
      <c r="F39" s="117"/>
      <c r="G39" s="117"/>
    </row>
    <row r="40" customFormat="1" ht="18" customHeight="1" spans="1:7">
      <c r="A40" s="114" t="s">
        <v>207</v>
      </c>
      <c r="B40" s="205"/>
      <c r="C40" s="117">
        <v>35359568.38</v>
      </c>
      <c r="D40" s="117">
        <v>5198220.38</v>
      </c>
      <c r="E40" s="117">
        <v>4628426.78</v>
      </c>
      <c r="F40" s="117">
        <v>569793.6</v>
      </c>
      <c r="G40" s="117">
        <v>30161348</v>
      </c>
    </row>
  </sheetData>
  <mergeCells count="6">
    <mergeCell ref="A2:G2"/>
    <mergeCell ref="A4:B4"/>
    <mergeCell ref="D4:F4"/>
    <mergeCell ref="A40:B40"/>
    <mergeCell ref="C4:C5"/>
    <mergeCell ref="G4:G5"/>
  </mergeCells>
  <printOptions horizontalCentered="1"/>
  <pageMargins left="0.36875" right="0.36875" top="0.559027777777778" bottom="0.559027777777778" header="0.479166666666667" footer="0.479166666666667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7"/>
  <sheetViews>
    <sheetView showZeros="0" workbookViewId="0">
      <pane ySplit="1" topLeftCell="A2" activePane="bottomLeft" state="frozen"/>
      <selection/>
      <selection pane="bottomLeft" activeCell="A3" sqref="A3:B3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Format="1" customHeight="1" spans="1:6">
      <c r="A1" s="76"/>
      <c r="B1" s="76"/>
      <c r="C1" s="76"/>
      <c r="D1" s="76"/>
      <c r="E1" s="75"/>
      <c r="F1" s="196" t="s">
        <v>208</v>
      </c>
    </row>
    <row r="2" customFormat="1" ht="41.25" customHeight="1" spans="1:6">
      <c r="A2" s="197" t="str">
        <f>"2025"&amp;"年一般公共预算“三公”经费支出预算表"</f>
        <v>2025年一般公共预算“三公”经费支出预算表</v>
      </c>
      <c r="B2" s="76"/>
      <c r="C2" s="76"/>
      <c r="D2" s="76"/>
      <c r="E2" s="75"/>
      <c r="F2" s="76"/>
    </row>
    <row r="3" customFormat="1" customHeight="1" spans="1:6">
      <c r="A3" s="155" t="str">
        <f>"单位名称："&amp;"昆明市晋宁区住房和城乡建设局机关"</f>
        <v>单位名称：昆明市晋宁区住房和城乡建设局机关</v>
      </c>
      <c r="B3" s="198"/>
      <c r="D3" s="76"/>
      <c r="E3" s="75"/>
      <c r="F3" s="95" t="s">
        <v>1</v>
      </c>
    </row>
    <row r="4" customFormat="1" ht="27" customHeight="1" spans="1:6">
      <c r="A4" s="80" t="s">
        <v>209</v>
      </c>
      <c r="B4" s="80" t="s">
        <v>210</v>
      </c>
      <c r="C4" s="82" t="s">
        <v>211</v>
      </c>
      <c r="D4" s="80"/>
      <c r="E4" s="81"/>
      <c r="F4" s="80" t="s">
        <v>212</v>
      </c>
    </row>
    <row r="5" customFormat="1" ht="28.5" customHeight="1" spans="1:6">
      <c r="A5" s="199"/>
      <c r="B5" s="84"/>
      <c r="C5" s="81" t="s">
        <v>57</v>
      </c>
      <c r="D5" s="81" t="s">
        <v>213</v>
      </c>
      <c r="E5" s="81" t="s">
        <v>214</v>
      </c>
      <c r="F5" s="83"/>
    </row>
    <row r="6" customFormat="1" ht="17.25" customHeight="1" spans="1:6">
      <c r="A6" s="86" t="s">
        <v>82</v>
      </c>
      <c r="B6" s="86" t="s">
        <v>83</v>
      </c>
      <c r="C6" s="86" t="s">
        <v>84</v>
      </c>
      <c r="D6" s="86" t="s">
        <v>85</v>
      </c>
      <c r="E6" s="86" t="s">
        <v>86</v>
      </c>
      <c r="F6" s="86" t="s">
        <v>87</v>
      </c>
    </row>
    <row r="7" customFormat="1" ht="17.25" customHeight="1" spans="1:6">
      <c r="A7" s="117">
        <v>95000</v>
      </c>
      <c r="B7" s="117"/>
      <c r="C7" s="117">
        <v>40000</v>
      </c>
      <c r="D7" s="117"/>
      <c r="E7" s="117">
        <v>40000</v>
      </c>
      <c r="F7" s="117">
        <v>55000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69444444444445" right="0.669444444444445" top="0.71875" bottom="0.71875" header="0.279166666666667" footer="0.279166666666667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X56"/>
  <sheetViews>
    <sheetView showZeros="0" workbookViewId="0">
      <pane ySplit="1" topLeftCell="A2" activePane="bottomLeft" state="frozen"/>
      <selection/>
      <selection pane="bottomLeft" activeCell="A3" sqref="A3:H3"/>
    </sheetView>
  </sheetViews>
  <sheetFormatPr defaultColWidth="9.14166666666667" defaultRowHeight="14.25" customHeight="1"/>
  <cols>
    <col min="1" max="1" width="27.75" customWidth="1"/>
    <col min="2" max="2" width="26.25" customWidth="1"/>
    <col min="3" max="3" width="20.7083333333333" customWidth="1"/>
    <col min="4" max="4" width="17.125" customWidth="1"/>
    <col min="5" max="5" width="12.25" customWidth="1"/>
    <col min="6" max="6" width="26.125" customWidth="1"/>
    <col min="7" max="7" width="10.2833333333333" customWidth="1"/>
    <col min="8" max="8" width="23" customWidth="1"/>
    <col min="9" max="24" width="18.7083333333333" customWidth="1"/>
  </cols>
  <sheetData>
    <row r="1" customFormat="1" ht="13.5" customHeight="1" spans="2:24">
      <c r="B1" s="180"/>
      <c r="C1" s="186"/>
      <c r="E1" s="187"/>
      <c r="F1" s="187"/>
      <c r="G1" s="187"/>
      <c r="H1" s="187"/>
      <c r="I1" s="124"/>
      <c r="J1" s="124"/>
      <c r="K1" s="124"/>
      <c r="L1" s="124"/>
      <c r="M1" s="124"/>
      <c r="N1" s="124"/>
      <c r="R1" s="124"/>
      <c r="V1" s="186"/>
      <c r="X1" s="41" t="s">
        <v>215</v>
      </c>
    </row>
    <row r="2" customFormat="1" ht="45.75" customHeight="1" spans="1:24">
      <c r="A2" s="97" t="str">
        <f>"2025"&amp;"年部门基本支出预算表"</f>
        <v>2025年部门基本支出预算表</v>
      </c>
      <c r="B2" s="42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42"/>
      <c r="P2" s="42"/>
      <c r="Q2" s="42"/>
      <c r="R2" s="97"/>
      <c r="S2" s="97"/>
      <c r="T2" s="97"/>
      <c r="U2" s="97"/>
      <c r="V2" s="97"/>
      <c r="W2" s="97"/>
      <c r="X2" s="97"/>
    </row>
    <row r="3" customFormat="1" ht="18.75" customHeight="1" spans="1:24">
      <c r="A3" s="43" t="str">
        <f>"单位名称："&amp;"昆明市晋宁区住房和城乡建设局机关"</f>
        <v>单位名称：昆明市晋宁区住房和城乡建设局机关</v>
      </c>
      <c r="B3" s="44"/>
      <c r="C3" s="188"/>
      <c r="D3" s="188"/>
      <c r="E3" s="188"/>
      <c r="F3" s="188"/>
      <c r="G3" s="188"/>
      <c r="H3" s="188"/>
      <c r="I3" s="127"/>
      <c r="J3" s="127"/>
      <c r="K3" s="127"/>
      <c r="L3" s="127"/>
      <c r="M3" s="127"/>
      <c r="N3" s="127"/>
      <c r="O3" s="45"/>
      <c r="P3" s="45"/>
      <c r="Q3" s="45"/>
      <c r="R3" s="127"/>
      <c r="V3" s="186"/>
      <c r="X3" s="41" t="s">
        <v>1</v>
      </c>
    </row>
    <row r="4" customFormat="1" ht="18" customHeight="1" spans="1:24">
      <c r="A4" s="47" t="s">
        <v>216</v>
      </c>
      <c r="B4" s="47" t="s">
        <v>217</v>
      </c>
      <c r="C4" s="47" t="s">
        <v>218</v>
      </c>
      <c r="D4" s="47" t="s">
        <v>219</v>
      </c>
      <c r="E4" s="47" t="s">
        <v>220</v>
      </c>
      <c r="F4" s="47" t="s">
        <v>221</v>
      </c>
      <c r="G4" s="47" t="s">
        <v>222</v>
      </c>
      <c r="H4" s="47" t="s">
        <v>223</v>
      </c>
      <c r="I4" s="192" t="s">
        <v>224</v>
      </c>
      <c r="J4" s="151"/>
      <c r="K4" s="151"/>
      <c r="L4" s="151"/>
      <c r="M4" s="151"/>
      <c r="N4" s="151"/>
      <c r="O4" s="13"/>
      <c r="P4" s="13"/>
      <c r="Q4" s="13"/>
      <c r="R4" s="144" t="s">
        <v>61</v>
      </c>
      <c r="S4" s="151" t="s">
        <v>62</v>
      </c>
      <c r="T4" s="151"/>
      <c r="U4" s="151"/>
      <c r="V4" s="151"/>
      <c r="W4" s="151"/>
      <c r="X4" s="152"/>
    </row>
    <row r="5" customFormat="1" ht="18" customHeight="1" spans="1:24">
      <c r="A5" s="49"/>
      <c r="B5" s="63"/>
      <c r="C5" s="171"/>
      <c r="D5" s="49"/>
      <c r="E5" s="49"/>
      <c r="F5" s="49"/>
      <c r="G5" s="49"/>
      <c r="H5" s="49"/>
      <c r="I5" s="169" t="s">
        <v>225</v>
      </c>
      <c r="J5" s="192" t="s">
        <v>58</v>
      </c>
      <c r="K5" s="151"/>
      <c r="L5" s="151"/>
      <c r="M5" s="151"/>
      <c r="N5" s="152"/>
      <c r="O5" s="12" t="s">
        <v>226</v>
      </c>
      <c r="P5" s="13"/>
      <c r="Q5" s="35"/>
      <c r="R5" s="47" t="s">
        <v>61</v>
      </c>
      <c r="S5" s="192" t="s">
        <v>62</v>
      </c>
      <c r="T5" s="144"/>
      <c r="U5" s="151" t="s">
        <v>62</v>
      </c>
      <c r="V5" s="144" t="s">
        <v>66</v>
      </c>
      <c r="W5" s="144" t="s">
        <v>67</v>
      </c>
      <c r="X5" s="195" t="s">
        <v>68</v>
      </c>
    </row>
    <row r="6" customFormat="1" ht="19.5" customHeight="1" spans="1:24">
      <c r="A6" s="63"/>
      <c r="B6" s="63"/>
      <c r="C6" s="63"/>
      <c r="D6" s="63"/>
      <c r="E6" s="63"/>
      <c r="F6" s="63"/>
      <c r="G6" s="63"/>
      <c r="H6" s="63"/>
      <c r="I6" s="63"/>
      <c r="J6" s="193" t="s">
        <v>227</v>
      </c>
      <c r="K6" s="47" t="s">
        <v>228</v>
      </c>
      <c r="L6" s="47" t="s">
        <v>229</v>
      </c>
      <c r="M6" s="47" t="s">
        <v>230</v>
      </c>
      <c r="N6" s="47" t="s">
        <v>231</v>
      </c>
      <c r="O6" s="47" t="s">
        <v>58</v>
      </c>
      <c r="P6" s="47" t="s">
        <v>59</v>
      </c>
      <c r="Q6" s="47" t="s">
        <v>60</v>
      </c>
      <c r="R6" s="63"/>
      <c r="S6" s="47" t="s">
        <v>57</v>
      </c>
      <c r="T6" s="47" t="s">
        <v>64</v>
      </c>
      <c r="U6" s="47" t="s">
        <v>232</v>
      </c>
      <c r="V6" s="47" t="s">
        <v>66</v>
      </c>
      <c r="W6" s="47" t="s">
        <v>67</v>
      </c>
      <c r="X6" s="47" t="s">
        <v>68</v>
      </c>
    </row>
    <row r="7" customFormat="1" ht="37.5" customHeight="1" spans="1:24">
      <c r="A7" s="189"/>
      <c r="B7" s="54"/>
      <c r="C7" s="189"/>
      <c r="D7" s="189"/>
      <c r="E7" s="189"/>
      <c r="F7" s="189"/>
      <c r="G7" s="189"/>
      <c r="H7" s="189"/>
      <c r="I7" s="189"/>
      <c r="J7" s="194" t="s">
        <v>57</v>
      </c>
      <c r="K7" s="52" t="s">
        <v>233</v>
      </c>
      <c r="L7" s="52" t="s">
        <v>229</v>
      </c>
      <c r="M7" s="52" t="s">
        <v>230</v>
      </c>
      <c r="N7" s="52" t="s">
        <v>231</v>
      </c>
      <c r="O7" s="52" t="s">
        <v>229</v>
      </c>
      <c r="P7" s="52" t="s">
        <v>230</v>
      </c>
      <c r="Q7" s="52" t="s">
        <v>231</v>
      </c>
      <c r="R7" s="52" t="s">
        <v>61</v>
      </c>
      <c r="S7" s="52" t="s">
        <v>57</v>
      </c>
      <c r="T7" s="52" t="s">
        <v>64</v>
      </c>
      <c r="U7" s="52" t="s">
        <v>232</v>
      </c>
      <c r="V7" s="52" t="s">
        <v>66</v>
      </c>
      <c r="W7" s="52" t="s">
        <v>67</v>
      </c>
      <c r="X7" s="52" t="s">
        <v>68</v>
      </c>
    </row>
    <row r="8" customFormat="1" customHeight="1" spans="1:24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69">
        <v>10</v>
      </c>
      <c r="K8" s="69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69">
        <v>21</v>
      </c>
      <c r="V8" s="69">
        <v>22</v>
      </c>
      <c r="W8" s="69">
        <v>23</v>
      </c>
      <c r="X8" s="69">
        <v>24</v>
      </c>
    </row>
    <row r="9" customFormat="1" ht="20.25" customHeight="1" spans="1:24">
      <c r="A9" s="21" t="s">
        <v>70</v>
      </c>
      <c r="B9" s="21" t="s">
        <v>70</v>
      </c>
      <c r="C9" s="21" t="s">
        <v>234</v>
      </c>
      <c r="D9" s="21" t="s">
        <v>235</v>
      </c>
      <c r="E9" s="21" t="s">
        <v>137</v>
      </c>
      <c r="F9" s="21" t="s">
        <v>138</v>
      </c>
      <c r="G9" s="21" t="s">
        <v>236</v>
      </c>
      <c r="H9" s="21" t="s">
        <v>237</v>
      </c>
      <c r="I9" s="117">
        <v>524916</v>
      </c>
      <c r="J9" s="117">
        <v>524916</v>
      </c>
      <c r="K9" s="117"/>
      <c r="L9" s="117"/>
      <c r="M9" s="117">
        <v>524916</v>
      </c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</row>
    <row r="10" customFormat="1" ht="20.25" customHeight="1" spans="1:24">
      <c r="A10" s="21" t="s">
        <v>70</v>
      </c>
      <c r="B10" s="21" t="s">
        <v>70</v>
      </c>
      <c r="C10" s="21" t="s">
        <v>234</v>
      </c>
      <c r="D10" s="21" t="s">
        <v>235</v>
      </c>
      <c r="E10" s="21" t="s">
        <v>137</v>
      </c>
      <c r="F10" s="21" t="s">
        <v>138</v>
      </c>
      <c r="G10" s="21" t="s">
        <v>238</v>
      </c>
      <c r="H10" s="21" t="s">
        <v>239</v>
      </c>
      <c r="I10" s="117">
        <v>824796</v>
      </c>
      <c r="J10" s="117">
        <v>824796</v>
      </c>
      <c r="K10" s="58"/>
      <c r="L10" s="58"/>
      <c r="M10" s="117">
        <v>824796</v>
      </c>
      <c r="N10" s="58"/>
      <c r="O10" s="117"/>
      <c r="P10" s="117"/>
      <c r="Q10" s="117"/>
      <c r="R10" s="117"/>
      <c r="S10" s="117"/>
      <c r="T10" s="117"/>
      <c r="U10" s="117"/>
      <c r="V10" s="117"/>
      <c r="W10" s="117"/>
      <c r="X10" s="117"/>
    </row>
    <row r="11" customFormat="1" ht="20.25" customHeight="1" spans="1:24">
      <c r="A11" s="21" t="s">
        <v>70</v>
      </c>
      <c r="B11" s="21" t="s">
        <v>70</v>
      </c>
      <c r="C11" s="21" t="s">
        <v>234</v>
      </c>
      <c r="D11" s="21" t="s">
        <v>235</v>
      </c>
      <c r="E11" s="21" t="s">
        <v>137</v>
      </c>
      <c r="F11" s="21" t="s">
        <v>138</v>
      </c>
      <c r="G11" s="21" t="s">
        <v>240</v>
      </c>
      <c r="H11" s="21" t="s">
        <v>241</v>
      </c>
      <c r="I11" s="117">
        <v>43743</v>
      </c>
      <c r="J11" s="117">
        <v>43743</v>
      </c>
      <c r="K11" s="58"/>
      <c r="L11" s="58"/>
      <c r="M11" s="117">
        <v>43743</v>
      </c>
      <c r="N11" s="58"/>
      <c r="O11" s="117"/>
      <c r="P11" s="117"/>
      <c r="Q11" s="117"/>
      <c r="R11" s="117"/>
      <c r="S11" s="117"/>
      <c r="T11" s="117"/>
      <c r="U11" s="117"/>
      <c r="V11" s="117"/>
      <c r="W11" s="117"/>
      <c r="X11" s="117"/>
    </row>
    <row r="12" customFormat="1" ht="20.25" customHeight="1" spans="1:24">
      <c r="A12" s="21" t="s">
        <v>70</v>
      </c>
      <c r="B12" s="21" t="s">
        <v>70</v>
      </c>
      <c r="C12" s="21" t="s">
        <v>242</v>
      </c>
      <c r="D12" s="21" t="s">
        <v>243</v>
      </c>
      <c r="E12" s="21" t="s">
        <v>143</v>
      </c>
      <c r="F12" s="21" t="s">
        <v>142</v>
      </c>
      <c r="G12" s="21" t="s">
        <v>236</v>
      </c>
      <c r="H12" s="21" t="s">
        <v>237</v>
      </c>
      <c r="I12" s="117">
        <v>546372</v>
      </c>
      <c r="J12" s="117">
        <v>546372</v>
      </c>
      <c r="K12" s="58"/>
      <c r="L12" s="58"/>
      <c r="M12" s="117">
        <v>546372</v>
      </c>
      <c r="N12" s="58"/>
      <c r="O12" s="117"/>
      <c r="P12" s="117"/>
      <c r="Q12" s="117"/>
      <c r="R12" s="117"/>
      <c r="S12" s="117"/>
      <c r="T12" s="117"/>
      <c r="U12" s="117"/>
      <c r="V12" s="117"/>
      <c r="W12" s="117"/>
      <c r="X12" s="117"/>
    </row>
    <row r="13" customFormat="1" ht="20.25" customHeight="1" spans="1:24">
      <c r="A13" s="21" t="s">
        <v>70</v>
      </c>
      <c r="B13" s="21" t="s">
        <v>70</v>
      </c>
      <c r="C13" s="21" t="s">
        <v>242</v>
      </c>
      <c r="D13" s="21" t="s">
        <v>243</v>
      </c>
      <c r="E13" s="21" t="s">
        <v>143</v>
      </c>
      <c r="F13" s="21" t="s">
        <v>142</v>
      </c>
      <c r="G13" s="21" t="s">
        <v>238</v>
      </c>
      <c r="H13" s="21" t="s">
        <v>239</v>
      </c>
      <c r="I13" s="117">
        <v>36720</v>
      </c>
      <c r="J13" s="117">
        <v>36720</v>
      </c>
      <c r="K13" s="58"/>
      <c r="L13" s="58"/>
      <c r="M13" s="117">
        <v>36720</v>
      </c>
      <c r="N13" s="58"/>
      <c r="O13" s="117"/>
      <c r="P13" s="117"/>
      <c r="Q13" s="117"/>
      <c r="R13" s="117"/>
      <c r="S13" s="117"/>
      <c r="T13" s="117"/>
      <c r="U13" s="117"/>
      <c r="V13" s="117"/>
      <c r="W13" s="117"/>
      <c r="X13" s="117"/>
    </row>
    <row r="14" customFormat="1" ht="20.25" customHeight="1" spans="1:24">
      <c r="A14" s="21" t="s">
        <v>70</v>
      </c>
      <c r="B14" s="21" t="s">
        <v>70</v>
      </c>
      <c r="C14" s="21" t="s">
        <v>242</v>
      </c>
      <c r="D14" s="21" t="s">
        <v>243</v>
      </c>
      <c r="E14" s="21" t="s">
        <v>143</v>
      </c>
      <c r="F14" s="21" t="s">
        <v>142</v>
      </c>
      <c r="G14" s="21" t="s">
        <v>240</v>
      </c>
      <c r="H14" s="21" t="s">
        <v>241</v>
      </c>
      <c r="I14" s="117">
        <v>45531</v>
      </c>
      <c r="J14" s="117">
        <v>45531</v>
      </c>
      <c r="K14" s="58"/>
      <c r="L14" s="58"/>
      <c r="M14" s="117">
        <v>45531</v>
      </c>
      <c r="N14" s="58"/>
      <c r="O14" s="117"/>
      <c r="P14" s="117"/>
      <c r="Q14" s="117"/>
      <c r="R14" s="117"/>
      <c r="S14" s="117"/>
      <c r="T14" s="117"/>
      <c r="U14" s="117"/>
      <c r="V14" s="117"/>
      <c r="W14" s="117"/>
      <c r="X14" s="117"/>
    </row>
    <row r="15" customFormat="1" ht="20.25" customHeight="1" spans="1:24">
      <c r="A15" s="21" t="s">
        <v>70</v>
      </c>
      <c r="B15" s="21" t="s">
        <v>70</v>
      </c>
      <c r="C15" s="21" t="s">
        <v>242</v>
      </c>
      <c r="D15" s="21" t="s">
        <v>243</v>
      </c>
      <c r="E15" s="21" t="s">
        <v>143</v>
      </c>
      <c r="F15" s="21" t="s">
        <v>142</v>
      </c>
      <c r="G15" s="21" t="s">
        <v>244</v>
      </c>
      <c r="H15" s="21" t="s">
        <v>245</v>
      </c>
      <c r="I15" s="117">
        <v>226176</v>
      </c>
      <c r="J15" s="117">
        <v>226176</v>
      </c>
      <c r="K15" s="58"/>
      <c r="L15" s="58"/>
      <c r="M15" s="117">
        <v>226176</v>
      </c>
      <c r="N15" s="58"/>
      <c r="O15" s="117"/>
      <c r="P15" s="117"/>
      <c r="Q15" s="117"/>
      <c r="R15" s="117"/>
      <c r="S15" s="117"/>
      <c r="T15" s="117"/>
      <c r="U15" s="117"/>
      <c r="V15" s="117"/>
      <c r="W15" s="117"/>
      <c r="X15" s="117"/>
    </row>
    <row r="16" customFormat="1" ht="20.25" customHeight="1" spans="1:24">
      <c r="A16" s="21" t="s">
        <v>70</v>
      </c>
      <c r="B16" s="21" t="s">
        <v>70</v>
      </c>
      <c r="C16" s="21" t="s">
        <v>242</v>
      </c>
      <c r="D16" s="21" t="s">
        <v>243</v>
      </c>
      <c r="E16" s="21" t="s">
        <v>143</v>
      </c>
      <c r="F16" s="21" t="s">
        <v>142</v>
      </c>
      <c r="G16" s="21" t="s">
        <v>244</v>
      </c>
      <c r="H16" s="21" t="s">
        <v>245</v>
      </c>
      <c r="I16" s="117">
        <v>209520</v>
      </c>
      <c r="J16" s="117">
        <v>209520</v>
      </c>
      <c r="K16" s="58"/>
      <c r="L16" s="58"/>
      <c r="M16" s="117">
        <v>209520</v>
      </c>
      <c r="N16" s="58"/>
      <c r="O16" s="117"/>
      <c r="P16" s="117"/>
      <c r="Q16" s="117"/>
      <c r="R16" s="117"/>
      <c r="S16" s="117"/>
      <c r="T16" s="117"/>
      <c r="U16" s="117"/>
      <c r="V16" s="117"/>
      <c r="W16" s="117"/>
      <c r="X16" s="117"/>
    </row>
    <row r="17" customFormat="1" ht="20.25" customHeight="1" spans="1:24">
      <c r="A17" s="21" t="s">
        <v>70</v>
      </c>
      <c r="B17" s="21" t="s">
        <v>70</v>
      </c>
      <c r="C17" s="21" t="s">
        <v>242</v>
      </c>
      <c r="D17" s="21" t="s">
        <v>243</v>
      </c>
      <c r="E17" s="21" t="s">
        <v>143</v>
      </c>
      <c r="F17" s="21" t="s">
        <v>142</v>
      </c>
      <c r="G17" s="21" t="s">
        <v>244</v>
      </c>
      <c r="H17" s="21" t="s">
        <v>245</v>
      </c>
      <c r="I17" s="117">
        <v>115260</v>
      </c>
      <c r="J17" s="117">
        <v>115260</v>
      </c>
      <c r="K17" s="58"/>
      <c r="L17" s="58"/>
      <c r="M17" s="117">
        <v>115260</v>
      </c>
      <c r="N17" s="58"/>
      <c r="O17" s="117"/>
      <c r="P17" s="117"/>
      <c r="Q17" s="117"/>
      <c r="R17" s="117"/>
      <c r="S17" s="117"/>
      <c r="T17" s="117"/>
      <c r="U17" s="117"/>
      <c r="V17" s="117"/>
      <c r="W17" s="117"/>
      <c r="X17" s="117"/>
    </row>
    <row r="18" customFormat="1" ht="20.25" customHeight="1" spans="1:24">
      <c r="A18" s="21" t="s">
        <v>70</v>
      </c>
      <c r="B18" s="21" t="s">
        <v>70</v>
      </c>
      <c r="C18" s="21" t="s">
        <v>246</v>
      </c>
      <c r="D18" s="21" t="s">
        <v>247</v>
      </c>
      <c r="E18" s="21" t="s">
        <v>105</v>
      </c>
      <c r="F18" s="21" t="s">
        <v>106</v>
      </c>
      <c r="G18" s="21" t="s">
        <v>248</v>
      </c>
      <c r="H18" s="21" t="s">
        <v>249</v>
      </c>
      <c r="I18" s="117">
        <v>215239.68</v>
      </c>
      <c r="J18" s="117">
        <v>215239.68</v>
      </c>
      <c r="K18" s="58"/>
      <c r="L18" s="58"/>
      <c r="M18" s="117">
        <v>215239.68</v>
      </c>
      <c r="N18" s="58"/>
      <c r="O18" s="117"/>
      <c r="P18" s="117"/>
      <c r="Q18" s="117"/>
      <c r="R18" s="117"/>
      <c r="S18" s="117"/>
      <c r="T18" s="117"/>
      <c r="U18" s="117"/>
      <c r="V18" s="117"/>
      <c r="W18" s="117"/>
      <c r="X18" s="117"/>
    </row>
    <row r="19" customFormat="1" ht="20.25" customHeight="1" spans="1:24">
      <c r="A19" s="21" t="s">
        <v>70</v>
      </c>
      <c r="B19" s="21" t="s">
        <v>70</v>
      </c>
      <c r="C19" s="21" t="s">
        <v>246</v>
      </c>
      <c r="D19" s="21" t="s">
        <v>247</v>
      </c>
      <c r="E19" s="21" t="s">
        <v>105</v>
      </c>
      <c r="F19" s="21" t="s">
        <v>106</v>
      </c>
      <c r="G19" s="21" t="s">
        <v>248</v>
      </c>
      <c r="H19" s="21" t="s">
        <v>249</v>
      </c>
      <c r="I19" s="117">
        <v>225813.12</v>
      </c>
      <c r="J19" s="117">
        <v>225813.12</v>
      </c>
      <c r="K19" s="58"/>
      <c r="L19" s="58"/>
      <c r="M19" s="117">
        <v>225813.12</v>
      </c>
      <c r="N19" s="58"/>
      <c r="O19" s="117"/>
      <c r="P19" s="117"/>
      <c r="Q19" s="117"/>
      <c r="R19" s="117"/>
      <c r="S19" s="117"/>
      <c r="T19" s="117"/>
      <c r="U19" s="117"/>
      <c r="V19" s="117"/>
      <c r="W19" s="117"/>
      <c r="X19" s="117"/>
    </row>
    <row r="20" customFormat="1" ht="20.25" customHeight="1" spans="1:24">
      <c r="A20" s="21" t="s">
        <v>70</v>
      </c>
      <c r="B20" s="21" t="s">
        <v>70</v>
      </c>
      <c r="C20" s="21" t="s">
        <v>246</v>
      </c>
      <c r="D20" s="21" t="s">
        <v>247</v>
      </c>
      <c r="E20" s="21" t="s">
        <v>115</v>
      </c>
      <c r="F20" s="21" t="s">
        <v>116</v>
      </c>
      <c r="G20" s="21" t="s">
        <v>250</v>
      </c>
      <c r="H20" s="21" t="s">
        <v>251</v>
      </c>
      <c r="I20" s="117">
        <v>111495.23</v>
      </c>
      <c r="J20" s="117">
        <v>111495.23</v>
      </c>
      <c r="K20" s="58"/>
      <c r="L20" s="58"/>
      <c r="M20" s="117">
        <v>111495.23</v>
      </c>
      <c r="N20" s="58"/>
      <c r="O20" s="117"/>
      <c r="P20" s="117"/>
      <c r="Q20" s="117"/>
      <c r="R20" s="117"/>
      <c r="S20" s="117"/>
      <c r="T20" s="117"/>
      <c r="U20" s="117"/>
      <c r="V20" s="117"/>
      <c r="W20" s="117"/>
      <c r="X20" s="117"/>
    </row>
    <row r="21" customFormat="1" ht="20.25" customHeight="1" spans="1:24">
      <c r="A21" s="21" t="s">
        <v>70</v>
      </c>
      <c r="B21" s="21" t="s">
        <v>70</v>
      </c>
      <c r="C21" s="21" t="s">
        <v>246</v>
      </c>
      <c r="D21" s="21" t="s">
        <v>247</v>
      </c>
      <c r="E21" s="21" t="s">
        <v>117</v>
      </c>
      <c r="F21" s="21" t="s">
        <v>118</v>
      </c>
      <c r="G21" s="21" t="s">
        <v>250</v>
      </c>
      <c r="H21" s="21" t="s">
        <v>251</v>
      </c>
      <c r="I21" s="117">
        <v>89589.79</v>
      </c>
      <c r="J21" s="117">
        <v>89589.79</v>
      </c>
      <c r="K21" s="58"/>
      <c r="L21" s="58"/>
      <c r="M21" s="117">
        <v>89589.79</v>
      </c>
      <c r="N21" s="58"/>
      <c r="O21" s="117"/>
      <c r="P21" s="117"/>
      <c r="Q21" s="117"/>
      <c r="R21" s="117"/>
      <c r="S21" s="117"/>
      <c r="T21" s="117"/>
      <c r="U21" s="117"/>
      <c r="V21" s="117"/>
      <c r="W21" s="117"/>
      <c r="X21" s="117"/>
    </row>
    <row r="22" customFormat="1" ht="20.25" customHeight="1" spans="1:24">
      <c r="A22" s="21" t="s">
        <v>70</v>
      </c>
      <c r="B22" s="21" t="s">
        <v>70</v>
      </c>
      <c r="C22" s="21" t="s">
        <v>246</v>
      </c>
      <c r="D22" s="21" t="s">
        <v>247</v>
      </c>
      <c r="E22" s="21" t="s">
        <v>119</v>
      </c>
      <c r="F22" s="21" t="s">
        <v>120</v>
      </c>
      <c r="G22" s="21" t="s">
        <v>252</v>
      </c>
      <c r="H22" s="21" t="s">
        <v>253</v>
      </c>
      <c r="I22" s="117">
        <v>33872</v>
      </c>
      <c r="J22" s="117">
        <v>33872</v>
      </c>
      <c r="K22" s="58"/>
      <c r="L22" s="58"/>
      <c r="M22" s="117">
        <v>33872</v>
      </c>
      <c r="N22" s="58"/>
      <c r="O22" s="117"/>
      <c r="P22" s="117"/>
      <c r="Q22" s="117"/>
      <c r="R22" s="117"/>
      <c r="S22" s="117"/>
      <c r="T22" s="117"/>
      <c r="U22" s="117"/>
      <c r="V22" s="117"/>
      <c r="W22" s="117"/>
      <c r="X22" s="117"/>
    </row>
    <row r="23" customFormat="1" ht="20.25" customHeight="1" spans="1:24">
      <c r="A23" s="21" t="s">
        <v>70</v>
      </c>
      <c r="B23" s="21" t="s">
        <v>70</v>
      </c>
      <c r="C23" s="21" t="s">
        <v>246</v>
      </c>
      <c r="D23" s="21" t="s">
        <v>247</v>
      </c>
      <c r="E23" s="21" t="s">
        <v>119</v>
      </c>
      <c r="F23" s="21" t="s">
        <v>120</v>
      </c>
      <c r="G23" s="21" t="s">
        <v>252</v>
      </c>
      <c r="H23" s="21" t="s">
        <v>253</v>
      </c>
      <c r="I23" s="117">
        <v>56702.4</v>
      </c>
      <c r="J23" s="117">
        <v>56702.4</v>
      </c>
      <c r="K23" s="58"/>
      <c r="L23" s="58"/>
      <c r="M23" s="117">
        <v>56702.4</v>
      </c>
      <c r="N23" s="58"/>
      <c r="O23" s="117"/>
      <c r="P23" s="117"/>
      <c r="Q23" s="117"/>
      <c r="R23" s="117"/>
      <c r="S23" s="117"/>
      <c r="T23" s="117"/>
      <c r="U23" s="117"/>
      <c r="V23" s="117"/>
      <c r="W23" s="117"/>
      <c r="X23" s="117"/>
    </row>
    <row r="24" customFormat="1" ht="20.25" customHeight="1" spans="1:24">
      <c r="A24" s="21" t="s">
        <v>70</v>
      </c>
      <c r="B24" s="21" t="s">
        <v>70</v>
      </c>
      <c r="C24" s="21" t="s">
        <v>246</v>
      </c>
      <c r="D24" s="21" t="s">
        <v>247</v>
      </c>
      <c r="E24" s="21" t="s">
        <v>119</v>
      </c>
      <c r="F24" s="21" t="s">
        <v>120</v>
      </c>
      <c r="G24" s="21" t="s">
        <v>252</v>
      </c>
      <c r="H24" s="21" t="s">
        <v>253</v>
      </c>
      <c r="I24" s="117">
        <v>70566.6</v>
      </c>
      <c r="J24" s="117">
        <v>70566.6</v>
      </c>
      <c r="K24" s="58"/>
      <c r="L24" s="58"/>
      <c r="M24" s="117">
        <v>70566.6</v>
      </c>
      <c r="N24" s="58"/>
      <c r="O24" s="117"/>
      <c r="P24" s="117"/>
      <c r="Q24" s="117"/>
      <c r="R24" s="117"/>
      <c r="S24" s="117"/>
      <c r="T24" s="117"/>
      <c r="U24" s="117"/>
      <c r="V24" s="117"/>
      <c r="W24" s="117"/>
      <c r="X24" s="117"/>
    </row>
    <row r="25" customFormat="1" ht="20.25" customHeight="1" spans="1:24">
      <c r="A25" s="21" t="s">
        <v>70</v>
      </c>
      <c r="B25" s="21" t="s">
        <v>70</v>
      </c>
      <c r="C25" s="21" t="s">
        <v>246</v>
      </c>
      <c r="D25" s="21" t="s">
        <v>247</v>
      </c>
      <c r="E25" s="21" t="s">
        <v>121</v>
      </c>
      <c r="F25" s="21" t="s">
        <v>122</v>
      </c>
      <c r="G25" s="21" t="s">
        <v>254</v>
      </c>
      <c r="H25" s="21" t="s">
        <v>255</v>
      </c>
      <c r="I25" s="117">
        <v>4133.76</v>
      </c>
      <c r="J25" s="117">
        <v>4133.76</v>
      </c>
      <c r="K25" s="58"/>
      <c r="L25" s="58"/>
      <c r="M25" s="117">
        <v>4133.76</v>
      </c>
      <c r="N25" s="58"/>
      <c r="O25" s="117"/>
      <c r="P25" s="117"/>
      <c r="Q25" s="117"/>
      <c r="R25" s="117"/>
      <c r="S25" s="117"/>
      <c r="T25" s="117"/>
      <c r="U25" s="117"/>
      <c r="V25" s="117"/>
      <c r="W25" s="117"/>
      <c r="X25" s="117"/>
    </row>
    <row r="26" customFormat="1" ht="20.25" customHeight="1" spans="1:24">
      <c r="A26" s="21" t="s">
        <v>70</v>
      </c>
      <c r="B26" s="21" t="s">
        <v>70</v>
      </c>
      <c r="C26" s="21" t="s">
        <v>246</v>
      </c>
      <c r="D26" s="21" t="s">
        <v>247</v>
      </c>
      <c r="E26" s="21" t="s">
        <v>121</v>
      </c>
      <c r="F26" s="21" t="s">
        <v>122</v>
      </c>
      <c r="G26" s="21" t="s">
        <v>254</v>
      </c>
      <c r="H26" s="21" t="s">
        <v>255</v>
      </c>
      <c r="I26" s="117">
        <v>5683.92</v>
      </c>
      <c r="J26" s="117">
        <v>5683.92</v>
      </c>
      <c r="K26" s="58"/>
      <c r="L26" s="58"/>
      <c r="M26" s="117">
        <v>5683.92</v>
      </c>
      <c r="N26" s="58"/>
      <c r="O26" s="117"/>
      <c r="P26" s="117"/>
      <c r="Q26" s="117"/>
      <c r="R26" s="117"/>
      <c r="S26" s="117"/>
      <c r="T26" s="117"/>
      <c r="U26" s="117"/>
      <c r="V26" s="117"/>
      <c r="W26" s="117"/>
      <c r="X26" s="117"/>
    </row>
    <row r="27" customFormat="1" ht="20.25" customHeight="1" spans="1:24">
      <c r="A27" s="21" t="s">
        <v>70</v>
      </c>
      <c r="B27" s="21" t="s">
        <v>70</v>
      </c>
      <c r="C27" s="21" t="s">
        <v>246</v>
      </c>
      <c r="D27" s="21" t="s">
        <v>247</v>
      </c>
      <c r="E27" s="21" t="s">
        <v>121</v>
      </c>
      <c r="F27" s="21" t="s">
        <v>122</v>
      </c>
      <c r="G27" s="21" t="s">
        <v>254</v>
      </c>
      <c r="H27" s="21" t="s">
        <v>255</v>
      </c>
      <c r="I27" s="117">
        <v>6717.36</v>
      </c>
      <c r="J27" s="117">
        <v>6717.36</v>
      </c>
      <c r="K27" s="58"/>
      <c r="L27" s="58"/>
      <c r="M27" s="117">
        <v>6717.36</v>
      </c>
      <c r="N27" s="58"/>
      <c r="O27" s="117"/>
      <c r="P27" s="117"/>
      <c r="Q27" s="117"/>
      <c r="R27" s="117"/>
      <c r="S27" s="117"/>
      <c r="T27" s="117"/>
      <c r="U27" s="117"/>
      <c r="V27" s="117"/>
      <c r="W27" s="117"/>
      <c r="X27" s="117"/>
    </row>
    <row r="28" customFormat="1" ht="20.25" customHeight="1" spans="1:24">
      <c r="A28" s="21" t="s">
        <v>70</v>
      </c>
      <c r="B28" s="21" t="s">
        <v>70</v>
      </c>
      <c r="C28" s="21" t="s">
        <v>246</v>
      </c>
      <c r="D28" s="21" t="s">
        <v>247</v>
      </c>
      <c r="E28" s="21" t="s">
        <v>121</v>
      </c>
      <c r="F28" s="21" t="s">
        <v>122</v>
      </c>
      <c r="G28" s="21" t="s">
        <v>254</v>
      </c>
      <c r="H28" s="21" t="s">
        <v>255</v>
      </c>
      <c r="I28" s="117">
        <v>2540.4</v>
      </c>
      <c r="J28" s="117">
        <v>2540.4</v>
      </c>
      <c r="K28" s="58"/>
      <c r="L28" s="58"/>
      <c r="M28" s="117">
        <v>2540.4</v>
      </c>
      <c r="N28" s="58"/>
      <c r="O28" s="117"/>
      <c r="P28" s="117"/>
      <c r="Q28" s="117"/>
      <c r="R28" s="117"/>
      <c r="S28" s="117"/>
      <c r="T28" s="117"/>
      <c r="U28" s="117"/>
      <c r="V28" s="117"/>
      <c r="W28" s="117"/>
      <c r="X28" s="117"/>
    </row>
    <row r="29" customFormat="1" ht="20.25" customHeight="1" spans="1:24">
      <c r="A29" s="21" t="s">
        <v>70</v>
      </c>
      <c r="B29" s="21" t="s">
        <v>70</v>
      </c>
      <c r="C29" s="21" t="s">
        <v>246</v>
      </c>
      <c r="D29" s="21" t="s">
        <v>247</v>
      </c>
      <c r="E29" s="21" t="s">
        <v>121</v>
      </c>
      <c r="F29" s="21" t="s">
        <v>122</v>
      </c>
      <c r="G29" s="21" t="s">
        <v>254</v>
      </c>
      <c r="H29" s="21" t="s">
        <v>255</v>
      </c>
      <c r="I29" s="117">
        <v>4082.57</v>
      </c>
      <c r="J29" s="117">
        <v>4082.57</v>
      </c>
      <c r="K29" s="58"/>
      <c r="L29" s="58"/>
      <c r="M29" s="117">
        <v>4082.57</v>
      </c>
      <c r="N29" s="58"/>
      <c r="O29" s="117"/>
      <c r="P29" s="117"/>
      <c r="Q29" s="117"/>
      <c r="R29" s="117"/>
      <c r="S29" s="117"/>
      <c r="T29" s="117"/>
      <c r="U29" s="117"/>
      <c r="V29" s="117"/>
      <c r="W29" s="117"/>
      <c r="X29" s="117"/>
    </row>
    <row r="30" customFormat="1" ht="20.25" customHeight="1" spans="1:24">
      <c r="A30" s="21" t="s">
        <v>70</v>
      </c>
      <c r="B30" s="21" t="s">
        <v>70</v>
      </c>
      <c r="C30" s="21" t="s">
        <v>246</v>
      </c>
      <c r="D30" s="21" t="s">
        <v>247</v>
      </c>
      <c r="E30" s="21" t="s">
        <v>137</v>
      </c>
      <c r="F30" s="21" t="s">
        <v>138</v>
      </c>
      <c r="G30" s="21" t="s">
        <v>254</v>
      </c>
      <c r="H30" s="21" t="s">
        <v>255</v>
      </c>
      <c r="I30" s="117">
        <v>1374.41</v>
      </c>
      <c r="J30" s="117">
        <v>1374.41</v>
      </c>
      <c r="K30" s="58"/>
      <c r="L30" s="58"/>
      <c r="M30" s="117">
        <v>1374.41</v>
      </c>
      <c r="N30" s="58"/>
      <c r="O30" s="117"/>
      <c r="P30" s="117"/>
      <c r="Q30" s="117"/>
      <c r="R30" s="117"/>
      <c r="S30" s="117"/>
      <c r="T30" s="117"/>
      <c r="U30" s="117"/>
      <c r="V30" s="117"/>
      <c r="W30" s="117"/>
      <c r="X30" s="117"/>
    </row>
    <row r="31" customFormat="1" ht="20.25" customHeight="1" spans="1:24">
      <c r="A31" s="21" t="s">
        <v>70</v>
      </c>
      <c r="B31" s="21" t="s">
        <v>70</v>
      </c>
      <c r="C31" s="21" t="s">
        <v>246</v>
      </c>
      <c r="D31" s="21" t="s">
        <v>247</v>
      </c>
      <c r="E31" s="21" t="s">
        <v>143</v>
      </c>
      <c r="F31" s="21" t="s">
        <v>142</v>
      </c>
      <c r="G31" s="21" t="s">
        <v>254</v>
      </c>
      <c r="H31" s="21" t="s">
        <v>255</v>
      </c>
      <c r="I31" s="117">
        <v>7938.34</v>
      </c>
      <c r="J31" s="117">
        <v>7938.34</v>
      </c>
      <c r="K31" s="58"/>
      <c r="L31" s="58"/>
      <c r="M31" s="117">
        <v>7938.34</v>
      </c>
      <c r="N31" s="58"/>
      <c r="O31" s="117"/>
      <c r="P31" s="117"/>
      <c r="Q31" s="117"/>
      <c r="R31" s="117"/>
      <c r="S31" s="117"/>
      <c r="T31" s="117"/>
      <c r="U31" s="117"/>
      <c r="V31" s="117"/>
      <c r="W31" s="117"/>
      <c r="X31" s="117"/>
    </row>
    <row r="32" customFormat="1" ht="20.25" customHeight="1" spans="1:24">
      <c r="A32" s="21" t="s">
        <v>70</v>
      </c>
      <c r="B32" s="21" t="s">
        <v>70</v>
      </c>
      <c r="C32" s="21" t="s">
        <v>256</v>
      </c>
      <c r="D32" s="21" t="s">
        <v>257</v>
      </c>
      <c r="E32" s="21" t="s">
        <v>109</v>
      </c>
      <c r="F32" s="21" t="s">
        <v>110</v>
      </c>
      <c r="G32" s="21" t="s">
        <v>258</v>
      </c>
      <c r="H32" s="21" t="s">
        <v>259</v>
      </c>
      <c r="I32" s="117">
        <v>19785.6</v>
      </c>
      <c r="J32" s="117">
        <v>19785.6</v>
      </c>
      <c r="K32" s="58"/>
      <c r="L32" s="58"/>
      <c r="M32" s="117">
        <v>19785.6</v>
      </c>
      <c r="N32" s="58"/>
      <c r="O32" s="117"/>
      <c r="P32" s="117"/>
      <c r="Q32" s="117"/>
      <c r="R32" s="117"/>
      <c r="S32" s="117"/>
      <c r="T32" s="117"/>
      <c r="U32" s="117"/>
      <c r="V32" s="117"/>
      <c r="W32" s="117"/>
      <c r="X32" s="117"/>
    </row>
    <row r="33" customFormat="1" ht="20.25" customHeight="1" spans="1:24">
      <c r="A33" s="21" t="s">
        <v>70</v>
      </c>
      <c r="B33" s="21" t="s">
        <v>70</v>
      </c>
      <c r="C33" s="21" t="s">
        <v>260</v>
      </c>
      <c r="D33" s="21" t="s">
        <v>261</v>
      </c>
      <c r="E33" s="21" t="s">
        <v>137</v>
      </c>
      <c r="F33" s="21" t="s">
        <v>138</v>
      </c>
      <c r="G33" s="21" t="s">
        <v>262</v>
      </c>
      <c r="H33" s="21" t="s">
        <v>263</v>
      </c>
      <c r="I33" s="117">
        <v>40000</v>
      </c>
      <c r="J33" s="117">
        <v>40000</v>
      </c>
      <c r="K33" s="58"/>
      <c r="L33" s="58"/>
      <c r="M33" s="117">
        <v>40000</v>
      </c>
      <c r="N33" s="58"/>
      <c r="O33" s="117"/>
      <c r="P33" s="117"/>
      <c r="Q33" s="117"/>
      <c r="R33" s="117"/>
      <c r="S33" s="117"/>
      <c r="T33" s="117"/>
      <c r="U33" s="117"/>
      <c r="V33" s="117"/>
      <c r="W33" s="117"/>
      <c r="X33" s="117"/>
    </row>
    <row r="34" customFormat="1" ht="20.25" customHeight="1" spans="1:24">
      <c r="A34" s="21" t="s">
        <v>70</v>
      </c>
      <c r="B34" s="21" t="s">
        <v>70</v>
      </c>
      <c r="C34" s="21" t="s">
        <v>264</v>
      </c>
      <c r="D34" s="21" t="s">
        <v>212</v>
      </c>
      <c r="E34" s="21" t="s">
        <v>137</v>
      </c>
      <c r="F34" s="21" t="s">
        <v>138</v>
      </c>
      <c r="G34" s="21" t="s">
        <v>265</v>
      </c>
      <c r="H34" s="21" t="s">
        <v>212</v>
      </c>
      <c r="I34" s="117">
        <v>55000</v>
      </c>
      <c r="J34" s="117">
        <v>55000</v>
      </c>
      <c r="K34" s="58"/>
      <c r="L34" s="58"/>
      <c r="M34" s="117">
        <v>55000</v>
      </c>
      <c r="N34" s="58"/>
      <c r="O34" s="117"/>
      <c r="P34" s="117"/>
      <c r="Q34" s="117"/>
      <c r="R34" s="117"/>
      <c r="S34" s="117"/>
      <c r="T34" s="117"/>
      <c r="U34" s="117"/>
      <c r="V34" s="117"/>
      <c r="W34" s="117"/>
      <c r="X34" s="117"/>
    </row>
    <row r="35" customFormat="1" ht="20.25" customHeight="1" spans="1:24">
      <c r="A35" s="21" t="s">
        <v>70</v>
      </c>
      <c r="B35" s="21" t="s">
        <v>70</v>
      </c>
      <c r="C35" s="21" t="s">
        <v>266</v>
      </c>
      <c r="D35" s="21" t="s">
        <v>267</v>
      </c>
      <c r="E35" s="21" t="s">
        <v>137</v>
      </c>
      <c r="F35" s="21" t="s">
        <v>138</v>
      </c>
      <c r="G35" s="21" t="s">
        <v>268</v>
      </c>
      <c r="H35" s="21" t="s">
        <v>269</v>
      </c>
      <c r="I35" s="117">
        <v>120000</v>
      </c>
      <c r="J35" s="117">
        <v>120000</v>
      </c>
      <c r="K35" s="58"/>
      <c r="L35" s="58"/>
      <c r="M35" s="117">
        <v>120000</v>
      </c>
      <c r="N35" s="58"/>
      <c r="O35" s="117"/>
      <c r="P35" s="117"/>
      <c r="Q35" s="117"/>
      <c r="R35" s="117"/>
      <c r="S35" s="117"/>
      <c r="T35" s="117"/>
      <c r="U35" s="117"/>
      <c r="V35" s="117"/>
      <c r="W35" s="117"/>
      <c r="X35" s="117"/>
    </row>
    <row r="36" customFormat="1" ht="20.25" customHeight="1" spans="1:24">
      <c r="A36" s="21" t="s">
        <v>70</v>
      </c>
      <c r="B36" s="21" t="s">
        <v>70</v>
      </c>
      <c r="C36" s="21" t="s">
        <v>270</v>
      </c>
      <c r="D36" s="21" t="s">
        <v>271</v>
      </c>
      <c r="E36" s="21" t="s">
        <v>137</v>
      </c>
      <c r="F36" s="21" t="s">
        <v>138</v>
      </c>
      <c r="G36" s="21" t="s">
        <v>272</v>
      </c>
      <c r="H36" s="21" t="s">
        <v>271</v>
      </c>
      <c r="I36" s="117">
        <v>31160.64</v>
      </c>
      <c r="J36" s="117">
        <v>31160.64</v>
      </c>
      <c r="K36" s="58"/>
      <c r="L36" s="58"/>
      <c r="M36" s="117">
        <v>31160.64</v>
      </c>
      <c r="N36" s="58"/>
      <c r="O36" s="117"/>
      <c r="P36" s="117"/>
      <c r="Q36" s="117"/>
      <c r="R36" s="117"/>
      <c r="S36" s="117"/>
      <c r="T36" s="117"/>
      <c r="U36" s="117"/>
      <c r="V36" s="117"/>
      <c r="W36" s="117"/>
      <c r="X36" s="117"/>
    </row>
    <row r="37" customFormat="1" ht="20.25" customHeight="1" spans="1:24">
      <c r="A37" s="21" t="s">
        <v>70</v>
      </c>
      <c r="B37" s="21" t="s">
        <v>70</v>
      </c>
      <c r="C37" s="21" t="s">
        <v>270</v>
      </c>
      <c r="D37" s="21" t="s">
        <v>271</v>
      </c>
      <c r="E37" s="21" t="s">
        <v>143</v>
      </c>
      <c r="F37" s="21" t="s">
        <v>142</v>
      </c>
      <c r="G37" s="21" t="s">
        <v>272</v>
      </c>
      <c r="H37" s="21" t="s">
        <v>271</v>
      </c>
      <c r="I37" s="117">
        <v>26640.96</v>
      </c>
      <c r="J37" s="117">
        <v>26640.96</v>
      </c>
      <c r="K37" s="58"/>
      <c r="L37" s="58"/>
      <c r="M37" s="117">
        <v>26640.96</v>
      </c>
      <c r="N37" s="58"/>
      <c r="O37" s="117"/>
      <c r="P37" s="117"/>
      <c r="Q37" s="117"/>
      <c r="R37" s="117"/>
      <c r="S37" s="117"/>
      <c r="T37" s="117"/>
      <c r="U37" s="117"/>
      <c r="V37" s="117"/>
      <c r="W37" s="117"/>
      <c r="X37" s="117"/>
    </row>
    <row r="38" customFormat="1" ht="20.25" customHeight="1" spans="1:24">
      <c r="A38" s="21" t="s">
        <v>70</v>
      </c>
      <c r="B38" s="21" t="s">
        <v>70</v>
      </c>
      <c r="C38" s="21" t="s">
        <v>273</v>
      </c>
      <c r="D38" s="21" t="s">
        <v>274</v>
      </c>
      <c r="E38" s="21" t="s">
        <v>137</v>
      </c>
      <c r="F38" s="21" t="s">
        <v>138</v>
      </c>
      <c r="G38" s="21" t="s">
        <v>275</v>
      </c>
      <c r="H38" s="21" t="s">
        <v>276</v>
      </c>
      <c r="I38" s="117">
        <v>40404</v>
      </c>
      <c r="J38" s="117">
        <v>40404</v>
      </c>
      <c r="K38" s="58"/>
      <c r="L38" s="58"/>
      <c r="M38" s="117">
        <v>40404</v>
      </c>
      <c r="N38" s="58"/>
      <c r="O38" s="117"/>
      <c r="P38" s="117"/>
      <c r="Q38" s="117"/>
      <c r="R38" s="117"/>
      <c r="S38" s="117"/>
      <c r="T38" s="117"/>
      <c r="U38" s="117"/>
      <c r="V38" s="117"/>
      <c r="W38" s="117"/>
      <c r="X38" s="117"/>
    </row>
    <row r="39" customFormat="1" ht="20.25" customHeight="1" spans="1:24">
      <c r="A39" s="21" t="s">
        <v>70</v>
      </c>
      <c r="B39" s="21" t="s">
        <v>70</v>
      </c>
      <c r="C39" s="21" t="s">
        <v>273</v>
      </c>
      <c r="D39" s="21" t="s">
        <v>274</v>
      </c>
      <c r="E39" s="21" t="s">
        <v>143</v>
      </c>
      <c r="F39" s="21" t="s">
        <v>142</v>
      </c>
      <c r="G39" s="21" t="s">
        <v>275</v>
      </c>
      <c r="H39" s="21" t="s">
        <v>276</v>
      </c>
      <c r="I39" s="117">
        <v>34188</v>
      </c>
      <c r="J39" s="117">
        <v>34188</v>
      </c>
      <c r="K39" s="58"/>
      <c r="L39" s="58"/>
      <c r="M39" s="117">
        <v>34188</v>
      </c>
      <c r="N39" s="58"/>
      <c r="O39" s="117"/>
      <c r="P39" s="117"/>
      <c r="Q39" s="117"/>
      <c r="R39" s="117"/>
      <c r="S39" s="117"/>
      <c r="T39" s="117"/>
      <c r="U39" s="117"/>
      <c r="V39" s="117"/>
      <c r="W39" s="117"/>
      <c r="X39" s="117"/>
    </row>
    <row r="40" customFormat="1" ht="20.25" customHeight="1" spans="1:24">
      <c r="A40" s="21" t="s">
        <v>70</v>
      </c>
      <c r="B40" s="21" t="s">
        <v>70</v>
      </c>
      <c r="C40" s="21" t="s">
        <v>273</v>
      </c>
      <c r="D40" s="21" t="s">
        <v>274</v>
      </c>
      <c r="E40" s="21" t="s">
        <v>137</v>
      </c>
      <c r="F40" s="21" t="s">
        <v>138</v>
      </c>
      <c r="G40" s="21" t="s">
        <v>277</v>
      </c>
      <c r="H40" s="21" t="s">
        <v>278</v>
      </c>
      <c r="I40" s="117">
        <v>26000</v>
      </c>
      <c r="J40" s="117">
        <v>26000</v>
      </c>
      <c r="K40" s="58"/>
      <c r="L40" s="58"/>
      <c r="M40" s="117">
        <v>26000</v>
      </c>
      <c r="N40" s="58"/>
      <c r="O40" s="117"/>
      <c r="P40" s="117"/>
      <c r="Q40" s="117"/>
      <c r="R40" s="117"/>
      <c r="S40" s="117"/>
      <c r="T40" s="117"/>
      <c r="U40" s="117"/>
      <c r="V40" s="117"/>
      <c r="W40" s="117"/>
      <c r="X40" s="117"/>
    </row>
    <row r="41" customFormat="1" ht="20.25" customHeight="1" spans="1:24">
      <c r="A41" s="21" t="s">
        <v>70</v>
      </c>
      <c r="B41" s="21" t="s">
        <v>70</v>
      </c>
      <c r="C41" s="21" t="s">
        <v>273</v>
      </c>
      <c r="D41" s="21" t="s">
        <v>274</v>
      </c>
      <c r="E41" s="21" t="s">
        <v>143</v>
      </c>
      <c r="F41" s="21" t="s">
        <v>142</v>
      </c>
      <c r="G41" s="21" t="s">
        <v>277</v>
      </c>
      <c r="H41" s="21" t="s">
        <v>278</v>
      </c>
      <c r="I41" s="117">
        <v>22000</v>
      </c>
      <c r="J41" s="117">
        <v>22000</v>
      </c>
      <c r="K41" s="58"/>
      <c r="L41" s="58"/>
      <c r="M41" s="117">
        <v>22000</v>
      </c>
      <c r="N41" s="58"/>
      <c r="O41" s="117"/>
      <c r="P41" s="117"/>
      <c r="Q41" s="117"/>
      <c r="R41" s="117"/>
      <c r="S41" s="117"/>
      <c r="T41" s="117"/>
      <c r="U41" s="117"/>
      <c r="V41" s="117"/>
      <c r="W41" s="117"/>
      <c r="X41" s="117"/>
    </row>
    <row r="42" customFormat="1" ht="20.25" customHeight="1" spans="1:24">
      <c r="A42" s="21" t="s">
        <v>70</v>
      </c>
      <c r="B42" s="21" t="s">
        <v>70</v>
      </c>
      <c r="C42" s="21" t="s">
        <v>273</v>
      </c>
      <c r="D42" s="21" t="s">
        <v>274</v>
      </c>
      <c r="E42" s="21" t="s">
        <v>137</v>
      </c>
      <c r="F42" s="21" t="s">
        <v>138</v>
      </c>
      <c r="G42" s="21" t="s">
        <v>279</v>
      </c>
      <c r="H42" s="21" t="s">
        <v>280</v>
      </c>
      <c r="I42" s="117">
        <v>100000</v>
      </c>
      <c r="J42" s="117">
        <v>100000</v>
      </c>
      <c r="K42" s="58"/>
      <c r="L42" s="58"/>
      <c r="M42" s="117">
        <v>100000</v>
      </c>
      <c r="N42" s="58"/>
      <c r="O42" s="117"/>
      <c r="P42" s="117"/>
      <c r="Q42" s="117"/>
      <c r="R42" s="117"/>
      <c r="S42" s="117"/>
      <c r="T42" s="117"/>
      <c r="U42" s="117"/>
      <c r="V42" s="117"/>
      <c r="W42" s="117"/>
      <c r="X42" s="117"/>
    </row>
    <row r="43" customFormat="1" ht="20.25" customHeight="1" spans="1:24">
      <c r="A43" s="21" t="s">
        <v>70</v>
      </c>
      <c r="B43" s="21" t="s">
        <v>70</v>
      </c>
      <c r="C43" s="21" t="s">
        <v>273</v>
      </c>
      <c r="D43" s="21" t="s">
        <v>274</v>
      </c>
      <c r="E43" s="21" t="s">
        <v>101</v>
      </c>
      <c r="F43" s="21" t="s">
        <v>102</v>
      </c>
      <c r="G43" s="21" t="s">
        <v>281</v>
      </c>
      <c r="H43" s="21" t="s">
        <v>282</v>
      </c>
      <c r="I43" s="117">
        <v>6300</v>
      </c>
      <c r="J43" s="117">
        <v>6300</v>
      </c>
      <c r="K43" s="58"/>
      <c r="L43" s="58"/>
      <c r="M43" s="117">
        <v>6300</v>
      </c>
      <c r="N43" s="58"/>
      <c r="O43" s="117"/>
      <c r="P43" s="117"/>
      <c r="Q43" s="117"/>
      <c r="R43" s="117"/>
      <c r="S43" s="117"/>
      <c r="T43" s="117"/>
      <c r="U43" s="117"/>
      <c r="V43" s="117"/>
      <c r="W43" s="117"/>
      <c r="X43" s="117"/>
    </row>
    <row r="44" customFormat="1" ht="20.25" customHeight="1" spans="1:24">
      <c r="A44" s="21" t="s">
        <v>70</v>
      </c>
      <c r="B44" s="21" t="s">
        <v>70</v>
      </c>
      <c r="C44" s="21" t="s">
        <v>273</v>
      </c>
      <c r="D44" s="21" t="s">
        <v>274</v>
      </c>
      <c r="E44" s="21" t="s">
        <v>103</v>
      </c>
      <c r="F44" s="21" t="s">
        <v>104</v>
      </c>
      <c r="G44" s="21" t="s">
        <v>281</v>
      </c>
      <c r="H44" s="21" t="s">
        <v>282</v>
      </c>
      <c r="I44" s="117">
        <v>900</v>
      </c>
      <c r="J44" s="117">
        <v>900</v>
      </c>
      <c r="K44" s="58"/>
      <c r="L44" s="58"/>
      <c r="M44" s="117">
        <v>900</v>
      </c>
      <c r="N44" s="58"/>
      <c r="O44" s="117"/>
      <c r="P44" s="117"/>
      <c r="Q44" s="117"/>
      <c r="R44" s="117"/>
      <c r="S44" s="117"/>
      <c r="T44" s="117"/>
      <c r="U44" s="117"/>
      <c r="V44" s="117"/>
      <c r="W44" s="117"/>
      <c r="X44" s="117"/>
    </row>
    <row r="45" customFormat="1" ht="20.25" customHeight="1" spans="1:24">
      <c r="A45" s="21" t="s">
        <v>70</v>
      </c>
      <c r="B45" s="21" t="s">
        <v>70</v>
      </c>
      <c r="C45" s="21" t="s">
        <v>273</v>
      </c>
      <c r="D45" s="21" t="s">
        <v>274</v>
      </c>
      <c r="E45" s="21" t="s">
        <v>137</v>
      </c>
      <c r="F45" s="21" t="s">
        <v>138</v>
      </c>
      <c r="G45" s="21" t="s">
        <v>281</v>
      </c>
      <c r="H45" s="21" t="s">
        <v>282</v>
      </c>
      <c r="I45" s="117">
        <v>36400</v>
      </c>
      <c r="J45" s="117">
        <v>36400</v>
      </c>
      <c r="K45" s="58"/>
      <c r="L45" s="58"/>
      <c r="M45" s="117">
        <v>36400</v>
      </c>
      <c r="N45" s="58"/>
      <c r="O45" s="117"/>
      <c r="P45" s="117"/>
      <c r="Q45" s="117"/>
      <c r="R45" s="117"/>
      <c r="S45" s="117"/>
      <c r="T45" s="117"/>
      <c r="U45" s="117"/>
      <c r="V45" s="117"/>
      <c r="W45" s="117"/>
      <c r="X45" s="117"/>
    </row>
    <row r="46" customFormat="1" ht="20.25" customHeight="1" spans="1:24">
      <c r="A46" s="21" t="s">
        <v>70</v>
      </c>
      <c r="B46" s="21" t="s">
        <v>70</v>
      </c>
      <c r="C46" s="21" t="s">
        <v>273</v>
      </c>
      <c r="D46" s="21" t="s">
        <v>274</v>
      </c>
      <c r="E46" s="21" t="s">
        <v>143</v>
      </c>
      <c r="F46" s="21" t="s">
        <v>142</v>
      </c>
      <c r="G46" s="21" t="s">
        <v>281</v>
      </c>
      <c r="H46" s="21" t="s">
        <v>282</v>
      </c>
      <c r="I46" s="117">
        <v>30800</v>
      </c>
      <c r="J46" s="117">
        <v>30800</v>
      </c>
      <c r="K46" s="58"/>
      <c r="L46" s="58"/>
      <c r="M46" s="117">
        <v>30800</v>
      </c>
      <c r="N46" s="58"/>
      <c r="O46" s="117"/>
      <c r="P46" s="117"/>
      <c r="Q46" s="117"/>
      <c r="R46" s="117"/>
      <c r="S46" s="117"/>
      <c r="T46" s="117"/>
      <c r="U46" s="117"/>
      <c r="V46" s="117"/>
      <c r="W46" s="117"/>
      <c r="X46" s="117"/>
    </row>
    <row r="47" customFormat="1" ht="20.25" customHeight="1" spans="1:24">
      <c r="A47" s="21" t="s">
        <v>70</v>
      </c>
      <c r="B47" s="21" t="s">
        <v>70</v>
      </c>
      <c r="C47" s="21" t="s">
        <v>283</v>
      </c>
      <c r="D47" s="21" t="s">
        <v>168</v>
      </c>
      <c r="E47" s="21" t="s">
        <v>167</v>
      </c>
      <c r="F47" s="21" t="s">
        <v>168</v>
      </c>
      <c r="G47" s="21" t="s">
        <v>284</v>
      </c>
      <c r="H47" s="21" t="s">
        <v>168</v>
      </c>
      <c r="I47" s="117">
        <v>249363.84</v>
      </c>
      <c r="J47" s="117">
        <v>249363.84</v>
      </c>
      <c r="K47" s="58"/>
      <c r="L47" s="58"/>
      <c r="M47" s="117">
        <v>249363.84</v>
      </c>
      <c r="N47" s="58"/>
      <c r="O47" s="117"/>
      <c r="P47" s="117"/>
      <c r="Q47" s="117"/>
      <c r="R47" s="117"/>
      <c r="S47" s="117"/>
      <c r="T47" s="117"/>
      <c r="U47" s="117"/>
      <c r="V47" s="117"/>
      <c r="W47" s="117"/>
      <c r="X47" s="117"/>
    </row>
    <row r="48" customFormat="1" ht="20.25" customHeight="1" spans="1:24">
      <c r="A48" s="21" t="s">
        <v>70</v>
      </c>
      <c r="B48" s="21" t="s">
        <v>70</v>
      </c>
      <c r="C48" s="21" t="s">
        <v>283</v>
      </c>
      <c r="D48" s="21" t="s">
        <v>168</v>
      </c>
      <c r="E48" s="21" t="s">
        <v>167</v>
      </c>
      <c r="F48" s="21" t="s">
        <v>168</v>
      </c>
      <c r="G48" s="21" t="s">
        <v>284</v>
      </c>
      <c r="H48" s="21" t="s">
        <v>168</v>
      </c>
      <c r="I48" s="117">
        <v>199973.76</v>
      </c>
      <c r="J48" s="117">
        <v>199973.76</v>
      </c>
      <c r="K48" s="58"/>
      <c r="L48" s="58"/>
      <c r="M48" s="117">
        <v>199973.76</v>
      </c>
      <c r="N48" s="58"/>
      <c r="O48" s="117"/>
      <c r="P48" s="117"/>
      <c r="Q48" s="117"/>
      <c r="R48" s="117"/>
      <c r="S48" s="117"/>
      <c r="T48" s="117"/>
      <c r="U48" s="117"/>
      <c r="V48" s="117"/>
      <c r="W48" s="117"/>
      <c r="X48" s="117"/>
    </row>
    <row r="49" customFormat="1" ht="20.25" customHeight="1" spans="1:24">
      <c r="A49" s="21" t="s">
        <v>70</v>
      </c>
      <c r="B49" s="21" t="s">
        <v>70</v>
      </c>
      <c r="C49" s="21" t="s">
        <v>285</v>
      </c>
      <c r="D49" s="21" t="s">
        <v>286</v>
      </c>
      <c r="E49" s="21" t="s">
        <v>101</v>
      </c>
      <c r="F49" s="21" t="s">
        <v>102</v>
      </c>
      <c r="G49" s="21" t="s">
        <v>258</v>
      </c>
      <c r="H49" s="21" t="s">
        <v>259</v>
      </c>
      <c r="I49" s="117">
        <v>100800</v>
      </c>
      <c r="J49" s="117">
        <v>100800</v>
      </c>
      <c r="K49" s="58"/>
      <c r="L49" s="58"/>
      <c r="M49" s="117">
        <v>100800</v>
      </c>
      <c r="N49" s="58"/>
      <c r="O49" s="117"/>
      <c r="P49" s="117"/>
      <c r="Q49" s="117"/>
      <c r="R49" s="117"/>
      <c r="S49" s="117"/>
      <c r="T49" s="117"/>
      <c r="U49" s="117"/>
      <c r="V49" s="117"/>
      <c r="W49" s="117"/>
      <c r="X49" s="117"/>
    </row>
    <row r="50" customFormat="1" ht="20.25" customHeight="1" spans="1:24">
      <c r="A50" s="21" t="s">
        <v>70</v>
      </c>
      <c r="B50" s="21" t="s">
        <v>70</v>
      </c>
      <c r="C50" s="21" t="s">
        <v>285</v>
      </c>
      <c r="D50" s="21" t="s">
        <v>286</v>
      </c>
      <c r="E50" s="21" t="s">
        <v>103</v>
      </c>
      <c r="F50" s="21" t="s">
        <v>104</v>
      </c>
      <c r="G50" s="21" t="s">
        <v>258</v>
      </c>
      <c r="H50" s="21" t="s">
        <v>259</v>
      </c>
      <c r="I50" s="117">
        <v>14400</v>
      </c>
      <c r="J50" s="117">
        <v>14400</v>
      </c>
      <c r="K50" s="58"/>
      <c r="L50" s="58"/>
      <c r="M50" s="117">
        <v>14400</v>
      </c>
      <c r="N50" s="58"/>
      <c r="O50" s="117"/>
      <c r="P50" s="117"/>
      <c r="Q50" s="117"/>
      <c r="R50" s="117"/>
      <c r="S50" s="117"/>
      <c r="T50" s="117"/>
      <c r="U50" s="117"/>
      <c r="V50" s="117"/>
      <c r="W50" s="117"/>
      <c r="X50" s="117"/>
    </row>
    <row r="51" customFormat="1" ht="20.25" customHeight="1" spans="1:24">
      <c r="A51" s="21" t="s">
        <v>70</v>
      </c>
      <c r="B51" s="21" t="s">
        <v>70</v>
      </c>
      <c r="C51" s="21" t="s">
        <v>287</v>
      </c>
      <c r="D51" s="21" t="s">
        <v>288</v>
      </c>
      <c r="E51" s="21" t="s">
        <v>137</v>
      </c>
      <c r="F51" s="21" t="s">
        <v>138</v>
      </c>
      <c r="G51" s="21" t="s">
        <v>240</v>
      </c>
      <c r="H51" s="21" t="s">
        <v>241</v>
      </c>
      <c r="I51" s="117">
        <v>130000</v>
      </c>
      <c r="J51" s="117">
        <v>130000</v>
      </c>
      <c r="K51" s="58"/>
      <c r="L51" s="58"/>
      <c r="M51" s="117">
        <v>130000</v>
      </c>
      <c r="N51" s="58"/>
      <c r="O51" s="117"/>
      <c r="P51" s="117"/>
      <c r="Q51" s="117"/>
      <c r="R51" s="117"/>
      <c r="S51" s="117"/>
      <c r="T51" s="117"/>
      <c r="U51" s="117"/>
      <c r="V51" s="117"/>
      <c r="W51" s="117"/>
      <c r="X51" s="117"/>
    </row>
    <row r="52" customFormat="1" ht="20.25" customHeight="1" spans="1:24">
      <c r="A52" s="21" t="s">
        <v>70</v>
      </c>
      <c r="B52" s="21" t="s">
        <v>70</v>
      </c>
      <c r="C52" s="21" t="s">
        <v>287</v>
      </c>
      <c r="D52" s="21" t="s">
        <v>288</v>
      </c>
      <c r="E52" s="21" t="s">
        <v>137</v>
      </c>
      <c r="F52" s="21" t="s">
        <v>138</v>
      </c>
      <c r="G52" s="21" t="s">
        <v>240</v>
      </c>
      <c r="H52" s="21" t="s">
        <v>241</v>
      </c>
      <c r="I52" s="117">
        <v>208320</v>
      </c>
      <c r="J52" s="117">
        <v>208320</v>
      </c>
      <c r="K52" s="58"/>
      <c r="L52" s="58"/>
      <c r="M52" s="117">
        <v>208320</v>
      </c>
      <c r="N52" s="58"/>
      <c r="O52" s="117"/>
      <c r="P52" s="117"/>
      <c r="Q52" s="117"/>
      <c r="R52" s="117"/>
      <c r="S52" s="117"/>
      <c r="T52" s="117"/>
      <c r="U52" s="117"/>
      <c r="V52" s="117"/>
      <c r="W52" s="117"/>
      <c r="X52" s="117"/>
    </row>
    <row r="53" customFormat="1" ht="20.25" customHeight="1" spans="1:24">
      <c r="A53" s="21" t="s">
        <v>70</v>
      </c>
      <c r="B53" s="21" t="s">
        <v>70</v>
      </c>
      <c r="C53" s="21" t="s">
        <v>289</v>
      </c>
      <c r="D53" s="21" t="s">
        <v>290</v>
      </c>
      <c r="E53" s="21" t="s">
        <v>143</v>
      </c>
      <c r="F53" s="21" t="s">
        <v>142</v>
      </c>
      <c r="G53" s="21" t="s">
        <v>240</v>
      </c>
      <c r="H53" s="21" t="s">
        <v>241</v>
      </c>
      <c r="I53" s="117">
        <v>99000</v>
      </c>
      <c r="J53" s="117">
        <v>99000</v>
      </c>
      <c r="K53" s="58"/>
      <c r="L53" s="58"/>
      <c r="M53" s="117">
        <v>99000</v>
      </c>
      <c r="N53" s="58"/>
      <c r="O53" s="117"/>
      <c r="P53" s="117"/>
      <c r="Q53" s="117"/>
      <c r="R53" s="117"/>
      <c r="S53" s="117"/>
      <c r="T53" s="117"/>
      <c r="U53" s="117"/>
      <c r="V53" s="117"/>
      <c r="W53" s="117"/>
      <c r="X53" s="117"/>
    </row>
    <row r="54" customFormat="1" ht="20.25" customHeight="1" spans="1:24">
      <c r="A54" s="21" t="s">
        <v>70</v>
      </c>
      <c r="B54" s="21" t="s">
        <v>70</v>
      </c>
      <c r="C54" s="21" t="s">
        <v>289</v>
      </c>
      <c r="D54" s="21" t="s">
        <v>290</v>
      </c>
      <c r="E54" s="21" t="s">
        <v>143</v>
      </c>
      <c r="F54" s="21" t="s">
        <v>142</v>
      </c>
      <c r="G54" s="21" t="s">
        <v>244</v>
      </c>
      <c r="H54" s="21" t="s">
        <v>245</v>
      </c>
      <c r="I54" s="117">
        <v>105600</v>
      </c>
      <c r="J54" s="117">
        <v>105600</v>
      </c>
      <c r="K54" s="58"/>
      <c r="L54" s="58"/>
      <c r="M54" s="117">
        <v>105600</v>
      </c>
      <c r="N54" s="58"/>
      <c r="O54" s="117"/>
      <c r="P54" s="117"/>
      <c r="Q54" s="117"/>
      <c r="R54" s="117"/>
      <c r="S54" s="117"/>
      <c r="T54" s="117"/>
      <c r="U54" s="117"/>
      <c r="V54" s="117"/>
      <c r="W54" s="117"/>
      <c r="X54" s="117"/>
    </row>
    <row r="55" customFormat="1" ht="20.25" customHeight="1" spans="1:24">
      <c r="A55" s="21" t="s">
        <v>70</v>
      </c>
      <c r="B55" s="21" t="s">
        <v>70</v>
      </c>
      <c r="C55" s="21" t="s">
        <v>289</v>
      </c>
      <c r="D55" s="21" t="s">
        <v>290</v>
      </c>
      <c r="E55" s="21" t="s">
        <v>143</v>
      </c>
      <c r="F55" s="21" t="s">
        <v>142</v>
      </c>
      <c r="G55" s="21" t="s">
        <v>244</v>
      </c>
      <c r="H55" s="21" t="s">
        <v>245</v>
      </c>
      <c r="I55" s="117">
        <v>92400</v>
      </c>
      <c r="J55" s="117">
        <v>92400</v>
      </c>
      <c r="K55" s="58"/>
      <c r="L55" s="58"/>
      <c r="M55" s="117">
        <v>92400</v>
      </c>
      <c r="N55" s="58"/>
      <c r="O55" s="117"/>
      <c r="P55" s="117"/>
      <c r="Q55" s="117"/>
      <c r="R55" s="117"/>
      <c r="S55" s="117"/>
      <c r="T55" s="117"/>
      <c r="U55" s="117"/>
      <c r="V55" s="117"/>
      <c r="W55" s="117"/>
      <c r="X55" s="117"/>
    </row>
    <row r="56" customFormat="1" ht="17.25" customHeight="1" spans="1:24">
      <c r="A56" s="66" t="s">
        <v>207</v>
      </c>
      <c r="B56" s="67"/>
      <c r="C56" s="190"/>
      <c r="D56" s="190"/>
      <c r="E56" s="190"/>
      <c r="F56" s="190"/>
      <c r="G56" s="190"/>
      <c r="H56" s="191"/>
      <c r="I56" s="117">
        <v>5198220.38</v>
      </c>
      <c r="J56" s="117">
        <v>5198220.38</v>
      </c>
      <c r="K56" s="117"/>
      <c r="L56" s="117"/>
      <c r="M56" s="117">
        <v>5198220.38</v>
      </c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</row>
  </sheetData>
  <mergeCells count="31">
    <mergeCell ref="A2:X2"/>
    <mergeCell ref="A3:H3"/>
    <mergeCell ref="I4:X4"/>
    <mergeCell ref="J5:N5"/>
    <mergeCell ref="O5:Q5"/>
    <mergeCell ref="S5:X5"/>
    <mergeCell ref="A56:H56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W35"/>
  <sheetViews>
    <sheetView showZeros="0" workbookViewId="0">
      <pane ySplit="1" topLeftCell="A4" activePane="bottomLeft" state="frozen"/>
      <selection/>
      <selection pane="bottomLeft" activeCell="A3" sqref="A3:H3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0.375" customWidth="1"/>
    <col min="6" max="6" width="19.875" customWidth="1"/>
    <col min="7" max="7" width="9.85" customWidth="1"/>
    <col min="8" max="8" width="14.625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Format="1" ht="13.5" customHeight="1" spans="2:23">
      <c r="B1" s="180"/>
      <c r="E1" s="40"/>
      <c r="F1" s="40"/>
      <c r="G1" s="40"/>
      <c r="H1" s="40"/>
      <c r="U1" s="180"/>
      <c r="W1" s="185" t="s">
        <v>291</v>
      </c>
    </row>
    <row r="2" customFormat="1" ht="46.5" customHeight="1" spans="1:23">
      <c r="A2" s="42" t="str">
        <f>"2025"&amp;"年部门项目支出预算表"</f>
        <v>2025年部门项目支出预算表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customFormat="1" ht="13.5" customHeight="1" spans="1:23">
      <c r="A3" s="43" t="str">
        <f>"单位名称："&amp;"昆明市晋宁区住房和城乡建设局机关"</f>
        <v>单位名称：昆明市晋宁区住房和城乡建设局机关</v>
      </c>
      <c r="B3" s="44"/>
      <c r="C3" s="44"/>
      <c r="D3" s="44"/>
      <c r="E3" s="44"/>
      <c r="F3" s="44"/>
      <c r="G3" s="44"/>
      <c r="H3" s="44"/>
      <c r="I3" s="45"/>
      <c r="J3" s="45"/>
      <c r="K3" s="45"/>
      <c r="L3" s="45"/>
      <c r="M3" s="45"/>
      <c r="N3" s="45"/>
      <c r="O3" s="45"/>
      <c r="P3" s="45"/>
      <c r="Q3" s="45"/>
      <c r="U3" s="180"/>
      <c r="W3" s="162" t="s">
        <v>1</v>
      </c>
    </row>
    <row r="4" customFormat="1" ht="21.75" customHeight="1" spans="1:23">
      <c r="A4" s="47" t="s">
        <v>292</v>
      </c>
      <c r="B4" s="48" t="s">
        <v>218</v>
      </c>
      <c r="C4" s="47" t="s">
        <v>219</v>
      </c>
      <c r="D4" s="47" t="s">
        <v>293</v>
      </c>
      <c r="E4" s="48" t="s">
        <v>220</v>
      </c>
      <c r="F4" s="48" t="s">
        <v>221</v>
      </c>
      <c r="G4" s="48" t="s">
        <v>294</v>
      </c>
      <c r="H4" s="48" t="s">
        <v>295</v>
      </c>
      <c r="I4" s="62" t="s">
        <v>55</v>
      </c>
      <c r="J4" s="12" t="s">
        <v>296</v>
      </c>
      <c r="K4" s="13"/>
      <c r="L4" s="13"/>
      <c r="M4" s="35"/>
      <c r="N4" s="12" t="s">
        <v>226</v>
      </c>
      <c r="O4" s="13"/>
      <c r="P4" s="35"/>
      <c r="Q4" s="48" t="s">
        <v>61</v>
      </c>
      <c r="R4" s="12" t="s">
        <v>62</v>
      </c>
      <c r="S4" s="13"/>
      <c r="T4" s="13"/>
      <c r="U4" s="13"/>
      <c r="V4" s="13"/>
      <c r="W4" s="35"/>
    </row>
    <row r="5" customFormat="1" ht="21.75" customHeight="1" spans="1:23">
      <c r="A5" s="49"/>
      <c r="B5" s="63"/>
      <c r="C5" s="49"/>
      <c r="D5" s="49"/>
      <c r="E5" s="50"/>
      <c r="F5" s="50"/>
      <c r="G5" s="50"/>
      <c r="H5" s="50"/>
      <c r="I5" s="63"/>
      <c r="J5" s="181" t="s">
        <v>58</v>
      </c>
      <c r="K5" s="182"/>
      <c r="L5" s="48" t="s">
        <v>59</v>
      </c>
      <c r="M5" s="48" t="s">
        <v>60</v>
      </c>
      <c r="N5" s="48" t="s">
        <v>58</v>
      </c>
      <c r="O5" s="48" t="s">
        <v>59</v>
      </c>
      <c r="P5" s="48" t="s">
        <v>60</v>
      </c>
      <c r="Q5" s="50"/>
      <c r="R5" s="48" t="s">
        <v>57</v>
      </c>
      <c r="S5" s="48" t="s">
        <v>64</v>
      </c>
      <c r="T5" s="48" t="s">
        <v>232</v>
      </c>
      <c r="U5" s="48" t="s">
        <v>66</v>
      </c>
      <c r="V5" s="48" t="s">
        <v>67</v>
      </c>
      <c r="W5" s="48" t="s">
        <v>68</v>
      </c>
    </row>
    <row r="6" customFormat="1" ht="21" customHeight="1" spans="1:23">
      <c r="A6" s="63"/>
      <c r="B6" s="63"/>
      <c r="C6" s="63"/>
      <c r="D6" s="63"/>
      <c r="E6" s="63"/>
      <c r="F6" s="63"/>
      <c r="G6" s="63"/>
      <c r="H6" s="63"/>
      <c r="I6" s="63"/>
      <c r="J6" s="183" t="s">
        <v>57</v>
      </c>
      <c r="K6" s="184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customFormat="1" ht="39.75" customHeight="1" spans="1:23">
      <c r="A7" s="52"/>
      <c r="B7" s="54"/>
      <c r="C7" s="52"/>
      <c r="D7" s="52"/>
      <c r="E7" s="53"/>
      <c r="F7" s="53"/>
      <c r="G7" s="53"/>
      <c r="H7" s="53"/>
      <c r="I7" s="54"/>
      <c r="J7" s="17" t="s">
        <v>57</v>
      </c>
      <c r="K7" s="17" t="s">
        <v>297</v>
      </c>
      <c r="L7" s="53"/>
      <c r="M7" s="53"/>
      <c r="N7" s="53"/>
      <c r="O7" s="53"/>
      <c r="P7" s="53"/>
      <c r="Q7" s="53"/>
      <c r="R7" s="53"/>
      <c r="S7" s="53"/>
      <c r="T7" s="53"/>
      <c r="U7" s="54"/>
      <c r="V7" s="53"/>
      <c r="W7" s="53"/>
    </row>
    <row r="8" customFormat="1" ht="15" customHeight="1" spans="1:23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55">
        <v>21</v>
      </c>
      <c r="V8" s="69">
        <v>22</v>
      </c>
      <c r="W8" s="55">
        <v>23</v>
      </c>
    </row>
    <row r="9" customFormat="1" ht="21.75" customHeight="1" spans="1:23">
      <c r="A9" s="99" t="s">
        <v>298</v>
      </c>
      <c r="B9" s="99" t="s">
        <v>299</v>
      </c>
      <c r="C9" s="99" t="s">
        <v>300</v>
      </c>
      <c r="D9" s="99" t="s">
        <v>70</v>
      </c>
      <c r="E9" s="99" t="s">
        <v>146</v>
      </c>
      <c r="F9" s="99" t="s">
        <v>147</v>
      </c>
      <c r="G9" s="99" t="s">
        <v>301</v>
      </c>
      <c r="H9" s="99" t="s">
        <v>302</v>
      </c>
      <c r="I9" s="117">
        <v>184000</v>
      </c>
      <c r="J9" s="117">
        <v>184000</v>
      </c>
      <c r="K9" s="117">
        <v>184000</v>
      </c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</row>
    <row r="10" customFormat="1" ht="21.75" customHeight="1" spans="1:23">
      <c r="A10" s="99" t="s">
        <v>298</v>
      </c>
      <c r="B10" s="99" t="s">
        <v>303</v>
      </c>
      <c r="C10" s="99" t="s">
        <v>304</v>
      </c>
      <c r="D10" s="99" t="s">
        <v>70</v>
      </c>
      <c r="E10" s="99" t="s">
        <v>146</v>
      </c>
      <c r="F10" s="99" t="s">
        <v>147</v>
      </c>
      <c r="G10" s="99" t="s">
        <v>305</v>
      </c>
      <c r="H10" s="99" t="s">
        <v>302</v>
      </c>
      <c r="I10" s="117">
        <v>1109842.87</v>
      </c>
      <c r="J10" s="117"/>
      <c r="K10" s="117"/>
      <c r="L10" s="117"/>
      <c r="M10" s="117"/>
      <c r="N10" s="117"/>
      <c r="O10" s="117"/>
      <c r="P10" s="117"/>
      <c r="Q10" s="117"/>
      <c r="R10" s="117">
        <v>1109842.87</v>
      </c>
      <c r="S10" s="117"/>
      <c r="T10" s="117"/>
      <c r="U10" s="117">
        <v>1109842.87</v>
      </c>
      <c r="V10" s="117"/>
      <c r="W10" s="117"/>
    </row>
    <row r="11" customFormat="1" ht="25" customHeight="1" spans="1:23">
      <c r="A11" s="99" t="s">
        <v>298</v>
      </c>
      <c r="B11" s="99" t="s">
        <v>306</v>
      </c>
      <c r="C11" s="99" t="s">
        <v>307</v>
      </c>
      <c r="D11" s="99" t="s">
        <v>70</v>
      </c>
      <c r="E11" s="99" t="s">
        <v>139</v>
      </c>
      <c r="F11" s="99" t="s">
        <v>140</v>
      </c>
      <c r="G11" s="99" t="s">
        <v>301</v>
      </c>
      <c r="H11" s="99" t="s">
        <v>302</v>
      </c>
      <c r="I11" s="117">
        <v>72000</v>
      </c>
      <c r="J11" s="117">
        <v>72000</v>
      </c>
      <c r="K11" s="117">
        <v>72000</v>
      </c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</row>
    <row r="12" customFormat="1" ht="28" customHeight="1" spans="1:23">
      <c r="A12" s="99" t="s">
        <v>298</v>
      </c>
      <c r="B12" s="99" t="s">
        <v>308</v>
      </c>
      <c r="C12" s="99" t="s">
        <v>309</v>
      </c>
      <c r="D12" s="99" t="s">
        <v>70</v>
      </c>
      <c r="E12" s="99" t="s">
        <v>156</v>
      </c>
      <c r="F12" s="99" t="s">
        <v>155</v>
      </c>
      <c r="G12" s="99" t="s">
        <v>301</v>
      </c>
      <c r="H12" s="99" t="s">
        <v>302</v>
      </c>
      <c r="I12" s="117">
        <v>240000</v>
      </c>
      <c r="J12" s="117">
        <v>240000</v>
      </c>
      <c r="K12" s="117">
        <v>240000</v>
      </c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</row>
    <row r="13" customFormat="1" ht="28" customHeight="1" spans="1:23">
      <c r="A13" s="99" t="s">
        <v>298</v>
      </c>
      <c r="B13" s="99" t="s">
        <v>310</v>
      </c>
      <c r="C13" s="99" t="s">
        <v>311</v>
      </c>
      <c r="D13" s="99" t="s">
        <v>70</v>
      </c>
      <c r="E13" s="99" t="s">
        <v>146</v>
      </c>
      <c r="F13" s="99" t="s">
        <v>147</v>
      </c>
      <c r="G13" s="99" t="s">
        <v>301</v>
      </c>
      <c r="H13" s="99" t="s">
        <v>302</v>
      </c>
      <c r="I13" s="117">
        <v>3877895.74</v>
      </c>
      <c r="J13" s="117"/>
      <c r="K13" s="117"/>
      <c r="L13" s="117"/>
      <c r="M13" s="117"/>
      <c r="N13" s="117"/>
      <c r="O13" s="117"/>
      <c r="P13" s="117"/>
      <c r="Q13" s="117"/>
      <c r="R13" s="117">
        <v>3877895.74</v>
      </c>
      <c r="S13" s="117"/>
      <c r="T13" s="117"/>
      <c r="U13" s="117">
        <v>3877895.74</v>
      </c>
      <c r="V13" s="117"/>
      <c r="W13" s="117"/>
    </row>
    <row r="14" customFormat="1" ht="21.75" customHeight="1" spans="1:23">
      <c r="A14" s="99" t="s">
        <v>298</v>
      </c>
      <c r="B14" s="99" t="s">
        <v>312</v>
      </c>
      <c r="C14" s="99" t="s">
        <v>313</v>
      </c>
      <c r="D14" s="99" t="s">
        <v>70</v>
      </c>
      <c r="E14" s="99" t="s">
        <v>152</v>
      </c>
      <c r="F14" s="99" t="s">
        <v>153</v>
      </c>
      <c r="G14" s="99" t="s">
        <v>279</v>
      </c>
      <c r="H14" s="99" t="s">
        <v>280</v>
      </c>
      <c r="I14" s="117">
        <v>6000000</v>
      </c>
      <c r="J14" s="117"/>
      <c r="K14" s="117"/>
      <c r="L14" s="117">
        <v>6000000</v>
      </c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</row>
    <row r="15" customFormat="1" ht="21.75" customHeight="1" spans="1:23">
      <c r="A15" s="99" t="s">
        <v>298</v>
      </c>
      <c r="B15" s="99" t="s">
        <v>314</v>
      </c>
      <c r="C15" s="99" t="s">
        <v>315</v>
      </c>
      <c r="D15" s="99" t="s">
        <v>70</v>
      </c>
      <c r="E15" s="99" t="s">
        <v>148</v>
      </c>
      <c r="F15" s="99" t="s">
        <v>149</v>
      </c>
      <c r="G15" s="99" t="s">
        <v>316</v>
      </c>
      <c r="H15" s="99" t="s">
        <v>317</v>
      </c>
      <c r="I15" s="117">
        <v>254988.33</v>
      </c>
      <c r="J15" s="117"/>
      <c r="K15" s="117"/>
      <c r="L15" s="117"/>
      <c r="M15" s="117"/>
      <c r="N15" s="117"/>
      <c r="O15" s="117"/>
      <c r="P15" s="117"/>
      <c r="Q15" s="117"/>
      <c r="R15" s="117">
        <v>254988.33</v>
      </c>
      <c r="S15" s="117"/>
      <c r="T15" s="117"/>
      <c r="U15" s="117">
        <v>254988.33</v>
      </c>
      <c r="V15" s="117"/>
      <c r="W15" s="117"/>
    </row>
    <row r="16" customFormat="1" ht="21.75" customHeight="1" spans="1:23">
      <c r="A16" s="99" t="s">
        <v>298</v>
      </c>
      <c r="B16" s="99" t="s">
        <v>318</v>
      </c>
      <c r="C16" s="99" t="s">
        <v>319</v>
      </c>
      <c r="D16" s="99" t="s">
        <v>70</v>
      </c>
      <c r="E16" s="99" t="s">
        <v>148</v>
      </c>
      <c r="F16" s="99" t="s">
        <v>149</v>
      </c>
      <c r="G16" s="99" t="s">
        <v>320</v>
      </c>
      <c r="H16" s="99" t="s">
        <v>321</v>
      </c>
      <c r="I16" s="117">
        <v>2905331.54</v>
      </c>
      <c r="J16" s="117"/>
      <c r="K16" s="117"/>
      <c r="L16" s="117"/>
      <c r="M16" s="117"/>
      <c r="N16" s="117"/>
      <c r="O16" s="117"/>
      <c r="P16" s="117"/>
      <c r="Q16" s="117"/>
      <c r="R16" s="117">
        <v>2905331.54</v>
      </c>
      <c r="S16" s="117"/>
      <c r="T16" s="117"/>
      <c r="U16" s="117">
        <v>2905331.54</v>
      </c>
      <c r="V16" s="117"/>
      <c r="W16" s="117"/>
    </row>
    <row r="17" customFormat="1" ht="21.75" customHeight="1" spans="1:23">
      <c r="A17" s="99" t="s">
        <v>298</v>
      </c>
      <c r="B17" s="99" t="s">
        <v>322</v>
      </c>
      <c r="C17" s="99" t="s">
        <v>323</v>
      </c>
      <c r="D17" s="99" t="s">
        <v>70</v>
      </c>
      <c r="E17" s="99" t="s">
        <v>156</v>
      </c>
      <c r="F17" s="99" t="s">
        <v>155</v>
      </c>
      <c r="G17" s="99" t="s">
        <v>324</v>
      </c>
      <c r="H17" s="99" t="s">
        <v>325</v>
      </c>
      <c r="I17" s="117">
        <v>48562.6</v>
      </c>
      <c r="J17" s="117"/>
      <c r="K17" s="117"/>
      <c r="L17" s="117"/>
      <c r="M17" s="117"/>
      <c r="N17" s="117"/>
      <c r="O17" s="117"/>
      <c r="P17" s="117"/>
      <c r="Q17" s="117"/>
      <c r="R17" s="117">
        <v>48562.6</v>
      </c>
      <c r="S17" s="117"/>
      <c r="T17" s="117"/>
      <c r="U17" s="117">
        <v>48562.6</v>
      </c>
      <c r="V17" s="117"/>
      <c r="W17" s="117"/>
    </row>
    <row r="18" customFormat="1" ht="21.75" customHeight="1" spans="1:23">
      <c r="A18" s="99" t="s">
        <v>298</v>
      </c>
      <c r="B18" s="99" t="s">
        <v>326</v>
      </c>
      <c r="C18" s="99" t="s">
        <v>327</v>
      </c>
      <c r="D18" s="99" t="s">
        <v>70</v>
      </c>
      <c r="E18" s="99" t="s">
        <v>139</v>
      </c>
      <c r="F18" s="99" t="s">
        <v>140</v>
      </c>
      <c r="G18" s="99" t="s">
        <v>275</v>
      </c>
      <c r="H18" s="99" t="s">
        <v>276</v>
      </c>
      <c r="I18" s="117">
        <v>32010</v>
      </c>
      <c r="J18" s="117"/>
      <c r="K18" s="117"/>
      <c r="L18" s="117"/>
      <c r="M18" s="117"/>
      <c r="N18" s="117"/>
      <c r="O18" s="117"/>
      <c r="P18" s="117"/>
      <c r="Q18" s="117"/>
      <c r="R18" s="117">
        <v>32010</v>
      </c>
      <c r="S18" s="117"/>
      <c r="T18" s="117"/>
      <c r="U18" s="117">
        <v>32010</v>
      </c>
      <c r="V18" s="117"/>
      <c r="W18" s="117"/>
    </row>
    <row r="19" customFormat="1" ht="21.75" customHeight="1" spans="1:23">
      <c r="A19" s="99" t="s">
        <v>298</v>
      </c>
      <c r="B19" s="99" t="s">
        <v>328</v>
      </c>
      <c r="C19" s="99" t="s">
        <v>329</v>
      </c>
      <c r="D19" s="99" t="s">
        <v>70</v>
      </c>
      <c r="E19" s="99" t="s">
        <v>131</v>
      </c>
      <c r="F19" s="99" t="s">
        <v>132</v>
      </c>
      <c r="G19" s="99" t="s">
        <v>279</v>
      </c>
      <c r="H19" s="99" t="s">
        <v>280</v>
      </c>
      <c r="I19" s="117">
        <v>2000000</v>
      </c>
      <c r="J19" s="117">
        <v>2000000</v>
      </c>
      <c r="K19" s="117">
        <v>2000000</v>
      </c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</row>
    <row r="20" customFormat="1" ht="21.75" customHeight="1" spans="1:23">
      <c r="A20" s="99" t="s">
        <v>298</v>
      </c>
      <c r="B20" s="99" t="s">
        <v>330</v>
      </c>
      <c r="C20" s="99" t="s">
        <v>331</v>
      </c>
      <c r="D20" s="99" t="s">
        <v>70</v>
      </c>
      <c r="E20" s="99" t="s">
        <v>146</v>
      </c>
      <c r="F20" s="99" t="s">
        <v>147</v>
      </c>
      <c r="G20" s="99" t="s">
        <v>301</v>
      </c>
      <c r="H20" s="99" t="s">
        <v>302</v>
      </c>
      <c r="I20" s="117">
        <v>5000000</v>
      </c>
      <c r="J20" s="117">
        <v>5000000</v>
      </c>
      <c r="K20" s="117">
        <v>5000000</v>
      </c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</row>
    <row r="21" customFormat="1" ht="21.75" customHeight="1" spans="1:23">
      <c r="A21" s="99" t="s">
        <v>298</v>
      </c>
      <c r="B21" s="99" t="s">
        <v>332</v>
      </c>
      <c r="C21" s="99" t="s">
        <v>333</v>
      </c>
      <c r="D21" s="99" t="s">
        <v>70</v>
      </c>
      <c r="E21" s="99" t="s">
        <v>143</v>
      </c>
      <c r="F21" s="99" t="s">
        <v>142</v>
      </c>
      <c r="G21" s="99" t="s">
        <v>279</v>
      </c>
      <c r="H21" s="99" t="s">
        <v>280</v>
      </c>
      <c r="I21" s="117">
        <v>50000</v>
      </c>
      <c r="J21" s="117">
        <v>50000</v>
      </c>
      <c r="K21" s="117">
        <v>50000</v>
      </c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</row>
    <row r="22" customFormat="1" ht="21.75" customHeight="1" spans="1:23">
      <c r="A22" s="99" t="s">
        <v>334</v>
      </c>
      <c r="B22" s="99" t="s">
        <v>335</v>
      </c>
      <c r="C22" s="99" t="s">
        <v>336</v>
      </c>
      <c r="D22" s="99" t="s">
        <v>70</v>
      </c>
      <c r="E22" s="99" t="s">
        <v>156</v>
      </c>
      <c r="F22" s="99" t="s">
        <v>155</v>
      </c>
      <c r="G22" s="99" t="s">
        <v>337</v>
      </c>
      <c r="H22" s="99" t="s">
        <v>338</v>
      </c>
      <c r="I22" s="117">
        <v>266816.83</v>
      </c>
      <c r="J22" s="117"/>
      <c r="K22" s="117"/>
      <c r="L22" s="117"/>
      <c r="M22" s="117"/>
      <c r="N22" s="117"/>
      <c r="O22" s="117"/>
      <c r="P22" s="117"/>
      <c r="Q22" s="117"/>
      <c r="R22" s="117">
        <v>266816.83</v>
      </c>
      <c r="S22" s="117"/>
      <c r="T22" s="117"/>
      <c r="U22" s="117">
        <v>266816.83</v>
      </c>
      <c r="V22" s="117"/>
      <c r="W22" s="117"/>
    </row>
    <row r="23" customFormat="1" ht="21.75" customHeight="1" spans="1:23">
      <c r="A23" s="99" t="s">
        <v>334</v>
      </c>
      <c r="B23" s="99" t="s">
        <v>339</v>
      </c>
      <c r="C23" s="99" t="s">
        <v>340</v>
      </c>
      <c r="D23" s="99" t="s">
        <v>70</v>
      </c>
      <c r="E23" s="99" t="s">
        <v>125</v>
      </c>
      <c r="F23" s="99" t="s">
        <v>126</v>
      </c>
      <c r="G23" s="99" t="s">
        <v>316</v>
      </c>
      <c r="H23" s="99" t="s">
        <v>317</v>
      </c>
      <c r="I23" s="117">
        <v>800000</v>
      </c>
      <c r="J23" s="117"/>
      <c r="K23" s="117"/>
      <c r="L23" s="117"/>
      <c r="M23" s="117"/>
      <c r="N23" s="117"/>
      <c r="O23" s="117"/>
      <c r="P23" s="117"/>
      <c r="Q23" s="117"/>
      <c r="R23" s="117">
        <v>800000</v>
      </c>
      <c r="S23" s="117"/>
      <c r="T23" s="117"/>
      <c r="U23" s="117">
        <v>800000</v>
      </c>
      <c r="V23" s="117"/>
      <c r="W23" s="117"/>
    </row>
    <row r="24" customFormat="1" ht="21.75" customHeight="1" spans="1:23">
      <c r="A24" s="99" t="s">
        <v>334</v>
      </c>
      <c r="B24" s="99" t="s">
        <v>341</v>
      </c>
      <c r="C24" s="99" t="s">
        <v>342</v>
      </c>
      <c r="D24" s="99" t="s">
        <v>70</v>
      </c>
      <c r="E24" s="99" t="s">
        <v>146</v>
      </c>
      <c r="F24" s="99" t="s">
        <v>147</v>
      </c>
      <c r="G24" s="99" t="s">
        <v>301</v>
      </c>
      <c r="H24" s="99" t="s">
        <v>302</v>
      </c>
      <c r="I24" s="117">
        <v>1623203.67</v>
      </c>
      <c r="J24" s="117"/>
      <c r="K24" s="117"/>
      <c r="L24" s="117"/>
      <c r="M24" s="117"/>
      <c r="N24" s="117"/>
      <c r="O24" s="117"/>
      <c r="P24" s="117"/>
      <c r="Q24" s="117"/>
      <c r="R24" s="117">
        <v>1623203.67</v>
      </c>
      <c r="S24" s="117"/>
      <c r="T24" s="117"/>
      <c r="U24" s="117">
        <v>1623203.67</v>
      </c>
      <c r="V24" s="117"/>
      <c r="W24" s="117"/>
    </row>
    <row r="25" customFormat="1" ht="21.75" customHeight="1" spans="1:23">
      <c r="A25" s="99" t="s">
        <v>334</v>
      </c>
      <c r="B25" s="99" t="s">
        <v>343</v>
      </c>
      <c r="C25" s="99" t="s">
        <v>344</v>
      </c>
      <c r="D25" s="99" t="s">
        <v>70</v>
      </c>
      <c r="E25" s="99" t="s">
        <v>139</v>
      </c>
      <c r="F25" s="99" t="s">
        <v>140</v>
      </c>
      <c r="G25" s="99" t="s">
        <v>275</v>
      </c>
      <c r="H25" s="99" t="s">
        <v>276</v>
      </c>
      <c r="I25" s="117">
        <v>51455</v>
      </c>
      <c r="J25" s="117"/>
      <c r="K25" s="117"/>
      <c r="L25" s="117"/>
      <c r="M25" s="117"/>
      <c r="N25" s="117"/>
      <c r="O25" s="117"/>
      <c r="P25" s="117"/>
      <c r="Q25" s="117"/>
      <c r="R25" s="117">
        <v>51455</v>
      </c>
      <c r="S25" s="117"/>
      <c r="T25" s="117"/>
      <c r="U25" s="117">
        <v>51455</v>
      </c>
      <c r="V25" s="117"/>
      <c r="W25" s="117"/>
    </row>
    <row r="26" customFormat="1" ht="21.75" customHeight="1" spans="1:23">
      <c r="A26" s="99" t="s">
        <v>334</v>
      </c>
      <c r="B26" s="99" t="s">
        <v>345</v>
      </c>
      <c r="C26" s="99" t="s">
        <v>346</v>
      </c>
      <c r="D26" s="99" t="s">
        <v>70</v>
      </c>
      <c r="E26" s="99" t="s">
        <v>163</v>
      </c>
      <c r="F26" s="99" t="s">
        <v>164</v>
      </c>
      <c r="G26" s="99" t="s">
        <v>301</v>
      </c>
      <c r="H26" s="99" t="s">
        <v>302</v>
      </c>
      <c r="I26" s="117">
        <v>1500000</v>
      </c>
      <c r="J26" s="117">
        <v>1500000</v>
      </c>
      <c r="K26" s="117">
        <v>1500000</v>
      </c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</row>
    <row r="27" customFormat="1" ht="21.75" customHeight="1" spans="1:23">
      <c r="A27" s="99" t="s">
        <v>334</v>
      </c>
      <c r="B27" s="99" t="s">
        <v>347</v>
      </c>
      <c r="C27" s="99" t="s">
        <v>348</v>
      </c>
      <c r="D27" s="99" t="s">
        <v>70</v>
      </c>
      <c r="E27" s="99" t="s">
        <v>161</v>
      </c>
      <c r="F27" s="99" t="s">
        <v>162</v>
      </c>
      <c r="G27" s="99" t="s">
        <v>320</v>
      </c>
      <c r="H27" s="99" t="s">
        <v>321</v>
      </c>
      <c r="I27" s="117">
        <v>250348</v>
      </c>
      <c r="J27" s="117">
        <v>250348</v>
      </c>
      <c r="K27" s="117">
        <v>250348</v>
      </c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</row>
    <row r="28" customFormat="1" ht="21.75" customHeight="1" spans="1:23">
      <c r="A28" s="99" t="s">
        <v>334</v>
      </c>
      <c r="B28" s="99" t="s">
        <v>349</v>
      </c>
      <c r="C28" s="99" t="s">
        <v>350</v>
      </c>
      <c r="D28" s="99" t="s">
        <v>70</v>
      </c>
      <c r="E28" s="99" t="s">
        <v>148</v>
      </c>
      <c r="F28" s="99" t="s">
        <v>149</v>
      </c>
      <c r="G28" s="99" t="s">
        <v>351</v>
      </c>
      <c r="H28" s="99" t="s">
        <v>352</v>
      </c>
      <c r="I28" s="117">
        <v>10000</v>
      </c>
      <c r="J28" s="117">
        <v>10000</v>
      </c>
      <c r="K28" s="117">
        <v>10000</v>
      </c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</row>
    <row r="29" customFormat="1" ht="21.75" customHeight="1" spans="1:23">
      <c r="A29" s="99" t="s">
        <v>334</v>
      </c>
      <c r="B29" s="99" t="s">
        <v>353</v>
      </c>
      <c r="C29" s="99" t="s">
        <v>354</v>
      </c>
      <c r="D29" s="99" t="s">
        <v>70</v>
      </c>
      <c r="E29" s="99" t="s">
        <v>143</v>
      </c>
      <c r="F29" s="99" t="s">
        <v>142</v>
      </c>
      <c r="G29" s="99" t="s">
        <v>355</v>
      </c>
      <c r="H29" s="99" t="s">
        <v>356</v>
      </c>
      <c r="I29" s="117">
        <v>40000</v>
      </c>
      <c r="J29" s="117">
        <v>40000</v>
      </c>
      <c r="K29" s="117">
        <v>40000</v>
      </c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</row>
    <row r="30" customFormat="1" ht="21.75" customHeight="1" spans="1:23">
      <c r="A30" s="99" t="s">
        <v>334</v>
      </c>
      <c r="B30" s="99" t="s">
        <v>357</v>
      </c>
      <c r="C30" s="99" t="s">
        <v>358</v>
      </c>
      <c r="D30" s="99" t="s">
        <v>70</v>
      </c>
      <c r="E30" s="99" t="s">
        <v>143</v>
      </c>
      <c r="F30" s="99" t="s">
        <v>142</v>
      </c>
      <c r="G30" s="99" t="s">
        <v>279</v>
      </c>
      <c r="H30" s="99" t="s">
        <v>280</v>
      </c>
      <c r="I30" s="117">
        <v>300000</v>
      </c>
      <c r="J30" s="117">
        <v>300000</v>
      </c>
      <c r="K30" s="117">
        <v>300000</v>
      </c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</row>
    <row r="31" customFormat="1" ht="21.75" customHeight="1" spans="1:23">
      <c r="A31" s="99" t="s">
        <v>334</v>
      </c>
      <c r="B31" s="99" t="s">
        <v>359</v>
      </c>
      <c r="C31" s="99" t="s">
        <v>360</v>
      </c>
      <c r="D31" s="99" t="s">
        <v>70</v>
      </c>
      <c r="E31" s="99" t="s">
        <v>143</v>
      </c>
      <c r="F31" s="99" t="s">
        <v>142</v>
      </c>
      <c r="G31" s="99" t="s">
        <v>279</v>
      </c>
      <c r="H31" s="99" t="s">
        <v>280</v>
      </c>
      <c r="I31" s="117">
        <v>20000</v>
      </c>
      <c r="J31" s="117">
        <v>20000</v>
      </c>
      <c r="K31" s="117">
        <v>20000</v>
      </c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</row>
    <row r="32" customFormat="1" ht="27" customHeight="1" spans="1:23">
      <c r="A32" s="99" t="s">
        <v>334</v>
      </c>
      <c r="B32" s="99" t="s">
        <v>361</v>
      </c>
      <c r="C32" s="99" t="s">
        <v>362</v>
      </c>
      <c r="D32" s="99" t="s">
        <v>70</v>
      </c>
      <c r="E32" s="99" t="s">
        <v>143</v>
      </c>
      <c r="F32" s="99" t="s">
        <v>142</v>
      </c>
      <c r="G32" s="99" t="s">
        <v>279</v>
      </c>
      <c r="H32" s="99" t="s">
        <v>280</v>
      </c>
      <c r="I32" s="117">
        <v>200000</v>
      </c>
      <c r="J32" s="117">
        <v>200000</v>
      </c>
      <c r="K32" s="117">
        <v>200000</v>
      </c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</row>
    <row r="33" customFormat="1" ht="21.75" customHeight="1" spans="1:23">
      <c r="A33" s="99" t="s">
        <v>334</v>
      </c>
      <c r="B33" s="99" t="s">
        <v>363</v>
      </c>
      <c r="C33" s="99" t="s">
        <v>364</v>
      </c>
      <c r="D33" s="99" t="s">
        <v>70</v>
      </c>
      <c r="E33" s="99" t="s">
        <v>161</v>
      </c>
      <c r="F33" s="99" t="s">
        <v>162</v>
      </c>
      <c r="G33" s="99" t="s">
        <v>320</v>
      </c>
      <c r="H33" s="99" t="s">
        <v>321</v>
      </c>
      <c r="I33" s="117">
        <v>1295000</v>
      </c>
      <c r="J33" s="117">
        <v>1295000</v>
      </c>
      <c r="K33" s="117">
        <v>1295000</v>
      </c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</row>
    <row r="34" customFormat="1" ht="21.75" customHeight="1" spans="1:23">
      <c r="A34" s="99" t="s">
        <v>365</v>
      </c>
      <c r="B34" s="99" t="s">
        <v>366</v>
      </c>
      <c r="C34" s="99" t="s">
        <v>367</v>
      </c>
      <c r="D34" s="99" t="s">
        <v>70</v>
      </c>
      <c r="E34" s="99" t="s">
        <v>148</v>
      </c>
      <c r="F34" s="99" t="s">
        <v>149</v>
      </c>
      <c r="G34" s="99" t="s">
        <v>301</v>
      </c>
      <c r="H34" s="99" t="s">
        <v>302</v>
      </c>
      <c r="I34" s="117">
        <v>19000000</v>
      </c>
      <c r="J34" s="117">
        <v>19000000</v>
      </c>
      <c r="K34" s="117">
        <v>19000000</v>
      </c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</row>
    <row r="35" customFormat="1" ht="18.75" customHeight="1" spans="1:23">
      <c r="A35" s="66" t="s">
        <v>207</v>
      </c>
      <c r="B35" s="67"/>
      <c r="C35" s="67"/>
      <c r="D35" s="67"/>
      <c r="E35" s="67"/>
      <c r="F35" s="67"/>
      <c r="G35" s="67"/>
      <c r="H35" s="68"/>
      <c r="I35" s="117">
        <v>47131454.58</v>
      </c>
      <c r="J35" s="117">
        <v>30161348</v>
      </c>
      <c r="K35" s="117">
        <v>30161348</v>
      </c>
      <c r="L35" s="117">
        <v>6000000</v>
      </c>
      <c r="M35" s="117"/>
      <c r="N35" s="117"/>
      <c r="O35" s="117"/>
      <c r="P35" s="117"/>
      <c r="Q35" s="117"/>
      <c r="R35" s="117">
        <v>10970106.58</v>
      </c>
      <c r="S35" s="117"/>
      <c r="T35" s="117"/>
      <c r="U35" s="117">
        <v>10970106.58</v>
      </c>
      <c r="V35" s="117"/>
      <c r="W35" s="117"/>
    </row>
  </sheetData>
  <mergeCells count="28">
    <mergeCell ref="A2:W2"/>
    <mergeCell ref="A3:H3"/>
    <mergeCell ref="J4:M4"/>
    <mergeCell ref="N4:P4"/>
    <mergeCell ref="R4:W4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104"/>
  <sheetViews>
    <sheetView showZeros="0" workbookViewId="0">
      <pane ySplit="1" topLeftCell="A2" activePane="bottomLeft" state="frozen"/>
      <selection/>
      <selection pane="bottomLeft" activeCell="C43" sqref="C43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Format="1" ht="18" customHeight="1" spans="10:10">
      <c r="J1" s="41" t="s">
        <v>368</v>
      </c>
    </row>
    <row r="2" customFormat="1" ht="39.75" customHeight="1" spans="1:10">
      <c r="A2" s="96" t="str">
        <f>"2025"&amp;"年部门项目支出绩效目标表"</f>
        <v>2025年部门项目支出绩效目标表</v>
      </c>
      <c r="B2" s="42"/>
      <c r="C2" s="42"/>
      <c r="D2" s="42"/>
      <c r="E2" s="42"/>
      <c r="F2" s="97"/>
      <c r="G2" s="42"/>
      <c r="H2" s="97"/>
      <c r="I2" s="97"/>
      <c r="J2" s="42"/>
    </row>
    <row r="3" customFormat="1" ht="17.25" customHeight="1" spans="1:1">
      <c r="A3" s="43" t="str">
        <f>"单位名称："&amp;"昆明市晋宁区住房和城乡建设局机关"</f>
        <v>单位名称：昆明市晋宁区住房和城乡建设局机关</v>
      </c>
    </row>
    <row r="4" customFormat="1" ht="44.25" customHeight="1" spans="1:10">
      <c r="A4" s="17" t="s">
        <v>219</v>
      </c>
      <c r="B4" s="17" t="s">
        <v>369</v>
      </c>
      <c r="C4" s="17" t="s">
        <v>370</v>
      </c>
      <c r="D4" s="17" t="s">
        <v>371</v>
      </c>
      <c r="E4" s="17" t="s">
        <v>372</v>
      </c>
      <c r="F4" s="98" t="s">
        <v>373</v>
      </c>
      <c r="G4" s="17" t="s">
        <v>374</v>
      </c>
      <c r="H4" s="98" t="s">
        <v>375</v>
      </c>
      <c r="I4" s="98" t="s">
        <v>376</v>
      </c>
      <c r="J4" s="17" t="s">
        <v>377</v>
      </c>
    </row>
    <row r="5" customFormat="1" ht="18.75" customHeight="1" spans="1:10">
      <c r="A5" s="178">
        <v>1</v>
      </c>
      <c r="B5" s="178">
        <v>2</v>
      </c>
      <c r="C5" s="178">
        <v>3</v>
      </c>
      <c r="D5" s="178">
        <v>4</v>
      </c>
      <c r="E5" s="178">
        <v>5</v>
      </c>
      <c r="F5" s="69">
        <v>6</v>
      </c>
      <c r="G5" s="178">
        <v>7</v>
      </c>
      <c r="H5" s="69">
        <v>8</v>
      </c>
      <c r="I5" s="69">
        <v>9</v>
      </c>
      <c r="J5" s="178">
        <v>10</v>
      </c>
    </row>
    <row r="6" customFormat="1" ht="42" customHeight="1" spans="1:10">
      <c r="A6" s="18" t="s">
        <v>70</v>
      </c>
      <c r="B6" s="99"/>
      <c r="C6" s="99"/>
      <c r="D6" s="99"/>
      <c r="E6" s="33"/>
      <c r="F6" s="100"/>
      <c r="G6" s="33"/>
      <c r="H6" s="100"/>
      <c r="I6" s="100"/>
      <c r="J6" s="33"/>
    </row>
    <row r="7" customFormat="1" ht="42" customHeight="1" spans="1:10">
      <c r="A7" s="179" t="s">
        <v>307</v>
      </c>
      <c r="B7" s="32" t="s">
        <v>378</v>
      </c>
      <c r="C7" s="32" t="s">
        <v>379</v>
      </c>
      <c r="D7" s="32" t="s">
        <v>380</v>
      </c>
      <c r="E7" s="18" t="s">
        <v>381</v>
      </c>
      <c r="F7" s="32" t="s">
        <v>382</v>
      </c>
      <c r="G7" s="18" t="s">
        <v>86</v>
      </c>
      <c r="H7" s="32" t="s">
        <v>383</v>
      </c>
      <c r="I7" s="32" t="s">
        <v>384</v>
      </c>
      <c r="J7" s="18" t="s">
        <v>381</v>
      </c>
    </row>
    <row r="8" customFormat="1" ht="42" customHeight="1" spans="1:10">
      <c r="A8" s="179"/>
      <c r="B8" s="32" t="s">
        <v>378</v>
      </c>
      <c r="C8" s="32" t="s">
        <v>379</v>
      </c>
      <c r="D8" s="32" t="s">
        <v>385</v>
      </c>
      <c r="E8" s="18" t="s">
        <v>386</v>
      </c>
      <c r="F8" s="32" t="s">
        <v>382</v>
      </c>
      <c r="G8" s="18" t="s">
        <v>387</v>
      </c>
      <c r="H8" s="32" t="s">
        <v>388</v>
      </c>
      <c r="I8" s="32" t="s">
        <v>389</v>
      </c>
      <c r="J8" s="18" t="s">
        <v>386</v>
      </c>
    </row>
    <row r="9" customFormat="1" ht="42" customHeight="1" spans="1:10">
      <c r="A9" s="179"/>
      <c r="B9" s="32" t="s">
        <v>378</v>
      </c>
      <c r="C9" s="32" t="s">
        <v>390</v>
      </c>
      <c r="D9" s="32" t="s">
        <v>391</v>
      </c>
      <c r="E9" s="18" t="s">
        <v>392</v>
      </c>
      <c r="F9" s="32" t="s">
        <v>382</v>
      </c>
      <c r="G9" s="18" t="s">
        <v>387</v>
      </c>
      <c r="H9" s="32" t="s">
        <v>388</v>
      </c>
      <c r="I9" s="32" t="s">
        <v>389</v>
      </c>
      <c r="J9" s="18" t="s">
        <v>392</v>
      </c>
    </row>
    <row r="10" customFormat="1" ht="42" customHeight="1" spans="1:10">
      <c r="A10" s="179"/>
      <c r="B10" s="32" t="s">
        <v>378</v>
      </c>
      <c r="C10" s="32" t="s">
        <v>393</v>
      </c>
      <c r="D10" s="32" t="s">
        <v>394</v>
      </c>
      <c r="E10" s="18" t="s">
        <v>395</v>
      </c>
      <c r="F10" s="32" t="s">
        <v>382</v>
      </c>
      <c r="G10" s="18" t="s">
        <v>396</v>
      </c>
      <c r="H10" s="32" t="s">
        <v>388</v>
      </c>
      <c r="I10" s="32" t="s">
        <v>389</v>
      </c>
      <c r="J10" s="18" t="s">
        <v>395</v>
      </c>
    </row>
    <row r="11" customFormat="1" ht="42" customHeight="1" spans="1:10">
      <c r="A11" s="179" t="s">
        <v>360</v>
      </c>
      <c r="B11" s="32" t="s">
        <v>397</v>
      </c>
      <c r="C11" s="32" t="s">
        <v>379</v>
      </c>
      <c r="D11" s="32" t="s">
        <v>380</v>
      </c>
      <c r="E11" s="18" t="s">
        <v>398</v>
      </c>
      <c r="F11" s="32" t="s">
        <v>399</v>
      </c>
      <c r="G11" s="18" t="s">
        <v>85</v>
      </c>
      <c r="H11" s="32" t="s">
        <v>383</v>
      </c>
      <c r="I11" s="32" t="s">
        <v>384</v>
      </c>
      <c r="J11" s="18" t="s">
        <v>400</v>
      </c>
    </row>
    <row r="12" customFormat="1" ht="42" customHeight="1" spans="1:10">
      <c r="A12" s="179"/>
      <c r="B12" s="32" t="s">
        <v>397</v>
      </c>
      <c r="C12" s="32" t="s">
        <v>390</v>
      </c>
      <c r="D12" s="32" t="s">
        <v>391</v>
      </c>
      <c r="E12" s="18" t="s">
        <v>401</v>
      </c>
      <c r="F12" s="32" t="s">
        <v>399</v>
      </c>
      <c r="G12" s="18" t="s">
        <v>402</v>
      </c>
      <c r="H12" s="32" t="s">
        <v>388</v>
      </c>
      <c r="I12" s="32" t="s">
        <v>389</v>
      </c>
      <c r="J12" s="18" t="s">
        <v>403</v>
      </c>
    </row>
    <row r="13" customFormat="1" ht="42" customHeight="1" spans="1:10">
      <c r="A13" s="179"/>
      <c r="B13" s="32" t="s">
        <v>397</v>
      </c>
      <c r="C13" s="32" t="s">
        <v>393</v>
      </c>
      <c r="D13" s="32" t="s">
        <v>394</v>
      </c>
      <c r="E13" s="18" t="s">
        <v>404</v>
      </c>
      <c r="F13" s="32" t="s">
        <v>399</v>
      </c>
      <c r="G13" s="18" t="s">
        <v>396</v>
      </c>
      <c r="H13" s="32" t="s">
        <v>388</v>
      </c>
      <c r="I13" s="32" t="s">
        <v>389</v>
      </c>
      <c r="J13" s="18" t="s">
        <v>404</v>
      </c>
    </row>
    <row r="14" customFormat="1" ht="42" customHeight="1" spans="1:10">
      <c r="A14" s="179" t="s">
        <v>354</v>
      </c>
      <c r="B14" s="32" t="s">
        <v>405</v>
      </c>
      <c r="C14" s="32" t="s">
        <v>379</v>
      </c>
      <c r="D14" s="32" t="s">
        <v>385</v>
      </c>
      <c r="E14" s="18" t="s">
        <v>406</v>
      </c>
      <c r="F14" s="32" t="s">
        <v>382</v>
      </c>
      <c r="G14" s="18" t="s">
        <v>86</v>
      </c>
      <c r="H14" s="32" t="s">
        <v>383</v>
      </c>
      <c r="I14" s="32" t="s">
        <v>384</v>
      </c>
      <c r="J14" s="18" t="s">
        <v>406</v>
      </c>
    </row>
    <row r="15" customFormat="1" ht="42" customHeight="1" spans="1:10">
      <c r="A15" s="179"/>
      <c r="B15" s="32" t="s">
        <v>405</v>
      </c>
      <c r="C15" s="32" t="s">
        <v>390</v>
      </c>
      <c r="D15" s="32" t="s">
        <v>391</v>
      </c>
      <c r="E15" s="18" t="s">
        <v>407</v>
      </c>
      <c r="F15" s="32" t="s">
        <v>382</v>
      </c>
      <c r="G15" s="18" t="s">
        <v>387</v>
      </c>
      <c r="H15" s="32" t="s">
        <v>388</v>
      </c>
      <c r="I15" s="32" t="s">
        <v>389</v>
      </c>
      <c r="J15" s="18" t="s">
        <v>407</v>
      </c>
    </row>
    <row r="16" customFormat="1" ht="42" customHeight="1" spans="1:10">
      <c r="A16" s="179"/>
      <c r="B16" s="32" t="s">
        <v>405</v>
      </c>
      <c r="C16" s="32" t="s">
        <v>393</v>
      </c>
      <c r="D16" s="32" t="s">
        <v>394</v>
      </c>
      <c r="E16" s="18" t="s">
        <v>395</v>
      </c>
      <c r="F16" s="32" t="s">
        <v>382</v>
      </c>
      <c r="G16" s="18" t="s">
        <v>396</v>
      </c>
      <c r="H16" s="32" t="s">
        <v>388</v>
      </c>
      <c r="I16" s="32" t="s">
        <v>389</v>
      </c>
      <c r="J16" s="18" t="s">
        <v>395</v>
      </c>
    </row>
    <row r="17" customFormat="1" ht="42" customHeight="1" spans="1:10">
      <c r="A17" s="179" t="s">
        <v>367</v>
      </c>
      <c r="B17" s="32" t="s">
        <v>408</v>
      </c>
      <c r="C17" s="32" t="s">
        <v>379</v>
      </c>
      <c r="D17" s="32" t="s">
        <v>380</v>
      </c>
      <c r="E17" s="18" t="s">
        <v>409</v>
      </c>
      <c r="F17" s="32" t="s">
        <v>399</v>
      </c>
      <c r="G17" s="18" t="s">
        <v>410</v>
      </c>
      <c r="H17" s="32" t="s">
        <v>411</v>
      </c>
      <c r="I17" s="32" t="s">
        <v>384</v>
      </c>
      <c r="J17" s="18" t="s">
        <v>410</v>
      </c>
    </row>
    <row r="18" customFormat="1" ht="42" customHeight="1" spans="1:10">
      <c r="A18" s="179"/>
      <c r="B18" s="32" t="s">
        <v>408</v>
      </c>
      <c r="C18" s="32" t="s">
        <v>390</v>
      </c>
      <c r="D18" s="32" t="s">
        <v>412</v>
      </c>
      <c r="E18" s="18" t="s">
        <v>413</v>
      </c>
      <c r="F18" s="32" t="s">
        <v>382</v>
      </c>
      <c r="G18" s="18" t="s">
        <v>387</v>
      </c>
      <c r="H18" s="32" t="s">
        <v>388</v>
      </c>
      <c r="I18" s="32" t="s">
        <v>384</v>
      </c>
      <c r="J18" s="18" t="s">
        <v>413</v>
      </c>
    </row>
    <row r="19" customFormat="1" ht="45" customHeight="1" spans="1:10">
      <c r="A19" s="179"/>
      <c r="B19" s="32" t="s">
        <v>408</v>
      </c>
      <c r="C19" s="32" t="s">
        <v>390</v>
      </c>
      <c r="D19" s="32" t="s">
        <v>414</v>
      </c>
      <c r="E19" s="18" t="s">
        <v>415</v>
      </c>
      <c r="F19" s="32" t="s">
        <v>416</v>
      </c>
      <c r="G19" s="18" t="s">
        <v>387</v>
      </c>
      <c r="H19" s="32" t="s">
        <v>388</v>
      </c>
      <c r="I19" s="32" t="s">
        <v>384</v>
      </c>
      <c r="J19" s="18" t="s">
        <v>415</v>
      </c>
    </row>
    <row r="20" customFormat="1" ht="42" customHeight="1" spans="1:10">
      <c r="A20" s="179"/>
      <c r="B20" s="32" t="s">
        <v>408</v>
      </c>
      <c r="C20" s="32" t="s">
        <v>393</v>
      </c>
      <c r="D20" s="32" t="s">
        <v>394</v>
      </c>
      <c r="E20" s="18" t="s">
        <v>417</v>
      </c>
      <c r="F20" s="32" t="s">
        <v>399</v>
      </c>
      <c r="G20" s="18" t="s">
        <v>418</v>
      </c>
      <c r="H20" s="32" t="s">
        <v>388</v>
      </c>
      <c r="I20" s="32" t="s">
        <v>384</v>
      </c>
      <c r="J20" s="18" t="s">
        <v>419</v>
      </c>
    </row>
    <row r="21" customFormat="1" ht="42" customHeight="1" spans="1:10">
      <c r="A21" s="179" t="s">
        <v>329</v>
      </c>
      <c r="B21" s="32" t="s">
        <v>420</v>
      </c>
      <c r="C21" s="32" t="s">
        <v>379</v>
      </c>
      <c r="D21" s="32" t="s">
        <v>385</v>
      </c>
      <c r="E21" s="18" t="s">
        <v>421</v>
      </c>
      <c r="F21" s="32" t="s">
        <v>382</v>
      </c>
      <c r="G21" s="18" t="s">
        <v>387</v>
      </c>
      <c r="H21" s="32" t="s">
        <v>388</v>
      </c>
      <c r="I21" s="32" t="s">
        <v>389</v>
      </c>
      <c r="J21" s="18" t="s">
        <v>421</v>
      </c>
    </row>
    <row r="22" customFormat="1" ht="42" customHeight="1" spans="1:10">
      <c r="A22" s="179"/>
      <c r="B22" s="32" t="s">
        <v>420</v>
      </c>
      <c r="C22" s="32" t="s">
        <v>390</v>
      </c>
      <c r="D22" s="32" t="s">
        <v>391</v>
      </c>
      <c r="E22" s="18" t="s">
        <v>422</v>
      </c>
      <c r="F22" s="32" t="s">
        <v>382</v>
      </c>
      <c r="G22" s="18" t="s">
        <v>423</v>
      </c>
      <c r="H22" s="32" t="s">
        <v>388</v>
      </c>
      <c r="I22" s="32" t="s">
        <v>389</v>
      </c>
      <c r="J22" s="18" t="s">
        <v>422</v>
      </c>
    </row>
    <row r="23" customFormat="1" ht="42" customHeight="1" spans="1:10">
      <c r="A23" s="179"/>
      <c r="B23" s="32" t="s">
        <v>420</v>
      </c>
      <c r="C23" s="32" t="s">
        <v>393</v>
      </c>
      <c r="D23" s="32" t="s">
        <v>394</v>
      </c>
      <c r="E23" s="18" t="s">
        <v>424</v>
      </c>
      <c r="F23" s="32" t="s">
        <v>382</v>
      </c>
      <c r="G23" s="18" t="s">
        <v>396</v>
      </c>
      <c r="H23" s="32" t="s">
        <v>388</v>
      </c>
      <c r="I23" s="32" t="s">
        <v>389</v>
      </c>
      <c r="J23" s="18" t="s">
        <v>424</v>
      </c>
    </row>
    <row r="24" customFormat="1" ht="42" customHeight="1" spans="1:10">
      <c r="A24" s="179" t="s">
        <v>358</v>
      </c>
      <c r="B24" s="32" t="s">
        <v>425</v>
      </c>
      <c r="C24" s="32" t="s">
        <v>379</v>
      </c>
      <c r="D24" s="32" t="s">
        <v>380</v>
      </c>
      <c r="E24" s="18" t="s">
        <v>426</v>
      </c>
      <c r="F24" s="32" t="s">
        <v>399</v>
      </c>
      <c r="G24" s="18" t="s">
        <v>387</v>
      </c>
      <c r="H24" s="32" t="s">
        <v>388</v>
      </c>
      <c r="I24" s="32" t="s">
        <v>384</v>
      </c>
      <c r="J24" s="18" t="s">
        <v>426</v>
      </c>
    </row>
    <row r="25" customFormat="1" ht="42" customHeight="1" spans="1:10">
      <c r="A25" s="179"/>
      <c r="B25" s="32" t="s">
        <v>425</v>
      </c>
      <c r="C25" s="32" t="s">
        <v>379</v>
      </c>
      <c r="D25" s="32" t="s">
        <v>385</v>
      </c>
      <c r="E25" s="18" t="s">
        <v>427</v>
      </c>
      <c r="F25" s="32" t="s">
        <v>399</v>
      </c>
      <c r="G25" s="18" t="s">
        <v>428</v>
      </c>
      <c r="H25" s="32" t="s">
        <v>429</v>
      </c>
      <c r="I25" s="32" t="s">
        <v>384</v>
      </c>
      <c r="J25" s="18" t="s">
        <v>430</v>
      </c>
    </row>
    <row r="26" customFormat="1" ht="42" customHeight="1" spans="1:10">
      <c r="A26" s="179"/>
      <c r="B26" s="32" t="s">
        <v>425</v>
      </c>
      <c r="C26" s="32" t="s">
        <v>390</v>
      </c>
      <c r="D26" s="32" t="s">
        <v>391</v>
      </c>
      <c r="E26" s="18" t="s">
        <v>431</v>
      </c>
      <c r="F26" s="32" t="s">
        <v>399</v>
      </c>
      <c r="G26" s="18" t="s">
        <v>396</v>
      </c>
      <c r="H26" s="32" t="s">
        <v>388</v>
      </c>
      <c r="I26" s="32" t="s">
        <v>384</v>
      </c>
      <c r="J26" s="18" t="s">
        <v>431</v>
      </c>
    </row>
    <row r="27" customFormat="1" ht="42" customHeight="1" spans="1:10">
      <c r="A27" s="179"/>
      <c r="B27" s="32" t="s">
        <v>425</v>
      </c>
      <c r="C27" s="32" t="s">
        <v>390</v>
      </c>
      <c r="D27" s="32" t="s">
        <v>391</v>
      </c>
      <c r="E27" s="18" t="s">
        <v>432</v>
      </c>
      <c r="F27" s="32" t="s">
        <v>399</v>
      </c>
      <c r="G27" s="18" t="s">
        <v>433</v>
      </c>
      <c r="H27" s="32" t="s">
        <v>388</v>
      </c>
      <c r="I27" s="32" t="s">
        <v>384</v>
      </c>
      <c r="J27" s="18" t="s">
        <v>432</v>
      </c>
    </row>
    <row r="28" customFormat="1" ht="42" customHeight="1" spans="1:10">
      <c r="A28" s="179"/>
      <c r="B28" s="32" t="s">
        <v>425</v>
      </c>
      <c r="C28" s="32" t="s">
        <v>390</v>
      </c>
      <c r="D28" s="32" t="s">
        <v>414</v>
      </c>
      <c r="E28" s="18" t="s">
        <v>434</v>
      </c>
      <c r="F28" s="32" t="s">
        <v>382</v>
      </c>
      <c r="G28" s="18" t="s">
        <v>435</v>
      </c>
      <c r="H28" s="32" t="s">
        <v>436</v>
      </c>
      <c r="I28" s="32" t="s">
        <v>389</v>
      </c>
      <c r="J28" s="18" t="s">
        <v>434</v>
      </c>
    </row>
    <row r="29" customFormat="1" ht="42" customHeight="1" spans="1:10">
      <c r="A29" s="179"/>
      <c r="B29" s="32" t="s">
        <v>425</v>
      </c>
      <c r="C29" s="32" t="s">
        <v>393</v>
      </c>
      <c r="D29" s="32" t="s">
        <v>394</v>
      </c>
      <c r="E29" s="18" t="s">
        <v>437</v>
      </c>
      <c r="F29" s="32" t="s">
        <v>399</v>
      </c>
      <c r="G29" s="18" t="s">
        <v>396</v>
      </c>
      <c r="H29" s="32" t="s">
        <v>388</v>
      </c>
      <c r="I29" s="32" t="s">
        <v>384</v>
      </c>
      <c r="J29" s="18" t="s">
        <v>394</v>
      </c>
    </row>
    <row r="30" customFormat="1" ht="42" customHeight="1" spans="1:10">
      <c r="A30" s="179" t="s">
        <v>311</v>
      </c>
      <c r="B30" s="32" t="s">
        <v>438</v>
      </c>
      <c r="C30" s="32" t="s">
        <v>379</v>
      </c>
      <c r="D30" s="32" t="s">
        <v>380</v>
      </c>
      <c r="E30" s="18" t="s">
        <v>439</v>
      </c>
      <c r="F30" s="32" t="s">
        <v>382</v>
      </c>
      <c r="G30" s="18" t="s">
        <v>82</v>
      </c>
      <c r="H30" s="32" t="s">
        <v>440</v>
      </c>
      <c r="I30" s="32" t="s">
        <v>384</v>
      </c>
      <c r="J30" s="18" t="s">
        <v>438</v>
      </c>
    </row>
    <row r="31" customFormat="1" ht="42" customHeight="1" spans="1:10">
      <c r="A31" s="179"/>
      <c r="B31" s="32" t="s">
        <v>438</v>
      </c>
      <c r="C31" s="32" t="s">
        <v>390</v>
      </c>
      <c r="D31" s="32" t="s">
        <v>391</v>
      </c>
      <c r="E31" s="18" t="s">
        <v>441</v>
      </c>
      <c r="F31" s="32" t="s">
        <v>382</v>
      </c>
      <c r="G31" s="18" t="s">
        <v>387</v>
      </c>
      <c r="H31" s="32" t="s">
        <v>388</v>
      </c>
      <c r="I31" s="32" t="s">
        <v>384</v>
      </c>
      <c r="J31" s="18" t="s">
        <v>438</v>
      </c>
    </row>
    <row r="32" customFormat="1" ht="42" customHeight="1" spans="1:10">
      <c r="A32" s="179"/>
      <c r="B32" s="32" t="s">
        <v>438</v>
      </c>
      <c r="C32" s="32" t="s">
        <v>393</v>
      </c>
      <c r="D32" s="32" t="s">
        <v>394</v>
      </c>
      <c r="E32" s="18" t="s">
        <v>442</v>
      </c>
      <c r="F32" s="32" t="s">
        <v>382</v>
      </c>
      <c r="G32" s="18" t="s">
        <v>423</v>
      </c>
      <c r="H32" s="32" t="s">
        <v>388</v>
      </c>
      <c r="I32" s="32" t="s">
        <v>384</v>
      </c>
      <c r="J32" s="18" t="s">
        <v>438</v>
      </c>
    </row>
    <row r="33" customFormat="1" ht="42" customHeight="1" spans="1:10">
      <c r="A33" s="179" t="s">
        <v>300</v>
      </c>
      <c r="B33" s="32" t="s">
        <v>443</v>
      </c>
      <c r="C33" s="32" t="s">
        <v>379</v>
      </c>
      <c r="D33" s="32" t="s">
        <v>380</v>
      </c>
      <c r="E33" s="18" t="s">
        <v>444</v>
      </c>
      <c r="F33" s="32" t="s">
        <v>399</v>
      </c>
      <c r="G33" s="18" t="s">
        <v>445</v>
      </c>
      <c r="H33" s="32" t="s">
        <v>446</v>
      </c>
      <c r="I33" s="32" t="s">
        <v>384</v>
      </c>
      <c r="J33" s="18" t="s">
        <v>447</v>
      </c>
    </row>
    <row r="34" customFormat="1" ht="55" customHeight="1" spans="1:10">
      <c r="A34" s="179"/>
      <c r="B34" s="32" t="s">
        <v>443</v>
      </c>
      <c r="C34" s="32" t="s">
        <v>379</v>
      </c>
      <c r="D34" s="32" t="s">
        <v>385</v>
      </c>
      <c r="E34" s="18" t="s">
        <v>448</v>
      </c>
      <c r="F34" s="32" t="s">
        <v>382</v>
      </c>
      <c r="G34" s="18" t="s">
        <v>423</v>
      </c>
      <c r="H34" s="32" t="s">
        <v>388</v>
      </c>
      <c r="I34" s="32" t="s">
        <v>384</v>
      </c>
      <c r="J34" s="18" t="s">
        <v>448</v>
      </c>
    </row>
    <row r="35" customFormat="1" ht="61" customHeight="1" spans="1:10">
      <c r="A35" s="179"/>
      <c r="B35" s="32" t="s">
        <v>443</v>
      </c>
      <c r="C35" s="32" t="s">
        <v>390</v>
      </c>
      <c r="D35" s="32" t="s">
        <v>391</v>
      </c>
      <c r="E35" s="18" t="s">
        <v>449</v>
      </c>
      <c r="F35" s="32" t="s">
        <v>399</v>
      </c>
      <c r="G35" s="18" t="s">
        <v>387</v>
      </c>
      <c r="H35" s="32" t="s">
        <v>388</v>
      </c>
      <c r="I35" s="32" t="s">
        <v>384</v>
      </c>
      <c r="J35" s="18" t="s">
        <v>450</v>
      </c>
    </row>
    <row r="36" customFormat="1" ht="65" customHeight="1" spans="1:10">
      <c r="A36" s="179"/>
      <c r="B36" s="32" t="s">
        <v>443</v>
      </c>
      <c r="C36" s="32" t="s">
        <v>390</v>
      </c>
      <c r="D36" s="32" t="s">
        <v>391</v>
      </c>
      <c r="E36" s="18" t="s">
        <v>451</v>
      </c>
      <c r="F36" s="32" t="s">
        <v>399</v>
      </c>
      <c r="G36" s="18" t="s">
        <v>387</v>
      </c>
      <c r="H36" s="32" t="s">
        <v>388</v>
      </c>
      <c r="I36" s="32" t="s">
        <v>384</v>
      </c>
      <c r="J36" s="18" t="s">
        <v>452</v>
      </c>
    </row>
    <row r="37" customFormat="1" ht="68" customHeight="1" spans="1:10">
      <c r="A37" s="179"/>
      <c r="B37" s="32" t="s">
        <v>443</v>
      </c>
      <c r="C37" s="32" t="s">
        <v>393</v>
      </c>
      <c r="D37" s="32" t="s">
        <v>394</v>
      </c>
      <c r="E37" s="18" t="s">
        <v>424</v>
      </c>
      <c r="F37" s="32" t="s">
        <v>399</v>
      </c>
      <c r="G37" s="18" t="s">
        <v>453</v>
      </c>
      <c r="H37" s="32" t="s">
        <v>388</v>
      </c>
      <c r="I37" s="32" t="s">
        <v>384</v>
      </c>
      <c r="J37" s="18" t="s">
        <v>454</v>
      </c>
    </row>
    <row r="38" customFormat="1" ht="42" customHeight="1" spans="1:10">
      <c r="A38" s="179" t="s">
        <v>323</v>
      </c>
      <c r="B38" s="32" t="s">
        <v>455</v>
      </c>
      <c r="C38" s="32" t="s">
        <v>379</v>
      </c>
      <c r="D38" s="32" t="s">
        <v>456</v>
      </c>
      <c r="E38" s="18" t="s">
        <v>457</v>
      </c>
      <c r="F38" s="32" t="s">
        <v>382</v>
      </c>
      <c r="G38" s="18" t="s">
        <v>458</v>
      </c>
      <c r="H38" s="32" t="s">
        <v>388</v>
      </c>
      <c r="I38" s="32" t="s">
        <v>384</v>
      </c>
      <c r="J38" s="18" t="s">
        <v>459</v>
      </c>
    </row>
    <row r="39" customFormat="1" ht="42" customHeight="1" spans="1:10">
      <c r="A39" s="179"/>
      <c r="B39" s="32" t="s">
        <v>455</v>
      </c>
      <c r="C39" s="32" t="s">
        <v>390</v>
      </c>
      <c r="D39" s="32" t="s">
        <v>391</v>
      </c>
      <c r="E39" s="18" t="s">
        <v>457</v>
      </c>
      <c r="F39" s="32" t="s">
        <v>382</v>
      </c>
      <c r="G39" s="18" t="s">
        <v>458</v>
      </c>
      <c r="H39" s="32" t="s">
        <v>388</v>
      </c>
      <c r="I39" s="32" t="s">
        <v>384</v>
      </c>
      <c r="J39" s="18" t="s">
        <v>455</v>
      </c>
    </row>
    <row r="40" customFormat="1" ht="42" customHeight="1" spans="1:10">
      <c r="A40" s="179"/>
      <c r="B40" s="32" t="s">
        <v>455</v>
      </c>
      <c r="C40" s="32" t="s">
        <v>393</v>
      </c>
      <c r="D40" s="32" t="s">
        <v>394</v>
      </c>
      <c r="E40" s="18" t="s">
        <v>457</v>
      </c>
      <c r="F40" s="32" t="s">
        <v>382</v>
      </c>
      <c r="G40" s="18" t="s">
        <v>458</v>
      </c>
      <c r="H40" s="32" t="s">
        <v>388</v>
      </c>
      <c r="I40" s="32" t="s">
        <v>384</v>
      </c>
      <c r="J40" s="18" t="s">
        <v>455</v>
      </c>
    </row>
    <row r="41" customFormat="1" ht="42" customHeight="1" spans="1:10">
      <c r="A41" s="179" t="s">
        <v>327</v>
      </c>
      <c r="B41" s="32" t="s">
        <v>327</v>
      </c>
      <c r="C41" s="32" t="s">
        <v>379</v>
      </c>
      <c r="D41" s="32" t="s">
        <v>456</v>
      </c>
      <c r="E41" s="18" t="s">
        <v>460</v>
      </c>
      <c r="F41" s="32" t="s">
        <v>382</v>
      </c>
      <c r="G41" s="18" t="s">
        <v>387</v>
      </c>
      <c r="H41" s="32" t="s">
        <v>388</v>
      </c>
      <c r="I41" s="32" t="s">
        <v>384</v>
      </c>
      <c r="J41" s="18" t="s">
        <v>460</v>
      </c>
    </row>
    <row r="42" customFormat="1" ht="42" customHeight="1" spans="1:10">
      <c r="A42" s="179"/>
      <c r="B42" s="32" t="s">
        <v>327</v>
      </c>
      <c r="C42" s="32" t="s">
        <v>390</v>
      </c>
      <c r="D42" s="32" t="s">
        <v>391</v>
      </c>
      <c r="E42" s="18" t="s">
        <v>460</v>
      </c>
      <c r="F42" s="32" t="s">
        <v>382</v>
      </c>
      <c r="G42" s="18" t="s">
        <v>387</v>
      </c>
      <c r="H42" s="32" t="s">
        <v>388</v>
      </c>
      <c r="I42" s="32" t="s">
        <v>384</v>
      </c>
      <c r="J42" s="18" t="s">
        <v>460</v>
      </c>
    </row>
    <row r="43" customFormat="1" ht="42" customHeight="1" spans="1:10">
      <c r="A43" s="179"/>
      <c r="B43" s="32" t="s">
        <v>327</v>
      </c>
      <c r="C43" s="32" t="s">
        <v>393</v>
      </c>
      <c r="D43" s="32" t="s">
        <v>394</v>
      </c>
      <c r="E43" s="18" t="s">
        <v>460</v>
      </c>
      <c r="F43" s="32" t="s">
        <v>382</v>
      </c>
      <c r="G43" s="18" t="s">
        <v>387</v>
      </c>
      <c r="H43" s="32" t="s">
        <v>388</v>
      </c>
      <c r="I43" s="32" t="s">
        <v>384</v>
      </c>
      <c r="J43" s="18" t="s">
        <v>460</v>
      </c>
    </row>
    <row r="44" customFormat="1" ht="42" customHeight="1" spans="1:10">
      <c r="A44" s="179" t="s">
        <v>348</v>
      </c>
      <c r="B44" s="32" t="s">
        <v>461</v>
      </c>
      <c r="C44" s="32" t="s">
        <v>379</v>
      </c>
      <c r="D44" s="32" t="s">
        <v>380</v>
      </c>
      <c r="E44" s="18" t="s">
        <v>462</v>
      </c>
      <c r="F44" s="32" t="s">
        <v>399</v>
      </c>
      <c r="G44" s="18" t="s">
        <v>387</v>
      </c>
      <c r="H44" s="32" t="s">
        <v>388</v>
      </c>
      <c r="I44" s="32" t="s">
        <v>384</v>
      </c>
      <c r="J44" s="18" t="s">
        <v>462</v>
      </c>
    </row>
    <row r="45" customFormat="1" ht="42" customHeight="1" spans="1:10">
      <c r="A45" s="179"/>
      <c r="B45" s="32" t="s">
        <v>461</v>
      </c>
      <c r="C45" s="32" t="s">
        <v>379</v>
      </c>
      <c r="D45" s="32" t="s">
        <v>385</v>
      </c>
      <c r="E45" s="18" t="s">
        <v>463</v>
      </c>
      <c r="F45" s="32" t="s">
        <v>399</v>
      </c>
      <c r="G45" s="18" t="s">
        <v>387</v>
      </c>
      <c r="H45" s="32" t="s">
        <v>388</v>
      </c>
      <c r="I45" s="32" t="s">
        <v>384</v>
      </c>
      <c r="J45" s="18" t="s">
        <v>464</v>
      </c>
    </row>
    <row r="46" customFormat="1" ht="42" customHeight="1" spans="1:10">
      <c r="A46" s="179"/>
      <c r="B46" s="32" t="s">
        <v>461</v>
      </c>
      <c r="C46" s="32" t="s">
        <v>379</v>
      </c>
      <c r="D46" s="32" t="s">
        <v>385</v>
      </c>
      <c r="E46" s="18" t="s">
        <v>465</v>
      </c>
      <c r="F46" s="32" t="s">
        <v>399</v>
      </c>
      <c r="G46" s="18" t="s">
        <v>466</v>
      </c>
      <c r="H46" s="32" t="s">
        <v>429</v>
      </c>
      <c r="I46" s="32" t="s">
        <v>389</v>
      </c>
      <c r="J46" s="18" t="s">
        <v>465</v>
      </c>
    </row>
    <row r="47" customFormat="1" ht="42" customHeight="1" spans="1:10">
      <c r="A47" s="179"/>
      <c r="B47" s="32" t="s">
        <v>461</v>
      </c>
      <c r="C47" s="32" t="s">
        <v>379</v>
      </c>
      <c r="D47" s="32" t="s">
        <v>456</v>
      </c>
      <c r="E47" s="18" t="s">
        <v>467</v>
      </c>
      <c r="F47" s="32" t="s">
        <v>399</v>
      </c>
      <c r="G47" s="18" t="s">
        <v>467</v>
      </c>
      <c r="H47" s="32" t="s">
        <v>388</v>
      </c>
      <c r="I47" s="32" t="s">
        <v>384</v>
      </c>
      <c r="J47" s="18" t="s">
        <v>467</v>
      </c>
    </row>
    <row r="48" customFormat="1" ht="42" customHeight="1" spans="1:10">
      <c r="A48" s="179"/>
      <c r="B48" s="32" t="s">
        <v>461</v>
      </c>
      <c r="C48" s="32" t="s">
        <v>379</v>
      </c>
      <c r="D48" s="32" t="s">
        <v>456</v>
      </c>
      <c r="E48" s="18" t="s">
        <v>468</v>
      </c>
      <c r="F48" s="32" t="s">
        <v>399</v>
      </c>
      <c r="G48" s="18" t="s">
        <v>468</v>
      </c>
      <c r="H48" s="32" t="s">
        <v>388</v>
      </c>
      <c r="I48" s="32" t="s">
        <v>384</v>
      </c>
      <c r="J48" s="18" t="s">
        <v>468</v>
      </c>
    </row>
    <row r="49" customFormat="1" ht="42" customHeight="1" spans="1:10">
      <c r="A49" s="179"/>
      <c r="B49" s="32" t="s">
        <v>461</v>
      </c>
      <c r="C49" s="32" t="s">
        <v>390</v>
      </c>
      <c r="D49" s="32" t="s">
        <v>391</v>
      </c>
      <c r="E49" s="18" t="s">
        <v>469</v>
      </c>
      <c r="F49" s="32" t="s">
        <v>399</v>
      </c>
      <c r="G49" s="18" t="s">
        <v>469</v>
      </c>
      <c r="H49" s="32" t="s">
        <v>388</v>
      </c>
      <c r="I49" s="32" t="s">
        <v>384</v>
      </c>
      <c r="J49" s="18" t="s">
        <v>469</v>
      </c>
    </row>
    <row r="50" customFormat="1" ht="42" customHeight="1" spans="1:10">
      <c r="A50" s="179"/>
      <c r="B50" s="32" t="s">
        <v>461</v>
      </c>
      <c r="C50" s="32" t="s">
        <v>390</v>
      </c>
      <c r="D50" s="32" t="s">
        <v>414</v>
      </c>
      <c r="E50" s="18" t="s">
        <v>470</v>
      </c>
      <c r="F50" s="32" t="s">
        <v>399</v>
      </c>
      <c r="G50" s="18" t="s">
        <v>471</v>
      </c>
      <c r="H50" s="32" t="s">
        <v>472</v>
      </c>
      <c r="I50" s="32" t="s">
        <v>384</v>
      </c>
      <c r="J50" s="18" t="s">
        <v>470</v>
      </c>
    </row>
    <row r="51" customFormat="1" ht="42" customHeight="1" spans="1:10">
      <c r="A51" s="179"/>
      <c r="B51" s="32" t="s">
        <v>461</v>
      </c>
      <c r="C51" s="32" t="s">
        <v>390</v>
      </c>
      <c r="D51" s="32" t="s">
        <v>414</v>
      </c>
      <c r="E51" s="18" t="s">
        <v>473</v>
      </c>
      <c r="F51" s="32" t="s">
        <v>399</v>
      </c>
      <c r="G51" s="18" t="s">
        <v>96</v>
      </c>
      <c r="H51" s="32" t="s">
        <v>472</v>
      </c>
      <c r="I51" s="32" t="s">
        <v>384</v>
      </c>
      <c r="J51" s="18" t="s">
        <v>473</v>
      </c>
    </row>
    <row r="52" customFormat="1" ht="42" customHeight="1" spans="1:10">
      <c r="A52" s="179"/>
      <c r="B52" s="32" t="s">
        <v>461</v>
      </c>
      <c r="C52" s="32" t="s">
        <v>393</v>
      </c>
      <c r="D52" s="32" t="s">
        <v>394</v>
      </c>
      <c r="E52" s="18" t="s">
        <v>474</v>
      </c>
      <c r="F52" s="32" t="s">
        <v>399</v>
      </c>
      <c r="G52" s="18" t="s">
        <v>423</v>
      </c>
      <c r="H52" s="32" t="s">
        <v>388</v>
      </c>
      <c r="I52" s="32" t="s">
        <v>384</v>
      </c>
      <c r="J52" s="18" t="s">
        <v>474</v>
      </c>
    </row>
    <row r="53" customFormat="1" ht="42" customHeight="1" spans="1:10">
      <c r="A53" s="179" t="s">
        <v>346</v>
      </c>
      <c r="B53" s="32" t="s">
        <v>475</v>
      </c>
      <c r="C53" s="32" t="s">
        <v>379</v>
      </c>
      <c r="D53" s="32" t="s">
        <v>380</v>
      </c>
      <c r="E53" s="18" t="s">
        <v>476</v>
      </c>
      <c r="F53" s="32" t="s">
        <v>382</v>
      </c>
      <c r="G53" s="18" t="s">
        <v>82</v>
      </c>
      <c r="H53" s="32" t="s">
        <v>383</v>
      </c>
      <c r="I53" s="32" t="s">
        <v>384</v>
      </c>
      <c r="J53" s="18" t="s">
        <v>476</v>
      </c>
    </row>
    <row r="54" customFormat="1" ht="42" customHeight="1" spans="1:10">
      <c r="A54" s="179"/>
      <c r="B54" s="32" t="s">
        <v>475</v>
      </c>
      <c r="C54" s="32" t="s">
        <v>379</v>
      </c>
      <c r="D54" s="32" t="s">
        <v>380</v>
      </c>
      <c r="E54" s="18" t="s">
        <v>477</v>
      </c>
      <c r="F54" s="32" t="s">
        <v>382</v>
      </c>
      <c r="G54" s="18" t="s">
        <v>478</v>
      </c>
      <c r="H54" s="32" t="s">
        <v>479</v>
      </c>
      <c r="I54" s="32" t="s">
        <v>384</v>
      </c>
      <c r="J54" s="18" t="s">
        <v>477</v>
      </c>
    </row>
    <row r="55" customFormat="1" ht="42" customHeight="1" spans="1:10">
      <c r="A55" s="179"/>
      <c r="B55" s="32" t="s">
        <v>475</v>
      </c>
      <c r="C55" s="32" t="s">
        <v>390</v>
      </c>
      <c r="D55" s="32" t="s">
        <v>391</v>
      </c>
      <c r="E55" s="18" t="s">
        <v>480</v>
      </c>
      <c r="F55" s="32" t="s">
        <v>382</v>
      </c>
      <c r="G55" s="18" t="s">
        <v>481</v>
      </c>
      <c r="H55" s="32"/>
      <c r="I55" s="32" t="s">
        <v>389</v>
      </c>
      <c r="J55" s="18" t="s">
        <v>480</v>
      </c>
    </row>
    <row r="56" customFormat="1" ht="42" customHeight="1" spans="1:10">
      <c r="A56" s="179"/>
      <c r="B56" s="32" t="s">
        <v>475</v>
      </c>
      <c r="C56" s="32" t="s">
        <v>393</v>
      </c>
      <c r="D56" s="32" t="s">
        <v>394</v>
      </c>
      <c r="E56" s="18" t="s">
        <v>482</v>
      </c>
      <c r="F56" s="32" t="s">
        <v>399</v>
      </c>
      <c r="G56" s="18" t="s">
        <v>418</v>
      </c>
      <c r="H56" s="32" t="s">
        <v>388</v>
      </c>
      <c r="I56" s="32" t="s">
        <v>384</v>
      </c>
      <c r="J56" s="18" t="s">
        <v>482</v>
      </c>
    </row>
    <row r="57" customFormat="1" ht="42" customHeight="1" spans="1:10">
      <c r="A57" s="179" t="s">
        <v>342</v>
      </c>
      <c r="B57" s="32" t="s">
        <v>483</v>
      </c>
      <c r="C57" s="32" t="s">
        <v>379</v>
      </c>
      <c r="D57" s="32" t="s">
        <v>456</v>
      </c>
      <c r="E57" s="18" t="s">
        <v>484</v>
      </c>
      <c r="F57" s="32" t="s">
        <v>382</v>
      </c>
      <c r="G57" s="18" t="s">
        <v>423</v>
      </c>
      <c r="H57" s="32" t="s">
        <v>388</v>
      </c>
      <c r="I57" s="32" t="s">
        <v>384</v>
      </c>
      <c r="J57" s="18" t="s">
        <v>485</v>
      </c>
    </row>
    <row r="58" customFormat="1" ht="42" customHeight="1" spans="1:10">
      <c r="A58" s="179"/>
      <c r="B58" s="32" t="s">
        <v>483</v>
      </c>
      <c r="C58" s="32" t="s">
        <v>390</v>
      </c>
      <c r="D58" s="32" t="s">
        <v>391</v>
      </c>
      <c r="E58" s="18" t="s">
        <v>486</v>
      </c>
      <c r="F58" s="32" t="s">
        <v>382</v>
      </c>
      <c r="G58" s="18" t="s">
        <v>423</v>
      </c>
      <c r="H58" s="32" t="s">
        <v>388</v>
      </c>
      <c r="I58" s="32" t="s">
        <v>384</v>
      </c>
      <c r="J58" s="18" t="s">
        <v>487</v>
      </c>
    </row>
    <row r="59" customFormat="1" ht="42" customHeight="1" spans="1:10">
      <c r="A59" s="179"/>
      <c r="B59" s="32" t="s">
        <v>483</v>
      </c>
      <c r="C59" s="32" t="s">
        <v>393</v>
      </c>
      <c r="D59" s="32" t="s">
        <v>394</v>
      </c>
      <c r="E59" s="18" t="s">
        <v>442</v>
      </c>
      <c r="F59" s="32" t="s">
        <v>382</v>
      </c>
      <c r="G59" s="18" t="s">
        <v>423</v>
      </c>
      <c r="H59" s="32" t="s">
        <v>388</v>
      </c>
      <c r="I59" s="32" t="s">
        <v>389</v>
      </c>
      <c r="J59" s="18" t="s">
        <v>488</v>
      </c>
    </row>
    <row r="60" customFormat="1" ht="42" customHeight="1" spans="1:10">
      <c r="A60" s="179" t="s">
        <v>336</v>
      </c>
      <c r="B60" s="32" t="s">
        <v>489</v>
      </c>
      <c r="C60" s="32" t="s">
        <v>379</v>
      </c>
      <c r="D60" s="32" t="s">
        <v>380</v>
      </c>
      <c r="E60" s="18" t="s">
        <v>490</v>
      </c>
      <c r="F60" s="32" t="s">
        <v>382</v>
      </c>
      <c r="G60" s="18" t="s">
        <v>88</v>
      </c>
      <c r="H60" s="32" t="s">
        <v>491</v>
      </c>
      <c r="I60" s="32" t="s">
        <v>384</v>
      </c>
      <c r="J60" s="18" t="s">
        <v>490</v>
      </c>
    </row>
    <row r="61" customFormat="1" ht="42" customHeight="1" spans="1:10">
      <c r="A61" s="179"/>
      <c r="B61" s="32" t="s">
        <v>489</v>
      </c>
      <c r="C61" s="32" t="s">
        <v>390</v>
      </c>
      <c r="D61" s="32" t="s">
        <v>391</v>
      </c>
      <c r="E61" s="18" t="s">
        <v>492</v>
      </c>
      <c r="F61" s="32" t="s">
        <v>399</v>
      </c>
      <c r="G61" s="18" t="s">
        <v>387</v>
      </c>
      <c r="H61" s="32" t="s">
        <v>388</v>
      </c>
      <c r="I61" s="32" t="s">
        <v>389</v>
      </c>
      <c r="J61" s="18" t="s">
        <v>490</v>
      </c>
    </row>
    <row r="62" customFormat="1" ht="42" customHeight="1" spans="1:10">
      <c r="A62" s="179"/>
      <c r="B62" s="32" t="s">
        <v>489</v>
      </c>
      <c r="C62" s="32" t="s">
        <v>393</v>
      </c>
      <c r="D62" s="32" t="s">
        <v>394</v>
      </c>
      <c r="E62" s="18" t="s">
        <v>493</v>
      </c>
      <c r="F62" s="32" t="s">
        <v>382</v>
      </c>
      <c r="G62" s="18" t="s">
        <v>387</v>
      </c>
      <c r="H62" s="32" t="s">
        <v>388</v>
      </c>
      <c r="I62" s="32" t="s">
        <v>389</v>
      </c>
      <c r="J62" s="18" t="s">
        <v>490</v>
      </c>
    </row>
    <row r="63" customFormat="1" ht="56" customHeight="1" spans="1:10">
      <c r="A63" s="179" t="s">
        <v>304</v>
      </c>
      <c r="B63" s="32" t="s">
        <v>494</v>
      </c>
      <c r="C63" s="32" t="s">
        <v>379</v>
      </c>
      <c r="D63" s="32" t="s">
        <v>380</v>
      </c>
      <c r="E63" s="18" t="s">
        <v>495</v>
      </c>
      <c r="F63" s="32" t="s">
        <v>382</v>
      </c>
      <c r="G63" s="18" t="s">
        <v>93</v>
      </c>
      <c r="H63" s="32" t="s">
        <v>440</v>
      </c>
      <c r="I63" s="32" t="s">
        <v>384</v>
      </c>
      <c r="J63" s="18" t="s">
        <v>495</v>
      </c>
    </row>
    <row r="64" customFormat="1" ht="42" customHeight="1" spans="1:10">
      <c r="A64" s="179"/>
      <c r="B64" s="32" t="s">
        <v>494</v>
      </c>
      <c r="C64" s="32" t="s">
        <v>390</v>
      </c>
      <c r="D64" s="32" t="s">
        <v>391</v>
      </c>
      <c r="E64" s="18" t="s">
        <v>441</v>
      </c>
      <c r="F64" s="32" t="s">
        <v>382</v>
      </c>
      <c r="G64" s="18" t="s">
        <v>387</v>
      </c>
      <c r="H64" s="32" t="s">
        <v>388</v>
      </c>
      <c r="I64" s="32" t="s">
        <v>384</v>
      </c>
      <c r="J64" s="18" t="s">
        <v>441</v>
      </c>
    </row>
    <row r="65" customFormat="1" ht="42" customHeight="1" spans="1:10">
      <c r="A65" s="179"/>
      <c r="B65" s="32" t="s">
        <v>494</v>
      </c>
      <c r="C65" s="32" t="s">
        <v>393</v>
      </c>
      <c r="D65" s="32" t="s">
        <v>394</v>
      </c>
      <c r="E65" s="18" t="s">
        <v>442</v>
      </c>
      <c r="F65" s="32" t="s">
        <v>382</v>
      </c>
      <c r="G65" s="18" t="s">
        <v>423</v>
      </c>
      <c r="H65" s="32" t="s">
        <v>388</v>
      </c>
      <c r="I65" s="32" t="s">
        <v>389</v>
      </c>
      <c r="J65" s="18" t="s">
        <v>442</v>
      </c>
    </row>
    <row r="66" customFormat="1" ht="42" customHeight="1" spans="1:10">
      <c r="A66" s="179" t="s">
        <v>331</v>
      </c>
      <c r="B66" s="32" t="s">
        <v>496</v>
      </c>
      <c r="C66" s="32" t="s">
        <v>379</v>
      </c>
      <c r="D66" s="32" t="s">
        <v>385</v>
      </c>
      <c r="E66" s="18" t="s">
        <v>497</v>
      </c>
      <c r="F66" s="32" t="s">
        <v>416</v>
      </c>
      <c r="G66" s="18" t="s">
        <v>387</v>
      </c>
      <c r="H66" s="32" t="s">
        <v>388</v>
      </c>
      <c r="I66" s="32" t="s">
        <v>389</v>
      </c>
      <c r="J66" s="18" t="s">
        <v>497</v>
      </c>
    </row>
    <row r="67" customFormat="1" ht="59" customHeight="1" spans="1:10">
      <c r="A67" s="179"/>
      <c r="B67" s="32" t="s">
        <v>496</v>
      </c>
      <c r="C67" s="32" t="s">
        <v>379</v>
      </c>
      <c r="D67" s="32" t="s">
        <v>498</v>
      </c>
      <c r="E67" s="18" t="s">
        <v>499</v>
      </c>
      <c r="F67" s="32" t="s">
        <v>416</v>
      </c>
      <c r="G67" s="18" t="s">
        <v>500</v>
      </c>
      <c r="H67" s="32" t="s">
        <v>479</v>
      </c>
      <c r="I67" s="32" t="s">
        <v>384</v>
      </c>
      <c r="J67" s="18" t="s">
        <v>501</v>
      </c>
    </row>
    <row r="68" customFormat="1" ht="42" customHeight="1" spans="1:10">
      <c r="A68" s="179"/>
      <c r="B68" s="32" t="s">
        <v>496</v>
      </c>
      <c r="C68" s="32" t="s">
        <v>390</v>
      </c>
      <c r="D68" s="32" t="s">
        <v>391</v>
      </c>
      <c r="E68" s="18" t="s">
        <v>502</v>
      </c>
      <c r="F68" s="32" t="s">
        <v>416</v>
      </c>
      <c r="G68" s="18" t="s">
        <v>387</v>
      </c>
      <c r="H68" s="32" t="s">
        <v>388</v>
      </c>
      <c r="I68" s="32" t="s">
        <v>389</v>
      </c>
      <c r="J68" s="18" t="s">
        <v>502</v>
      </c>
    </row>
    <row r="69" customFormat="1" ht="42" customHeight="1" spans="1:10">
      <c r="A69" s="179"/>
      <c r="B69" s="32" t="s">
        <v>496</v>
      </c>
      <c r="C69" s="32" t="s">
        <v>393</v>
      </c>
      <c r="D69" s="32" t="s">
        <v>394</v>
      </c>
      <c r="E69" s="18" t="s">
        <v>503</v>
      </c>
      <c r="F69" s="32" t="s">
        <v>416</v>
      </c>
      <c r="G69" s="18" t="s">
        <v>396</v>
      </c>
      <c r="H69" s="32" t="s">
        <v>388</v>
      </c>
      <c r="I69" s="32" t="s">
        <v>389</v>
      </c>
      <c r="J69" s="18" t="s">
        <v>503</v>
      </c>
    </row>
    <row r="70" customFormat="1" ht="42" customHeight="1" spans="1:10">
      <c r="A70" s="179" t="s">
        <v>362</v>
      </c>
      <c r="B70" s="32" t="s">
        <v>504</v>
      </c>
      <c r="C70" s="32" t="s">
        <v>379</v>
      </c>
      <c r="D70" s="32" t="s">
        <v>385</v>
      </c>
      <c r="E70" s="18" t="s">
        <v>505</v>
      </c>
      <c r="F70" s="32" t="s">
        <v>382</v>
      </c>
      <c r="G70" s="18" t="s">
        <v>387</v>
      </c>
      <c r="H70" s="32" t="s">
        <v>388</v>
      </c>
      <c r="I70" s="32" t="s">
        <v>389</v>
      </c>
      <c r="J70" s="18" t="s">
        <v>506</v>
      </c>
    </row>
    <row r="71" customFormat="1" ht="42" customHeight="1" spans="1:10">
      <c r="A71" s="179"/>
      <c r="B71" s="32" t="s">
        <v>504</v>
      </c>
      <c r="C71" s="32" t="s">
        <v>379</v>
      </c>
      <c r="D71" s="32" t="s">
        <v>456</v>
      </c>
      <c r="E71" s="18" t="s">
        <v>507</v>
      </c>
      <c r="F71" s="32" t="s">
        <v>382</v>
      </c>
      <c r="G71" s="18" t="s">
        <v>387</v>
      </c>
      <c r="H71" s="32" t="s">
        <v>388</v>
      </c>
      <c r="I71" s="32" t="s">
        <v>384</v>
      </c>
      <c r="J71" s="18" t="s">
        <v>508</v>
      </c>
    </row>
    <row r="72" customFormat="1" ht="42" customHeight="1" spans="1:10">
      <c r="A72" s="179"/>
      <c r="B72" s="32" t="s">
        <v>504</v>
      </c>
      <c r="C72" s="32" t="s">
        <v>390</v>
      </c>
      <c r="D72" s="32" t="s">
        <v>391</v>
      </c>
      <c r="E72" s="18" t="s">
        <v>509</v>
      </c>
      <c r="F72" s="32" t="s">
        <v>399</v>
      </c>
      <c r="G72" s="18" t="s">
        <v>396</v>
      </c>
      <c r="H72" s="32" t="s">
        <v>388</v>
      </c>
      <c r="I72" s="32" t="s">
        <v>389</v>
      </c>
      <c r="J72" s="18" t="s">
        <v>510</v>
      </c>
    </row>
    <row r="73" customFormat="1" ht="42" customHeight="1" spans="1:10">
      <c r="A73" s="179"/>
      <c r="B73" s="32" t="s">
        <v>504</v>
      </c>
      <c r="C73" s="32" t="s">
        <v>393</v>
      </c>
      <c r="D73" s="32" t="s">
        <v>394</v>
      </c>
      <c r="E73" s="18" t="s">
        <v>511</v>
      </c>
      <c r="F73" s="32" t="s">
        <v>399</v>
      </c>
      <c r="G73" s="18" t="s">
        <v>396</v>
      </c>
      <c r="H73" s="32" t="s">
        <v>388</v>
      </c>
      <c r="I73" s="32" t="s">
        <v>389</v>
      </c>
      <c r="J73" s="18" t="s">
        <v>511</v>
      </c>
    </row>
    <row r="74" customFormat="1" ht="42" customHeight="1" spans="1:10">
      <c r="A74" s="179" t="s">
        <v>333</v>
      </c>
      <c r="B74" s="32" t="s">
        <v>512</v>
      </c>
      <c r="C74" s="32" t="s">
        <v>379</v>
      </c>
      <c r="D74" s="32" t="s">
        <v>380</v>
      </c>
      <c r="E74" s="18" t="s">
        <v>513</v>
      </c>
      <c r="F74" s="32" t="s">
        <v>382</v>
      </c>
      <c r="G74" s="18" t="s">
        <v>514</v>
      </c>
      <c r="H74" s="32" t="s">
        <v>383</v>
      </c>
      <c r="I74" s="32" t="s">
        <v>384</v>
      </c>
      <c r="J74" s="18" t="s">
        <v>513</v>
      </c>
    </row>
    <row r="75" customFormat="1" ht="42" customHeight="1" spans="1:10">
      <c r="A75" s="179"/>
      <c r="B75" s="32" t="s">
        <v>512</v>
      </c>
      <c r="C75" s="32" t="s">
        <v>390</v>
      </c>
      <c r="D75" s="32" t="s">
        <v>391</v>
      </c>
      <c r="E75" s="18" t="s">
        <v>515</v>
      </c>
      <c r="F75" s="32" t="s">
        <v>416</v>
      </c>
      <c r="G75" s="18" t="s">
        <v>516</v>
      </c>
      <c r="H75" s="32"/>
      <c r="I75" s="32" t="s">
        <v>389</v>
      </c>
      <c r="J75" s="18" t="s">
        <v>515</v>
      </c>
    </row>
    <row r="76" customFormat="1" ht="42" customHeight="1" spans="1:10">
      <c r="A76" s="179"/>
      <c r="B76" s="32" t="s">
        <v>512</v>
      </c>
      <c r="C76" s="32" t="s">
        <v>393</v>
      </c>
      <c r="D76" s="32" t="s">
        <v>394</v>
      </c>
      <c r="E76" s="18" t="s">
        <v>394</v>
      </c>
      <c r="F76" s="32" t="s">
        <v>416</v>
      </c>
      <c r="G76" s="18" t="s">
        <v>418</v>
      </c>
      <c r="H76" s="32" t="s">
        <v>388</v>
      </c>
      <c r="I76" s="32" t="s">
        <v>389</v>
      </c>
      <c r="J76" s="18" t="s">
        <v>394</v>
      </c>
    </row>
    <row r="77" customFormat="1" ht="42" customHeight="1" spans="1:10">
      <c r="A77" s="179" t="s">
        <v>364</v>
      </c>
      <c r="B77" s="32" t="s">
        <v>517</v>
      </c>
      <c r="C77" s="32" t="s">
        <v>379</v>
      </c>
      <c r="D77" s="32" t="s">
        <v>385</v>
      </c>
      <c r="E77" s="18" t="s">
        <v>518</v>
      </c>
      <c r="F77" s="32" t="s">
        <v>382</v>
      </c>
      <c r="G77" s="18" t="s">
        <v>387</v>
      </c>
      <c r="H77" s="32" t="s">
        <v>388</v>
      </c>
      <c r="I77" s="32" t="s">
        <v>389</v>
      </c>
      <c r="J77" s="18" t="s">
        <v>519</v>
      </c>
    </row>
    <row r="78" customFormat="1" ht="42" customHeight="1" spans="1:10">
      <c r="A78" s="179"/>
      <c r="B78" s="32" t="s">
        <v>517</v>
      </c>
      <c r="C78" s="32" t="s">
        <v>379</v>
      </c>
      <c r="D78" s="32" t="s">
        <v>456</v>
      </c>
      <c r="E78" s="18" t="s">
        <v>520</v>
      </c>
      <c r="F78" s="32" t="s">
        <v>382</v>
      </c>
      <c r="G78" s="18" t="s">
        <v>387</v>
      </c>
      <c r="H78" s="32" t="s">
        <v>388</v>
      </c>
      <c r="I78" s="32" t="s">
        <v>389</v>
      </c>
      <c r="J78" s="18" t="s">
        <v>521</v>
      </c>
    </row>
    <row r="79" customFormat="1" ht="42" customHeight="1" spans="1:10">
      <c r="A79" s="179"/>
      <c r="B79" s="32" t="s">
        <v>517</v>
      </c>
      <c r="C79" s="32" t="s">
        <v>390</v>
      </c>
      <c r="D79" s="32" t="s">
        <v>522</v>
      </c>
      <c r="E79" s="18" t="s">
        <v>522</v>
      </c>
      <c r="F79" s="32" t="s">
        <v>523</v>
      </c>
      <c r="G79" s="18" t="s">
        <v>453</v>
      </c>
      <c r="H79" s="32" t="s">
        <v>388</v>
      </c>
      <c r="I79" s="32" t="s">
        <v>389</v>
      </c>
      <c r="J79" s="18" t="s">
        <v>524</v>
      </c>
    </row>
    <row r="80" customFormat="1" ht="42" customHeight="1" spans="1:10">
      <c r="A80" s="179"/>
      <c r="B80" s="32" t="s">
        <v>517</v>
      </c>
      <c r="C80" s="32" t="s">
        <v>390</v>
      </c>
      <c r="D80" s="32" t="s">
        <v>391</v>
      </c>
      <c r="E80" s="18" t="s">
        <v>391</v>
      </c>
      <c r="F80" s="32" t="s">
        <v>523</v>
      </c>
      <c r="G80" s="18" t="s">
        <v>453</v>
      </c>
      <c r="H80" s="32" t="s">
        <v>388</v>
      </c>
      <c r="I80" s="32" t="s">
        <v>389</v>
      </c>
      <c r="J80" s="18" t="s">
        <v>391</v>
      </c>
    </row>
    <row r="81" customFormat="1" ht="42" customHeight="1" spans="1:10">
      <c r="A81" s="179"/>
      <c r="B81" s="32" t="s">
        <v>517</v>
      </c>
      <c r="C81" s="32" t="s">
        <v>393</v>
      </c>
      <c r="D81" s="32" t="s">
        <v>394</v>
      </c>
      <c r="E81" s="18" t="s">
        <v>503</v>
      </c>
      <c r="F81" s="32" t="s">
        <v>523</v>
      </c>
      <c r="G81" s="18" t="s">
        <v>396</v>
      </c>
      <c r="H81" s="32" t="s">
        <v>388</v>
      </c>
      <c r="I81" s="32" t="s">
        <v>389</v>
      </c>
      <c r="J81" s="18" t="s">
        <v>525</v>
      </c>
    </row>
    <row r="82" customFormat="1" ht="42" customHeight="1" spans="1:10">
      <c r="A82" s="179" t="s">
        <v>350</v>
      </c>
      <c r="B82" s="32" t="s">
        <v>526</v>
      </c>
      <c r="C82" s="32" t="s">
        <v>379</v>
      </c>
      <c r="D82" s="32" t="s">
        <v>385</v>
      </c>
      <c r="E82" s="18" t="s">
        <v>527</v>
      </c>
      <c r="F82" s="32" t="s">
        <v>416</v>
      </c>
      <c r="G82" s="18" t="s">
        <v>423</v>
      </c>
      <c r="H82" s="32" t="s">
        <v>388</v>
      </c>
      <c r="I82" s="32" t="s">
        <v>384</v>
      </c>
      <c r="J82" s="18" t="s">
        <v>527</v>
      </c>
    </row>
    <row r="83" customFormat="1" ht="48" customHeight="1" spans="1:10">
      <c r="A83" s="179"/>
      <c r="B83" s="32" t="s">
        <v>526</v>
      </c>
      <c r="C83" s="32" t="s">
        <v>390</v>
      </c>
      <c r="D83" s="32" t="s">
        <v>391</v>
      </c>
      <c r="E83" s="18" t="s">
        <v>528</v>
      </c>
      <c r="F83" s="32" t="s">
        <v>416</v>
      </c>
      <c r="G83" s="18" t="s">
        <v>387</v>
      </c>
      <c r="H83" s="32" t="s">
        <v>388</v>
      </c>
      <c r="I83" s="32" t="s">
        <v>384</v>
      </c>
      <c r="J83" s="18" t="s">
        <v>528</v>
      </c>
    </row>
    <row r="84" customFormat="1" ht="42" customHeight="1" spans="1:10">
      <c r="A84" s="179"/>
      <c r="B84" s="32" t="s">
        <v>526</v>
      </c>
      <c r="C84" s="32" t="s">
        <v>393</v>
      </c>
      <c r="D84" s="32" t="s">
        <v>394</v>
      </c>
      <c r="E84" s="18" t="s">
        <v>529</v>
      </c>
      <c r="F84" s="32" t="s">
        <v>416</v>
      </c>
      <c r="G84" s="18" t="s">
        <v>396</v>
      </c>
      <c r="H84" s="32" t="s">
        <v>388</v>
      </c>
      <c r="I84" s="32" t="s">
        <v>384</v>
      </c>
      <c r="J84" s="18" t="s">
        <v>529</v>
      </c>
    </row>
    <row r="85" customFormat="1" ht="42" customHeight="1" spans="1:10">
      <c r="A85" s="179" t="s">
        <v>344</v>
      </c>
      <c r="B85" s="32" t="s">
        <v>530</v>
      </c>
      <c r="C85" s="32" t="s">
        <v>379</v>
      </c>
      <c r="D85" s="32" t="s">
        <v>456</v>
      </c>
      <c r="E85" s="18" t="s">
        <v>531</v>
      </c>
      <c r="F85" s="32" t="s">
        <v>382</v>
      </c>
      <c r="G85" s="18" t="s">
        <v>387</v>
      </c>
      <c r="H85" s="32" t="s">
        <v>388</v>
      </c>
      <c r="I85" s="32" t="s">
        <v>384</v>
      </c>
      <c r="J85" s="18" t="s">
        <v>530</v>
      </c>
    </row>
    <row r="86" customFormat="1" ht="42" customHeight="1" spans="1:10">
      <c r="A86" s="179"/>
      <c r="B86" s="32" t="s">
        <v>530</v>
      </c>
      <c r="C86" s="32" t="s">
        <v>390</v>
      </c>
      <c r="D86" s="32" t="s">
        <v>391</v>
      </c>
      <c r="E86" s="18" t="s">
        <v>531</v>
      </c>
      <c r="F86" s="32" t="s">
        <v>382</v>
      </c>
      <c r="G86" s="18" t="s">
        <v>387</v>
      </c>
      <c r="H86" s="32" t="s">
        <v>388</v>
      </c>
      <c r="I86" s="32" t="s">
        <v>384</v>
      </c>
      <c r="J86" s="18" t="s">
        <v>530</v>
      </c>
    </row>
    <row r="87" customFormat="1" ht="42" customHeight="1" spans="1:10">
      <c r="A87" s="179"/>
      <c r="B87" s="32" t="s">
        <v>530</v>
      </c>
      <c r="C87" s="32" t="s">
        <v>393</v>
      </c>
      <c r="D87" s="32" t="s">
        <v>394</v>
      </c>
      <c r="E87" s="18" t="s">
        <v>531</v>
      </c>
      <c r="F87" s="32" t="s">
        <v>382</v>
      </c>
      <c r="G87" s="18" t="s">
        <v>387</v>
      </c>
      <c r="H87" s="32" t="s">
        <v>388</v>
      </c>
      <c r="I87" s="32" t="s">
        <v>384</v>
      </c>
      <c r="J87" s="18" t="s">
        <v>530</v>
      </c>
    </row>
    <row r="88" customFormat="1" ht="42" customHeight="1" spans="1:10">
      <c r="A88" s="179" t="s">
        <v>315</v>
      </c>
      <c r="B88" s="32" t="s">
        <v>532</v>
      </c>
      <c r="C88" s="32" t="s">
        <v>379</v>
      </c>
      <c r="D88" s="32" t="s">
        <v>456</v>
      </c>
      <c r="E88" s="18" t="s">
        <v>533</v>
      </c>
      <c r="F88" s="32" t="s">
        <v>382</v>
      </c>
      <c r="G88" s="18" t="s">
        <v>423</v>
      </c>
      <c r="H88" s="32" t="s">
        <v>388</v>
      </c>
      <c r="I88" s="32" t="s">
        <v>384</v>
      </c>
      <c r="J88" s="18" t="s">
        <v>533</v>
      </c>
    </row>
    <row r="89" customFormat="1" ht="42" customHeight="1" spans="1:10">
      <c r="A89" s="179"/>
      <c r="B89" s="32" t="s">
        <v>532</v>
      </c>
      <c r="C89" s="32" t="s">
        <v>390</v>
      </c>
      <c r="D89" s="32" t="s">
        <v>391</v>
      </c>
      <c r="E89" s="18" t="s">
        <v>534</v>
      </c>
      <c r="F89" s="32" t="s">
        <v>382</v>
      </c>
      <c r="G89" s="18" t="s">
        <v>423</v>
      </c>
      <c r="H89" s="32" t="s">
        <v>388</v>
      </c>
      <c r="I89" s="32" t="s">
        <v>384</v>
      </c>
      <c r="J89" s="18" t="s">
        <v>535</v>
      </c>
    </row>
    <row r="90" customFormat="1" ht="42" customHeight="1" spans="1:10">
      <c r="A90" s="179"/>
      <c r="B90" s="32" t="s">
        <v>532</v>
      </c>
      <c r="C90" s="32" t="s">
        <v>393</v>
      </c>
      <c r="D90" s="32" t="s">
        <v>394</v>
      </c>
      <c r="E90" s="18" t="s">
        <v>534</v>
      </c>
      <c r="F90" s="32" t="s">
        <v>382</v>
      </c>
      <c r="G90" s="18" t="s">
        <v>423</v>
      </c>
      <c r="H90" s="32" t="s">
        <v>388</v>
      </c>
      <c r="I90" s="32" t="s">
        <v>384</v>
      </c>
      <c r="J90" s="18" t="s">
        <v>535</v>
      </c>
    </row>
    <row r="91" customFormat="1" ht="42" customHeight="1" spans="1:10">
      <c r="A91" s="179" t="s">
        <v>313</v>
      </c>
      <c r="B91" s="32" t="s">
        <v>536</v>
      </c>
      <c r="C91" s="32" t="s">
        <v>379</v>
      </c>
      <c r="D91" s="32" t="s">
        <v>385</v>
      </c>
      <c r="E91" s="18" t="s">
        <v>537</v>
      </c>
      <c r="F91" s="32" t="s">
        <v>382</v>
      </c>
      <c r="G91" s="18" t="s">
        <v>387</v>
      </c>
      <c r="H91" s="32" t="s">
        <v>388</v>
      </c>
      <c r="I91" s="32" t="s">
        <v>389</v>
      </c>
      <c r="J91" s="18" t="s">
        <v>537</v>
      </c>
    </row>
    <row r="92" customFormat="1" ht="42" customHeight="1" spans="1:10">
      <c r="A92" s="179"/>
      <c r="B92" s="32" t="s">
        <v>536</v>
      </c>
      <c r="C92" s="32" t="s">
        <v>379</v>
      </c>
      <c r="D92" s="32" t="s">
        <v>456</v>
      </c>
      <c r="E92" s="18" t="s">
        <v>538</v>
      </c>
      <c r="F92" s="32" t="s">
        <v>382</v>
      </c>
      <c r="G92" s="18" t="s">
        <v>387</v>
      </c>
      <c r="H92" s="32" t="s">
        <v>388</v>
      </c>
      <c r="I92" s="32" t="s">
        <v>389</v>
      </c>
      <c r="J92" s="18" t="s">
        <v>538</v>
      </c>
    </row>
    <row r="93" customFormat="1" ht="42" customHeight="1" spans="1:10">
      <c r="A93" s="179"/>
      <c r="B93" s="32" t="s">
        <v>536</v>
      </c>
      <c r="C93" s="32" t="s">
        <v>390</v>
      </c>
      <c r="D93" s="32" t="s">
        <v>391</v>
      </c>
      <c r="E93" s="18" t="s">
        <v>539</v>
      </c>
      <c r="F93" s="32" t="s">
        <v>382</v>
      </c>
      <c r="G93" s="18" t="s">
        <v>423</v>
      </c>
      <c r="H93" s="32" t="s">
        <v>388</v>
      </c>
      <c r="I93" s="32" t="s">
        <v>389</v>
      </c>
      <c r="J93" s="18" t="s">
        <v>539</v>
      </c>
    </row>
    <row r="94" customFormat="1" ht="42" customHeight="1" spans="1:10">
      <c r="A94" s="179"/>
      <c r="B94" s="32" t="s">
        <v>536</v>
      </c>
      <c r="C94" s="32" t="s">
        <v>393</v>
      </c>
      <c r="D94" s="32" t="s">
        <v>394</v>
      </c>
      <c r="E94" s="18" t="s">
        <v>540</v>
      </c>
      <c r="F94" s="32" t="s">
        <v>382</v>
      </c>
      <c r="G94" s="18" t="s">
        <v>396</v>
      </c>
      <c r="H94" s="32" t="s">
        <v>388</v>
      </c>
      <c r="I94" s="32" t="s">
        <v>389</v>
      </c>
      <c r="J94" s="18" t="s">
        <v>540</v>
      </c>
    </row>
    <row r="95" customFormat="1" ht="42" customHeight="1" spans="1:10">
      <c r="A95" s="179" t="s">
        <v>340</v>
      </c>
      <c r="B95" s="32" t="s">
        <v>541</v>
      </c>
      <c r="C95" s="32" t="s">
        <v>379</v>
      </c>
      <c r="D95" s="32" t="s">
        <v>380</v>
      </c>
      <c r="E95" s="18" t="s">
        <v>542</v>
      </c>
      <c r="F95" s="32" t="s">
        <v>382</v>
      </c>
      <c r="G95" s="18" t="s">
        <v>543</v>
      </c>
      <c r="H95" s="32" t="s">
        <v>411</v>
      </c>
      <c r="I95" s="32" t="s">
        <v>384</v>
      </c>
      <c r="J95" s="18" t="s">
        <v>544</v>
      </c>
    </row>
    <row r="96" customFormat="1" ht="42" customHeight="1" spans="1:10">
      <c r="A96" s="179"/>
      <c r="B96" s="32" t="s">
        <v>541</v>
      </c>
      <c r="C96" s="32" t="s">
        <v>390</v>
      </c>
      <c r="D96" s="32" t="s">
        <v>391</v>
      </c>
      <c r="E96" s="18" t="s">
        <v>545</v>
      </c>
      <c r="F96" s="32" t="s">
        <v>382</v>
      </c>
      <c r="G96" s="18" t="s">
        <v>387</v>
      </c>
      <c r="H96" s="32" t="s">
        <v>388</v>
      </c>
      <c r="I96" s="32" t="s">
        <v>384</v>
      </c>
      <c r="J96" s="18" t="s">
        <v>546</v>
      </c>
    </row>
    <row r="97" customFormat="1" ht="42" customHeight="1" spans="1:10">
      <c r="A97" s="179"/>
      <c r="B97" s="32" t="s">
        <v>541</v>
      </c>
      <c r="C97" s="32" t="s">
        <v>393</v>
      </c>
      <c r="D97" s="32" t="s">
        <v>394</v>
      </c>
      <c r="E97" s="18" t="s">
        <v>394</v>
      </c>
      <c r="F97" s="32" t="s">
        <v>382</v>
      </c>
      <c r="G97" s="18" t="s">
        <v>387</v>
      </c>
      <c r="H97" s="32" t="s">
        <v>388</v>
      </c>
      <c r="I97" s="32" t="s">
        <v>384</v>
      </c>
      <c r="J97" s="18" t="s">
        <v>546</v>
      </c>
    </row>
    <row r="98" customFormat="1" ht="42" customHeight="1" spans="1:10">
      <c r="A98" s="179" t="s">
        <v>309</v>
      </c>
      <c r="B98" s="32" t="s">
        <v>547</v>
      </c>
      <c r="C98" s="32" t="s">
        <v>379</v>
      </c>
      <c r="D98" s="32" t="s">
        <v>380</v>
      </c>
      <c r="E98" s="18" t="s">
        <v>548</v>
      </c>
      <c r="F98" s="32" t="s">
        <v>382</v>
      </c>
      <c r="G98" s="18" t="s">
        <v>387</v>
      </c>
      <c r="H98" s="32" t="s">
        <v>388</v>
      </c>
      <c r="I98" s="32" t="s">
        <v>389</v>
      </c>
      <c r="J98" s="18" t="s">
        <v>548</v>
      </c>
    </row>
    <row r="99" customFormat="1" ht="42" customHeight="1" spans="1:10">
      <c r="A99" s="179"/>
      <c r="B99" s="32" t="s">
        <v>547</v>
      </c>
      <c r="C99" s="32" t="s">
        <v>379</v>
      </c>
      <c r="D99" s="32" t="s">
        <v>456</v>
      </c>
      <c r="E99" s="18" t="s">
        <v>549</v>
      </c>
      <c r="F99" s="32" t="s">
        <v>382</v>
      </c>
      <c r="G99" s="18" t="s">
        <v>387</v>
      </c>
      <c r="H99" s="32" t="s">
        <v>388</v>
      </c>
      <c r="I99" s="32" t="s">
        <v>389</v>
      </c>
      <c r="J99" s="18" t="s">
        <v>549</v>
      </c>
    </row>
    <row r="100" customFormat="1" ht="42" customHeight="1" spans="1:10">
      <c r="A100" s="179"/>
      <c r="B100" s="32" t="s">
        <v>547</v>
      </c>
      <c r="C100" s="32" t="s">
        <v>390</v>
      </c>
      <c r="D100" s="32" t="s">
        <v>391</v>
      </c>
      <c r="E100" s="18" t="s">
        <v>550</v>
      </c>
      <c r="F100" s="32" t="s">
        <v>399</v>
      </c>
      <c r="G100" s="18" t="s">
        <v>418</v>
      </c>
      <c r="H100" s="32" t="s">
        <v>388</v>
      </c>
      <c r="I100" s="32" t="s">
        <v>389</v>
      </c>
      <c r="J100" s="18" t="s">
        <v>550</v>
      </c>
    </row>
    <row r="101" customFormat="1" ht="42" customHeight="1" spans="1:10">
      <c r="A101" s="179"/>
      <c r="B101" s="32" t="s">
        <v>547</v>
      </c>
      <c r="C101" s="32" t="s">
        <v>393</v>
      </c>
      <c r="D101" s="32" t="s">
        <v>394</v>
      </c>
      <c r="E101" s="18" t="s">
        <v>551</v>
      </c>
      <c r="F101" s="32" t="s">
        <v>399</v>
      </c>
      <c r="G101" s="18" t="s">
        <v>418</v>
      </c>
      <c r="H101" s="32" t="s">
        <v>388</v>
      </c>
      <c r="I101" s="32" t="s">
        <v>389</v>
      </c>
      <c r="J101" s="18" t="s">
        <v>552</v>
      </c>
    </row>
    <row r="102" customFormat="1" ht="42" customHeight="1" spans="1:10">
      <c r="A102" s="179" t="s">
        <v>319</v>
      </c>
      <c r="B102" s="32" t="s">
        <v>553</v>
      </c>
      <c r="C102" s="32" t="s">
        <v>379</v>
      </c>
      <c r="D102" s="32" t="s">
        <v>456</v>
      </c>
      <c r="E102" s="18" t="s">
        <v>545</v>
      </c>
      <c r="F102" s="32" t="s">
        <v>382</v>
      </c>
      <c r="G102" s="18" t="s">
        <v>387</v>
      </c>
      <c r="H102" s="32" t="s">
        <v>388</v>
      </c>
      <c r="I102" s="32" t="s">
        <v>384</v>
      </c>
      <c r="J102" s="18" t="s">
        <v>554</v>
      </c>
    </row>
    <row r="103" customFormat="1" ht="42" customHeight="1" spans="1:10">
      <c r="A103" s="179"/>
      <c r="B103" s="32" t="s">
        <v>553</v>
      </c>
      <c r="C103" s="32" t="s">
        <v>390</v>
      </c>
      <c r="D103" s="32" t="s">
        <v>391</v>
      </c>
      <c r="E103" s="18" t="s">
        <v>545</v>
      </c>
      <c r="F103" s="32" t="s">
        <v>382</v>
      </c>
      <c r="G103" s="18" t="s">
        <v>387</v>
      </c>
      <c r="H103" s="32" t="s">
        <v>388</v>
      </c>
      <c r="I103" s="32" t="s">
        <v>384</v>
      </c>
      <c r="J103" s="18" t="s">
        <v>554</v>
      </c>
    </row>
    <row r="104" customFormat="1" ht="42" customHeight="1" spans="1:10">
      <c r="A104" s="179"/>
      <c r="B104" s="32" t="s">
        <v>553</v>
      </c>
      <c r="C104" s="32" t="s">
        <v>393</v>
      </c>
      <c r="D104" s="32" t="s">
        <v>394</v>
      </c>
      <c r="E104" s="18" t="s">
        <v>545</v>
      </c>
      <c r="F104" s="32" t="s">
        <v>382</v>
      </c>
      <c r="G104" s="18" t="s">
        <v>387</v>
      </c>
      <c r="H104" s="32" t="s">
        <v>388</v>
      </c>
      <c r="I104" s="32" t="s">
        <v>384</v>
      </c>
      <c r="J104" s="18" t="s">
        <v>554</v>
      </c>
    </row>
  </sheetData>
  <mergeCells count="54">
    <mergeCell ref="A2:J2"/>
    <mergeCell ref="A3:H3"/>
    <mergeCell ref="A7:A10"/>
    <mergeCell ref="A11:A13"/>
    <mergeCell ref="A14:A16"/>
    <mergeCell ref="A17:A20"/>
    <mergeCell ref="A21:A23"/>
    <mergeCell ref="A24:A29"/>
    <mergeCell ref="A30:A32"/>
    <mergeCell ref="A33:A37"/>
    <mergeCell ref="A38:A40"/>
    <mergeCell ref="A41:A43"/>
    <mergeCell ref="A44:A52"/>
    <mergeCell ref="A53:A56"/>
    <mergeCell ref="A57:A59"/>
    <mergeCell ref="A60:A62"/>
    <mergeCell ref="A63:A65"/>
    <mergeCell ref="A66:A69"/>
    <mergeCell ref="A70:A73"/>
    <mergeCell ref="A74:A76"/>
    <mergeCell ref="A77:A81"/>
    <mergeCell ref="A82:A84"/>
    <mergeCell ref="A85:A87"/>
    <mergeCell ref="A88:A90"/>
    <mergeCell ref="A91:A94"/>
    <mergeCell ref="A95:A97"/>
    <mergeCell ref="A98:A101"/>
    <mergeCell ref="A102:A104"/>
    <mergeCell ref="B7:B10"/>
    <mergeCell ref="B11:B13"/>
    <mergeCell ref="B14:B16"/>
    <mergeCell ref="B17:B20"/>
    <mergeCell ref="B21:B23"/>
    <mergeCell ref="B24:B29"/>
    <mergeCell ref="B30:B32"/>
    <mergeCell ref="B33:B37"/>
    <mergeCell ref="B38:B40"/>
    <mergeCell ref="B41:B43"/>
    <mergeCell ref="B44:B52"/>
    <mergeCell ref="B53:B56"/>
    <mergeCell ref="B57:B59"/>
    <mergeCell ref="B60:B62"/>
    <mergeCell ref="B63:B65"/>
    <mergeCell ref="B66:B69"/>
    <mergeCell ref="B70:B73"/>
    <mergeCell ref="B74:B76"/>
    <mergeCell ref="B77:B81"/>
    <mergeCell ref="B82:B84"/>
    <mergeCell ref="B85:B87"/>
    <mergeCell ref="B88:B90"/>
    <mergeCell ref="B91:B94"/>
    <mergeCell ref="B95:B97"/>
    <mergeCell ref="B98:B101"/>
    <mergeCell ref="B102:B104"/>
  </mergeCells>
  <printOptions horizontalCentered="1"/>
  <pageMargins left="0.959027777777778" right="0.959027777777778" top="0.71875" bottom="0.718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2025-02-06T07:09:00Z</dcterms:created>
  <dcterms:modified xsi:type="dcterms:W3CDTF">2025-03-12T06:58:06Z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2052-10.8.0.6018</vt:lpwstr>
  </property>
</Properties>
</file>