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1255" windowHeight="9225" firstSheet="13" activeTab="17"/>
  </bookViews>
  <sheets>
    <sheet name="部门财务收支预算总表GK-1" sheetId="1" r:id="rId1"/>
    <sheet name="部门收入预算表GK-2" sheetId="2" r:id="rId2"/>
    <sheet name="部门支出预算表GK-3" sheetId="3" r:id="rId3"/>
    <sheet name="部门财政拨款收支预算总表GK-4" sheetId="4" r:id="rId4"/>
    <sheet name="一般公共预算支出预算表GK-5" sheetId="5" r:id="rId5"/>
    <sheet name="一般公共预算“三公”经费支出预算表GK-6" sheetId="6" r:id="rId6"/>
    <sheet name="部门基本支出预算表GK-7" sheetId="7" r:id="rId7"/>
    <sheet name="部门项目支出预算表GK-8" sheetId="8" r:id="rId8"/>
    <sheet name="部门项目支出绩效目标表GK-9" sheetId="9" r:id="rId9"/>
    <sheet name="部门政府性基金预算支出预算表GK-10" sheetId="10" r:id="rId10"/>
    <sheet name="部门政府采购预算表GK-11" sheetId="11" r:id="rId11"/>
    <sheet name="部门政府购买服务预算表GK-12" sheetId="12" r:id="rId12"/>
    <sheet name="对下转移支付预算表GK-13" sheetId="13" r:id="rId13"/>
    <sheet name="对下转移支付绩效目标表GK-14" sheetId="14" r:id="rId14"/>
    <sheet name="新增资产配置表GK-15" sheetId="15" r:id="rId15"/>
    <sheet name="上级转移支付补助项目支出预算表GK-16" sheetId="16" r:id="rId16"/>
    <sheet name="部门项目中期规划预算表GK-17" sheetId="17" r:id="rId17"/>
    <sheet name="部门整体支出绩效目标表GK-18" sheetId="18" r:id="rId18"/>
  </sheets>
  <definedNames>
    <definedName name="_xlnm.Print_Titles" localSheetId="0">'部门财务收支预算总表GK-1'!$A:$A,'部门财务收支预算总表GK-1'!$1:$1</definedName>
    <definedName name="_xlnm.Print_Titles" localSheetId="3">'部门财政拨款收支预算总表GK-4'!$A:$A,'部门财政拨款收支预算总表GK-4'!$1:$1</definedName>
    <definedName name="_xlnm.Print_Titles" localSheetId="6">'部门基本支出预算表GK-7'!$A:$A,'部门基本支出预算表GK-7'!$1:$1</definedName>
    <definedName name="_xlnm.Print_Titles" localSheetId="1">'部门收入预算表GK-2'!$A:$A,'部门收入预算表GK-2'!$1:$1</definedName>
    <definedName name="_xlnm.Print_Titles" localSheetId="8">'部门项目支出绩效目标表GK-9'!$A:$A,'部门项目支出绩效目标表GK-9'!$1:$1</definedName>
    <definedName name="_xlnm.Print_Titles" localSheetId="7">'部门项目支出预算表GK-8'!$A:$A,'部门项目支出预算表GK-8'!$1:$1</definedName>
    <definedName name="_xlnm.Print_Titles" localSheetId="16">'部门项目中期规划预算表GK-17'!$A:$A,'部门项目中期规划预算表GK-17'!$1:$1</definedName>
    <definedName name="_xlnm.Print_Titles" localSheetId="17">'部门整体支出绩效目标表GK-18'!$A:$A,'部门整体支出绩效目标表GK-18'!$1:$1</definedName>
    <definedName name="_xlnm.Print_Titles" localSheetId="10">'部门政府采购预算表GK-11'!$A:$A,'部门政府采购预算表GK-11'!$1:$1</definedName>
    <definedName name="_xlnm.Print_Titles" localSheetId="11">'部门政府购买服务预算表GK-12'!$A:$A,'部门政府购买服务预算表GK-12'!$1:$1</definedName>
    <definedName name="_xlnm.Print_Titles" localSheetId="9">'部门政府性基金预算支出预算表GK-10'!$A:$A,'部门政府性基金预算支出预算表GK-10'!$1:$6</definedName>
    <definedName name="_xlnm.Print_Titles" localSheetId="2">'部门支出预算表GK-3'!$A:$A,'部门支出预算表GK-3'!$1:$1</definedName>
    <definedName name="_xlnm.Print_Titles" localSheetId="13">'对下转移支付绩效目标表GK-14'!$A:$A,'对下转移支付绩效目标表GK-14'!$1:$1</definedName>
    <definedName name="_xlnm.Print_Titles" localSheetId="12">'对下转移支付预算表GK-13'!$A:$A,'对下转移支付预算表GK-13'!$1:$1</definedName>
    <definedName name="_xlnm.Print_Titles" localSheetId="15">'上级转移支付补助项目支出预算表GK-16'!$A:$A,'上级转移支付补助项目支出预算表GK-16'!$1:$1</definedName>
    <definedName name="_xlnm.Print_Titles" localSheetId="14">'新增资产配置表GK-15'!$A:$A,'新增资产配置表GK-15'!$1:$1</definedName>
    <definedName name="_xlnm.Print_Titles" localSheetId="5">'一般公共预算“三公”经费支出预算表GK-6'!$A:$A,'一般公共预算“三公”经费支出预算表GK-6'!$1:$1</definedName>
    <definedName name="_xlnm.Print_Titles" localSheetId="4">'一般公共预算支出预算表GK-5'!$A:$A,'一般公共预算支出预算表GK-5'!$1:$5</definedName>
  </definedNames>
  <calcPr calcId="124519"/>
</workbook>
</file>

<file path=xl/calcChain.xml><?xml version="1.0" encoding="utf-8"?>
<calcChain xmlns="http://schemas.openxmlformats.org/spreadsheetml/2006/main">
  <c r="B8" i="18"/>
  <c r="B7"/>
  <c r="A3"/>
  <c r="A2"/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<sst xmlns="http://schemas.openxmlformats.org/spreadsheetml/2006/main" count="855" uniqueCount="388">
  <si>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</si>
  <si>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</si>
  <si>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</si>
  <si>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</si>
  <si>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</si>
  <si>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</si>
  <si>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</si>
  <si>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</si>
  <si>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</si>
  <si>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</si>
  <si>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</si>
  <si>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</si>
  <si>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</si>
  <si>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</si>
  <si>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</si>
  <si>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</si>
  <si>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</si>
  <si>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</si>
  <si>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</si>
  <si>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</si>
  <si>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</si>
  <si>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</si>
  <si>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</si>
  <si>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</si>
  <si>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</si>
  <si>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</si>
  <si>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</si>
  <si>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</si>
  <si>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</si>
  <si>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</si>
  <si>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</si>
  <si>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</si>
  <si>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</si>
  <si>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</si>
  <si>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</si>
  <si>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</si>
  <si>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</si>
  <si>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</si>
  <si>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</si>
  <si>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</si>
  <si>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</si>
  <si>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</si>
  <si>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</si>
  <si>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</si>
  <si>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</si>
  <si>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</si>
  <si>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</si>
  <si>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</si>
  <si>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</si>
  <si>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</si>
  <si>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</si>
  <si>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</si>
  <si>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</si>
  <si>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</si>
  <si>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</si>
  <si>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</si>
  <si>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</si>
  <si>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</si>
  <si>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</si>
  <si>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</si>
  <si>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</si>
  <si>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</si>
  <si>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</si>
  <si>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</si>
  <si>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</si>
  <si>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</si>
  <si>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</si>
  <si>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</si>
  <si>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</si>
  <si>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126012</t>
  </si>
  <si>
    <t>昆明市晋宁区河（湖）长制工作办公室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</si>
  <si>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</si>
  <si>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</si>
  <si>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</si>
  <si>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</si>
  <si>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</si>
  <si>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</si>
  <si>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</si>
  <si>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</si>
  <si>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</si>
  <si>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</si>
  <si>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</si>
  <si>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</si>
  <si>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</si>
  <si>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</si>
  <si>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</si>
  <si>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</si>
  <si>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</si>
  <si>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</si>
  <si>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</si>
  <si>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</si>
  <si>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</si>
  <si>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</si>
  <si>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</si>
  <si>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</si>
  <si>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</si>
  <si>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</si>
  <si>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</si>
  <si>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</si>
  <si>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</si>
  <si>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</si>
  <si>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</si>
  <si>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</si>
  <si>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</si>
  <si>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</si>
  <si>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</si>
  <si>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</si>
  <si>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</si>
  <si>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</si>
  <si>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</si>
  <si>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</si>
  <si>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</si>
  <si>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</si>
  <si>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</si>
  <si>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</si>
  <si>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</si>
  <si>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</si>
  <si>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</si>
  <si>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</si>
  <si>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</si>
  <si>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</si>
  <si>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</si>
  <si>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</si>
  <si>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</si>
  <si>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</si>
  <si>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</si>
  <si>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</si>
  <si>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</si>
  <si>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</si>
  <si>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</si>
  <si>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</si>
  <si>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</si>
  <si>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</si>
  <si>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</si>
  <si>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</si>
  <si>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</si>
  <si>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</si>
  <si>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</si>
  <si>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</si>
  <si>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</si>
  <si>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</si>
  <si>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</si>
  <si>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</si>
  <si>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</si>
  <si>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</si>
  <si>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</si>
  <si>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</si>
  <si>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</si>
  <si>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</si>
  <si>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</si>
  <si>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</si>
  <si>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</si>
  <si>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</si>
  <si>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</si>
  <si>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</si>
  <si>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</si>
  <si>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</si>
  <si>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</si>
  <si>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</si>
  <si>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</si>
  <si>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</si>
  <si>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</si>
  <si>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</si>
  <si>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</si>
  <si>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</si>
  <si>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</si>
  <si>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</si>
  <si>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</si>
  <si>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</si>
  <si>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</si>
  <si>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</si>
  <si>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</si>
  <si>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</si>
  <si>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</si>
  <si>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</si>
  <si>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</si>
  <si>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</si>
  <si>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</si>
  <si>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</si>
  <si>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</si>
  <si>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</si>
  <si>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</si>
  <si>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</si>
  <si>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</si>
  <si>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</si>
  <si>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</si>
  <si>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</si>
  <si>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</si>
  <si>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</si>
  <si>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</si>
  <si>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</si>
  <si>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</si>
  <si>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昆明市晋宁区水务局</t>
  </si>
  <si>
    <t>530122210000000003589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</si>
  <si>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</si>
  <si>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</si>
  <si>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</si>
  <si>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</si>
  <si>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</si>
  <si>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</si>
  <si>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</si>
  <si>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</si>
  <si>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</si>
  <si>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530122210000000003590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</si>
  <si>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</si>
  <si>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</si>
  <si>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</si>
  <si>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</si>
  <si>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</si>
  <si>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</si>
  <si>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</si>
  <si>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</si>
  <si>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</si>
  <si>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530122210000000003591</t>
  </si>
  <si>
    <t>30113</t>
  </si>
  <si>
    <t>530122210000000003593</t>
  </si>
  <si>
    <t>30217</t>
  </si>
  <si>
    <t>530122210000000003595</t>
  </si>
  <si>
    <t>工会经费</t>
  </si>
  <si>
    <t>30228</t>
  </si>
  <si>
    <t>530122210000000003596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</si>
  <si>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</si>
  <si>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</si>
  <si>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</si>
  <si>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</si>
  <si>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</si>
  <si>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</si>
  <si>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</si>
  <si>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</si>
  <si>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</si>
  <si>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530122231100001209042</t>
  </si>
  <si>
    <t>离退休人员支出</t>
  </si>
  <si>
    <t>30305</t>
  </si>
  <si>
    <t>生活补助</t>
  </si>
  <si>
    <t>530122231100001434588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</si>
  <si>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</si>
  <si>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</si>
  <si>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</si>
  <si>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</si>
  <si>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</si>
  <si>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</si>
  <si>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</si>
  <si>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</si>
  <si>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</si>
  <si>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530122251100003586689</t>
  </si>
  <si>
    <t>2025年河（湖）长制工作经费</t>
  </si>
  <si>
    <t>530122251100003586723</t>
  </si>
  <si>
    <t>晋宁区河道管理范围修编划定工作经费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</si>
  <si>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</si>
  <si>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</si>
  <si>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</si>
  <si>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</si>
  <si>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</si>
  <si>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</si>
  <si>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</si>
  <si>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</si>
  <si>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</si>
  <si>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</si>
  <si>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统筹、组织全区河（湖）的巡查检查、考核、培训等工作，贯彻执行省、市级的安排的工作任务，组织各职能部门协同开展河（湖）保护治理相关工作。年度陪同市级河长巡河24次；年度召开区级会议不少于20次；至少开展、参加1次三级河（湖）长培训，组织开展各类专项行动，将河（湖）保护治理工作落到实处。</t>
  </si>
  <si>
    <t>产出指标</t>
  </si>
  <si>
    <t>数量指标</t>
  </si>
  <si>
    <t>会议次数</t>
  </si>
  <si>
    <t>&gt;=</t>
  </si>
  <si>
    <t>20</t>
  </si>
  <si>
    <t>次</t>
  </si>
  <si>
    <t>定量指标</t>
  </si>
  <si>
    <t>达20次以下满分10分，差一次扣5分。</t>
  </si>
  <si>
    <t>开展检查（核）查</t>
  </si>
  <si>
    <t>=</t>
  </si>
  <si>
    <t>24</t>
  </si>
  <si>
    <t>核查次数达24次以上得满分，达不到的差一次扣5分。</t>
  </si>
  <si>
    <t>效益指标</t>
  </si>
  <si>
    <t>可持续影响</t>
  </si>
  <si>
    <t>检查（核查）覆盖率</t>
  </si>
  <si>
    <t>90</t>
  </si>
  <si>
    <t>%</t>
  </si>
  <si>
    <t>定性指标</t>
  </si>
  <si>
    <t>检查范围达90%以上，不达90%的扣5分。</t>
  </si>
  <si>
    <t>满意度指标</t>
  </si>
  <si>
    <t>服务对象满意度</t>
  </si>
  <si>
    <t>参训人员满意度</t>
  </si>
  <si>
    <t>95</t>
  </si>
  <si>
    <t>对日常工作中常遇到的共性问题、个性问题归纳总结</t>
  </si>
  <si>
    <t>依法划定河湖管理范围，明确河湖管理边界线，是加强河湖管理的基本性工作，也是《水法》、《防洪法》、《河道管理条例》等法律法规作出的规定，更是中央全面推行河长制湖长制明确的任务要求。</t>
  </si>
  <si>
    <t>时效指标</t>
  </si>
  <si>
    <t>通过验收率</t>
  </si>
  <si>
    <t>反映划过工作进度及质量</t>
  </si>
  <si>
    <t>社会效益</t>
  </si>
  <si>
    <t>划定范围完成率</t>
  </si>
  <si>
    <t>按照河湖管理范围划定工作要求，先易后难，加快工作进度。</t>
  </si>
  <si>
    <t>社会公众满意度</t>
  </si>
  <si>
    <t>反映社会公众对划定成果的满意度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</si>
  <si>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</si>
  <si>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</si>
  <si>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</si>
  <si>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</si>
  <si>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</si>
  <si>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</si>
  <si>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</si>
  <si>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</si>
  <si>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</si>
  <si>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</si>
  <si>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</si>
  <si>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</si>
  <si>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</si>
  <si>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</si>
  <si>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</si>
  <si>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采购复印纸资金</t>
  </si>
  <si>
    <t>纸及纸质品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</si>
  <si>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</si>
  <si>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</si>
  <si>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</si>
  <si>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</si>
  <si>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</si>
  <si>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</si>
  <si>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</si>
  <si>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</si>
  <si>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</si>
  <si>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</si>
  <si>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</si>
  <si>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</si>
  <si>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</si>
  <si>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</si>
  <si>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</si>
  <si>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</si>
  <si>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</si>
  <si>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</si>
  <si>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</si>
  <si>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</si>
  <si>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</si>
  <si>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</si>
  <si>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</si>
  <si>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</si>
  <si>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</si>
  <si>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</si>
  <si>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</si>
  <si>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</si>
  <si>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</si>
  <si>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</si>
  <si>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</si>
  <si>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</si>
  <si>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</si>
  <si>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</si>
  <si>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</si>
  <si>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</si>
  <si>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</si>
  <si>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</si>
  <si>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</si>
  <si>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</si>
  <si>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</si>
  <si>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</si>
  <si>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</si>
  <si>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</si>
  <si>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</si>
  <si>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</si>
  <si>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</si>
  <si>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</si>
  <si>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</si>
  <si>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</si>
  <si>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</si>
  <si>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</si>
  <si>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</si>
  <si>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</si>
  <si>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</si>
  <si>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</si>
  <si>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</si>
  <si>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</si>
  <si>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</si>
  <si>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</si>
  <si>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</si>
  <si>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</si>
  <si>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</si>
  <si>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</si>
  <si>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</si>
  <si>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</si>
  <si>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</si>
  <si>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</si>
  <si>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</si>
  <si>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</si>
  <si>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</si>
  <si>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</si>
  <si>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备注：我部门无政府性基金预算支出，该表以空表进行公示。</t>
    <phoneticPr fontId="20" type="noConversion"/>
  </si>
  <si>
    <t>备注：因没有符合政府采购服务的支出项目，我单位无政府购买服务预算相关内容，该表以空表进行公开。</t>
    <phoneticPr fontId="20" type="noConversion"/>
  </si>
  <si>
    <t>备注：我区已实行乡财县管，按照区与乡（镇）财政管理体制，乡（镇）按照一级部门预算管理，故无对下转移支付资金，该表以空表进行公开。</t>
    <phoneticPr fontId="20" type="noConversion"/>
  </si>
  <si>
    <t>备注:我区已实行乡财县管，按照区与乡（镇）财政管理体制，乡（镇）按照一级部门预算管理，故无对下转移支付资金，该表以空表进行公开。</t>
    <phoneticPr fontId="20" type="noConversion"/>
  </si>
  <si>
    <t>备注：因我单位无新增资产预算配置，该表以空表进行公开。</t>
    <phoneticPr fontId="20" type="noConversion"/>
  </si>
  <si>
    <t>备注：部门整体支出绩效由主管部门填报，故此表为空表。</t>
    <phoneticPr fontId="20" type="noConversion"/>
  </si>
  <si>
    <t>备注：我部门无提前下达的上级转移支付补助项目支出预算，该表以空表进行公开。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</si>
</sst>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2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EF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63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/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topLeftCell="A10" workbookViewId="0"/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4" t="str">
        <f>"2025"&amp;"年部门财务收支预算总表"</f>
        <v>2025年部门财务收支预算总表</v>
      </c>
      <c r="B2" s="105"/>
      <c r="C2" s="105"/>
      <c r="D2" s="105"/>
    </row>
    <row r="3" spans="1:4" ht="17.25" customHeight="1">
      <c r="A3" s="106" t="str">
        <f>"单位名称："&amp;"昆明市晋宁区河（湖）长制工作办公室"</f>
        <v>单位名称：昆明市晋宁区河（湖）长制工作办公室</v>
      </c>
      <c r="B3" s="107"/>
      <c r="D3" s="3" t="s">
        <v>1</v>
      </c>
    </row>
    <row r="4" spans="1:4" ht="23.25" customHeight="1">
      <c r="A4" s="108" t="s">
        <v>2</v>
      </c>
      <c r="B4" s="109"/>
      <c r="C4" s="108" t="s">
        <v>3</v>
      </c>
      <c r="D4" s="109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2321081.8199999998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/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232685.76</v>
      </c>
    </row>
    <row r="14" spans="1:4" ht="17.25" customHeight="1">
      <c r="A14" s="5" t="s">
        <v>23</v>
      </c>
      <c r="B14" s="6"/>
      <c r="C14" s="8" t="s">
        <v>24</v>
      </c>
      <c r="D14" s="6">
        <v>155931.76999999999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>
        <v>1742211.97</v>
      </c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190252.32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2321081.8199999998</v>
      </c>
      <c r="C32" s="10" t="s">
        <v>44</v>
      </c>
      <c r="D32" s="6">
        <v>2321081.8199999998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2321081.8199999998</v>
      </c>
      <c r="C36" s="11" t="s">
        <v>51</v>
      </c>
      <c r="D36" s="6">
        <v>2321081.8199999998</v>
      </c>
    </row>
  </sheetData>
  <mergeCells count="4">
    <mergeCell ref="A2:D2"/>
    <mergeCell ref="A3:B3"/>
    <mergeCell ref="A4:B4"/>
    <mergeCell ref="C4:D4"/>
  </mergeCells>
  <phoneticPr fontId="20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9"/>
  <sheetViews>
    <sheetView showGridLines="0" showZeros="0" workbookViewId="0">
      <selection activeCell="C30" sqref="C30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12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41.25" customHeight="1">
      <c r="A2" s="113" t="str">
        <f>"2025"&amp;"年部门收入预算表"</f>
        <v>2025年部门收入预算表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7.25" customHeight="1">
      <c r="A3" s="106" t="str">
        <f>"单位名称："&amp;"昆明市晋宁区河（湖）长制工作办公室"</f>
        <v>单位名称：昆明市晋宁区河（湖）长制工作办公室</v>
      </c>
      <c r="B3" s="105"/>
      <c r="S3" s="1" t="s">
        <v>1</v>
      </c>
    </row>
    <row r="4" spans="1:19" ht="21.75" customHeight="1">
      <c r="A4" s="119" t="s">
        <v>53</v>
      </c>
      <c r="B4" s="122" t="s">
        <v>54</v>
      </c>
      <c r="C4" s="122" t="s">
        <v>55</v>
      </c>
      <c r="D4" s="116" t="s">
        <v>56</v>
      </c>
      <c r="E4" s="116"/>
      <c r="F4" s="116"/>
      <c r="G4" s="116"/>
      <c r="H4" s="116"/>
      <c r="I4" s="117"/>
      <c r="J4" s="116"/>
      <c r="K4" s="116"/>
      <c r="L4" s="116"/>
      <c r="M4" s="116"/>
      <c r="N4" s="118"/>
      <c r="O4" s="116" t="s">
        <v>45</v>
      </c>
      <c r="P4" s="116"/>
      <c r="Q4" s="116"/>
      <c r="R4" s="116"/>
      <c r="S4" s="118"/>
    </row>
    <row r="5" spans="1:19" ht="27" customHeight="1">
      <c r="A5" s="120"/>
      <c r="B5" s="110"/>
      <c r="C5" s="110"/>
      <c r="D5" s="110" t="s">
        <v>57</v>
      </c>
      <c r="E5" s="110" t="s">
        <v>58</v>
      </c>
      <c r="F5" s="110" t="s">
        <v>59</v>
      </c>
      <c r="G5" s="110" t="s">
        <v>60</v>
      </c>
      <c r="H5" s="110" t="s">
        <v>61</v>
      </c>
      <c r="I5" s="125" t="s">
        <v>62</v>
      </c>
      <c r="J5" s="126"/>
      <c r="K5" s="126"/>
      <c r="L5" s="126"/>
      <c r="M5" s="126"/>
      <c r="N5" s="127"/>
      <c r="O5" s="110" t="s">
        <v>57</v>
      </c>
      <c r="P5" s="110" t="s">
        <v>58</v>
      </c>
      <c r="Q5" s="110" t="s">
        <v>59</v>
      </c>
      <c r="R5" s="110" t="s">
        <v>60</v>
      </c>
      <c r="S5" s="110" t="s">
        <v>63</v>
      </c>
    </row>
    <row r="6" spans="1:19" ht="30" customHeight="1">
      <c r="A6" s="121"/>
      <c r="B6" s="123"/>
      <c r="C6" s="124"/>
      <c r="D6" s="124"/>
      <c r="E6" s="124"/>
      <c r="F6" s="124"/>
      <c r="G6" s="124"/>
      <c r="H6" s="124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11"/>
      <c r="P6" s="111"/>
      <c r="Q6" s="111"/>
      <c r="R6" s="111"/>
      <c r="S6" s="124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2321081.8199999998</v>
      </c>
      <c r="D8" s="6">
        <v>2321081.8199999998</v>
      </c>
      <c r="E8" s="6">
        <v>2321081.8199999998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14" t="s">
        <v>55</v>
      </c>
      <c r="B9" s="115"/>
      <c r="C9" s="6">
        <v>2321081.8199999998</v>
      </c>
      <c r="D9" s="6">
        <v>2321081.8199999998</v>
      </c>
      <c r="E9" s="6">
        <v>2321081.8199999998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  <mergeCell ref="R5:R6"/>
    <mergeCell ref="A1:S1"/>
    <mergeCell ref="A2:S2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2"/>
  <sheetViews>
    <sheetView showGridLines="0" showZeros="0" workbookViewId="0">
      <selection activeCell="E22" sqref="E2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8" t="s">
        <v>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41.25" customHeight="1">
      <c r="A2" s="113" t="str">
        <f>"2025"&amp;"年部门支出预算表"</f>
        <v>2025年部门支出预算表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7.25" customHeight="1">
      <c r="A3" s="106" t="str">
        <f>"单位名称："&amp;"昆明市晋宁区河（湖）长制工作办公室"</f>
        <v>单位名称：昆明市晋宁区河（湖）长制工作办公室</v>
      </c>
      <c r="B3" s="105"/>
      <c r="O3" s="1" t="s">
        <v>1</v>
      </c>
    </row>
    <row r="4" spans="1:15" ht="27" customHeight="1">
      <c r="A4" s="134" t="s">
        <v>72</v>
      </c>
      <c r="B4" s="134" t="s">
        <v>73</v>
      </c>
      <c r="C4" s="134" t="s">
        <v>55</v>
      </c>
      <c r="D4" s="136" t="s">
        <v>58</v>
      </c>
      <c r="E4" s="137"/>
      <c r="F4" s="140"/>
      <c r="G4" s="131" t="s">
        <v>59</v>
      </c>
      <c r="H4" s="131" t="s">
        <v>60</v>
      </c>
      <c r="I4" s="131" t="s">
        <v>74</v>
      </c>
      <c r="J4" s="136" t="s">
        <v>62</v>
      </c>
      <c r="K4" s="137"/>
      <c r="L4" s="137"/>
      <c r="M4" s="137"/>
      <c r="N4" s="138"/>
      <c r="O4" s="139"/>
    </row>
    <row r="5" spans="1:15" ht="42" customHeight="1">
      <c r="A5" s="135"/>
      <c r="B5" s="135"/>
      <c r="C5" s="132"/>
      <c r="D5" s="16" t="s">
        <v>57</v>
      </c>
      <c r="E5" s="16" t="s">
        <v>75</v>
      </c>
      <c r="F5" s="16" t="s">
        <v>76</v>
      </c>
      <c r="G5" s="132"/>
      <c r="H5" s="132"/>
      <c r="I5" s="133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232685.76</v>
      </c>
      <c r="D7" s="6">
        <v>232685.76</v>
      </c>
      <c r="E7" s="6">
        <v>232685.76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232685.76</v>
      </c>
      <c r="D8" s="6">
        <v>232685.76</v>
      </c>
      <c r="E8" s="6">
        <v>232685.76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1" t="s">
        <v>101</v>
      </c>
      <c r="B9" s="21" t="s">
        <v>102</v>
      </c>
      <c r="C9" s="6">
        <v>30600</v>
      </c>
      <c r="D9" s="6">
        <v>30600</v>
      </c>
      <c r="E9" s="6">
        <v>30600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1" t="s">
        <v>103</v>
      </c>
      <c r="B10" s="21" t="s">
        <v>104</v>
      </c>
      <c r="C10" s="6">
        <v>202085.76000000001</v>
      </c>
      <c r="D10" s="6">
        <v>202085.76000000001</v>
      </c>
      <c r="E10" s="6">
        <v>202085.76000000001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19" t="s">
        <v>105</v>
      </c>
      <c r="B11" s="19" t="s">
        <v>106</v>
      </c>
      <c r="C11" s="6">
        <v>155931.76999999999</v>
      </c>
      <c r="D11" s="6">
        <v>155931.76999999999</v>
      </c>
      <c r="E11" s="6">
        <v>155931.76999999999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0" t="s">
        <v>107</v>
      </c>
      <c r="B12" s="20" t="s">
        <v>108</v>
      </c>
      <c r="C12" s="6">
        <v>155931.76999999999</v>
      </c>
      <c r="D12" s="6">
        <v>155931.76999999999</v>
      </c>
      <c r="E12" s="6">
        <v>155931.76999999999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1" t="s">
        <v>109</v>
      </c>
      <c r="B13" s="21" t="s">
        <v>110</v>
      </c>
      <c r="C13" s="6">
        <v>83853.440000000002</v>
      </c>
      <c r="D13" s="6">
        <v>83853.440000000002</v>
      </c>
      <c r="E13" s="6">
        <v>83853.440000000002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61539.8</v>
      </c>
      <c r="D14" s="6">
        <v>61539.8</v>
      </c>
      <c r="E14" s="6">
        <v>61539.8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1" t="s">
        <v>113</v>
      </c>
      <c r="B15" s="21" t="s">
        <v>114</v>
      </c>
      <c r="C15" s="6">
        <v>10538.53</v>
      </c>
      <c r="D15" s="6">
        <v>10538.53</v>
      </c>
      <c r="E15" s="6">
        <v>10538.53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19" t="s">
        <v>115</v>
      </c>
      <c r="B16" s="19" t="s">
        <v>116</v>
      </c>
      <c r="C16" s="6">
        <v>1742211.97</v>
      </c>
      <c r="D16" s="6">
        <v>1742211.97</v>
      </c>
      <c r="E16" s="6">
        <v>1562211.97</v>
      </c>
      <c r="F16" s="6">
        <v>180000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0" t="s">
        <v>117</v>
      </c>
      <c r="B17" s="20" t="s">
        <v>118</v>
      </c>
      <c r="C17" s="6">
        <v>1742211.97</v>
      </c>
      <c r="D17" s="6">
        <v>1742211.97</v>
      </c>
      <c r="E17" s="6">
        <v>1562211.97</v>
      </c>
      <c r="F17" s="6">
        <v>180000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1" t="s">
        <v>119</v>
      </c>
      <c r="B18" s="21" t="s">
        <v>120</v>
      </c>
      <c r="C18" s="6">
        <v>1742211.97</v>
      </c>
      <c r="D18" s="6">
        <v>1742211.97</v>
      </c>
      <c r="E18" s="6">
        <v>1562211.97</v>
      </c>
      <c r="F18" s="6">
        <v>180000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19" t="s">
        <v>121</v>
      </c>
      <c r="B19" s="19" t="s">
        <v>122</v>
      </c>
      <c r="C19" s="6">
        <v>190252.32</v>
      </c>
      <c r="D19" s="6">
        <v>190252.32</v>
      </c>
      <c r="E19" s="6">
        <v>190252.32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0" t="s">
        <v>123</v>
      </c>
      <c r="B20" s="20" t="s">
        <v>124</v>
      </c>
      <c r="C20" s="6">
        <v>190252.32</v>
      </c>
      <c r="D20" s="6">
        <v>190252.32</v>
      </c>
      <c r="E20" s="6">
        <v>190252.32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1" t="s">
        <v>125</v>
      </c>
      <c r="B21" s="21" t="s">
        <v>126</v>
      </c>
      <c r="C21" s="6">
        <v>190252.32</v>
      </c>
      <c r="D21" s="6">
        <v>190252.32</v>
      </c>
      <c r="E21" s="6">
        <v>190252.32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129" t="s">
        <v>55</v>
      </c>
      <c r="B22" s="130"/>
      <c r="C22" s="6">
        <v>2321081.8199999998</v>
      </c>
      <c r="D22" s="6">
        <v>2321081.8199999998</v>
      </c>
      <c r="E22" s="6">
        <v>2141081.8199999998</v>
      </c>
      <c r="F22" s="6">
        <v>180000</v>
      </c>
      <c r="G22" s="6"/>
      <c r="H22" s="6"/>
      <c r="I22" s="6"/>
      <c r="J22" s="6"/>
      <c r="K22" s="6"/>
      <c r="L22" s="6"/>
      <c r="M22" s="6"/>
      <c r="N22" s="6"/>
      <c r="O22" s="6"/>
    </row>
  </sheetData>
  <mergeCells count="12">
    <mergeCell ref="A1:O1"/>
    <mergeCell ref="A2:O2"/>
    <mergeCell ref="A3:B3"/>
    <mergeCell ref="A22:B22"/>
    <mergeCell ref="G4:G5"/>
    <mergeCell ref="H4:H5"/>
    <mergeCell ref="I4:I5"/>
    <mergeCell ref="C4:C5"/>
    <mergeCell ref="A4:A5"/>
    <mergeCell ref="B4:B5"/>
    <mergeCell ref="J4:O4"/>
    <mergeCell ref="D4:F4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4"/>
  <sheetViews>
    <sheetView showGridLines="0" showZeros="0" topLeftCell="A4" workbookViewId="0"/>
  </sheetViews>
  <sheetFormatPr defaultColWidth="8.625" defaultRowHeight="12.75" customHeight="1"/>
  <cols>
    <col min="1" max="4" width="35.625" customWidth="1"/>
  </cols>
  <sheetData>
    <row r="1" spans="1:4" ht="15" customHeight="1">
      <c r="A1" s="22"/>
      <c r="B1" s="1"/>
      <c r="C1" s="1"/>
      <c r="D1" s="1" t="s">
        <v>127</v>
      </c>
    </row>
    <row r="2" spans="1:4" ht="41.25" customHeight="1">
      <c r="A2" s="104" t="str">
        <f>"2025"&amp;"年部门财政拨款收支预算总表"</f>
        <v>2025年部门财政拨款收支预算总表</v>
      </c>
      <c r="B2" s="105"/>
      <c r="C2" s="105"/>
      <c r="D2" s="105"/>
    </row>
    <row r="3" spans="1:4" ht="17.25" customHeight="1">
      <c r="A3" s="106" t="str">
        <f>"单位名称："&amp;"昆明市晋宁区河（湖）长制工作办公室"</f>
        <v>单位名称：昆明市晋宁区河（湖）长制工作办公室</v>
      </c>
      <c r="B3" s="107"/>
      <c r="D3" s="1" t="s">
        <v>1</v>
      </c>
    </row>
    <row r="4" spans="1:4" ht="17.25" customHeight="1">
      <c r="A4" s="108" t="s">
        <v>2</v>
      </c>
      <c r="B4" s="109"/>
      <c r="C4" s="108" t="s">
        <v>3</v>
      </c>
      <c r="D4" s="109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128</v>
      </c>
      <c r="B6" s="6">
        <v>2321081.8199999998</v>
      </c>
      <c r="C6" s="5" t="s">
        <v>129</v>
      </c>
      <c r="D6" s="6">
        <v>2321081.8199999998</v>
      </c>
    </row>
    <row r="7" spans="1:4" ht="16.5" customHeight="1">
      <c r="A7" s="5" t="s">
        <v>130</v>
      </c>
      <c r="B7" s="6">
        <v>2321081.8199999998</v>
      </c>
      <c r="C7" s="5" t="s">
        <v>131</v>
      </c>
      <c r="D7" s="6"/>
    </row>
    <row r="8" spans="1:4" ht="16.5" customHeight="1">
      <c r="A8" s="5" t="s">
        <v>132</v>
      </c>
      <c r="B8" s="6"/>
      <c r="C8" s="5" t="s">
        <v>133</v>
      </c>
      <c r="D8" s="6"/>
    </row>
    <row r="9" spans="1:4" ht="16.5" customHeight="1">
      <c r="A9" s="5" t="s">
        <v>134</v>
      </c>
      <c r="B9" s="6"/>
      <c r="C9" s="5" t="s">
        <v>135</v>
      </c>
      <c r="D9" s="6"/>
    </row>
    <row r="10" spans="1:4" ht="16.5" customHeight="1">
      <c r="A10" s="5" t="s">
        <v>136</v>
      </c>
      <c r="B10" s="6"/>
      <c r="C10" s="5" t="s">
        <v>137</v>
      </c>
      <c r="D10" s="6"/>
    </row>
    <row r="11" spans="1:4" ht="16.5" customHeight="1">
      <c r="A11" s="5" t="s">
        <v>130</v>
      </c>
      <c r="B11" s="6"/>
      <c r="C11" s="5" t="s">
        <v>138</v>
      </c>
      <c r="D11" s="6"/>
    </row>
    <row r="12" spans="1:4" ht="16.5" customHeight="1">
      <c r="A12" s="9" t="s">
        <v>132</v>
      </c>
      <c r="B12" s="6"/>
      <c r="C12" s="23" t="s">
        <v>139</v>
      </c>
      <c r="D12" s="6"/>
    </row>
    <row r="13" spans="1:4" ht="16.5" customHeight="1">
      <c r="A13" s="9" t="s">
        <v>134</v>
      </c>
      <c r="B13" s="6"/>
      <c r="C13" s="23" t="s">
        <v>140</v>
      </c>
      <c r="D13" s="6"/>
    </row>
    <row r="14" spans="1:4" ht="16.5" customHeight="1">
      <c r="A14" s="10"/>
      <c r="B14" s="6"/>
      <c r="C14" s="23" t="s">
        <v>141</v>
      </c>
      <c r="D14" s="6">
        <v>232685.76</v>
      </c>
    </row>
    <row r="15" spans="1:4" ht="16.5" customHeight="1">
      <c r="A15" s="10"/>
      <c r="B15" s="6"/>
      <c r="C15" s="23" t="s">
        <v>142</v>
      </c>
      <c r="D15" s="6">
        <v>155931.76999999999</v>
      </c>
    </row>
    <row r="16" spans="1:4" ht="16.5" customHeight="1">
      <c r="A16" s="10"/>
      <c r="B16" s="6"/>
      <c r="C16" s="23" t="s">
        <v>143</v>
      </c>
      <c r="D16" s="6"/>
    </row>
    <row r="17" spans="1:4" ht="16.5" customHeight="1">
      <c r="A17" s="10"/>
      <c r="B17" s="6"/>
      <c r="C17" s="23" t="s">
        <v>144</v>
      </c>
      <c r="D17" s="6"/>
    </row>
    <row r="18" spans="1:4" ht="16.5" customHeight="1">
      <c r="A18" s="10"/>
      <c r="B18" s="6"/>
      <c r="C18" s="23" t="s">
        <v>145</v>
      </c>
      <c r="D18" s="6">
        <v>1742211.97</v>
      </c>
    </row>
    <row r="19" spans="1:4" ht="16.5" customHeight="1">
      <c r="A19" s="10"/>
      <c r="B19" s="6"/>
      <c r="C19" s="23" t="s">
        <v>146</v>
      </c>
      <c r="D19" s="6"/>
    </row>
    <row r="20" spans="1:4" ht="16.5" customHeight="1">
      <c r="A20" s="10"/>
      <c r="B20" s="6"/>
      <c r="C20" s="23" t="s">
        <v>147</v>
      </c>
      <c r="D20" s="6"/>
    </row>
    <row r="21" spans="1:4" ht="16.5" customHeight="1">
      <c r="A21" s="10"/>
      <c r="B21" s="6"/>
      <c r="C21" s="23" t="s">
        <v>148</v>
      </c>
      <c r="D21" s="6"/>
    </row>
    <row r="22" spans="1:4" ht="16.5" customHeight="1">
      <c r="A22" s="10"/>
      <c r="B22" s="6"/>
      <c r="C22" s="23" t="s">
        <v>149</v>
      </c>
      <c r="D22" s="6"/>
    </row>
    <row r="23" spans="1:4" ht="16.5" customHeight="1">
      <c r="A23" s="10"/>
      <c r="B23" s="6"/>
      <c r="C23" s="23" t="s">
        <v>150</v>
      </c>
      <c r="D23" s="6"/>
    </row>
    <row r="24" spans="1:4" ht="16.5" customHeight="1">
      <c r="A24" s="10"/>
      <c r="B24" s="6"/>
      <c r="C24" s="23" t="s">
        <v>151</v>
      </c>
      <c r="D24" s="6"/>
    </row>
    <row r="25" spans="1:4" ht="16.5" customHeight="1">
      <c r="A25" s="10"/>
      <c r="B25" s="6"/>
      <c r="C25" s="23" t="s">
        <v>152</v>
      </c>
      <c r="D25" s="6">
        <v>190252.32</v>
      </c>
    </row>
    <row r="26" spans="1:4" ht="16.5" customHeight="1">
      <c r="A26" s="10"/>
      <c r="B26" s="6"/>
      <c r="C26" s="23" t="s">
        <v>153</v>
      </c>
      <c r="D26" s="6"/>
    </row>
    <row r="27" spans="1:4" ht="16.5" customHeight="1">
      <c r="A27" s="10"/>
      <c r="B27" s="6"/>
      <c r="C27" s="23" t="s">
        <v>154</v>
      </c>
      <c r="D27" s="6"/>
    </row>
    <row r="28" spans="1:4" ht="16.5" customHeight="1">
      <c r="A28" s="10"/>
      <c r="B28" s="6"/>
      <c r="C28" s="23" t="s">
        <v>155</v>
      </c>
      <c r="D28" s="6"/>
    </row>
    <row r="29" spans="1:4" ht="16.5" customHeight="1">
      <c r="A29" s="10"/>
      <c r="B29" s="6"/>
      <c r="C29" s="23" t="s">
        <v>156</v>
      </c>
      <c r="D29" s="6"/>
    </row>
    <row r="30" spans="1:4" ht="16.5" customHeight="1">
      <c r="A30" s="10"/>
      <c r="B30" s="6"/>
      <c r="C30" s="23" t="s">
        <v>157</v>
      </c>
      <c r="D30" s="6"/>
    </row>
    <row r="31" spans="1:4" ht="16.5" customHeight="1">
      <c r="A31" s="10"/>
      <c r="B31" s="6"/>
      <c r="C31" s="9" t="s">
        <v>158</v>
      </c>
      <c r="D31" s="6"/>
    </row>
    <row r="32" spans="1:4" ht="16.5" customHeight="1">
      <c r="A32" s="10"/>
      <c r="B32" s="6"/>
      <c r="C32" s="9" t="s">
        <v>159</v>
      </c>
      <c r="D32" s="6"/>
    </row>
    <row r="33" spans="1:4" ht="16.5" customHeight="1">
      <c r="A33" s="10"/>
      <c r="B33" s="6"/>
      <c r="C33" s="24" t="s">
        <v>160</v>
      </c>
      <c r="D33" s="6"/>
    </row>
    <row r="34" spans="1:4" ht="15" customHeight="1">
      <c r="A34" s="11" t="s">
        <v>50</v>
      </c>
      <c r="B34" s="25">
        <v>2321081.8199999998</v>
      </c>
      <c r="C34" s="11" t="s">
        <v>51</v>
      </c>
      <c r="D34" s="25">
        <v>2321081.8199999998</v>
      </c>
    </row>
  </sheetData>
  <mergeCells count="4">
    <mergeCell ref="A2:D2"/>
    <mergeCell ref="A4:B4"/>
    <mergeCell ref="C4:D4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2"/>
  <sheetViews>
    <sheetView showZeros="0" workbookViewId="0">
      <selection activeCell="C12" sqref="C12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6"/>
      <c r="F1" s="27"/>
      <c r="G1" s="3" t="s">
        <v>161</v>
      </c>
    </row>
    <row r="2" spans="1:7" ht="41.25" customHeight="1">
      <c r="A2" s="141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spans="1:7" ht="18" customHeight="1">
      <c r="A3" s="28" t="str">
        <f>"单位名称："&amp;"昆明市晋宁区河（湖）长制工作办公室"</f>
        <v>单位名称：昆明市晋宁区河（湖）长制工作办公室</v>
      </c>
      <c r="F3" s="29"/>
      <c r="G3" s="3" t="s">
        <v>1</v>
      </c>
    </row>
    <row r="4" spans="1:7" ht="20.25" customHeight="1">
      <c r="A4" s="142" t="s">
        <v>162</v>
      </c>
      <c r="B4" s="143"/>
      <c r="C4" s="151" t="s">
        <v>55</v>
      </c>
      <c r="D4" s="148" t="s">
        <v>75</v>
      </c>
      <c r="E4" s="149"/>
      <c r="F4" s="150"/>
      <c r="G4" s="146" t="s">
        <v>76</v>
      </c>
    </row>
    <row r="5" spans="1:7" ht="20.25" customHeight="1">
      <c r="A5" s="30" t="s">
        <v>72</v>
      </c>
      <c r="B5" s="30" t="s">
        <v>73</v>
      </c>
      <c r="C5" s="152"/>
      <c r="D5" s="32" t="s">
        <v>57</v>
      </c>
      <c r="E5" s="32" t="s">
        <v>163</v>
      </c>
      <c r="F5" s="32" t="s">
        <v>164</v>
      </c>
      <c r="G5" s="147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232685.76</v>
      </c>
      <c r="D7" s="6">
        <v>232685.76</v>
      </c>
      <c r="E7" s="6">
        <v>230885.76000000001</v>
      </c>
      <c r="F7" s="6">
        <v>1800</v>
      </c>
      <c r="G7" s="6"/>
    </row>
    <row r="8" spans="1:7" ht="18" customHeight="1">
      <c r="A8" s="34" t="s">
        <v>99</v>
      </c>
      <c r="B8" s="34" t="s">
        <v>100</v>
      </c>
      <c r="C8" s="6">
        <v>232685.76</v>
      </c>
      <c r="D8" s="6">
        <v>232685.76</v>
      </c>
      <c r="E8" s="6">
        <v>230885.76000000001</v>
      </c>
      <c r="F8" s="6">
        <v>1800</v>
      </c>
      <c r="G8" s="6"/>
    </row>
    <row r="9" spans="1:7" ht="18" customHeight="1">
      <c r="A9" s="35" t="s">
        <v>101</v>
      </c>
      <c r="B9" s="35" t="s">
        <v>102</v>
      </c>
      <c r="C9" s="6">
        <v>30600</v>
      </c>
      <c r="D9" s="6">
        <v>30600</v>
      </c>
      <c r="E9" s="6">
        <v>28800</v>
      </c>
      <c r="F9" s="6">
        <v>1800</v>
      </c>
      <c r="G9" s="6"/>
    </row>
    <row r="10" spans="1:7" ht="18" customHeight="1">
      <c r="A10" s="35" t="s">
        <v>103</v>
      </c>
      <c r="B10" s="35" t="s">
        <v>104</v>
      </c>
      <c r="C10" s="6">
        <v>202085.76000000001</v>
      </c>
      <c r="D10" s="6">
        <v>202085.76000000001</v>
      </c>
      <c r="E10" s="6">
        <v>202085.76000000001</v>
      </c>
      <c r="F10" s="6"/>
      <c r="G10" s="6"/>
    </row>
    <row r="11" spans="1:7" ht="18" customHeight="1">
      <c r="A11" s="24" t="s">
        <v>105</v>
      </c>
      <c r="B11" s="24" t="s">
        <v>106</v>
      </c>
      <c r="C11" s="6">
        <v>155931.76999999999</v>
      </c>
      <c r="D11" s="6">
        <v>155931.76999999999</v>
      </c>
      <c r="E11" s="6">
        <v>155931.76999999999</v>
      </c>
      <c r="F11" s="6"/>
      <c r="G11" s="6"/>
    </row>
    <row r="12" spans="1:7" ht="18" customHeight="1">
      <c r="A12" s="34" t="s">
        <v>107</v>
      </c>
      <c r="B12" s="34" t="s">
        <v>108</v>
      </c>
      <c r="C12" s="6">
        <v>155931.76999999999</v>
      </c>
      <c r="D12" s="6">
        <v>155931.76999999999</v>
      </c>
      <c r="E12" s="6">
        <v>155931.76999999999</v>
      </c>
      <c r="F12" s="6"/>
      <c r="G12" s="6"/>
    </row>
    <row r="13" spans="1:7" ht="18" customHeight="1">
      <c r="A13" s="35" t="s">
        <v>109</v>
      </c>
      <c r="B13" s="35" t="s">
        <v>110</v>
      </c>
      <c r="C13" s="6">
        <v>83853.440000000002</v>
      </c>
      <c r="D13" s="6">
        <v>83853.440000000002</v>
      </c>
      <c r="E13" s="6">
        <v>83853.440000000002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61539.8</v>
      </c>
      <c r="D14" s="6">
        <v>61539.8</v>
      </c>
      <c r="E14" s="6">
        <v>61539.8</v>
      </c>
      <c r="F14" s="6"/>
      <c r="G14" s="6"/>
    </row>
    <row r="15" spans="1:7" ht="18" customHeight="1">
      <c r="A15" s="35" t="s">
        <v>113</v>
      </c>
      <c r="B15" s="35" t="s">
        <v>114</v>
      </c>
      <c r="C15" s="6">
        <v>10538.53</v>
      </c>
      <c r="D15" s="6">
        <v>10538.53</v>
      </c>
      <c r="E15" s="6">
        <v>10538.53</v>
      </c>
      <c r="F15" s="6"/>
      <c r="G15" s="6"/>
    </row>
    <row r="16" spans="1:7" ht="18" customHeight="1">
      <c r="A16" s="24" t="s">
        <v>115</v>
      </c>
      <c r="B16" s="24" t="s">
        <v>116</v>
      </c>
      <c r="C16" s="6">
        <v>1742211.97</v>
      </c>
      <c r="D16" s="6">
        <v>1562211.97</v>
      </c>
      <c r="E16" s="6">
        <v>1390394.05</v>
      </c>
      <c r="F16" s="6">
        <v>171817.92</v>
      </c>
      <c r="G16" s="6">
        <v>180000</v>
      </c>
    </row>
    <row r="17" spans="1:7" ht="18" customHeight="1">
      <c r="A17" s="34" t="s">
        <v>117</v>
      </c>
      <c r="B17" s="34" t="s">
        <v>118</v>
      </c>
      <c r="C17" s="6">
        <v>1742211.97</v>
      </c>
      <c r="D17" s="6">
        <v>1562211.97</v>
      </c>
      <c r="E17" s="6">
        <v>1390394.05</v>
      </c>
      <c r="F17" s="6">
        <v>171817.92</v>
      </c>
      <c r="G17" s="6">
        <v>180000</v>
      </c>
    </row>
    <row r="18" spans="1:7" ht="18" customHeight="1">
      <c r="A18" s="35" t="s">
        <v>119</v>
      </c>
      <c r="B18" s="35" t="s">
        <v>120</v>
      </c>
      <c r="C18" s="6">
        <v>1742211.97</v>
      </c>
      <c r="D18" s="6">
        <v>1562211.97</v>
      </c>
      <c r="E18" s="6">
        <v>1390394.05</v>
      </c>
      <c r="F18" s="6">
        <v>171817.92</v>
      </c>
      <c r="G18" s="6">
        <v>180000</v>
      </c>
    </row>
    <row r="19" spans="1:7" ht="18" customHeight="1">
      <c r="A19" s="24" t="s">
        <v>121</v>
      </c>
      <c r="B19" s="24" t="s">
        <v>122</v>
      </c>
      <c r="C19" s="6">
        <v>190252.32</v>
      </c>
      <c r="D19" s="6">
        <v>190252.32</v>
      </c>
      <c r="E19" s="6">
        <v>190252.32</v>
      </c>
      <c r="F19" s="6"/>
      <c r="G19" s="6"/>
    </row>
    <row r="20" spans="1:7" ht="18" customHeight="1">
      <c r="A20" s="34" t="s">
        <v>123</v>
      </c>
      <c r="B20" s="34" t="s">
        <v>124</v>
      </c>
      <c r="C20" s="6">
        <v>190252.32</v>
      </c>
      <c r="D20" s="6">
        <v>190252.32</v>
      </c>
      <c r="E20" s="6">
        <v>190252.32</v>
      </c>
      <c r="F20" s="6"/>
      <c r="G20" s="6"/>
    </row>
    <row r="21" spans="1:7" ht="18" customHeight="1">
      <c r="A21" s="35" t="s">
        <v>125</v>
      </c>
      <c r="B21" s="35" t="s">
        <v>126</v>
      </c>
      <c r="C21" s="6">
        <v>190252.32</v>
      </c>
      <c r="D21" s="6">
        <v>190252.32</v>
      </c>
      <c r="E21" s="6">
        <v>190252.32</v>
      </c>
      <c r="F21" s="6"/>
      <c r="G21" s="6"/>
    </row>
    <row r="22" spans="1:7" ht="18" customHeight="1">
      <c r="A22" s="144" t="s">
        <v>165</v>
      </c>
      <c r="B22" s="145" t="s">
        <v>165</v>
      </c>
      <c r="C22" s="6">
        <v>2321081.8199999998</v>
      </c>
      <c r="D22" s="6">
        <v>2141081.8199999998</v>
      </c>
      <c r="E22" s="6">
        <v>1967463.9</v>
      </c>
      <c r="F22" s="6">
        <v>173617.92000000001</v>
      </c>
      <c r="G22" s="6">
        <v>180000</v>
      </c>
    </row>
  </sheetData>
  <mergeCells count="6">
    <mergeCell ref="A2:G2"/>
    <mergeCell ref="A4:B4"/>
    <mergeCell ref="A22:B22"/>
    <mergeCell ref="G4:G5"/>
    <mergeCell ref="D4:F4"/>
    <mergeCell ref="C4:C5"/>
  </mergeCells>
  <phoneticPr fontId="20" type="noConversion"/>
  <printOptions horizontalCentered="1"/>
  <pageMargins left="0.37" right="0.37" top="0.56000000000000005" bottom="0.56000000000000005" header="0.48" footer="0.48"/>
  <pageSetup paperSize="9" scale="69" fitToHeight="100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workbookViewId="0">
      <selection activeCell="E20" sqref="E20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7"/>
      <c r="B1" s="37"/>
      <c r="C1" s="37"/>
      <c r="D1" s="37"/>
      <c r="E1" s="22"/>
      <c r="F1" s="38" t="s">
        <v>166</v>
      </c>
    </row>
    <row r="2" spans="1:6" ht="41.25" customHeight="1">
      <c r="A2" s="153" t="str">
        <f>"2025"&amp;"年一般公共预算“三公”经费支出预算表"</f>
        <v>2025年一般公共预算“三公”经费支出预算表</v>
      </c>
      <c r="B2" s="154"/>
      <c r="C2" s="154"/>
      <c r="D2" s="154"/>
      <c r="E2" s="155"/>
      <c r="F2" s="154"/>
    </row>
    <row r="3" spans="1:6" ht="14.25" customHeight="1">
      <c r="A3" s="156" t="str">
        <f>"单位名称："&amp;"昆明市晋宁区河（湖）长制工作办公室"</f>
        <v>单位名称：昆明市晋宁区河（湖）长制工作办公室</v>
      </c>
      <c r="B3" s="157"/>
      <c r="D3" s="37"/>
      <c r="E3" s="22"/>
      <c r="F3" s="2" t="s">
        <v>1</v>
      </c>
    </row>
    <row r="4" spans="1:6" ht="27" customHeight="1">
      <c r="A4" s="158" t="s">
        <v>167</v>
      </c>
      <c r="B4" s="158" t="s">
        <v>168</v>
      </c>
      <c r="C4" s="114" t="s">
        <v>169</v>
      </c>
      <c r="D4" s="158"/>
      <c r="E4" s="161"/>
      <c r="F4" s="158" t="s">
        <v>170</v>
      </c>
    </row>
    <row r="5" spans="1:6" ht="28.5" customHeight="1">
      <c r="A5" s="159"/>
      <c r="B5" s="160"/>
      <c r="C5" s="39" t="s">
        <v>57</v>
      </c>
      <c r="D5" s="39" t="s">
        <v>171</v>
      </c>
      <c r="E5" s="39" t="s">
        <v>172</v>
      </c>
      <c r="F5" s="162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>
        <v>30000</v>
      </c>
      <c r="B7" s="6"/>
      <c r="C7" s="6"/>
      <c r="D7" s="6"/>
      <c r="E7" s="6"/>
      <c r="F7" s="6">
        <v>30000</v>
      </c>
    </row>
  </sheetData>
  <mergeCells count="6">
    <mergeCell ref="A2:F2"/>
    <mergeCell ref="A3:B3"/>
    <mergeCell ref="A4:A5"/>
    <mergeCell ref="B4:B5"/>
    <mergeCell ref="C4:E4"/>
    <mergeCell ref="F4:F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5"/>
  <sheetViews>
    <sheetView showZeros="0" topLeftCell="A10" workbookViewId="0"/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26"/>
      <c r="C1" s="40"/>
      <c r="E1" s="41"/>
      <c r="F1" s="41"/>
      <c r="G1" s="41"/>
      <c r="H1" s="41"/>
      <c r="I1" s="42"/>
      <c r="J1" s="42"/>
      <c r="K1" s="42"/>
      <c r="L1" s="42"/>
      <c r="M1" s="42"/>
      <c r="N1" s="42"/>
      <c r="R1" s="42"/>
      <c r="V1" s="40"/>
      <c r="X1" s="43" t="s">
        <v>173</v>
      </c>
    </row>
    <row r="2" spans="1:24" ht="45.75" customHeight="1">
      <c r="A2" s="163" t="str">
        <f>"2025"&amp;"年部门基本支出预算表"</f>
        <v>2025年部门基本支出预算表</v>
      </c>
      <c r="B2" s="164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64"/>
      <c r="Q2" s="164"/>
      <c r="R2" s="163"/>
      <c r="S2" s="163"/>
      <c r="T2" s="163"/>
      <c r="U2" s="163"/>
      <c r="V2" s="163"/>
      <c r="W2" s="163"/>
      <c r="X2" s="163"/>
    </row>
    <row r="3" spans="1:24" ht="18.75" customHeight="1">
      <c r="A3" s="165" t="str">
        <f>"单位名称："&amp;"昆明市晋宁区河（湖）长制工作办公室"</f>
        <v>单位名称：昆明市晋宁区河（湖）长制工作办公室</v>
      </c>
      <c r="B3" s="166"/>
      <c r="C3" s="167"/>
      <c r="D3" s="167"/>
      <c r="E3" s="167"/>
      <c r="F3" s="167"/>
      <c r="G3" s="167"/>
      <c r="H3" s="167"/>
      <c r="I3" s="44"/>
      <c r="J3" s="44"/>
      <c r="K3" s="44"/>
      <c r="L3" s="44"/>
      <c r="M3" s="44"/>
      <c r="N3" s="44"/>
      <c r="O3" s="45"/>
      <c r="P3" s="45"/>
      <c r="Q3" s="45"/>
      <c r="R3" s="44"/>
      <c r="V3" s="40"/>
      <c r="X3" s="43" t="s">
        <v>1</v>
      </c>
    </row>
    <row r="4" spans="1:24" ht="18" customHeight="1">
      <c r="A4" s="168" t="s">
        <v>174</v>
      </c>
      <c r="B4" s="168" t="s">
        <v>175</v>
      </c>
      <c r="C4" s="168" t="s">
        <v>176</v>
      </c>
      <c r="D4" s="168" t="s">
        <v>177</v>
      </c>
      <c r="E4" s="168" t="s">
        <v>178</v>
      </c>
      <c r="F4" s="168" t="s">
        <v>179</v>
      </c>
      <c r="G4" s="168" t="s">
        <v>180</v>
      </c>
      <c r="H4" s="168" t="s">
        <v>181</v>
      </c>
      <c r="I4" s="148" t="s">
        <v>182</v>
      </c>
      <c r="J4" s="173" t="s">
        <v>182</v>
      </c>
      <c r="K4" s="173"/>
      <c r="L4" s="173"/>
      <c r="M4" s="173"/>
      <c r="N4" s="173"/>
      <c r="O4" s="149"/>
      <c r="P4" s="149"/>
      <c r="Q4" s="149"/>
      <c r="R4" s="176" t="s">
        <v>61</v>
      </c>
      <c r="S4" s="173" t="s">
        <v>62</v>
      </c>
      <c r="T4" s="173"/>
      <c r="U4" s="173"/>
      <c r="V4" s="173"/>
      <c r="W4" s="173"/>
      <c r="X4" s="174"/>
    </row>
    <row r="5" spans="1:24" ht="18" customHeight="1">
      <c r="A5" s="169"/>
      <c r="B5" s="170"/>
      <c r="C5" s="172"/>
      <c r="D5" s="169"/>
      <c r="E5" s="169"/>
      <c r="F5" s="169"/>
      <c r="G5" s="169"/>
      <c r="H5" s="169"/>
      <c r="I5" s="151" t="s">
        <v>183</v>
      </c>
      <c r="J5" s="148" t="s">
        <v>58</v>
      </c>
      <c r="K5" s="173"/>
      <c r="L5" s="173"/>
      <c r="M5" s="173"/>
      <c r="N5" s="174"/>
      <c r="O5" s="178" t="s">
        <v>184</v>
      </c>
      <c r="P5" s="149"/>
      <c r="Q5" s="150"/>
      <c r="R5" s="168" t="s">
        <v>61</v>
      </c>
      <c r="S5" s="148" t="s">
        <v>62</v>
      </c>
      <c r="T5" s="176" t="s">
        <v>64</v>
      </c>
      <c r="U5" s="173" t="s">
        <v>62</v>
      </c>
      <c r="V5" s="176" t="s">
        <v>66</v>
      </c>
      <c r="W5" s="176" t="s">
        <v>67</v>
      </c>
      <c r="X5" s="177" t="s">
        <v>68</v>
      </c>
    </row>
    <row r="6" spans="1:24" ht="19.5" customHeight="1">
      <c r="A6" s="170"/>
      <c r="B6" s="170"/>
      <c r="C6" s="170"/>
      <c r="D6" s="170"/>
      <c r="E6" s="170"/>
      <c r="F6" s="170"/>
      <c r="G6" s="170"/>
      <c r="H6" s="170"/>
      <c r="I6" s="170"/>
      <c r="J6" s="179" t="s">
        <v>185</v>
      </c>
      <c r="K6" s="168" t="s">
        <v>186</v>
      </c>
      <c r="L6" s="168" t="s">
        <v>187</v>
      </c>
      <c r="M6" s="168" t="s">
        <v>188</v>
      </c>
      <c r="N6" s="168" t="s">
        <v>189</v>
      </c>
      <c r="O6" s="168" t="s">
        <v>58</v>
      </c>
      <c r="P6" s="168" t="s">
        <v>59</v>
      </c>
      <c r="Q6" s="168" t="s">
        <v>60</v>
      </c>
      <c r="R6" s="170"/>
      <c r="S6" s="168" t="s">
        <v>57</v>
      </c>
      <c r="T6" s="168" t="s">
        <v>64</v>
      </c>
      <c r="U6" s="168" t="s">
        <v>190</v>
      </c>
      <c r="V6" s="168" t="s">
        <v>66</v>
      </c>
      <c r="W6" s="168" t="s">
        <v>67</v>
      </c>
      <c r="X6" s="168" t="s">
        <v>68</v>
      </c>
    </row>
    <row r="7" spans="1:24" ht="37.5" customHeight="1">
      <c r="A7" s="171"/>
      <c r="B7" s="152"/>
      <c r="C7" s="171"/>
      <c r="D7" s="171"/>
      <c r="E7" s="171"/>
      <c r="F7" s="171"/>
      <c r="G7" s="171"/>
      <c r="H7" s="171"/>
      <c r="I7" s="171"/>
      <c r="J7" s="180" t="s">
        <v>57</v>
      </c>
      <c r="K7" s="175" t="s">
        <v>191</v>
      </c>
      <c r="L7" s="175" t="s">
        <v>187</v>
      </c>
      <c r="M7" s="175" t="s">
        <v>188</v>
      </c>
      <c r="N7" s="175" t="s">
        <v>189</v>
      </c>
      <c r="O7" s="175" t="s">
        <v>187</v>
      </c>
      <c r="P7" s="175" t="s">
        <v>188</v>
      </c>
      <c r="Q7" s="175" t="s">
        <v>189</v>
      </c>
      <c r="R7" s="175" t="s">
        <v>61</v>
      </c>
      <c r="S7" s="175" t="s">
        <v>57</v>
      </c>
      <c r="T7" s="175" t="s">
        <v>64</v>
      </c>
      <c r="U7" s="175" t="s">
        <v>190</v>
      </c>
      <c r="V7" s="175" t="s">
        <v>66</v>
      </c>
      <c r="W7" s="175" t="s">
        <v>67</v>
      </c>
      <c r="X7" s="175" t="s">
        <v>68</v>
      </c>
    </row>
    <row r="8" spans="1:24" ht="14.25" customHeight="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spans="1:24" ht="20.25" customHeight="1">
      <c r="A9" s="9" t="s">
        <v>192</v>
      </c>
      <c r="B9" s="9" t="s">
        <v>70</v>
      </c>
      <c r="C9" s="9" t="s">
        <v>193</v>
      </c>
      <c r="D9" s="9" t="s">
        <v>194</v>
      </c>
      <c r="E9" s="9" t="s">
        <v>119</v>
      </c>
      <c r="F9" s="9" t="s">
        <v>120</v>
      </c>
      <c r="G9" s="9" t="s">
        <v>195</v>
      </c>
      <c r="H9" s="9" t="s">
        <v>196</v>
      </c>
      <c r="I9" s="6">
        <v>509616</v>
      </c>
      <c r="J9" s="6">
        <v>509616</v>
      </c>
      <c r="K9" s="6"/>
      <c r="L9" s="6"/>
      <c r="M9" s="6">
        <v>509616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192</v>
      </c>
      <c r="B10" s="9" t="s">
        <v>70</v>
      </c>
      <c r="C10" s="9" t="s">
        <v>193</v>
      </c>
      <c r="D10" s="9" t="s">
        <v>194</v>
      </c>
      <c r="E10" s="9" t="s">
        <v>119</v>
      </c>
      <c r="F10" s="9" t="s">
        <v>120</v>
      </c>
      <c r="G10" s="9" t="s">
        <v>197</v>
      </c>
      <c r="H10" s="9" t="s">
        <v>198</v>
      </c>
      <c r="I10" s="6">
        <v>46428</v>
      </c>
      <c r="J10" s="6">
        <v>46428</v>
      </c>
      <c r="K10" s="49"/>
      <c r="L10" s="49"/>
      <c r="M10" s="6">
        <v>46428</v>
      </c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192</v>
      </c>
      <c r="B11" s="9" t="s">
        <v>70</v>
      </c>
      <c r="C11" s="9" t="s">
        <v>193</v>
      </c>
      <c r="D11" s="9" t="s">
        <v>194</v>
      </c>
      <c r="E11" s="9" t="s">
        <v>119</v>
      </c>
      <c r="F11" s="9" t="s">
        <v>120</v>
      </c>
      <c r="G11" s="9" t="s">
        <v>199</v>
      </c>
      <c r="H11" s="9" t="s">
        <v>200</v>
      </c>
      <c r="I11" s="6">
        <v>42468</v>
      </c>
      <c r="J11" s="6">
        <v>42468</v>
      </c>
      <c r="K11" s="49"/>
      <c r="L11" s="49"/>
      <c r="M11" s="6">
        <v>42468</v>
      </c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192</v>
      </c>
      <c r="B12" s="9" t="s">
        <v>70</v>
      </c>
      <c r="C12" s="9" t="s">
        <v>193</v>
      </c>
      <c r="D12" s="9" t="s">
        <v>194</v>
      </c>
      <c r="E12" s="9" t="s">
        <v>119</v>
      </c>
      <c r="F12" s="9" t="s">
        <v>120</v>
      </c>
      <c r="G12" s="9" t="s">
        <v>201</v>
      </c>
      <c r="H12" s="9" t="s">
        <v>202</v>
      </c>
      <c r="I12" s="6">
        <v>205812</v>
      </c>
      <c r="J12" s="6">
        <v>205812</v>
      </c>
      <c r="K12" s="49"/>
      <c r="L12" s="49"/>
      <c r="M12" s="6">
        <v>205812</v>
      </c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192</v>
      </c>
      <c r="B13" s="9" t="s">
        <v>70</v>
      </c>
      <c r="C13" s="9" t="s">
        <v>193</v>
      </c>
      <c r="D13" s="9" t="s">
        <v>194</v>
      </c>
      <c r="E13" s="9" t="s">
        <v>119</v>
      </c>
      <c r="F13" s="9" t="s">
        <v>120</v>
      </c>
      <c r="G13" s="9" t="s">
        <v>201</v>
      </c>
      <c r="H13" s="9" t="s">
        <v>202</v>
      </c>
      <c r="I13" s="6">
        <v>192420</v>
      </c>
      <c r="J13" s="6">
        <v>192420</v>
      </c>
      <c r="K13" s="49"/>
      <c r="L13" s="49"/>
      <c r="M13" s="6">
        <v>192420</v>
      </c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192</v>
      </c>
      <c r="B14" s="9" t="s">
        <v>70</v>
      </c>
      <c r="C14" s="9" t="s">
        <v>193</v>
      </c>
      <c r="D14" s="9" t="s">
        <v>194</v>
      </c>
      <c r="E14" s="9" t="s">
        <v>119</v>
      </c>
      <c r="F14" s="9" t="s">
        <v>120</v>
      </c>
      <c r="G14" s="9" t="s">
        <v>201</v>
      </c>
      <c r="H14" s="9" t="s">
        <v>202</v>
      </c>
      <c r="I14" s="6">
        <v>107220</v>
      </c>
      <c r="J14" s="6">
        <v>107220</v>
      </c>
      <c r="K14" s="49"/>
      <c r="L14" s="49"/>
      <c r="M14" s="6">
        <v>107220</v>
      </c>
      <c r="N14" s="4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192</v>
      </c>
      <c r="B15" s="9" t="s">
        <v>70</v>
      </c>
      <c r="C15" s="9" t="s">
        <v>203</v>
      </c>
      <c r="D15" s="9" t="s">
        <v>204</v>
      </c>
      <c r="E15" s="9" t="s">
        <v>103</v>
      </c>
      <c r="F15" s="9" t="s">
        <v>104</v>
      </c>
      <c r="G15" s="9" t="s">
        <v>205</v>
      </c>
      <c r="H15" s="9" t="s">
        <v>206</v>
      </c>
      <c r="I15" s="6">
        <v>202085.76000000001</v>
      </c>
      <c r="J15" s="6">
        <v>202085.76000000001</v>
      </c>
      <c r="K15" s="49"/>
      <c r="L15" s="49"/>
      <c r="M15" s="6">
        <v>202085.76000000001</v>
      </c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192</v>
      </c>
      <c r="B16" s="9" t="s">
        <v>70</v>
      </c>
      <c r="C16" s="9" t="s">
        <v>203</v>
      </c>
      <c r="D16" s="9" t="s">
        <v>204</v>
      </c>
      <c r="E16" s="9" t="s">
        <v>109</v>
      </c>
      <c r="F16" s="9" t="s">
        <v>110</v>
      </c>
      <c r="G16" s="9" t="s">
        <v>207</v>
      </c>
      <c r="H16" s="9" t="s">
        <v>208</v>
      </c>
      <c r="I16" s="6">
        <v>83853.440000000002</v>
      </c>
      <c r="J16" s="6">
        <v>83853.440000000002</v>
      </c>
      <c r="K16" s="49"/>
      <c r="L16" s="49"/>
      <c r="M16" s="6">
        <v>83853.440000000002</v>
      </c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192</v>
      </c>
      <c r="B17" s="9" t="s">
        <v>70</v>
      </c>
      <c r="C17" s="9" t="s">
        <v>203</v>
      </c>
      <c r="D17" s="9" t="s">
        <v>204</v>
      </c>
      <c r="E17" s="9" t="s">
        <v>111</v>
      </c>
      <c r="F17" s="9" t="s">
        <v>112</v>
      </c>
      <c r="G17" s="9" t="s">
        <v>209</v>
      </c>
      <c r="H17" s="9" t="s">
        <v>210</v>
      </c>
      <c r="I17" s="6">
        <v>53071.8</v>
      </c>
      <c r="J17" s="6">
        <v>53071.8</v>
      </c>
      <c r="K17" s="49"/>
      <c r="L17" s="49"/>
      <c r="M17" s="6">
        <v>53071.8</v>
      </c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192</v>
      </c>
      <c r="B18" s="9" t="s">
        <v>70</v>
      </c>
      <c r="C18" s="9" t="s">
        <v>203</v>
      </c>
      <c r="D18" s="9" t="s">
        <v>204</v>
      </c>
      <c r="E18" s="9" t="s">
        <v>111</v>
      </c>
      <c r="F18" s="9" t="s">
        <v>112</v>
      </c>
      <c r="G18" s="9" t="s">
        <v>209</v>
      </c>
      <c r="H18" s="9" t="s">
        <v>210</v>
      </c>
      <c r="I18" s="6">
        <v>8468</v>
      </c>
      <c r="J18" s="6">
        <v>8468</v>
      </c>
      <c r="K18" s="49"/>
      <c r="L18" s="49"/>
      <c r="M18" s="6">
        <v>8468</v>
      </c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192</v>
      </c>
      <c r="B19" s="9" t="s">
        <v>70</v>
      </c>
      <c r="C19" s="9" t="s">
        <v>203</v>
      </c>
      <c r="D19" s="9" t="s">
        <v>204</v>
      </c>
      <c r="E19" s="9" t="s">
        <v>113</v>
      </c>
      <c r="F19" s="9" t="s">
        <v>114</v>
      </c>
      <c r="G19" s="9" t="s">
        <v>211</v>
      </c>
      <c r="H19" s="9" t="s">
        <v>212</v>
      </c>
      <c r="I19" s="6">
        <v>1033.44</v>
      </c>
      <c r="J19" s="6">
        <v>1033.44</v>
      </c>
      <c r="K19" s="49"/>
      <c r="L19" s="49"/>
      <c r="M19" s="6">
        <v>1033.44</v>
      </c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192</v>
      </c>
      <c r="B20" s="9" t="s">
        <v>70</v>
      </c>
      <c r="C20" s="9" t="s">
        <v>203</v>
      </c>
      <c r="D20" s="9" t="s">
        <v>204</v>
      </c>
      <c r="E20" s="9" t="s">
        <v>113</v>
      </c>
      <c r="F20" s="9" t="s">
        <v>114</v>
      </c>
      <c r="G20" s="9" t="s">
        <v>211</v>
      </c>
      <c r="H20" s="9" t="s">
        <v>212</v>
      </c>
      <c r="I20" s="6">
        <v>5683.92</v>
      </c>
      <c r="J20" s="6">
        <v>5683.92</v>
      </c>
      <c r="K20" s="49"/>
      <c r="L20" s="49"/>
      <c r="M20" s="6">
        <v>5683.92</v>
      </c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192</v>
      </c>
      <c r="B21" s="9" t="s">
        <v>70</v>
      </c>
      <c r="C21" s="9" t="s">
        <v>203</v>
      </c>
      <c r="D21" s="9" t="s">
        <v>204</v>
      </c>
      <c r="E21" s="9" t="s">
        <v>113</v>
      </c>
      <c r="F21" s="9" t="s">
        <v>114</v>
      </c>
      <c r="G21" s="9" t="s">
        <v>211</v>
      </c>
      <c r="H21" s="9" t="s">
        <v>212</v>
      </c>
      <c r="I21" s="6">
        <v>3821.17</v>
      </c>
      <c r="J21" s="6">
        <v>3821.17</v>
      </c>
      <c r="K21" s="49"/>
      <c r="L21" s="49"/>
      <c r="M21" s="6">
        <v>3821.17</v>
      </c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192</v>
      </c>
      <c r="B22" s="9" t="s">
        <v>70</v>
      </c>
      <c r="C22" s="9" t="s">
        <v>203</v>
      </c>
      <c r="D22" s="9" t="s">
        <v>204</v>
      </c>
      <c r="E22" s="9" t="s">
        <v>119</v>
      </c>
      <c r="F22" s="9" t="s">
        <v>120</v>
      </c>
      <c r="G22" s="9" t="s">
        <v>211</v>
      </c>
      <c r="H22" s="9" t="s">
        <v>212</v>
      </c>
      <c r="I22" s="6">
        <v>7430.05</v>
      </c>
      <c r="J22" s="6">
        <v>7430.05</v>
      </c>
      <c r="K22" s="49"/>
      <c r="L22" s="49"/>
      <c r="M22" s="6">
        <v>7430.05</v>
      </c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192</v>
      </c>
      <c r="B23" s="9" t="s">
        <v>70</v>
      </c>
      <c r="C23" s="9" t="s">
        <v>213</v>
      </c>
      <c r="D23" s="9" t="s">
        <v>126</v>
      </c>
      <c r="E23" s="9" t="s">
        <v>125</v>
      </c>
      <c r="F23" s="9" t="s">
        <v>126</v>
      </c>
      <c r="G23" s="9" t="s">
        <v>214</v>
      </c>
      <c r="H23" s="9" t="s">
        <v>126</v>
      </c>
      <c r="I23" s="6">
        <v>190252.32</v>
      </c>
      <c r="J23" s="6">
        <v>190252.32</v>
      </c>
      <c r="K23" s="49"/>
      <c r="L23" s="49"/>
      <c r="M23" s="6">
        <v>190252.32</v>
      </c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192</v>
      </c>
      <c r="B24" s="9" t="s">
        <v>70</v>
      </c>
      <c r="C24" s="9" t="s">
        <v>215</v>
      </c>
      <c r="D24" s="9" t="s">
        <v>170</v>
      </c>
      <c r="E24" s="9" t="s">
        <v>119</v>
      </c>
      <c r="F24" s="9" t="s">
        <v>120</v>
      </c>
      <c r="G24" s="9" t="s">
        <v>216</v>
      </c>
      <c r="H24" s="9" t="s">
        <v>170</v>
      </c>
      <c r="I24" s="6">
        <v>30000</v>
      </c>
      <c r="J24" s="6">
        <v>30000</v>
      </c>
      <c r="K24" s="49"/>
      <c r="L24" s="49"/>
      <c r="M24" s="6">
        <v>30000</v>
      </c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192</v>
      </c>
      <c r="B25" s="9" t="s">
        <v>70</v>
      </c>
      <c r="C25" s="9" t="s">
        <v>217</v>
      </c>
      <c r="D25" s="9" t="s">
        <v>218</v>
      </c>
      <c r="E25" s="9" t="s">
        <v>119</v>
      </c>
      <c r="F25" s="9" t="s">
        <v>120</v>
      </c>
      <c r="G25" s="9" t="s">
        <v>219</v>
      </c>
      <c r="H25" s="9" t="s">
        <v>218</v>
      </c>
      <c r="I25" s="6">
        <v>24829.919999999998</v>
      </c>
      <c r="J25" s="6">
        <v>24829.919999999998</v>
      </c>
      <c r="K25" s="49"/>
      <c r="L25" s="49"/>
      <c r="M25" s="6">
        <v>24829.919999999998</v>
      </c>
      <c r="N25" s="49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192</v>
      </c>
      <c r="B26" s="9" t="s">
        <v>70</v>
      </c>
      <c r="C26" s="9" t="s">
        <v>220</v>
      </c>
      <c r="D26" s="9" t="s">
        <v>221</v>
      </c>
      <c r="E26" s="9" t="s">
        <v>119</v>
      </c>
      <c r="F26" s="9" t="s">
        <v>120</v>
      </c>
      <c r="G26" s="9" t="s">
        <v>222</v>
      </c>
      <c r="H26" s="9" t="s">
        <v>223</v>
      </c>
      <c r="I26" s="6">
        <v>34188</v>
      </c>
      <c r="J26" s="6">
        <v>34188</v>
      </c>
      <c r="K26" s="49"/>
      <c r="L26" s="49"/>
      <c r="M26" s="6">
        <v>34188</v>
      </c>
      <c r="N26" s="49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192</v>
      </c>
      <c r="B27" s="9" t="s">
        <v>70</v>
      </c>
      <c r="C27" s="9" t="s">
        <v>220</v>
      </c>
      <c r="D27" s="9" t="s">
        <v>221</v>
      </c>
      <c r="E27" s="9" t="s">
        <v>119</v>
      </c>
      <c r="F27" s="9" t="s">
        <v>120</v>
      </c>
      <c r="G27" s="9" t="s">
        <v>224</v>
      </c>
      <c r="H27" s="9" t="s">
        <v>225</v>
      </c>
      <c r="I27" s="6">
        <v>22000</v>
      </c>
      <c r="J27" s="6">
        <v>22000</v>
      </c>
      <c r="K27" s="49"/>
      <c r="L27" s="49"/>
      <c r="M27" s="6">
        <v>22000</v>
      </c>
      <c r="N27" s="49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192</v>
      </c>
      <c r="B28" s="9" t="s">
        <v>70</v>
      </c>
      <c r="C28" s="9" t="s">
        <v>220</v>
      </c>
      <c r="D28" s="9" t="s">
        <v>221</v>
      </c>
      <c r="E28" s="9" t="s">
        <v>119</v>
      </c>
      <c r="F28" s="9" t="s">
        <v>120</v>
      </c>
      <c r="G28" s="9" t="s">
        <v>226</v>
      </c>
      <c r="H28" s="9" t="s">
        <v>227</v>
      </c>
      <c r="I28" s="6">
        <v>30000</v>
      </c>
      <c r="J28" s="6">
        <v>30000</v>
      </c>
      <c r="K28" s="49"/>
      <c r="L28" s="49"/>
      <c r="M28" s="6">
        <v>30000</v>
      </c>
      <c r="N28" s="49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192</v>
      </c>
      <c r="B29" s="9" t="s">
        <v>70</v>
      </c>
      <c r="C29" s="9" t="s">
        <v>220</v>
      </c>
      <c r="D29" s="9" t="s">
        <v>221</v>
      </c>
      <c r="E29" s="9" t="s">
        <v>101</v>
      </c>
      <c r="F29" s="9" t="s">
        <v>102</v>
      </c>
      <c r="G29" s="9" t="s">
        <v>228</v>
      </c>
      <c r="H29" s="9" t="s">
        <v>229</v>
      </c>
      <c r="I29" s="6">
        <v>1800</v>
      </c>
      <c r="J29" s="6">
        <v>1800</v>
      </c>
      <c r="K29" s="49"/>
      <c r="L29" s="49"/>
      <c r="M29" s="6">
        <v>1800</v>
      </c>
      <c r="N29" s="49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192</v>
      </c>
      <c r="B30" s="9" t="s">
        <v>70</v>
      </c>
      <c r="C30" s="9" t="s">
        <v>220</v>
      </c>
      <c r="D30" s="9" t="s">
        <v>221</v>
      </c>
      <c r="E30" s="9" t="s">
        <v>119</v>
      </c>
      <c r="F30" s="9" t="s">
        <v>120</v>
      </c>
      <c r="G30" s="9" t="s">
        <v>228</v>
      </c>
      <c r="H30" s="9" t="s">
        <v>229</v>
      </c>
      <c r="I30" s="6">
        <v>30800</v>
      </c>
      <c r="J30" s="6">
        <v>30800</v>
      </c>
      <c r="K30" s="49"/>
      <c r="L30" s="49"/>
      <c r="M30" s="6">
        <v>30800</v>
      </c>
      <c r="N30" s="49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9" t="s">
        <v>192</v>
      </c>
      <c r="B31" s="9" t="s">
        <v>70</v>
      </c>
      <c r="C31" s="9" t="s">
        <v>230</v>
      </c>
      <c r="D31" s="9" t="s">
        <v>231</v>
      </c>
      <c r="E31" s="9" t="s">
        <v>101</v>
      </c>
      <c r="F31" s="9" t="s">
        <v>102</v>
      </c>
      <c r="G31" s="9" t="s">
        <v>232</v>
      </c>
      <c r="H31" s="9" t="s">
        <v>233</v>
      </c>
      <c r="I31" s="6">
        <v>28800</v>
      </c>
      <c r="J31" s="6">
        <v>28800</v>
      </c>
      <c r="K31" s="49"/>
      <c r="L31" s="49"/>
      <c r="M31" s="6">
        <v>28800</v>
      </c>
      <c r="N31" s="49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9" t="s">
        <v>192</v>
      </c>
      <c r="B32" s="9" t="s">
        <v>70</v>
      </c>
      <c r="C32" s="9" t="s">
        <v>234</v>
      </c>
      <c r="D32" s="9" t="s">
        <v>235</v>
      </c>
      <c r="E32" s="9" t="s">
        <v>119</v>
      </c>
      <c r="F32" s="9" t="s">
        <v>120</v>
      </c>
      <c r="G32" s="9" t="s">
        <v>199</v>
      </c>
      <c r="H32" s="9" t="s">
        <v>200</v>
      </c>
      <c r="I32" s="6">
        <v>99000</v>
      </c>
      <c r="J32" s="6">
        <v>99000</v>
      </c>
      <c r="K32" s="49"/>
      <c r="L32" s="49"/>
      <c r="M32" s="6">
        <v>99000</v>
      </c>
      <c r="N32" s="49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9" t="s">
        <v>192</v>
      </c>
      <c r="B33" s="9" t="s">
        <v>70</v>
      </c>
      <c r="C33" s="9" t="s">
        <v>234</v>
      </c>
      <c r="D33" s="9" t="s">
        <v>235</v>
      </c>
      <c r="E33" s="9" t="s">
        <v>119</v>
      </c>
      <c r="F33" s="9" t="s">
        <v>120</v>
      </c>
      <c r="G33" s="9" t="s">
        <v>201</v>
      </c>
      <c r="H33" s="9" t="s">
        <v>202</v>
      </c>
      <c r="I33" s="6">
        <v>96000</v>
      </c>
      <c r="J33" s="6">
        <v>96000</v>
      </c>
      <c r="K33" s="49"/>
      <c r="L33" s="49"/>
      <c r="M33" s="6">
        <v>96000</v>
      </c>
      <c r="N33" s="49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9" t="s">
        <v>192</v>
      </c>
      <c r="B34" s="9" t="s">
        <v>70</v>
      </c>
      <c r="C34" s="9" t="s">
        <v>234</v>
      </c>
      <c r="D34" s="9" t="s">
        <v>235</v>
      </c>
      <c r="E34" s="9" t="s">
        <v>119</v>
      </c>
      <c r="F34" s="9" t="s">
        <v>120</v>
      </c>
      <c r="G34" s="9" t="s">
        <v>201</v>
      </c>
      <c r="H34" s="9" t="s">
        <v>202</v>
      </c>
      <c r="I34" s="6">
        <v>84000</v>
      </c>
      <c r="J34" s="6">
        <v>84000</v>
      </c>
      <c r="K34" s="49"/>
      <c r="L34" s="49"/>
      <c r="M34" s="6">
        <v>84000</v>
      </c>
      <c r="N34" s="49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7.25" customHeight="1">
      <c r="A35" s="181" t="s">
        <v>165</v>
      </c>
      <c r="B35" s="182"/>
      <c r="C35" s="183"/>
      <c r="D35" s="183"/>
      <c r="E35" s="183"/>
      <c r="F35" s="183"/>
      <c r="G35" s="183"/>
      <c r="H35" s="184"/>
      <c r="I35" s="6">
        <v>2141081.8199999998</v>
      </c>
      <c r="J35" s="6">
        <v>2141081.8199999998</v>
      </c>
      <c r="K35" s="6"/>
      <c r="L35" s="6"/>
      <c r="M35" s="6">
        <v>2141081.8199999998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mergeCells count="31">
    <mergeCell ref="A35:H35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1"/>
  <sheetViews>
    <sheetView showZeros="0" workbookViewId="0"/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6"/>
      <c r="E1" s="50"/>
      <c r="F1" s="50"/>
      <c r="G1" s="50"/>
      <c r="H1" s="50"/>
      <c r="U1" s="26"/>
      <c r="W1" s="3" t="s">
        <v>236</v>
      </c>
    </row>
    <row r="2" spans="1:23" ht="46.5" customHeight="1">
      <c r="A2" s="164" t="str">
        <f>"2025"&amp;"年部门项目支出预算表"</f>
        <v>2025年部门项目支出预算表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65" t="str">
        <f>"单位名称："&amp;"昆明市晋宁区河（湖）长制工作办公室"</f>
        <v>单位名称：昆明市晋宁区河（湖）长制工作办公室</v>
      </c>
      <c r="B3" s="166"/>
      <c r="C3" s="166"/>
      <c r="D3" s="166"/>
      <c r="E3" s="166"/>
      <c r="F3" s="166"/>
      <c r="G3" s="166"/>
      <c r="H3" s="166"/>
      <c r="I3" s="45"/>
      <c r="J3" s="45"/>
      <c r="K3" s="45"/>
      <c r="L3" s="45"/>
      <c r="M3" s="45"/>
      <c r="N3" s="45"/>
      <c r="O3" s="45"/>
      <c r="P3" s="45"/>
      <c r="Q3" s="45"/>
      <c r="U3" s="26"/>
      <c r="W3" s="51" t="s">
        <v>1</v>
      </c>
    </row>
    <row r="4" spans="1:23" ht="21.75" customHeight="1">
      <c r="A4" s="168" t="s">
        <v>237</v>
      </c>
      <c r="B4" s="185" t="s">
        <v>176</v>
      </c>
      <c r="C4" s="168" t="s">
        <v>177</v>
      </c>
      <c r="D4" s="168" t="s">
        <v>238</v>
      </c>
      <c r="E4" s="185" t="s">
        <v>178</v>
      </c>
      <c r="F4" s="185" t="s">
        <v>179</v>
      </c>
      <c r="G4" s="185" t="s">
        <v>239</v>
      </c>
      <c r="H4" s="185" t="s">
        <v>240</v>
      </c>
      <c r="I4" s="190" t="s">
        <v>55</v>
      </c>
      <c r="J4" s="178" t="s">
        <v>241</v>
      </c>
      <c r="K4" s="149"/>
      <c r="L4" s="149"/>
      <c r="M4" s="150"/>
      <c r="N4" s="178" t="s">
        <v>184</v>
      </c>
      <c r="O4" s="149"/>
      <c r="P4" s="150"/>
      <c r="Q4" s="185" t="s">
        <v>61</v>
      </c>
      <c r="R4" s="178" t="s">
        <v>62</v>
      </c>
      <c r="S4" s="149"/>
      <c r="T4" s="149"/>
      <c r="U4" s="149"/>
      <c r="V4" s="149"/>
      <c r="W4" s="150"/>
    </row>
    <row r="5" spans="1:23" ht="21.75" customHeight="1">
      <c r="A5" s="169"/>
      <c r="B5" s="170"/>
      <c r="C5" s="169"/>
      <c r="D5" s="169"/>
      <c r="E5" s="186"/>
      <c r="F5" s="186"/>
      <c r="G5" s="186"/>
      <c r="H5" s="186"/>
      <c r="I5" s="170"/>
      <c r="J5" s="188" t="s">
        <v>58</v>
      </c>
      <c r="K5" s="146"/>
      <c r="L5" s="185" t="s">
        <v>59</v>
      </c>
      <c r="M5" s="185" t="s">
        <v>60</v>
      </c>
      <c r="N5" s="185" t="s">
        <v>58</v>
      </c>
      <c r="O5" s="185" t="s">
        <v>59</v>
      </c>
      <c r="P5" s="185" t="s">
        <v>60</v>
      </c>
      <c r="Q5" s="186"/>
      <c r="R5" s="185" t="s">
        <v>57</v>
      </c>
      <c r="S5" s="185" t="s">
        <v>64</v>
      </c>
      <c r="T5" s="185" t="s">
        <v>190</v>
      </c>
      <c r="U5" s="185" t="s">
        <v>66</v>
      </c>
      <c r="V5" s="185" t="s">
        <v>67</v>
      </c>
      <c r="W5" s="185" t="s">
        <v>68</v>
      </c>
    </row>
    <row r="6" spans="1:23" ht="21" customHeight="1">
      <c r="A6" s="170"/>
      <c r="B6" s="170"/>
      <c r="C6" s="170"/>
      <c r="D6" s="170"/>
      <c r="E6" s="170"/>
      <c r="F6" s="170"/>
      <c r="G6" s="170"/>
      <c r="H6" s="170"/>
      <c r="I6" s="170"/>
      <c r="J6" s="189" t="s">
        <v>57</v>
      </c>
      <c r="K6" s="147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spans="1:23" ht="39.75" customHeight="1">
      <c r="A7" s="175"/>
      <c r="B7" s="152"/>
      <c r="C7" s="175"/>
      <c r="D7" s="175"/>
      <c r="E7" s="187"/>
      <c r="F7" s="187"/>
      <c r="G7" s="187"/>
      <c r="H7" s="187"/>
      <c r="I7" s="152"/>
      <c r="J7" s="53" t="s">
        <v>57</v>
      </c>
      <c r="K7" s="53" t="s">
        <v>242</v>
      </c>
      <c r="L7" s="187"/>
      <c r="M7" s="187"/>
      <c r="N7" s="187"/>
      <c r="O7" s="187"/>
      <c r="P7" s="187"/>
      <c r="Q7" s="187"/>
      <c r="R7" s="187"/>
      <c r="S7" s="187"/>
      <c r="T7" s="187"/>
      <c r="U7" s="152"/>
      <c r="V7" s="187"/>
      <c r="W7" s="187"/>
    </row>
    <row r="8" spans="1:23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54">
        <v>21</v>
      </c>
      <c r="V8" s="48">
        <v>22</v>
      </c>
      <c r="W8" s="54">
        <v>23</v>
      </c>
    </row>
    <row r="9" spans="1:23" ht="21.75" customHeight="1">
      <c r="A9" s="23" t="s">
        <v>243</v>
      </c>
      <c r="B9" s="23" t="s">
        <v>244</v>
      </c>
      <c r="C9" s="23" t="s">
        <v>245</v>
      </c>
      <c r="D9" s="23" t="s">
        <v>70</v>
      </c>
      <c r="E9" s="23" t="s">
        <v>119</v>
      </c>
      <c r="F9" s="23" t="s">
        <v>120</v>
      </c>
      <c r="G9" s="23" t="s">
        <v>226</v>
      </c>
      <c r="H9" s="23" t="s">
        <v>227</v>
      </c>
      <c r="I9" s="6">
        <v>80000</v>
      </c>
      <c r="J9" s="6">
        <v>80000</v>
      </c>
      <c r="K9" s="6">
        <v>80000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21.75" customHeight="1">
      <c r="A10" s="23" t="s">
        <v>243</v>
      </c>
      <c r="B10" s="23" t="s">
        <v>246</v>
      </c>
      <c r="C10" s="23" t="s">
        <v>247</v>
      </c>
      <c r="D10" s="23" t="s">
        <v>70</v>
      </c>
      <c r="E10" s="23" t="s">
        <v>119</v>
      </c>
      <c r="F10" s="23" t="s">
        <v>120</v>
      </c>
      <c r="G10" s="23" t="s">
        <v>226</v>
      </c>
      <c r="H10" s="23" t="s">
        <v>227</v>
      </c>
      <c r="I10" s="6">
        <v>100000</v>
      </c>
      <c r="J10" s="6">
        <v>100000</v>
      </c>
      <c r="K10" s="6">
        <v>100000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8.75" customHeight="1">
      <c r="A11" s="181" t="s">
        <v>165</v>
      </c>
      <c r="B11" s="182"/>
      <c r="C11" s="182"/>
      <c r="D11" s="182"/>
      <c r="E11" s="182"/>
      <c r="F11" s="182"/>
      <c r="G11" s="182"/>
      <c r="H11" s="130"/>
      <c r="I11" s="6">
        <v>180000</v>
      </c>
      <c r="J11" s="6">
        <v>180000</v>
      </c>
      <c r="K11" s="6">
        <v>180000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</sheetData>
  <mergeCells count="28">
    <mergeCell ref="A11:H11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3"/>
  <sheetViews>
    <sheetView showZeros="0" workbookViewId="0">
      <selection activeCell="B20" sqref="B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3" t="s">
        <v>248</v>
      </c>
    </row>
    <row r="2" spans="1:10" ht="39.75" customHeight="1">
      <c r="A2" s="191" t="str">
        <f>"2025"&amp;"年部门项目支出绩效目标表"</f>
        <v>2025年部门项目支出绩效目标表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"单位名称："&amp;"昆明市晋宁区河（湖）长制工作办公室"</f>
        <v>单位名称：昆明市晋宁区河（湖）长制工作办公室</v>
      </c>
      <c r="B3" s="105"/>
      <c r="C3" s="105"/>
      <c r="D3" s="105"/>
      <c r="E3" s="105"/>
      <c r="F3" s="105"/>
      <c r="G3" s="105"/>
      <c r="H3" s="105"/>
    </row>
    <row r="4" spans="1:10" ht="44.25" customHeight="1">
      <c r="A4" s="53" t="s">
        <v>177</v>
      </c>
      <c r="B4" s="53" t="s">
        <v>249</v>
      </c>
      <c r="C4" s="53" t="s">
        <v>250</v>
      </c>
      <c r="D4" s="53" t="s">
        <v>251</v>
      </c>
      <c r="E4" s="53" t="s">
        <v>252</v>
      </c>
      <c r="F4" s="55" t="s">
        <v>253</v>
      </c>
      <c r="G4" s="53" t="s">
        <v>254</v>
      </c>
      <c r="H4" s="55" t="s">
        <v>255</v>
      </c>
      <c r="I4" s="55" t="s">
        <v>256</v>
      </c>
      <c r="J4" s="53" t="s">
        <v>257</v>
      </c>
    </row>
    <row r="5" spans="1:10" ht="18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48">
        <v>6</v>
      </c>
      <c r="G5" s="56">
        <v>7</v>
      </c>
      <c r="H5" s="48">
        <v>8</v>
      </c>
      <c r="I5" s="48">
        <v>9</v>
      </c>
      <c r="J5" s="56">
        <v>10</v>
      </c>
    </row>
    <row r="6" spans="1:10" ht="42" customHeight="1">
      <c r="A6" s="24" t="s">
        <v>70</v>
      </c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192" t="s">
        <v>245</v>
      </c>
      <c r="B7" s="193" t="s">
        <v>258</v>
      </c>
      <c r="C7" s="15" t="s">
        <v>259</v>
      </c>
      <c r="D7" s="15" t="s">
        <v>260</v>
      </c>
      <c r="E7" s="24" t="s">
        <v>261</v>
      </c>
      <c r="F7" s="15" t="s">
        <v>262</v>
      </c>
      <c r="G7" s="24" t="s">
        <v>263</v>
      </c>
      <c r="H7" s="15" t="s">
        <v>264</v>
      </c>
      <c r="I7" s="15" t="s">
        <v>265</v>
      </c>
      <c r="J7" s="24" t="s">
        <v>266</v>
      </c>
    </row>
    <row r="8" spans="1:10" ht="42" customHeight="1">
      <c r="A8" s="192" t="s">
        <v>245</v>
      </c>
      <c r="B8" s="193" t="s">
        <v>258</v>
      </c>
      <c r="C8" s="15" t="s">
        <v>259</v>
      </c>
      <c r="D8" s="15" t="s">
        <v>260</v>
      </c>
      <c r="E8" s="24" t="s">
        <v>267</v>
      </c>
      <c r="F8" s="15" t="s">
        <v>268</v>
      </c>
      <c r="G8" s="24" t="s">
        <v>269</v>
      </c>
      <c r="H8" s="15" t="s">
        <v>264</v>
      </c>
      <c r="I8" s="15" t="s">
        <v>265</v>
      </c>
      <c r="J8" s="24" t="s">
        <v>270</v>
      </c>
    </row>
    <row r="9" spans="1:10" ht="42" customHeight="1">
      <c r="A9" s="192" t="s">
        <v>245</v>
      </c>
      <c r="B9" s="193" t="s">
        <v>258</v>
      </c>
      <c r="C9" s="15" t="s">
        <v>271</v>
      </c>
      <c r="D9" s="15" t="s">
        <v>272</v>
      </c>
      <c r="E9" s="24" t="s">
        <v>273</v>
      </c>
      <c r="F9" s="15" t="s">
        <v>262</v>
      </c>
      <c r="G9" s="24" t="s">
        <v>274</v>
      </c>
      <c r="H9" s="15" t="s">
        <v>275</v>
      </c>
      <c r="I9" s="15" t="s">
        <v>276</v>
      </c>
      <c r="J9" s="24" t="s">
        <v>277</v>
      </c>
    </row>
    <row r="10" spans="1:10" ht="42" customHeight="1">
      <c r="A10" s="192" t="s">
        <v>245</v>
      </c>
      <c r="B10" s="193" t="s">
        <v>258</v>
      </c>
      <c r="C10" s="15" t="s">
        <v>278</v>
      </c>
      <c r="D10" s="15" t="s">
        <v>279</v>
      </c>
      <c r="E10" s="24" t="s">
        <v>280</v>
      </c>
      <c r="F10" s="15" t="s">
        <v>262</v>
      </c>
      <c r="G10" s="24" t="s">
        <v>281</v>
      </c>
      <c r="H10" s="15" t="s">
        <v>275</v>
      </c>
      <c r="I10" s="15" t="s">
        <v>276</v>
      </c>
      <c r="J10" s="24" t="s">
        <v>282</v>
      </c>
    </row>
    <row r="11" spans="1:10" ht="42" customHeight="1">
      <c r="A11" s="192" t="s">
        <v>247</v>
      </c>
      <c r="B11" s="193" t="s">
        <v>283</v>
      </c>
      <c r="C11" s="15" t="s">
        <v>259</v>
      </c>
      <c r="D11" s="15" t="s">
        <v>284</v>
      </c>
      <c r="E11" s="24" t="s">
        <v>285</v>
      </c>
      <c r="F11" s="15" t="s">
        <v>262</v>
      </c>
      <c r="G11" s="24" t="s">
        <v>274</v>
      </c>
      <c r="H11" s="15" t="s">
        <v>275</v>
      </c>
      <c r="I11" s="15" t="s">
        <v>265</v>
      </c>
      <c r="J11" s="24" t="s">
        <v>286</v>
      </c>
    </row>
    <row r="12" spans="1:10" ht="42" customHeight="1">
      <c r="A12" s="192" t="s">
        <v>247</v>
      </c>
      <c r="B12" s="193" t="s">
        <v>283</v>
      </c>
      <c r="C12" s="15" t="s">
        <v>271</v>
      </c>
      <c r="D12" s="15" t="s">
        <v>287</v>
      </c>
      <c r="E12" s="24" t="s">
        <v>288</v>
      </c>
      <c r="F12" s="15" t="s">
        <v>262</v>
      </c>
      <c r="G12" s="24" t="s">
        <v>274</v>
      </c>
      <c r="H12" s="15" t="s">
        <v>275</v>
      </c>
      <c r="I12" s="15" t="s">
        <v>265</v>
      </c>
      <c r="J12" s="24" t="s">
        <v>289</v>
      </c>
    </row>
    <row r="13" spans="1:10" ht="42" customHeight="1">
      <c r="A13" s="192" t="s">
        <v>247</v>
      </c>
      <c r="B13" s="193" t="s">
        <v>283</v>
      </c>
      <c r="C13" s="15" t="s">
        <v>278</v>
      </c>
      <c r="D13" s="15" t="s">
        <v>279</v>
      </c>
      <c r="E13" s="24" t="s">
        <v>290</v>
      </c>
      <c r="F13" s="15" t="s">
        <v>262</v>
      </c>
      <c r="G13" s="24" t="s">
        <v>274</v>
      </c>
      <c r="H13" s="15" t="s">
        <v>275</v>
      </c>
      <c r="I13" s="15" t="s">
        <v>276</v>
      </c>
      <c r="J13" s="24" t="s">
        <v>291</v>
      </c>
    </row>
  </sheetData>
  <mergeCells count="6">
    <mergeCell ref="A2:J2"/>
    <mergeCell ref="A3:H3"/>
    <mergeCell ref="A7:A10"/>
    <mergeCell ref="B7:B10"/>
    <mergeCell ref="A11:A13"/>
    <mergeCell ref="B11:B1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C32" sqref="C32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58">
        <v>1</v>
      </c>
      <c r="B1" s="59">
        <v>0</v>
      </c>
      <c r="C1" s="58">
        <v>1</v>
      </c>
      <c r="D1" s="29"/>
      <c r="E1" s="29"/>
      <c r="F1" s="51" t="s">
        <v>292</v>
      </c>
    </row>
    <row r="2" spans="1:6" ht="42" customHeight="1">
      <c r="A2" s="194" t="str">
        <f>"2025"&amp;"年部门政府性基金预算支出预算表"</f>
        <v>2025年部门政府性基金预算支出预算表</v>
      </c>
      <c r="B2" s="195" t="s">
        <v>293</v>
      </c>
      <c r="C2" s="196"/>
      <c r="D2" s="141"/>
      <c r="E2" s="141"/>
      <c r="F2" s="141"/>
    </row>
    <row r="3" spans="1:6" ht="13.5" customHeight="1">
      <c r="A3" s="165" t="str">
        <f>"单位名称："&amp;"昆明市晋宁区河（湖）长制工作办公室"</f>
        <v>单位名称：昆明市晋宁区河（湖）长制工作办公室</v>
      </c>
      <c r="B3" s="165" t="s">
        <v>294</v>
      </c>
      <c r="C3" s="200"/>
      <c r="D3" s="29"/>
      <c r="E3" s="29"/>
      <c r="F3" s="51" t="s">
        <v>1</v>
      </c>
    </row>
    <row r="4" spans="1:6" ht="19.5" customHeight="1">
      <c r="A4" s="151" t="s">
        <v>175</v>
      </c>
      <c r="B4" s="198" t="s">
        <v>72</v>
      </c>
      <c r="C4" s="151" t="s">
        <v>73</v>
      </c>
      <c r="D4" s="178" t="s">
        <v>295</v>
      </c>
      <c r="E4" s="149"/>
      <c r="F4" s="150"/>
    </row>
    <row r="5" spans="1:6" ht="18.75" customHeight="1">
      <c r="A5" s="172"/>
      <c r="B5" s="199"/>
      <c r="C5" s="172"/>
      <c r="D5" s="60" t="s">
        <v>55</v>
      </c>
      <c r="E5" s="47" t="s">
        <v>75</v>
      </c>
      <c r="F5" s="60" t="s">
        <v>76</v>
      </c>
    </row>
    <row r="6" spans="1:6" ht="18.75" customHeight="1">
      <c r="A6" s="55">
        <v>1</v>
      </c>
      <c r="B6" s="61" t="s">
        <v>83</v>
      </c>
      <c r="C6" s="55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17" t="s">
        <v>165</v>
      </c>
      <c r="B9" s="117" t="s">
        <v>165</v>
      </c>
      <c r="C9" s="197" t="s">
        <v>165</v>
      </c>
      <c r="D9" s="6"/>
      <c r="E9" s="6"/>
      <c r="F9" s="6"/>
    </row>
    <row r="10" spans="1:6" ht="14.25" customHeight="1">
      <c r="A10" s="103" t="s">
        <v>381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Zeros="0" topLeftCell="D1" workbookViewId="0"/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2"/>
      <c r="C1" s="42"/>
      <c r="R1" s="43"/>
      <c r="S1" s="43" t="s">
        <v>296</v>
      </c>
    </row>
    <row r="2" spans="1:19" ht="41.25" customHeight="1">
      <c r="A2" s="212" t="str">
        <f>"2025"&amp;"年部门政府采购预算表"</f>
        <v>2025年部门政府采购预算表</v>
      </c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3"/>
      <c r="N2" s="164"/>
      <c r="O2" s="164"/>
      <c r="P2" s="163"/>
      <c r="Q2" s="164"/>
      <c r="R2" s="163"/>
      <c r="S2" s="163"/>
    </row>
    <row r="3" spans="1:19" ht="18.75" customHeight="1">
      <c r="A3" s="156" t="str">
        <f>"单位名称："&amp;"昆明市晋宁区河（湖）长制工作办公室"</f>
        <v>单位名称：昆明市晋宁区河（湖）长制工作办公室</v>
      </c>
      <c r="B3" s="217"/>
      <c r="C3" s="217"/>
      <c r="D3" s="218"/>
      <c r="E3" s="218"/>
      <c r="F3" s="218"/>
      <c r="G3" s="218"/>
      <c r="H3" s="218"/>
      <c r="I3" s="45"/>
      <c r="J3" s="45"/>
      <c r="K3" s="45"/>
      <c r="L3" s="45"/>
      <c r="R3" s="62"/>
      <c r="S3" s="51" t="s">
        <v>1</v>
      </c>
    </row>
    <row r="4" spans="1:19" ht="15.75" customHeight="1">
      <c r="A4" s="185" t="s">
        <v>174</v>
      </c>
      <c r="B4" s="221" t="s">
        <v>175</v>
      </c>
      <c r="C4" s="221" t="s">
        <v>297</v>
      </c>
      <c r="D4" s="213" t="s">
        <v>298</v>
      </c>
      <c r="E4" s="213" t="s">
        <v>299</v>
      </c>
      <c r="F4" s="213" t="s">
        <v>300</v>
      </c>
      <c r="G4" s="213" t="s">
        <v>301</v>
      </c>
      <c r="H4" s="213" t="s">
        <v>302</v>
      </c>
      <c r="I4" s="216" t="s">
        <v>182</v>
      </c>
      <c r="J4" s="216"/>
      <c r="K4" s="216"/>
      <c r="L4" s="216"/>
      <c r="M4" s="176"/>
      <c r="N4" s="216"/>
      <c r="O4" s="216"/>
      <c r="P4" s="173"/>
      <c r="Q4" s="216"/>
      <c r="R4" s="176"/>
      <c r="S4" s="174"/>
    </row>
    <row r="5" spans="1:19" ht="17.25" customHeight="1">
      <c r="A5" s="186"/>
      <c r="B5" s="222"/>
      <c r="C5" s="222"/>
      <c r="D5" s="214"/>
      <c r="E5" s="214"/>
      <c r="F5" s="214"/>
      <c r="G5" s="214"/>
      <c r="H5" s="214"/>
      <c r="I5" s="214" t="s">
        <v>55</v>
      </c>
      <c r="J5" s="214" t="s">
        <v>58</v>
      </c>
      <c r="K5" s="214" t="s">
        <v>303</v>
      </c>
      <c r="L5" s="214" t="s">
        <v>304</v>
      </c>
      <c r="M5" s="219" t="s">
        <v>305</v>
      </c>
      <c r="N5" s="201" t="s">
        <v>306</v>
      </c>
      <c r="O5" s="201"/>
      <c r="P5" s="202"/>
      <c r="Q5" s="201"/>
      <c r="R5" s="203"/>
      <c r="S5" s="204"/>
    </row>
    <row r="6" spans="1:19" ht="54" customHeight="1">
      <c r="A6" s="187"/>
      <c r="B6" s="204"/>
      <c r="C6" s="204"/>
      <c r="D6" s="215"/>
      <c r="E6" s="215"/>
      <c r="F6" s="215"/>
      <c r="G6" s="215"/>
      <c r="H6" s="215"/>
      <c r="I6" s="215"/>
      <c r="J6" s="215" t="s">
        <v>57</v>
      </c>
      <c r="K6" s="215"/>
      <c r="L6" s="215"/>
      <c r="M6" s="220"/>
      <c r="N6" s="64" t="s">
        <v>57</v>
      </c>
      <c r="O6" s="64" t="s">
        <v>64</v>
      </c>
      <c r="P6" s="63" t="s">
        <v>65</v>
      </c>
      <c r="Q6" s="64" t="s">
        <v>66</v>
      </c>
      <c r="R6" s="65" t="s">
        <v>67</v>
      </c>
      <c r="S6" s="63" t="s">
        <v>68</v>
      </c>
    </row>
    <row r="7" spans="1:19" ht="18" customHeight="1">
      <c r="A7" s="66">
        <v>1</v>
      </c>
      <c r="B7" s="66" t="s">
        <v>83</v>
      </c>
      <c r="C7" s="67">
        <v>3</v>
      </c>
      <c r="D7" s="67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</row>
    <row r="8" spans="1:19" ht="21" customHeight="1">
      <c r="A8" s="68" t="s">
        <v>192</v>
      </c>
      <c r="B8" s="69" t="s">
        <v>70</v>
      </c>
      <c r="C8" s="69" t="s">
        <v>221</v>
      </c>
      <c r="D8" s="70" t="s">
        <v>307</v>
      </c>
      <c r="E8" s="70" t="s">
        <v>308</v>
      </c>
      <c r="F8" s="70" t="s">
        <v>309</v>
      </c>
      <c r="G8" s="71">
        <v>15</v>
      </c>
      <c r="H8" s="6">
        <v>2100</v>
      </c>
      <c r="I8" s="6">
        <v>2100</v>
      </c>
      <c r="J8" s="6">
        <v>2100</v>
      </c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209" t="s">
        <v>165</v>
      </c>
      <c r="B9" s="210"/>
      <c r="C9" s="210"/>
      <c r="D9" s="211"/>
      <c r="E9" s="211"/>
      <c r="F9" s="211"/>
      <c r="G9" s="124"/>
      <c r="H9" s="6">
        <v>2100</v>
      </c>
      <c r="I9" s="6">
        <v>2100</v>
      </c>
      <c r="J9" s="6">
        <v>2100</v>
      </c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205" t="s">
        <v>310</v>
      </c>
      <c r="B10" s="206"/>
      <c r="C10" s="206"/>
      <c r="D10" s="205"/>
      <c r="E10" s="205"/>
      <c r="F10" s="205"/>
      <c r="G10" s="207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</row>
  </sheetData>
  <mergeCells count="19">
    <mergeCell ref="J5:J6"/>
    <mergeCell ref="C4:C6"/>
    <mergeCell ref="B4:B6"/>
    <mergeCell ref="N5:S5"/>
    <mergeCell ref="A10:S10"/>
    <mergeCell ref="A9:G9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0"/>
  <sheetViews>
    <sheetView showZeros="0" zoomScale="85" zoomScaleNormal="85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2"/>
      <c r="B1" s="42"/>
      <c r="C1" s="42"/>
      <c r="D1" s="42"/>
      <c r="E1" s="42"/>
      <c r="F1" s="42"/>
      <c r="G1" s="42"/>
      <c r="H1" s="72"/>
      <c r="I1" s="72"/>
      <c r="J1" s="72"/>
      <c r="K1" s="72"/>
      <c r="L1" s="72"/>
      <c r="M1" s="72"/>
      <c r="N1" s="73"/>
      <c r="O1" s="72"/>
      <c r="P1" s="72"/>
      <c r="Q1" s="42"/>
      <c r="R1" s="72"/>
      <c r="S1" s="74"/>
      <c r="T1" s="74" t="s">
        <v>311</v>
      </c>
    </row>
    <row r="2" spans="1:20" ht="41.25" customHeight="1">
      <c r="A2" s="223" t="str">
        <f>"2025"&amp;"年部门政府购买服务预算表"</f>
        <v>2025年部门政府购买服务预算表</v>
      </c>
      <c r="B2" s="163"/>
      <c r="C2" s="163"/>
      <c r="D2" s="163"/>
      <c r="E2" s="163"/>
      <c r="F2" s="163"/>
      <c r="G2" s="163"/>
      <c r="H2" s="224"/>
      <c r="I2" s="224"/>
      <c r="J2" s="224"/>
      <c r="K2" s="224"/>
      <c r="L2" s="224"/>
      <c r="M2" s="224"/>
      <c r="N2" s="225"/>
      <c r="O2" s="224"/>
      <c r="P2" s="224"/>
      <c r="Q2" s="163"/>
      <c r="R2" s="224"/>
      <c r="S2" s="225"/>
      <c r="T2" s="163"/>
    </row>
    <row r="3" spans="1:20" ht="22.5" customHeight="1">
      <c r="A3" s="226" t="str">
        <f>"单位名称："&amp;"昆明市晋宁区河（湖）长制工作办公室"</f>
        <v>单位名称：昆明市晋宁区河（湖）长制工作办公室</v>
      </c>
      <c r="B3" s="217"/>
      <c r="C3" s="217"/>
      <c r="D3" s="217"/>
      <c r="E3" s="217"/>
      <c r="F3" s="217"/>
      <c r="G3" s="217"/>
      <c r="H3" s="227"/>
      <c r="I3" s="227"/>
      <c r="J3" s="75"/>
      <c r="K3" s="75"/>
      <c r="L3" s="75"/>
      <c r="M3" s="75"/>
      <c r="N3" s="73"/>
      <c r="O3" s="72"/>
      <c r="P3" s="72"/>
      <c r="Q3" s="42"/>
      <c r="R3" s="72"/>
      <c r="S3" s="76"/>
      <c r="T3" s="74" t="s">
        <v>1</v>
      </c>
    </row>
    <row r="4" spans="1:20" ht="24" customHeight="1">
      <c r="A4" s="185" t="s">
        <v>174</v>
      </c>
      <c r="B4" s="221" t="s">
        <v>175</v>
      </c>
      <c r="C4" s="221" t="s">
        <v>297</v>
      </c>
      <c r="D4" s="221" t="s">
        <v>312</v>
      </c>
      <c r="E4" s="221" t="s">
        <v>313</v>
      </c>
      <c r="F4" s="221" t="s">
        <v>314</v>
      </c>
      <c r="G4" s="221" t="s">
        <v>315</v>
      </c>
      <c r="H4" s="213" t="s">
        <v>316</v>
      </c>
      <c r="I4" s="213" t="s">
        <v>317</v>
      </c>
      <c r="J4" s="216" t="s">
        <v>182</v>
      </c>
      <c r="K4" s="216"/>
      <c r="L4" s="216"/>
      <c r="M4" s="216"/>
      <c r="N4" s="176"/>
      <c r="O4" s="216"/>
      <c r="P4" s="216"/>
      <c r="Q4" s="173"/>
      <c r="R4" s="216"/>
      <c r="S4" s="176"/>
      <c r="T4" s="174"/>
    </row>
    <row r="5" spans="1:20" ht="24" customHeight="1">
      <c r="A5" s="186"/>
      <c r="B5" s="222"/>
      <c r="C5" s="222"/>
      <c r="D5" s="222"/>
      <c r="E5" s="222"/>
      <c r="F5" s="222"/>
      <c r="G5" s="222"/>
      <c r="H5" s="214"/>
      <c r="I5" s="214"/>
      <c r="J5" s="214" t="s">
        <v>55</v>
      </c>
      <c r="K5" s="214" t="s">
        <v>58</v>
      </c>
      <c r="L5" s="214" t="s">
        <v>303</v>
      </c>
      <c r="M5" s="214" t="s">
        <v>304</v>
      </c>
      <c r="N5" s="219" t="s">
        <v>305</v>
      </c>
      <c r="O5" s="201" t="s">
        <v>306</v>
      </c>
      <c r="P5" s="201"/>
      <c r="Q5" s="202"/>
      <c r="R5" s="201"/>
      <c r="S5" s="203"/>
      <c r="T5" s="204"/>
    </row>
    <row r="6" spans="1:20" ht="54" customHeight="1">
      <c r="A6" s="187"/>
      <c r="B6" s="204"/>
      <c r="C6" s="204"/>
      <c r="D6" s="204"/>
      <c r="E6" s="204"/>
      <c r="F6" s="204"/>
      <c r="G6" s="204"/>
      <c r="H6" s="215"/>
      <c r="I6" s="215"/>
      <c r="J6" s="215"/>
      <c r="K6" s="215" t="s">
        <v>57</v>
      </c>
      <c r="L6" s="215"/>
      <c r="M6" s="215"/>
      <c r="N6" s="220"/>
      <c r="O6" s="64" t="s">
        <v>57</v>
      </c>
      <c r="P6" s="64" t="s">
        <v>64</v>
      </c>
      <c r="Q6" s="63" t="s">
        <v>65</v>
      </c>
      <c r="R6" s="64" t="s">
        <v>66</v>
      </c>
      <c r="S6" s="65" t="s">
        <v>67</v>
      </c>
      <c r="T6" s="63" t="s">
        <v>68</v>
      </c>
    </row>
    <row r="7" spans="1:20" ht="17.25" customHeight="1">
      <c r="A7" s="31">
        <v>1</v>
      </c>
      <c r="B7" s="63">
        <v>2</v>
      </c>
      <c r="C7" s="31">
        <v>3</v>
      </c>
      <c r="D7" s="31">
        <v>4</v>
      </c>
      <c r="E7" s="63">
        <v>5</v>
      </c>
      <c r="F7" s="31">
        <v>6</v>
      </c>
      <c r="G7" s="31">
        <v>7</v>
      </c>
      <c r="H7" s="63">
        <v>8</v>
      </c>
      <c r="I7" s="31">
        <v>9</v>
      </c>
      <c r="J7" s="31">
        <v>10</v>
      </c>
      <c r="K7" s="63">
        <v>11</v>
      </c>
      <c r="L7" s="31">
        <v>12</v>
      </c>
      <c r="M7" s="31">
        <v>13</v>
      </c>
      <c r="N7" s="63">
        <v>14</v>
      </c>
      <c r="O7" s="31">
        <v>15</v>
      </c>
      <c r="P7" s="31">
        <v>16</v>
      </c>
      <c r="Q7" s="63">
        <v>17</v>
      </c>
      <c r="R7" s="31">
        <v>18</v>
      </c>
      <c r="S7" s="31">
        <v>19</v>
      </c>
      <c r="T7" s="31">
        <v>20</v>
      </c>
    </row>
    <row r="8" spans="1:20" ht="21" customHeight="1">
      <c r="A8" s="68"/>
      <c r="B8" s="69"/>
      <c r="C8" s="69"/>
      <c r="D8" s="69"/>
      <c r="E8" s="69"/>
      <c r="F8" s="69"/>
      <c r="G8" s="69"/>
      <c r="H8" s="70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209" t="s">
        <v>165</v>
      </c>
      <c r="B9" s="210"/>
      <c r="C9" s="210"/>
      <c r="D9" s="210"/>
      <c r="E9" s="210"/>
      <c r="F9" s="210"/>
      <c r="G9" s="210"/>
      <c r="H9" s="211"/>
      <c r="I9" s="123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103" t="s">
        <v>382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9"/>
  <sheetViews>
    <sheetView showZeros="0" workbookViewId="0">
      <selection activeCell="D26" sqref="D26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7"/>
      <c r="W1" s="43"/>
      <c r="X1" s="43" t="s">
        <v>318</v>
      </c>
    </row>
    <row r="2" spans="1:24" ht="41.25" customHeight="1">
      <c r="A2" s="212" t="str">
        <f>"2025"&amp;"年对下转移支付预算表"</f>
        <v>2025年对下转移支付预算表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3"/>
      <c r="X2" s="163"/>
    </row>
    <row r="3" spans="1:24" ht="18" customHeight="1">
      <c r="A3" s="226" t="str">
        <f>"单位名称："&amp;"昆明市晋宁区河（湖）长制工作办公室"</f>
        <v>单位名称：昆明市晋宁区河（湖）长制工作办公室</v>
      </c>
      <c r="B3" s="227"/>
      <c r="C3" s="227"/>
      <c r="D3" s="228"/>
      <c r="E3" s="229"/>
      <c r="F3" s="229"/>
      <c r="G3" s="229"/>
      <c r="H3" s="229"/>
      <c r="I3" s="229"/>
      <c r="W3" s="62"/>
      <c r="X3" s="62" t="s">
        <v>1</v>
      </c>
    </row>
    <row r="4" spans="1:24" ht="19.5" customHeight="1">
      <c r="A4" s="190" t="s">
        <v>319</v>
      </c>
      <c r="B4" s="178" t="s">
        <v>182</v>
      </c>
      <c r="C4" s="149"/>
      <c r="D4" s="149"/>
      <c r="E4" s="178" t="s">
        <v>320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73"/>
      <c r="X4" s="174"/>
    </row>
    <row r="5" spans="1:24" ht="40.5" customHeight="1">
      <c r="A5" s="152"/>
      <c r="B5" s="46" t="s">
        <v>55</v>
      </c>
      <c r="C5" s="52" t="s">
        <v>58</v>
      </c>
      <c r="D5" s="77" t="s">
        <v>303</v>
      </c>
      <c r="E5" s="39" t="s">
        <v>321</v>
      </c>
      <c r="F5" s="39" t="s">
        <v>322</v>
      </c>
      <c r="G5" s="39" t="s">
        <v>323</v>
      </c>
      <c r="H5" s="39" t="s">
        <v>324</v>
      </c>
      <c r="I5" s="39" t="s">
        <v>325</v>
      </c>
      <c r="J5" s="39" t="s">
        <v>326</v>
      </c>
      <c r="K5" s="39" t="s">
        <v>327</v>
      </c>
      <c r="L5" s="39" t="s">
        <v>328</v>
      </c>
      <c r="M5" s="39" t="s">
        <v>329</v>
      </c>
      <c r="N5" s="39" t="s">
        <v>330</v>
      </c>
      <c r="O5" s="39" t="s">
        <v>331</v>
      </c>
      <c r="P5" s="39" t="s">
        <v>332</v>
      </c>
      <c r="Q5" s="39" t="s">
        <v>333</v>
      </c>
      <c r="R5" s="39" t="s">
        <v>334</v>
      </c>
      <c r="S5" s="39" t="s">
        <v>335</v>
      </c>
      <c r="T5" s="39" t="s">
        <v>336</v>
      </c>
      <c r="U5" s="39" t="s">
        <v>337</v>
      </c>
      <c r="V5" s="39" t="s">
        <v>338</v>
      </c>
      <c r="W5" s="39" t="s">
        <v>339</v>
      </c>
      <c r="X5" s="78" t="s">
        <v>340</v>
      </c>
    </row>
    <row r="6" spans="1:24" ht="19.5" customHeight="1">
      <c r="A6" s="54">
        <v>1</v>
      </c>
      <c r="B6" s="54">
        <v>2</v>
      </c>
      <c r="C6" s="54">
        <v>3</v>
      </c>
      <c r="D6" s="36">
        <v>4</v>
      </c>
      <c r="E6" s="48">
        <v>5</v>
      </c>
      <c r="F6" s="54">
        <v>6</v>
      </c>
      <c r="G6" s="54">
        <v>7</v>
      </c>
      <c r="H6" s="36">
        <v>8</v>
      </c>
      <c r="I6" s="54">
        <v>9</v>
      </c>
      <c r="J6" s="54">
        <v>10</v>
      </c>
      <c r="K6" s="54">
        <v>11</v>
      </c>
      <c r="L6" s="36">
        <v>12</v>
      </c>
      <c r="M6" s="54">
        <v>13</v>
      </c>
      <c r="N6" s="54">
        <v>14</v>
      </c>
      <c r="O6" s="54">
        <v>15</v>
      </c>
      <c r="P6" s="36">
        <v>16</v>
      </c>
      <c r="Q6" s="54">
        <v>17</v>
      </c>
      <c r="R6" s="54">
        <v>18</v>
      </c>
      <c r="S6" s="54">
        <v>19</v>
      </c>
      <c r="T6" s="36">
        <v>20</v>
      </c>
      <c r="U6" s="36">
        <v>21</v>
      </c>
      <c r="V6" s="36">
        <v>22</v>
      </c>
      <c r="W6" s="48">
        <v>23</v>
      </c>
      <c r="X6" s="48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103" t="s">
        <v>383</v>
      </c>
    </row>
  </sheetData>
  <mergeCells count="5">
    <mergeCell ref="A2:X2"/>
    <mergeCell ref="A4:A5"/>
    <mergeCell ref="B4:D4"/>
    <mergeCell ref="A3:I3"/>
    <mergeCell ref="E4:X4"/>
  </mergeCells>
  <phoneticPr fontId="20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D16" sqref="D16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3" t="s">
        <v>341</v>
      </c>
    </row>
    <row r="2" spans="1:10" ht="41.25" customHeight="1">
      <c r="A2" s="230" t="str">
        <f>"2025"&amp;"年对下转移支付绩效目标表"</f>
        <v>2025年对下转移支付绩效目标表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"单位名称："&amp;"昆明市晋宁区河（湖）长制工作办公室"</f>
        <v>单位名称：昆明市晋宁区河（湖）长制工作办公室</v>
      </c>
      <c r="B3" s="105"/>
      <c r="C3" s="105"/>
      <c r="D3" s="105"/>
      <c r="E3" s="105"/>
      <c r="F3" s="105"/>
      <c r="G3" s="105"/>
      <c r="H3" s="105"/>
    </row>
    <row r="4" spans="1:10" ht="44.25" customHeight="1">
      <c r="A4" s="53" t="s">
        <v>319</v>
      </c>
      <c r="B4" s="53" t="s">
        <v>249</v>
      </c>
      <c r="C4" s="53" t="s">
        <v>250</v>
      </c>
      <c r="D4" s="53" t="s">
        <v>251</v>
      </c>
      <c r="E4" s="53" t="s">
        <v>252</v>
      </c>
      <c r="F4" s="55" t="s">
        <v>253</v>
      </c>
      <c r="G4" s="53" t="s">
        <v>254</v>
      </c>
      <c r="H4" s="55" t="s">
        <v>255</v>
      </c>
      <c r="I4" s="55" t="s">
        <v>256</v>
      </c>
      <c r="J4" s="53" t="s">
        <v>257</v>
      </c>
    </row>
    <row r="5" spans="1:10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5">
        <v>6</v>
      </c>
      <c r="G5" s="53">
        <v>7</v>
      </c>
      <c r="H5" s="55">
        <v>8</v>
      </c>
      <c r="I5" s="55">
        <v>9</v>
      </c>
      <c r="J5" s="53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12" customHeight="1">
      <c r="A8" s="103" t="s">
        <v>384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9"/>
  <sheetViews>
    <sheetView showZeros="0" topLeftCell="D1" workbookViewId="0">
      <selection activeCell="D9" sqref="D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79"/>
      <c r="B1" s="80"/>
      <c r="C1" s="80"/>
      <c r="D1" s="81"/>
      <c r="E1" s="81"/>
      <c r="F1" s="81"/>
      <c r="G1" s="80"/>
      <c r="H1" s="80"/>
      <c r="I1" s="82" t="s">
        <v>342</v>
      </c>
    </row>
    <row r="2" spans="1:9" ht="41.25" customHeight="1">
      <c r="A2" s="113" t="str">
        <f>"2025"&amp;"年新增资产配置预算表"</f>
        <v>2025年新增资产配置预算表</v>
      </c>
      <c r="B2" s="155"/>
      <c r="C2" s="155"/>
      <c r="D2" s="154"/>
      <c r="E2" s="154"/>
      <c r="F2" s="154"/>
      <c r="G2" s="155"/>
      <c r="H2" s="155"/>
      <c r="I2" s="154"/>
    </row>
    <row r="3" spans="1:9" ht="14.25" customHeight="1">
      <c r="A3" s="106" t="str">
        <f>"单位名称："&amp;"昆明市晋宁区河（湖）长制工作办公室"</f>
        <v>单位名称：昆明市晋宁区河（湖）长制工作办公室</v>
      </c>
      <c r="B3" s="235"/>
      <c r="C3" s="235"/>
      <c r="D3" s="1"/>
      <c r="F3" s="37"/>
      <c r="G3" s="22"/>
      <c r="H3" s="22"/>
      <c r="I3" s="2" t="s">
        <v>1</v>
      </c>
    </row>
    <row r="4" spans="1:9" ht="28.5" customHeight="1">
      <c r="A4" s="158" t="s">
        <v>174</v>
      </c>
      <c r="B4" s="161" t="s">
        <v>175</v>
      </c>
      <c r="C4" s="114" t="s">
        <v>343</v>
      </c>
      <c r="D4" s="158" t="s">
        <v>344</v>
      </c>
      <c r="E4" s="158" t="s">
        <v>345</v>
      </c>
      <c r="F4" s="158" t="s">
        <v>346</v>
      </c>
      <c r="G4" s="161" t="s">
        <v>347</v>
      </c>
      <c r="H4" s="236"/>
      <c r="I4" s="158"/>
    </row>
    <row r="5" spans="1:9" ht="21" customHeight="1">
      <c r="A5" s="114"/>
      <c r="B5" s="162"/>
      <c r="C5" s="162"/>
      <c r="D5" s="160"/>
      <c r="E5" s="162"/>
      <c r="F5" s="162"/>
      <c r="G5" s="39" t="s">
        <v>301</v>
      </c>
      <c r="H5" s="39" t="s">
        <v>348</v>
      </c>
      <c r="I5" s="39" t="s">
        <v>349</v>
      </c>
    </row>
    <row r="6" spans="1:9" ht="17.25" customHeight="1">
      <c r="A6" s="17" t="s">
        <v>82</v>
      </c>
      <c r="B6" s="83" t="s">
        <v>83</v>
      </c>
      <c r="C6" s="17" t="s">
        <v>84</v>
      </c>
      <c r="D6" s="57" t="s">
        <v>85</v>
      </c>
      <c r="E6" s="17" t="s">
        <v>86</v>
      </c>
      <c r="F6" s="83" t="s">
        <v>87</v>
      </c>
      <c r="G6" s="18" t="s">
        <v>88</v>
      </c>
      <c r="H6" s="57" t="s">
        <v>89</v>
      </c>
      <c r="I6" s="57">
        <v>9</v>
      </c>
    </row>
    <row r="7" spans="1:9" ht="19.5" customHeight="1">
      <c r="A7" s="19"/>
      <c r="B7" s="8"/>
      <c r="C7" s="8"/>
      <c r="D7" s="24"/>
      <c r="E7" s="15"/>
      <c r="F7" s="18"/>
      <c r="G7" s="84"/>
      <c r="H7" s="85"/>
      <c r="I7" s="85"/>
    </row>
    <row r="8" spans="1:9" ht="19.5" customHeight="1">
      <c r="A8" s="231" t="s">
        <v>55</v>
      </c>
      <c r="B8" s="232"/>
      <c r="C8" s="232"/>
      <c r="D8" s="233"/>
      <c r="E8" s="234"/>
      <c r="F8" s="234"/>
      <c r="G8" s="84"/>
      <c r="H8" s="85"/>
      <c r="I8" s="85"/>
    </row>
    <row r="9" spans="1:9" ht="14.25" customHeight="1">
      <c r="D9" s="103" t="s">
        <v>385</v>
      </c>
    </row>
  </sheetData>
  <mergeCells count="10">
    <mergeCell ref="A8:F8"/>
    <mergeCell ref="B4:B5"/>
    <mergeCell ref="A2:I2"/>
    <mergeCell ref="A3:C3"/>
    <mergeCell ref="G4:I4"/>
    <mergeCell ref="F4:F5"/>
    <mergeCell ref="E4:E5"/>
    <mergeCell ref="D4:D5"/>
    <mergeCell ref="C4:C5"/>
    <mergeCell ref="A4:A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selection activeCell="B13" sqref="B13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0"/>
      <c r="E1" s="50"/>
      <c r="F1" s="50"/>
      <c r="G1" s="50"/>
      <c r="K1" s="43" t="s">
        <v>350</v>
      </c>
    </row>
    <row r="2" spans="1:11" ht="41.25" customHeight="1">
      <c r="A2" s="237" t="str">
        <f>"2025"&amp;"年上级转移支付补助项目支出预算表"</f>
        <v>2025年上级转移支付补助项目支出预算表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>
      <c r="A3" s="165" t="str">
        <f>"单位名称："&amp;"昆明市晋宁区河（湖）长制工作办公室"</f>
        <v>单位名称：昆明市晋宁区河（湖）长制工作办公室</v>
      </c>
      <c r="B3" s="166"/>
      <c r="C3" s="166"/>
      <c r="D3" s="166"/>
      <c r="E3" s="166"/>
      <c r="F3" s="166"/>
      <c r="G3" s="166"/>
      <c r="H3" s="45"/>
      <c r="I3" s="45"/>
      <c r="J3" s="45"/>
      <c r="K3" s="62" t="s">
        <v>1</v>
      </c>
    </row>
    <row r="4" spans="1:11" ht="21.75" customHeight="1">
      <c r="A4" s="168" t="s">
        <v>237</v>
      </c>
      <c r="B4" s="168" t="s">
        <v>177</v>
      </c>
      <c r="C4" s="168" t="s">
        <v>238</v>
      </c>
      <c r="D4" s="185" t="s">
        <v>178</v>
      </c>
      <c r="E4" s="185" t="s">
        <v>179</v>
      </c>
      <c r="F4" s="185" t="s">
        <v>239</v>
      </c>
      <c r="G4" s="185" t="s">
        <v>240</v>
      </c>
      <c r="H4" s="190" t="s">
        <v>55</v>
      </c>
      <c r="I4" s="178" t="s">
        <v>351</v>
      </c>
      <c r="J4" s="149"/>
      <c r="K4" s="150"/>
    </row>
    <row r="5" spans="1:11" ht="21.75" customHeight="1">
      <c r="A5" s="169"/>
      <c r="B5" s="169"/>
      <c r="C5" s="169"/>
      <c r="D5" s="186"/>
      <c r="E5" s="186"/>
      <c r="F5" s="186"/>
      <c r="G5" s="186"/>
      <c r="H5" s="170"/>
      <c r="I5" s="185" t="s">
        <v>58</v>
      </c>
      <c r="J5" s="185" t="s">
        <v>59</v>
      </c>
      <c r="K5" s="185" t="s">
        <v>60</v>
      </c>
    </row>
    <row r="6" spans="1:11" ht="40.5" customHeight="1">
      <c r="A6" s="175"/>
      <c r="B6" s="175"/>
      <c r="C6" s="175"/>
      <c r="D6" s="187"/>
      <c r="E6" s="187"/>
      <c r="F6" s="187"/>
      <c r="G6" s="187"/>
      <c r="H6" s="152"/>
      <c r="I6" s="187" t="s">
        <v>57</v>
      </c>
      <c r="J6" s="187"/>
      <c r="K6" s="187"/>
    </row>
    <row r="7" spans="1:11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48">
        <v>10</v>
      </c>
      <c r="K7" s="48">
        <v>11</v>
      </c>
    </row>
    <row r="8" spans="1:11" ht="18.75" customHeight="1">
      <c r="A8" s="24"/>
      <c r="B8" s="15"/>
      <c r="C8" s="24"/>
      <c r="D8" s="24"/>
      <c r="E8" s="24"/>
      <c r="F8" s="24"/>
      <c r="G8" s="24"/>
      <c r="H8" s="86"/>
      <c r="I8" s="87"/>
      <c r="J8" s="87"/>
      <c r="K8" s="86"/>
    </row>
    <row r="9" spans="1:11" ht="18.75" customHeight="1">
      <c r="A9" s="8"/>
      <c r="B9" s="15"/>
      <c r="C9" s="15"/>
      <c r="D9" s="15"/>
      <c r="E9" s="15"/>
      <c r="F9" s="15"/>
      <c r="G9" s="15"/>
      <c r="H9" s="88"/>
      <c r="I9" s="88"/>
      <c r="J9" s="88"/>
      <c r="K9" s="86"/>
    </row>
    <row r="10" spans="1:11" ht="18.75" customHeight="1">
      <c r="A10" s="181" t="s">
        <v>165</v>
      </c>
      <c r="B10" s="182"/>
      <c r="C10" s="182"/>
      <c r="D10" s="182"/>
      <c r="E10" s="182"/>
      <c r="F10" s="182"/>
      <c r="G10" s="130"/>
      <c r="H10" s="88"/>
      <c r="I10" s="88"/>
      <c r="J10" s="88"/>
      <c r="K10" s="86"/>
    </row>
    <row r="11" spans="1:11" ht="14.25" customHeight="1">
      <c r="A11" s="103" t="s">
        <v>387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workbookViewId="0">
      <selection activeCell="C23" sqref="C23:C24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0"/>
      <c r="G1" s="43" t="s">
        <v>352</v>
      </c>
    </row>
    <row r="2" spans="1:7" ht="41.25" customHeight="1">
      <c r="A2" s="164" t="str">
        <f>"2025"&amp;"年部门项目中期规划预算表"</f>
        <v>2025年部门项目中期规划预算表</v>
      </c>
      <c r="B2" s="164"/>
      <c r="C2" s="164"/>
      <c r="D2" s="164"/>
      <c r="E2" s="164"/>
      <c r="F2" s="164"/>
      <c r="G2" s="164"/>
    </row>
    <row r="3" spans="1:7" ht="13.5" customHeight="1">
      <c r="A3" s="165" t="str">
        <f>"单位名称："&amp;"昆明市晋宁区河（湖）长制工作办公室"</f>
        <v>单位名称：昆明市晋宁区河（湖）长制工作办公室</v>
      </c>
      <c r="B3" s="166"/>
      <c r="C3" s="166"/>
      <c r="D3" s="166"/>
      <c r="E3" s="45"/>
      <c r="F3" s="45"/>
      <c r="G3" s="62" t="s">
        <v>1</v>
      </c>
    </row>
    <row r="4" spans="1:7" ht="21.75" customHeight="1">
      <c r="A4" s="168" t="s">
        <v>238</v>
      </c>
      <c r="B4" s="168" t="s">
        <v>237</v>
      </c>
      <c r="C4" s="168" t="s">
        <v>177</v>
      </c>
      <c r="D4" s="185" t="s">
        <v>353</v>
      </c>
      <c r="E4" s="178" t="s">
        <v>58</v>
      </c>
      <c r="F4" s="149"/>
      <c r="G4" s="150"/>
    </row>
    <row r="5" spans="1:7" ht="21.75" customHeight="1">
      <c r="A5" s="169"/>
      <c r="B5" s="169"/>
      <c r="C5" s="169"/>
      <c r="D5" s="186"/>
      <c r="E5" s="238" t="str">
        <f>"2025"&amp;"年"</f>
        <v>2025年</v>
      </c>
      <c r="F5" s="185" t="str">
        <f>("2025"+1)&amp;"年"</f>
        <v>2026年</v>
      </c>
      <c r="G5" s="185" t="str">
        <f>("2025"+2)&amp;"年"</f>
        <v>2027年</v>
      </c>
    </row>
    <row r="6" spans="1:7" ht="40.5" customHeight="1">
      <c r="A6" s="175"/>
      <c r="B6" s="175"/>
      <c r="C6" s="175"/>
      <c r="D6" s="187"/>
      <c r="E6" s="152"/>
      <c r="F6" s="187" t="s">
        <v>57</v>
      </c>
      <c r="G6" s="187"/>
    </row>
    <row r="7" spans="1:7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 ht="17.25" customHeight="1">
      <c r="A8" s="15" t="s">
        <v>70</v>
      </c>
      <c r="B8" s="89"/>
      <c r="C8" s="89"/>
      <c r="D8" s="15"/>
      <c r="E8" s="88">
        <v>180000</v>
      </c>
      <c r="F8" s="88"/>
      <c r="G8" s="88"/>
    </row>
    <row r="9" spans="1:7" ht="18.75" customHeight="1">
      <c r="A9" s="15"/>
      <c r="B9" s="15" t="s">
        <v>354</v>
      </c>
      <c r="C9" s="15" t="s">
        <v>245</v>
      </c>
      <c r="D9" s="15" t="s">
        <v>355</v>
      </c>
      <c r="E9" s="88">
        <v>80000</v>
      </c>
      <c r="F9" s="88"/>
      <c r="G9" s="88"/>
    </row>
    <row r="10" spans="1:7" ht="18.75" customHeight="1">
      <c r="A10" s="49"/>
      <c r="B10" s="15" t="s">
        <v>354</v>
      </c>
      <c r="C10" s="15" t="s">
        <v>247</v>
      </c>
      <c r="D10" s="15" t="s">
        <v>355</v>
      </c>
      <c r="E10" s="88">
        <v>100000</v>
      </c>
      <c r="F10" s="88"/>
      <c r="G10" s="88"/>
    </row>
    <row r="11" spans="1:7" ht="18.75" customHeight="1">
      <c r="A11" s="239" t="s">
        <v>55</v>
      </c>
      <c r="B11" s="240" t="s">
        <v>356</v>
      </c>
      <c r="C11" s="240"/>
      <c r="D11" s="241"/>
      <c r="E11" s="88">
        <v>180000</v>
      </c>
      <c r="F11" s="88"/>
      <c r="G11" s="88"/>
    </row>
  </sheetData>
  <mergeCells count="11">
    <mergeCell ref="A11:D11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8"/>
  <sheetViews>
    <sheetView showZeros="0" tabSelected="1" zoomScale="85" zoomScaleNormal="85" workbookViewId="0">
      <selection activeCell="E35" sqref="E35"/>
    </sheetView>
  </sheetViews>
  <sheetFormatPr defaultColWidth="8.625" defaultRowHeight="14.25" customHeight="1"/>
  <cols>
    <col min="1" max="1" width="18.125" customWidth="1"/>
    <col min="2" max="2" width="23.37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spans="1:10" ht="14.25" customHeight="1">
      <c r="A1" s="90"/>
      <c r="B1" s="90"/>
      <c r="C1" s="90"/>
      <c r="D1" s="90"/>
      <c r="E1" s="90"/>
      <c r="F1" s="90"/>
      <c r="G1" s="90"/>
      <c r="H1" s="90"/>
      <c r="I1" s="90"/>
      <c r="J1" s="91" t="s">
        <v>357</v>
      </c>
    </row>
    <row r="2" spans="1:10" ht="41.25" customHeight="1">
      <c r="A2" s="253" t="str">
        <f>"2025"&amp;"年部门整体支出绩效目标表"</f>
        <v>2025年部门整体支出绩效目标表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ht="17.25" customHeight="1">
      <c r="A3" s="256" t="str">
        <f>"单位名称："&amp;"昆明市晋宁区河（湖）长制工作办公室"</f>
        <v>单位名称：昆明市晋宁区河（湖）长制工作办公室</v>
      </c>
      <c r="B3" s="256"/>
      <c r="C3" s="257"/>
      <c r="D3" s="92"/>
      <c r="E3" s="92"/>
      <c r="F3" s="92"/>
      <c r="G3" s="92"/>
      <c r="H3" s="92"/>
      <c r="I3" s="92"/>
      <c r="J3" s="93" t="s">
        <v>1</v>
      </c>
    </row>
    <row r="4" spans="1:10" ht="30" customHeight="1">
      <c r="A4" s="94" t="s">
        <v>358</v>
      </c>
      <c r="B4" s="258"/>
      <c r="C4" s="259"/>
      <c r="D4" s="259"/>
      <c r="E4" s="260"/>
      <c r="F4" s="261" t="s">
        <v>359</v>
      </c>
      <c r="G4" s="260"/>
      <c r="H4" s="262"/>
      <c r="I4" s="259"/>
      <c r="J4" s="260"/>
    </row>
    <row r="5" spans="1:10" ht="32.25" customHeight="1">
      <c r="A5" s="178" t="s">
        <v>360</v>
      </c>
      <c r="B5" s="149"/>
      <c r="C5" s="149"/>
      <c r="D5" s="149"/>
      <c r="E5" s="149"/>
      <c r="F5" s="149"/>
      <c r="G5" s="149"/>
      <c r="H5" s="149"/>
      <c r="I5" s="150"/>
      <c r="J5" s="95" t="s">
        <v>361</v>
      </c>
    </row>
    <row r="6" spans="1:10" ht="99.75" customHeight="1">
      <c r="A6" s="248" t="s">
        <v>362</v>
      </c>
      <c r="B6" s="96" t="s">
        <v>363</v>
      </c>
      <c r="C6" s="251"/>
      <c r="D6" s="251"/>
      <c r="E6" s="251"/>
      <c r="F6" s="251"/>
      <c r="G6" s="251"/>
      <c r="H6" s="251"/>
      <c r="I6" s="251"/>
      <c r="J6" s="97" t="s">
        <v>364</v>
      </c>
    </row>
    <row r="7" spans="1:10" ht="99.75" customHeight="1">
      <c r="A7" s="248"/>
      <c r="B7" s="96" t="str">
        <f>"总体绩效目标（"&amp;"2025"&amp;"-"&amp;("2025"+2)&amp;"年期间）"</f>
        <v>总体绩效目标（2025-2027年期间）</v>
      </c>
      <c r="C7" s="251"/>
      <c r="D7" s="251"/>
      <c r="E7" s="251"/>
      <c r="F7" s="251"/>
      <c r="G7" s="251"/>
      <c r="H7" s="251"/>
      <c r="I7" s="251"/>
      <c r="J7" s="97" t="s">
        <v>365</v>
      </c>
    </row>
    <row r="8" spans="1:10" ht="75" customHeight="1">
      <c r="A8" s="96" t="s">
        <v>366</v>
      </c>
      <c r="B8" s="53" t="str">
        <f>"预算年度（"&amp;"2025"&amp;"年）绩效目标"</f>
        <v>预算年度（2025年）绩效目标</v>
      </c>
      <c r="C8" s="255"/>
      <c r="D8" s="255"/>
      <c r="E8" s="255"/>
      <c r="F8" s="255"/>
      <c r="G8" s="255"/>
      <c r="H8" s="255"/>
      <c r="I8" s="255"/>
      <c r="J8" s="98" t="s">
        <v>367</v>
      </c>
    </row>
    <row r="9" spans="1:10" ht="32.25" customHeight="1">
      <c r="A9" s="243" t="s">
        <v>368</v>
      </c>
      <c r="B9" s="243"/>
      <c r="C9" s="243"/>
      <c r="D9" s="243"/>
      <c r="E9" s="243"/>
      <c r="F9" s="243"/>
      <c r="G9" s="243"/>
      <c r="H9" s="243"/>
      <c r="I9" s="243"/>
      <c r="J9" s="243"/>
    </row>
    <row r="10" spans="1:10" ht="32.25" customHeight="1">
      <c r="A10" s="244" t="s">
        <v>369</v>
      </c>
      <c r="B10" s="244"/>
      <c r="C10" s="248" t="s">
        <v>370</v>
      </c>
      <c r="D10" s="248"/>
      <c r="E10" s="248"/>
      <c r="F10" s="248" t="s">
        <v>371</v>
      </c>
      <c r="G10" s="248"/>
      <c r="H10" s="248" t="s">
        <v>372</v>
      </c>
      <c r="I10" s="248"/>
      <c r="J10" s="248"/>
    </row>
    <row r="11" spans="1:10" ht="32.25" customHeight="1">
      <c r="A11" s="244"/>
      <c r="B11" s="244"/>
      <c r="C11" s="248"/>
      <c r="D11" s="248"/>
      <c r="E11" s="248"/>
      <c r="F11" s="248"/>
      <c r="G11" s="248"/>
      <c r="H11" s="96" t="s">
        <v>373</v>
      </c>
      <c r="I11" s="96" t="s">
        <v>374</v>
      </c>
      <c r="J11" s="96" t="s">
        <v>375</v>
      </c>
    </row>
    <row r="12" spans="1:10" ht="24" customHeight="1">
      <c r="A12" s="231" t="s">
        <v>55</v>
      </c>
      <c r="B12" s="249"/>
      <c r="C12" s="249"/>
      <c r="D12" s="249"/>
      <c r="E12" s="249"/>
      <c r="F12" s="249"/>
      <c r="G12" s="250"/>
      <c r="H12" s="99"/>
      <c r="I12" s="99"/>
      <c r="J12" s="99"/>
    </row>
    <row r="13" spans="1:10" ht="34.5" customHeight="1">
      <c r="A13" s="251"/>
      <c r="B13" s="252"/>
      <c r="C13" s="251"/>
      <c r="D13" s="252"/>
      <c r="E13" s="252"/>
      <c r="F13" s="252"/>
      <c r="G13" s="252"/>
      <c r="H13" s="100"/>
      <c r="I13" s="100"/>
      <c r="J13" s="100"/>
    </row>
    <row r="14" spans="1:10" ht="32.25" customHeight="1">
      <c r="A14" s="243" t="s">
        <v>376</v>
      </c>
      <c r="B14" s="243"/>
      <c r="C14" s="243"/>
      <c r="D14" s="243"/>
      <c r="E14" s="243"/>
      <c r="F14" s="243"/>
      <c r="G14" s="243"/>
      <c r="H14" s="243"/>
      <c r="I14" s="243"/>
      <c r="J14" s="243"/>
    </row>
    <row r="15" spans="1:10" ht="32.25" customHeight="1">
      <c r="A15" s="242" t="s">
        <v>377</v>
      </c>
      <c r="B15" s="242"/>
      <c r="C15" s="242"/>
      <c r="D15" s="242"/>
      <c r="E15" s="242"/>
      <c r="F15" s="242"/>
      <c r="G15" s="242"/>
      <c r="H15" s="245" t="s">
        <v>378</v>
      </c>
      <c r="I15" s="247" t="s">
        <v>257</v>
      </c>
      <c r="J15" s="245" t="s">
        <v>379</v>
      </c>
    </row>
    <row r="16" spans="1:10" ht="36" customHeight="1">
      <c r="A16" s="101" t="s">
        <v>250</v>
      </c>
      <c r="B16" s="101" t="s">
        <v>380</v>
      </c>
      <c r="C16" s="102" t="s">
        <v>252</v>
      </c>
      <c r="D16" s="102" t="s">
        <v>253</v>
      </c>
      <c r="E16" s="102" t="s">
        <v>254</v>
      </c>
      <c r="F16" s="102" t="s">
        <v>255</v>
      </c>
      <c r="G16" s="102" t="s">
        <v>256</v>
      </c>
      <c r="H16" s="246"/>
      <c r="I16" s="246"/>
      <c r="J16" s="246"/>
    </row>
    <row r="17" spans="1:10" ht="32.25" customHeight="1">
      <c r="A17" s="83"/>
      <c r="B17" s="83"/>
      <c r="C17" s="15"/>
      <c r="D17" s="83"/>
      <c r="E17" s="83"/>
      <c r="F17" s="83"/>
      <c r="G17" s="83"/>
      <c r="H17" s="57"/>
      <c r="I17" s="24"/>
      <c r="J17" s="57"/>
    </row>
    <row r="18" spans="1:10" ht="14.25" customHeight="1">
      <c r="A18" s="103" t="s">
        <v>386</v>
      </c>
    </row>
  </sheetData>
  <mergeCells count="22"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  <mergeCell ref="A15:G15"/>
    <mergeCell ref="A14:J14"/>
    <mergeCell ref="A10:B11"/>
    <mergeCell ref="H15:H16"/>
    <mergeCell ref="I15:I16"/>
    <mergeCell ref="J15:J16"/>
    <mergeCell ref="C10:G11"/>
    <mergeCell ref="A12:G12"/>
    <mergeCell ref="A13:B13"/>
    <mergeCell ref="C13:G13"/>
  </mergeCells>
  <phoneticPr fontId="20" type="noConversion"/>
  <pageMargins left="0.84" right="0.84" top="0.9" bottom="0.9" header="0.36" footer="0.36"/>
  <pageSetup paperSize="9" scale="57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部门财务收支预算总表GK-1</vt:lpstr>
      <vt:lpstr>部门收入预算表GK-2</vt:lpstr>
      <vt:lpstr>部门支出预算表GK-3</vt:lpstr>
      <vt:lpstr>部门财政拨款收支预算总表GK-4</vt:lpstr>
      <vt:lpstr>一般公共预算支出预算表GK-5</vt:lpstr>
      <vt:lpstr>一般公共预算“三公”经费支出预算表GK-6</vt:lpstr>
      <vt:lpstr>部门基本支出预算表GK-7</vt:lpstr>
      <vt:lpstr>部门项目支出预算表GK-8</vt:lpstr>
      <vt:lpstr>部门项目支出绩效目标表GK-9</vt:lpstr>
      <vt:lpstr>部门政府性基金预算支出预算表GK-10</vt:lpstr>
      <vt:lpstr>部门政府采购预算表GK-11</vt:lpstr>
      <vt:lpstr>部门政府购买服务预算表GK-12</vt:lpstr>
      <vt:lpstr>对下转移支付预算表GK-13</vt:lpstr>
      <vt:lpstr>对下转移支付绩效目标表GK-14</vt:lpstr>
      <vt:lpstr>新增资产配置表GK-15</vt:lpstr>
      <vt:lpstr>上级转移支付补助项目支出预算表GK-16</vt:lpstr>
      <vt:lpstr>部门项目中期规划预算表GK-17</vt:lpstr>
      <vt:lpstr>部门整体支出绩效目标表GK-18</vt:lpstr>
      <vt:lpstr>'部门财务收支预算总表GK-1'!Print_Titles</vt:lpstr>
      <vt:lpstr>'部门财政拨款收支预算总表GK-4'!Print_Titles</vt:lpstr>
      <vt:lpstr>'部门基本支出预算表GK-7'!Print_Titles</vt:lpstr>
      <vt:lpstr>'部门收入预算表GK-2'!Print_Titles</vt:lpstr>
      <vt:lpstr>'部门项目支出绩效目标表GK-9'!Print_Titles</vt:lpstr>
      <vt:lpstr>'部门项目支出预算表GK-8'!Print_Titles</vt:lpstr>
      <vt:lpstr>'部门项目中期规划预算表GK-17'!Print_Titles</vt:lpstr>
      <vt:lpstr>'部门整体支出绩效目标表GK-18'!Print_Titles</vt:lpstr>
      <vt:lpstr>'部门政府采购预算表GK-11'!Print_Titles</vt:lpstr>
      <vt:lpstr>'部门政府购买服务预算表GK-12'!Print_Titles</vt:lpstr>
      <vt:lpstr>'部门政府性基金预算支出预算表GK-10'!Print_Titles</vt:lpstr>
      <vt:lpstr>'部门支出预算表GK-3'!Print_Titles</vt:lpstr>
      <vt:lpstr>'对下转移支付绩效目标表GK-14'!Print_Titles</vt:lpstr>
      <vt:lpstr>'对下转移支付预算表GK-13'!Print_Titles</vt:lpstr>
      <vt:lpstr>'上级转移支付补助项目支出预算表GK-16'!Print_Titles</vt:lpstr>
      <vt:lpstr>'新增资产配置表GK-15'!Print_Titles</vt:lpstr>
      <vt:lpstr>'一般公共预算“三公”经费支出预算表GK-6'!Print_Titles</vt:lpstr>
      <vt:lpstr>'一般公共预算支出预算表GK-5'!Print_Titles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2025-03-11T07:07:44Z</cp:lastPrinted>
  <dcterms:created xsi:type="dcterms:W3CDTF">2025-03-11T05:07:05Z</dcterms:created>
  <dcterms:modified xsi:type="dcterms:W3CDTF">2025-03-13T06:13:37Z</dcterms:modified>
</cp:coreProperties>
</file>