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4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<sst xmlns="http://schemas.openxmlformats.org/spreadsheetml/2006/main" count="869" uniqueCount="378">
  <si>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</si>
  <si>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</si>
  <si>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</si>
  <si>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</si>
  <si>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</si>
  <si>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</si>
  <si>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</si>
  <si>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</si>
  <si>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</si>
  <si>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</si>
  <si>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</si>
  <si>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</si>
  <si>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</si>
  <si>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</si>
  <si>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</si>
  <si>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</si>
  <si>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</si>
  <si>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</si>
  <si>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</si>
  <si>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</si>
  <si>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</si>
  <si>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</si>
  <si>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</si>
  <si>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</si>
  <si>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</si>
  <si>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</si>
  <si>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</si>
  <si>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</si>
  <si>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</si>
  <si>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</si>
  <si>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</si>
  <si>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</si>
  <si>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</si>
  <si>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</si>
  <si>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</si>
  <si>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</si>
  <si>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</si>
  <si>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</si>
  <si>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</si>
  <si>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</si>
  <si>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</si>
  <si>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</si>
  <si>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</si>
  <si>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</si>
  <si>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</si>
  <si>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</si>
  <si>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</si>
  <si>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</si>
  <si>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</si>
  <si>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</si>
  <si>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</si>
  <si>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</si>
  <si>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</si>
  <si>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</si>
  <si>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</si>
  <si>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</si>
  <si>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</si>
  <si>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</si>
  <si>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</si>
  <si>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</si>
  <si>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</si>
  <si>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</si>
  <si>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</si>
  <si>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</si>
  <si>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</si>
  <si>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</si>
  <si>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</si>
  <si>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</si>
  <si>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</si>
  <si>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125007</t>
  </si>
  <si>
    <t>昆明市晋宁区农村能源环境保护站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</si>
  <si>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</si>
  <si>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</si>
  <si>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</si>
  <si>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</si>
  <si>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</si>
  <si>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</si>
  <si>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</si>
  <si>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</si>
  <si>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</si>
  <si>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</si>
  <si>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</si>
  <si>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</si>
  <si>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</si>
  <si>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</si>
  <si>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</si>
  <si>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</si>
  <si>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</si>
  <si>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</si>
  <si>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</si>
  <si>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</si>
  <si>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</si>
  <si>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</si>
  <si>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</si>
  <si>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</si>
  <si>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</si>
  <si>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</si>
  <si>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</si>
  <si>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</si>
  <si>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</si>
  <si>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</si>
  <si>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</si>
  <si>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</si>
  <si>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</si>
  <si>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</si>
  <si>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</si>
  <si>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</si>
  <si>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</si>
  <si>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</si>
  <si>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</si>
  <si>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</si>
  <si>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</si>
  <si>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</si>
  <si>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</si>
  <si>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</si>
  <si>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</si>
  <si>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</si>
  <si>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</si>
  <si>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</si>
  <si>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</si>
  <si>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</si>
  <si>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</si>
  <si>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</si>
  <si>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</si>
  <si>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</si>
  <si>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2130122</t>
  </si>
  <si>
    <t>农业生产发展</t>
  </si>
  <si>
    <t>2130135</t>
  </si>
  <si>
    <t>农业生态资源保护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</si>
  <si>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</si>
  <si>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</si>
  <si>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</si>
  <si>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</si>
  <si>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</si>
  <si>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</si>
  <si>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</si>
  <si>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</si>
  <si>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</si>
  <si>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</si>
  <si>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</si>
  <si>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</si>
  <si>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</si>
  <si>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</si>
  <si>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</si>
  <si>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</si>
  <si>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</si>
  <si>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</si>
  <si>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</si>
  <si>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</si>
  <si>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</si>
  <si>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</si>
  <si>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</si>
  <si>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</si>
  <si>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</si>
  <si>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</si>
  <si>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</si>
  <si>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</si>
  <si>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</si>
  <si>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</si>
  <si>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</si>
  <si>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</si>
  <si>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</si>
  <si>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</si>
  <si>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</si>
  <si>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</si>
  <si>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</si>
  <si>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</si>
  <si>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</si>
  <si>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</si>
  <si>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</si>
  <si>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</si>
  <si>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</si>
  <si>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</si>
  <si>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</si>
  <si>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</si>
  <si>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</si>
  <si>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</si>
  <si>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</si>
  <si>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</si>
  <si>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</si>
  <si>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</si>
  <si>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</si>
  <si>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</si>
  <si>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</si>
  <si>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</si>
  <si>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</si>
  <si>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</si>
  <si>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</si>
  <si>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</si>
  <si>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</si>
  <si>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</si>
  <si>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</si>
  <si>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</si>
  <si>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</si>
  <si>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</si>
  <si>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</si>
  <si>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</si>
  <si>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</si>
  <si>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</si>
  <si>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</si>
  <si>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昆明市晋宁区农业农村局</t>
  </si>
  <si>
    <t>530122210000000002377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</si>
  <si>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</si>
  <si>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</si>
  <si>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</si>
  <si>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</si>
  <si>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</si>
  <si>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</si>
  <si>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</si>
  <si>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</si>
  <si>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</si>
  <si>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530122210000000002379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</si>
  <si>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</si>
  <si>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</si>
  <si>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</si>
  <si>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</si>
  <si>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</si>
  <si>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</si>
  <si>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</si>
  <si>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</si>
  <si>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</si>
  <si>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530122210000000002380</t>
  </si>
  <si>
    <t>对个人和家庭的补助</t>
  </si>
  <si>
    <t>30305</t>
  </si>
  <si>
    <t>生活补助</t>
  </si>
  <si>
    <t>530122210000000002382</t>
  </si>
  <si>
    <t>公车购置及运维费</t>
  </si>
  <si>
    <t>30231</t>
  </si>
  <si>
    <t>公务用车运行维护费</t>
  </si>
  <si>
    <t>530122210000000002383</t>
  </si>
  <si>
    <t>30217</t>
  </si>
  <si>
    <t>530122210000000002385</t>
  </si>
  <si>
    <t>工会经费</t>
  </si>
  <si>
    <t>30228</t>
  </si>
  <si>
    <t>530122210000000002386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</si>
  <si>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</si>
  <si>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</si>
  <si>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</si>
  <si>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</si>
  <si>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</si>
  <si>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</si>
  <si>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</si>
  <si>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</si>
  <si>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</si>
  <si>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530122210000000004575</t>
  </si>
  <si>
    <t>30113</t>
  </si>
  <si>
    <t>530122231100001230174</t>
  </si>
  <si>
    <t>离退休人员支出</t>
  </si>
  <si>
    <t>530122231100001522804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</si>
  <si>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</si>
  <si>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</si>
  <si>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</si>
  <si>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</si>
  <si>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</si>
  <si>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</si>
  <si>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</si>
  <si>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</si>
  <si>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</si>
  <si>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530122251100003591053</t>
  </si>
  <si>
    <t>受污染耕地安全利用项目专项资金</t>
  </si>
  <si>
    <t>事业发展类</t>
  </si>
  <si>
    <t>530122251100004063966</t>
  </si>
  <si>
    <t>地膜科学使用回收利用项目资金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</si>
  <si>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</si>
  <si>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</si>
  <si>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</si>
  <si>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</si>
  <si>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</si>
  <si>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</si>
  <si>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</si>
  <si>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</si>
  <si>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</si>
  <si>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</si>
  <si>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立足新发展阶段、贯彻新发展理念、构建新发展格局，坚持保护优先、预防为主、风险管控、系统治理，突出精准治污、科学治污、依法治污，以保障农产品质量和人居环境安全为目标，全面提升土壤环境监管能力，推进治理体系和治理能力现代化，促进土壤资源可持续利用，确保土壤环境的健康安全，为全区经济社会高质量发展提供保障。按照市级下达的目标任务，2024年底全区受污染耕地安全利用措施落地率100%、严格管控类耕地风险管控措施全覆盖，完成晋宁区耕地环境质量类别第 2轮动态调整，完成农产品协同监测44个，受污染耕地安全利用率迖92%，完成 2024年度受污染耕地安全利用措施落地数据上图入库。受污染耕地安全利用得到巩固提升，土壤环境风险得到进一步管控，保障人民群众“吃得放心、住得安心”。</t>
  </si>
  <si>
    <t>产出指标</t>
  </si>
  <si>
    <t>数量指标</t>
  </si>
  <si>
    <t>受污染耕地安全利用项目</t>
  </si>
  <si>
    <t>=</t>
  </si>
  <si>
    <t>万元</t>
  </si>
  <si>
    <t>定量指标</t>
  </si>
  <si>
    <t>区级配套15万元</t>
  </si>
  <si>
    <t>效益指标</t>
  </si>
  <si>
    <t>生态效益</t>
  </si>
  <si>
    <t>受污染耕地安全利用率</t>
  </si>
  <si>
    <t>&gt;=</t>
  </si>
  <si>
    <t>92</t>
  </si>
  <si>
    <t>%</t>
  </si>
  <si>
    <t>全区受污染耕地安全利用措施落地率100%、严格管控类耕地风险管控措施全覆盖，完成晋宁区耕地环境质量类别第 2轮动态调整，完成农产品协同监测44个，受污染耕地安全利用率迖92%，完成 2024年度受污染耕地安全利用措施落地数据上图入库。</t>
  </si>
  <si>
    <t>满意度指标</t>
  </si>
  <si>
    <t>服务对象满意度</t>
  </si>
  <si>
    <t>受污染耕地安全利用项目群众满意度</t>
  </si>
  <si>
    <t>90</t>
  </si>
  <si>
    <t>受污染耕地安全利用得到巩固提升，土壤环境风险得到进一步管控，保障人民群众“吃得放心、住得安心”</t>
  </si>
  <si>
    <t>2025年中央农业生态资源保护资金105万元。资金用于推广使用0.015毫米加厚高强度地膜和地膜回收利用，地膜回收利用率稳定在83%以上，2025年地膜回收率达到85%以上。</t>
  </si>
  <si>
    <t>地膜科学使用回收试点任务面积</t>
  </si>
  <si>
    <t>万亩</t>
  </si>
  <si>
    <t>质量指标</t>
  </si>
  <si>
    <t>项目区农膜回收率</t>
  </si>
  <si>
    <t>85</t>
  </si>
  <si>
    <t>社会效益</t>
  </si>
  <si>
    <t>秸秆资源台账</t>
  </si>
  <si>
    <t>1.00</t>
  </si>
  <si>
    <t>册</t>
  </si>
  <si>
    <t>受益群众满意度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</si>
  <si>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</si>
  <si>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</si>
  <si>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</si>
  <si>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</si>
  <si>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</si>
  <si>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</si>
  <si>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</si>
  <si>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</si>
  <si>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</si>
  <si>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</si>
  <si>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</si>
  <si>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</si>
  <si>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</si>
  <si>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</si>
  <si>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</si>
  <si>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</si>
  <si>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</si>
  <si>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</si>
  <si>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</si>
  <si>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</si>
  <si>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</si>
  <si>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</si>
  <si>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</si>
  <si>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</si>
  <si>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</si>
  <si>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</si>
  <si>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单位名称：昆明市晋宁区农村能源环境保护站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</si>
  <si>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</si>
  <si>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</si>
  <si>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</si>
  <si>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</si>
  <si>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</si>
  <si>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</si>
  <si>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</si>
  <si>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</si>
  <si>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</si>
  <si>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</si>
  <si>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</si>
  <si>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</si>
  <si>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</si>
  <si>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</si>
  <si>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</si>
  <si>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</si>
  <si>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</si>
  <si>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</si>
  <si>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</si>
  <si>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</si>
  <si>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</si>
  <si>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</si>
  <si>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</si>
  <si>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</si>
  <si>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</si>
  <si>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</si>
  <si>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</si>
  <si>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</si>
  <si>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</si>
  <si>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</si>
  <si>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</si>
  <si>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</si>
  <si>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</si>
  <si>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</si>
  <si>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</si>
  <si>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</si>
  <si>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</si>
  <si>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</si>
  <si>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</si>
  <si>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</si>
  <si>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</si>
  <si>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</si>
  <si>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</si>
  <si>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</si>
  <si>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</si>
  <si>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</si>
  <si>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备注：昆明市晋宁区农村能源环境保护站2025年度部门整体支出绩效自评表由一级预算单位及主管部门公开，故2025年度部门整体支出绩效自评表以空表公开。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</si>
</sst>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41" fillId="0" borderId="1">
      <alignment horizontal="right" vertical="center"/>
    </xf>
    <xf numFmtId="177" fontId="41" fillId="0" borderId="1">
      <alignment horizontal="right" vertical="center"/>
    </xf>
    <xf numFmtId="10" fontId="41" fillId="0" borderId="1">
      <alignment horizontal="right" vertical="center"/>
    </xf>
    <xf numFmtId="178" fontId="41" fillId="0" borderId="1">
      <alignment horizontal="right" vertical="center"/>
    </xf>
    <xf numFmtId="49" fontId="41" fillId="0" borderId="1">
      <alignment horizontal="left" vertical="center" wrapText="1"/>
    </xf>
    <xf numFmtId="178" fontId="41" fillId="0" borderId="1">
      <alignment horizontal="right" vertical="center"/>
    </xf>
    <xf numFmtId="179" fontId="41" fillId="0" borderId="1">
      <alignment horizontal="right" vertical="center"/>
    </xf>
    <xf numFmtId="180" fontId="41" fillId="0" borderId="1">
      <alignment horizontal="right" vertical="center"/>
    </xf>
    <xf numFmtId="0" fontId="42" fillId="0" borderId="0">
      <alignment vertical="top"/>
      <protection locked="0"/>
    </xf>
  </cellStyleXfs>
  <cellXfs count="272"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/>
    <xf numFmtId="4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57" applyFont="1" applyFill="1" applyBorder="1" applyAlignment="1" applyProtection="1"/>
    <xf numFmtId="0" fontId="2" fillId="0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53" applyNumberFormat="1" applyFont="1" applyFill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10" fillId="0" borderId="1" xfId="54" applyNumberFormat="1" applyFont="1" applyFill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3" fillId="0" borderId="0" xfId="57" applyFont="1" applyFill="1" applyBorder="1" applyAlignment="1" applyProtection="1"/>
    <xf numFmtId="0" fontId="11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/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15" fillId="0" borderId="0" xfId="0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6" fillId="0" borderId="0" xfId="0" applyFont="1" applyFill="1" applyBorder="1" applyAlignment="1" applyProtection="1">
      <alignment horizontal="right"/>
      <protection locked="0"/>
    </xf>
    <xf numFmtId="49" fontId="16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78" fontId="21" fillId="0" borderId="1" xfId="0" applyNumberFormat="1" applyFont="1" applyBorder="1" applyAlignment="1">
      <alignment horizontal="right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75"/>
      <c r="B1" s="75"/>
      <c r="C1" s="75"/>
      <c r="D1" s="98" t="s">
        <v>0</v>
      </c>
    </row>
    <row r="2" ht="41.25" customHeight="1" spans="1:1">
      <c r="A2" s="70" t="str">
        <f>"2025"&amp;"年部门财务收支预算总表"</f>
        <v>2025年部门财务收支预算总表</v>
      </c>
    </row>
    <row r="3" ht="17.25" customHeight="1" spans="1:4">
      <c r="A3" s="73" t="str">
        <f>"单位名称："&amp;"昆明市晋宁区农村能源环境保护站"</f>
        <v>单位名称：昆明市晋宁区农村能源环境保护站</v>
      </c>
      <c r="B3" s="236"/>
      <c r="D3" s="207" t="s">
        <v>1</v>
      </c>
    </row>
    <row r="4" ht="23.25" customHeight="1" spans="1:4">
      <c r="A4" s="237" t="s">
        <v>2</v>
      </c>
      <c r="B4" s="238"/>
      <c r="C4" s="237" t="s">
        <v>3</v>
      </c>
      <c r="D4" s="238"/>
    </row>
    <row r="5" ht="24" customHeight="1" spans="1:4">
      <c r="A5" s="237" t="s">
        <v>4</v>
      </c>
      <c r="B5" s="237" t="s">
        <v>5</v>
      </c>
      <c r="C5" s="237" t="s">
        <v>6</v>
      </c>
      <c r="D5" s="237" t="s">
        <v>5</v>
      </c>
    </row>
    <row r="6" ht="17.25" customHeight="1" spans="1:4">
      <c r="A6" s="239" t="s">
        <v>7</v>
      </c>
      <c r="B6" s="146">
        <v>3108483.06</v>
      </c>
      <c r="C6" s="239" t="s">
        <v>8</v>
      </c>
      <c r="D6" s="146"/>
    </row>
    <row r="7" ht="17.25" customHeight="1" spans="1:4">
      <c r="A7" s="239" t="s">
        <v>9</v>
      </c>
      <c r="B7" s="146"/>
      <c r="C7" s="239" t="s">
        <v>10</v>
      </c>
      <c r="D7" s="146"/>
    </row>
    <row r="8" ht="17.25" customHeight="1" spans="1:4">
      <c r="A8" s="239" t="s">
        <v>11</v>
      </c>
      <c r="B8" s="146"/>
      <c r="C8" s="271" t="s">
        <v>12</v>
      </c>
      <c r="D8" s="146"/>
    </row>
    <row r="9" ht="17.25" customHeight="1" spans="1:4">
      <c r="A9" s="239" t="s">
        <v>13</v>
      </c>
      <c r="B9" s="146"/>
      <c r="C9" s="271" t="s">
        <v>14</v>
      </c>
      <c r="D9" s="146"/>
    </row>
    <row r="10" ht="17.25" customHeight="1" spans="1:4">
      <c r="A10" s="239" t="s">
        <v>15</v>
      </c>
      <c r="B10" s="146"/>
      <c r="C10" s="271" t="s">
        <v>16</v>
      </c>
      <c r="D10" s="146"/>
    </row>
    <row r="11" ht="17.25" customHeight="1" spans="1:4">
      <c r="A11" s="239" t="s">
        <v>17</v>
      </c>
      <c r="B11" s="146"/>
      <c r="C11" s="271" t="s">
        <v>18</v>
      </c>
      <c r="D11" s="146"/>
    </row>
    <row r="12" ht="17.25" customHeight="1" spans="1:4">
      <c r="A12" s="239" t="s">
        <v>19</v>
      </c>
      <c r="B12" s="146"/>
      <c r="C12" s="87" t="s">
        <v>20</v>
      </c>
      <c r="D12" s="146"/>
    </row>
    <row r="13" ht="17.25" customHeight="1" spans="1:4">
      <c r="A13" s="239" t="s">
        <v>21</v>
      </c>
      <c r="B13" s="146"/>
      <c r="C13" s="87" t="s">
        <v>22</v>
      </c>
      <c r="D13" s="146">
        <v>214071.6</v>
      </c>
    </row>
    <row r="14" ht="17.25" customHeight="1" spans="1:4">
      <c r="A14" s="239" t="s">
        <v>23</v>
      </c>
      <c r="B14" s="146"/>
      <c r="C14" s="87" t="s">
        <v>24</v>
      </c>
      <c r="D14" s="146">
        <v>143746.64</v>
      </c>
    </row>
    <row r="15" ht="17.25" customHeight="1" spans="1:4">
      <c r="A15" s="239" t="s">
        <v>25</v>
      </c>
      <c r="B15" s="146"/>
      <c r="C15" s="87" t="s">
        <v>26</v>
      </c>
      <c r="D15" s="146"/>
    </row>
    <row r="16" ht="17.25" customHeight="1" spans="1:4">
      <c r="A16" s="213"/>
      <c r="B16" s="146"/>
      <c r="C16" s="87" t="s">
        <v>27</v>
      </c>
      <c r="D16" s="146"/>
    </row>
    <row r="17" ht="17.25" customHeight="1" spans="1:4">
      <c r="A17" s="240"/>
      <c r="B17" s="146"/>
      <c r="C17" s="87" t="s">
        <v>28</v>
      </c>
      <c r="D17" s="146">
        <v>2582153.62</v>
      </c>
    </row>
    <row r="18" ht="17.25" customHeight="1" spans="1:4">
      <c r="A18" s="240"/>
      <c r="B18" s="146"/>
      <c r="C18" s="87" t="s">
        <v>29</v>
      </c>
      <c r="D18" s="146"/>
    </row>
    <row r="19" ht="17.25" customHeight="1" spans="1:4">
      <c r="A19" s="240"/>
      <c r="B19" s="146"/>
      <c r="C19" s="87" t="s">
        <v>30</v>
      </c>
      <c r="D19" s="146"/>
    </row>
    <row r="20" ht="17.25" customHeight="1" spans="1:4">
      <c r="A20" s="240"/>
      <c r="B20" s="146"/>
      <c r="C20" s="87" t="s">
        <v>31</v>
      </c>
      <c r="D20" s="146"/>
    </row>
    <row r="21" ht="17.25" customHeight="1" spans="1:4">
      <c r="A21" s="240"/>
      <c r="B21" s="146"/>
      <c r="C21" s="87" t="s">
        <v>32</v>
      </c>
      <c r="D21" s="146"/>
    </row>
    <row r="22" ht="17.25" customHeight="1" spans="1:4">
      <c r="A22" s="240"/>
      <c r="B22" s="146"/>
      <c r="C22" s="87" t="s">
        <v>33</v>
      </c>
      <c r="D22" s="146"/>
    </row>
    <row r="23" ht="17.25" customHeight="1" spans="1:4">
      <c r="A23" s="240"/>
      <c r="B23" s="146"/>
      <c r="C23" s="87" t="s">
        <v>34</v>
      </c>
      <c r="D23" s="146"/>
    </row>
    <row r="24" ht="17.25" customHeight="1" spans="1:4">
      <c r="A24" s="240"/>
      <c r="B24" s="146"/>
      <c r="C24" s="87" t="s">
        <v>35</v>
      </c>
      <c r="D24" s="146">
        <v>168511.2</v>
      </c>
    </row>
    <row r="25" ht="17.25" customHeight="1" spans="1:4">
      <c r="A25" s="240"/>
      <c r="B25" s="146"/>
      <c r="C25" s="87" t="s">
        <v>36</v>
      </c>
      <c r="D25" s="146"/>
    </row>
    <row r="26" ht="17.25" customHeight="1" spans="1:4">
      <c r="A26" s="240"/>
      <c r="B26" s="146"/>
      <c r="C26" s="213" t="s">
        <v>37</v>
      </c>
      <c r="D26" s="146"/>
    </row>
    <row r="27" ht="17.25" customHeight="1" spans="1:4">
      <c r="A27" s="240"/>
      <c r="B27" s="146"/>
      <c r="C27" s="87" t="s">
        <v>38</v>
      </c>
      <c r="D27" s="146"/>
    </row>
    <row r="28" ht="16.5" customHeight="1" spans="1:4">
      <c r="A28" s="240"/>
      <c r="B28" s="146"/>
      <c r="C28" s="87" t="s">
        <v>39</v>
      </c>
      <c r="D28" s="146"/>
    </row>
    <row r="29" ht="16.5" customHeight="1" spans="1:4">
      <c r="A29" s="240"/>
      <c r="B29" s="146"/>
      <c r="C29" s="213" t="s">
        <v>40</v>
      </c>
      <c r="D29" s="146"/>
    </row>
    <row r="30" ht="17.25" customHeight="1" spans="1:4">
      <c r="A30" s="240"/>
      <c r="B30" s="146"/>
      <c r="C30" s="213" t="s">
        <v>41</v>
      </c>
      <c r="D30" s="146"/>
    </row>
    <row r="31" ht="17.25" customHeight="1" spans="1:4">
      <c r="A31" s="240"/>
      <c r="B31" s="146"/>
      <c r="C31" s="87" t="s">
        <v>42</v>
      </c>
      <c r="D31" s="146"/>
    </row>
    <row r="32" ht="16.5" customHeight="1" spans="1:4">
      <c r="A32" s="240" t="s">
        <v>43</v>
      </c>
      <c r="B32" s="146">
        <v>3108483.06</v>
      </c>
      <c r="C32" s="240" t="s">
        <v>44</v>
      </c>
      <c r="D32" s="146">
        <v>3108483.06</v>
      </c>
    </row>
    <row r="33" ht="16.5" customHeight="1" spans="1:4">
      <c r="A33" s="213" t="s">
        <v>45</v>
      </c>
      <c r="B33" s="146"/>
      <c r="C33" s="213" t="s">
        <v>46</v>
      </c>
      <c r="D33" s="146"/>
    </row>
    <row r="34" ht="16.5" customHeight="1" spans="1:4">
      <c r="A34" s="87" t="s">
        <v>47</v>
      </c>
      <c r="B34" s="146"/>
      <c r="C34" s="87" t="s">
        <v>47</v>
      </c>
      <c r="D34" s="146"/>
    </row>
    <row r="35" ht="16.5" customHeight="1" spans="1:4">
      <c r="A35" s="87" t="s">
        <v>48</v>
      </c>
      <c r="B35" s="146"/>
      <c r="C35" s="87" t="s">
        <v>49</v>
      </c>
      <c r="D35" s="146"/>
    </row>
    <row r="36" ht="16.5" customHeight="1" spans="1:4">
      <c r="A36" s="241" t="s">
        <v>50</v>
      </c>
      <c r="B36" s="146">
        <v>3108483.06</v>
      </c>
      <c r="C36" s="241" t="s">
        <v>51</v>
      </c>
      <c r="D36" s="146">
        <v>3108483.06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98" t="s">
        <v>52</v>
      </c>
    </row>
    <row r="2" ht="41.25" customHeight="1" spans="1:1">
      <c r="A2" s="70" t="str">
        <f>"2025"&amp;"年部门收入预算表"</f>
        <v>2025年部门收入预算表</v>
      </c>
    </row>
    <row r="3" ht="17.25" customHeight="1" spans="1:19">
      <c r="A3" s="73" t="str">
        <f>"单位名称："&amp;"昆明市晋宁区农村能源环境保护站"</f>
        <v>单位名称：昆明市晋宁区农村能源环境保护站</v>
      </c>
      <c r="S3" s="75" t="s">
        <v>1</v>
      </c>
    </row>
    <row r="4" ht="21.75" customHeight="1" spans="1:19">
      <c r="A4" s="257" t="s">
        <v>53</v>
      </c>
      <c r="B4" s="258" t="s">
        <v>54</v>
      </c>
      <c r="C4" s="258" t="s">
        <v>55</v>
      </c>
      <c r="D4" s="259" t="s">
        <v>56</v>
      </c>
      <c r="E4" s="259"/>
      <c r="F4" s="259"/>
      <c r="G4" s="259"/>
      <c r="H4" s="259"/>
      <c r="I4" s="265"/>
      <c r="J4" s="259"/>
      <c r="K4" s="259"/>
      <c r="L4" s="259"/>
      <c r="M4" s="259"/>
      <c r="N4" s="266"/>
      <c r="O4" s="259" t="s">
        <v>45</v>
      </c>
      <c r="P4" s="259"/>
      <c r="Q4" s="259"/>
      <c r="R4" s="259"/>
      <c r="S4" s="266"/>
    </row>
    <row r="5" ht="27" customHeight="1" spans="1:19">
      <c r="A5" s="260"/>
      <c r="B5" s="261"/>
      <c r="C5" s="261"/>
      <c r="D5" s="261" t="s">
        <v>57</v>
      </c>
      <c r="E5" s="261" t="s">
        <v>58</v>
      </c>
      <c r="F5" s="261" t="s">
        <v>59</v>
      </c>
      <c r="G5" s="261" t="s">
        <v>60</v>
      </c>
      <c r="H5" s="261" t="s">
        <v>61</v>
      </c>
      <c r="I5" s="267" t="s">
        <v>62</v>
      </c>
      <c r="J5" s="268"/>
      <c r="K5" s="268"/>
      <c r="L5" s="268"/>
      <c r="M5" s="268"/>
      <c r="N5" s="269"/>
      <c r="O5" s="261" t="s">
        <v>57</v>
      </c>
      <c r="P5" s="261" t="s">
        <v>58</v>
      </c>
      <c r="Q5" s="261" t="s">
        <v>59</v>
      </c>
      <c r="R5" s="261" t="s">
        <v>60</v>
      </c>
      <c r="S5" s="261" t="s">
        <v>63</v>
      </c>
    </row>
    <row r="6" ht="30" customHeight="1" spans="1:19">
      <c r="A6" s="262"/>
      <c r="B6" s="147"/>
      <c r="C6" s="160"/>
      <c r="D6" s="160"/>
      <c r="E6" s="160"/>
      <c r="F6" s="160"/>
      <c r="G6" s="160"/>
      <c r="H6" s="160"/>
      <c r="I6" s="186" t="s">
        <v>57</v>
      </c>
      <c r="J6" s="269" t="s">
        <v>64</v>
      </c>
      <c r="K6" s="269" t="s">
        <v>65</v>
      </c>
      <c r="L6" s="269" t="s">
        <v>66</v>
      </c>
      <c r="M6" s="269" t="s">
        <v>67</v>
      </c>
      <c r="N6" s="269" t="s">
        <v>68</v>
      </c>
      <c r="O6" s="270"/>
      <c r="P6" s="270"/>
      <c r="Q6" s="270"/>
      <c r="R6" s="270"/>
      <c r="S6" s="160"/>
    </row>
    <row r="7" ht="15" customHeight="1" spans="1:19">
      <c r="A7" s="263">
        <v>1</v>
      </c>
      <c r="B7" s="263">
        <v>2</v>
      </c>
      <c r="C7" s="263">
        <v>3</v>
      </c>
      <c r="D7" s="263">
        <v>4</v>
      </c>
      <c r="E7" s="263">
        <v>5</v>
      </c>
      <c r="F7" s="263">
        <v>6</v>
      </c>
      <c r="G7" s="263">
        <v>7</v>
      </c>
      <c r="H7" s="263">
        <v>8</v>
      </c>
      <c r="I7" s="186">
        <v>9</v>
      </c>
      <c r="J7" s="263">
        <v>10</v>
      </c>
      <c r="K7" s="263">
        <v>11</v>
      </c>
      <c r="L7" s="263">
        <v>12</v>
      </c>
      <c r="M7" s="263">
        <v>13</v>
      </c>
      <c r="N7" s="263">
        <v>14</v>
      </c>
      <c r="O7" s="263">
        <v>15</v>
      </c>
      <c r="P7" s="263">
        <v>16</v>
      </c>
      <c r="Q7" s="263">
        <v>17</v>
      </c>
      <c r="R7" s="263">
        <v>18</v>
      </c>
      <c r="S7" s="263">
        <v>19</v>
      </c>
    </row>
    <row r="8" ht="18" customHeight="1" spans="1:19">
      <c r="A8" s="89" t="s">
        <v>69</v>
      </c>
      <c r="B8" s="89" t="s">
        <v>70</v>
      </c>
      <c r="C8" s="146">
        <v>3108483.06</v>
      </c>
      <c r="D8" s="146">
        <v>3108483.06</v>
      </c>
      <c r="E8" s="146">
        <v>3108483.06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ht="18" customHeight="1" spans="1:19">
      <c r="A9" s="78" t="s">
        <v>55</v>
      </c>
      <c r="B9" s="264"/>
      <c r="C9" s="146">
        <v>3108483.06</v>
      </c>
      <c r="D9" s="146">
        <v>3108483.06</v>
      </c>
      <c r="E9" s="146">
        <v>3108483.06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A1" sqref="A1:O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75" t="s">
        <v>71</v>
      </c>
    </row>
    <row r="2" ht="41.25" customHeight="1" spans="1:1">
      <c r="A2" s="70" t="str">
        <f>"2025"&amp;"年部门支出预算表"</f>
        <v>2025年部门支出预算表</v>
      </c>
    </row>
    <row r="3" ht="17.25" customHeight="1" spans="1:15">
      <c r="A3" s="73" t="str">
        <f>"单位名称："&amp;"昆明市晋宁区农村能源环境保护站"</f>
        <v>单位名称：昆明市晋宁区农村能源环境保护站</v>
      </c>
      <c r="O3" s="75" t="s">
        <v>1</v>
      </c>
    </row>
    <row r="4" ht="27" customHeight="1" spans="1:15">
      <c r="A4" s="243" t="s">
        <v>72</v>
      </c>
      <c r="B4" s="243" t="s">
        <v>73</v>
      </c>
      <c r="C4" s="243" t="s">
        <v>55</v>
      </c>
      <c r="D4" s="244" t="s">
        <v>58</v>
      </c>
      <c r="E4" s="245"/>
      <c r="F4" s="246"/>
      <c r="G4" s="247" t="s">
        <v>59</v>
      </c>
      <c r="H4" s="247" t="s">
        <v>60</v>
      </c>
      <c r="I4" s="247" t="s">
        <v>74</v>
      </c>
      <c r="J4" s="244" t="s">
        <v>62</v>
      </c>
      <c r="K4" s="245"/>
      <c r="L4" s="245"/>
      <c r="M4" s="245"/>
      <c r="N4" s="254"/>
      <c r="O4" s="255"/>
    </row>
    <row r="5" ht="42" customHeight="1" spans="1:15">
      <c r="A5" s="248"/>
      <c r="B5" s="248"/>
      <c r="C5" s="249"/>
      <c r="D5" s="250" t="s">
        <v>57</v>
      </c>
      <c r="E5" s="250" t="s">
        <v>75</v>
      </c>
      <c r="F5" s="250" t="s">
        <v>76</v>
      </c>
      <c r="G5" s="249"/>
      <c r="H5" s="249"/>
      <c r="I5" s="256"/>
      <c r="J5" s="250" t="s">
        <v>57</v>
      </c>
      <c r="K5" s="237" t="s">
        <v>77</v>
      </c>
      <c r="L5" s="237" t="s">
        <v>78</v>
      </c>
      <c r="M5" s="237" t="s">
        <v>79</v>
      </c>
      <c r="N5" s="237" t="s">
        <v>80</v>
      </c>
      <c r="O5" s="237" t="s">
        <v>81</v>
      </c>
    </row>
    <row r="6" ht="18" customHeight="1" spans="1:15">
      <c r="A6" s="82" t="s">
        <v>82</v>
      </c>
      <c r="B6" s="82" t="s">
        <v>83</v>
      </c>
      <c r="C6" s="82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2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46">
        <v>214071.6</v>
      </c>
      <c r="D7" s="146">
        <v>214071.6</v>
      </c>
      <c r="E7" s="146">
        <v>214071.6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ht="21" customHeight="1" spans="1:15">
      <c r="A8" s="251" t="s">
        <v>99</v>
      </c>
      <c r="B8" s="251" t="s">
        <v>100</v>
      </c>
      <c r="C8" s="146">
        <v>202605.6</v>
      </c>
      <c r="D8" s="146">
        <v>202605.6</v>
      </c>
      <c r="E8" s="146">
        <v>202605.6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ht="21" customHeight="1" spans="1:15">
      <c r="A9" s="252" t="s">
        <v>101</v>
      </c>
      <c r="B9" s="252" t="s">
        <v>102</v>
      </c>
      <c r="C9" s="146">
        <v>15300</v>
      </c>
      <c r="D9" s="146">
        <v>15300</v>
      </c>
      <c r="E9" s="146">
        <v>15300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ht="21" customHeight="1" spans="1:15">
      <c r="A10" s="252" t="s">
        <v>103</v>
      </c>
      <c r="B10" s="252" t="s">
        <v>104</v>
      </c>
      <c r="C10" s="146">
        <v>187305.6</v>
      </c>
      <c r="D10" s="146">
        <v>187305.6</v>
      </c>
      <c r="E10" s="146">
        <v>187305.6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ht="21" customHeight="1" spans="1:15">
      <c r="A11" s="251" t="s">
        <v>105</v>
      </c>
      <c r="B11" s="251" t="s">
        <v>106</v>
      </c>
      <c r="C11" s="146">
        <v>11466</v>
      </c>
      <c r="D11" s="146">
        <v>11466</v>
      </c>
      <c r="E11" s="146">
        <v>11466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ht="21" customHeight="1" spans="1:15">
      <c r="A12" s="252" t="s">
        <v>107</v>
      </c>
      <c r="B12" s="252" t="s">
        <v>108</v>
      </c>
      <c r="C12" s="146">
        <v>11466</v>
      </c>
      <c r="D12" s="146">
        <v>11466</v>
      </c>
      <c r="E12" s="146">
        <v>11466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ht="21" customHeight="1" spans="1:15">
      <c r="A13" s="86" t="s">
        <v>109</v>
      </c>
      <c r="B13" s="86" t="s">
        <v>110</v>
      </c>
      <c r="C13" s="146">
        <v>143746.64</v>
      </c>
      <c r="D13" s="146">
        <v>143746.64</v>
      </c>
      <c r="E13" s="146">
        <v>143746.64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ht="21" customHeight="1" spans="1:15">
      <c r="A14" s="251" t="s">
        <v>111</v>
      </c>
      <c r="B14" s="251" t="s">
        <v>112</v>
      </c>
      <c r="C14" s="146">
        <v>143746.64</v>
      </c>
      <c r="D14" s="146">
        <v>143746.64</v>
      </c>
      <c r="E14" s="146">
        <v>143746.64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</row>
    <row r="15" ht="21" customHeight="1" spans="1:15">
      <c r="A15" s="252" t="s">
        <v>113</v>
      </c>
      <c r="B15" s="252" t="s">
        <v>114</v>
      </c>
      <c r="C15" s="146">
        <v>80347.74</v>
      </c>
      <c r="D15" s="146">
        <v>80347.74</v>
      </c>
      <c r="E15" s="146">
        <v>80347.74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  <row r="16" ht="21" customHeight="1" spans="1:15">
      <c r="A16" s="252" t="s">
        <v>115</v>
      </c>
      <c r="B16" s="252" t="s">
        <v>116</v>
      </c>
      <c r="C16" s="146">
        <v>55087</v>
      </c>
      <c r="D16" s="146">
        <v>55087</v>
      </c>
      <c r="E16" s="146">
        <v>55087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ht="21" customHeight="1" spans="1:15">
      <c r="A17" s="252" t="s">
        <v>117</v>
      </c>
      <c r="B17" s="252" t="s">
        <v>118</v>
      </c>
      <c r="C17" s="146">
        <v>8311.9</v>
      </c>
      <c r="D17" s="146">
        <v>8311.9</v>
      </c>
      <c r="E17" s="146">
        <v>8311.9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</row>
    <row r="18" ht="21" customHeight="1" spans="1:15">
      <c r="A18" s="86" t="s">
        <v>119</v>
      </c>
      <c r="B18" s="86" t="s">
        <v>120</v>
      </c>
      <c r="C18" s="146">
        <v>2582153.62</v>
      </c>
      <c r="D18" s="146">
        <v>2582153.62</v>
      </c>
      <c r="E18" s="146">
        <v>1432153.62</v>
      </c>
      <c r="F18" s="146">
        <v>1150000</v>
      </c>
      <c r="G18" s="146"/>
      <c r="H18" s="146"/>
      <c r="I18" s="146"/>
      <c r="J18" s="146"/>
      <c r="K18" s="146"/>
      <c r="L18" s="146"/>
      <c r="M18" s="146"/>
      <c r="N18" s="146"/>
      <c r="O18" s="146"/>
    </row>
    <row r="19" ht="21" customHeight="1" spans="1:15">
      <c r="A19" s="251" t="s">
        <v>121</v>
      </c>
      <c r="B19" s="251" t="s">
        <v>122</v>
      </c>
      <c r="C19" s="146">
        <v>2582153.62</v>
      </c>
      <c r="D19" s="146">
        <v>2582153.62</v>
      </c>
      <c r="E19" s="146">
        <v>1432153.62</v>
      </c>
      <c r="F19" s="146">
        <v>1150000</v>
      </c>
      <c r="G19" s="146"/>
      <c r="H19" s="146"/>
      <c r="I19" s="146"/>
      <c r="J19" s="146"/>
      <c r="K19" s="146"/>
      <c r="L19" s="146"/>
      <c r="M19" s="146"/>
      <c r="N19" s="146"/>
      <c r="O19" s="146"/>
    </row>
    <row r="20" ht="21" customHeight="1" spans="1:15">
      <c r="A20" s="252" t="s">
        <v>123</v>
      </c>
      <c r="B20" s="252" t="s">
        <v>124</v>
      </c>
      <c r="C20" s="146">
        <v>1432153.62</v>
      </c>
      <c r="D20" s="146">
        <v>1432153.62</v>
      </c>
      <c r="E20" s="146">
        <v>1432153.62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</row>
    <row r="21" ht="21" customHeight="1" spans="1:15">
      <c r="A21" s="252" t="s">
        <v>125</v>
      </c>
      <c r="B21" s="252" t="s">
        <v>126</v>
      </c>
      <c r="C21" s="146">
        <v>100000</v>
      </c>
      <c r="D21" s="146">
        <v>100000</v>
      </c>
      <c r="E21" s="146"/>
      <c r="F21" s="146">
        <v>100000</v>
      </c>
      <c r="G21" s="146"/>
      <c r="H21" s="146"/>
      <c r="I21" s="146"/>
      <c r="J21" s="146"/>
      <c r="K21" s="146"/>
      <c r="L21" s="146"/>
      <c r="M21" s="146"/>
      <c r="N21" s="146"/>
      <c r="O21" s="146"/>
    </row>
    <row r="22" ht="21" customHeight="1" spans="1:15">
      <c r="A22" s="252" t="s">
        <v>127</v>
      </c>
      <c r="B22" s="252" t="s">
        <v>128</v>
      </c>
      <c r="C22" s="146">
        <v>1050000</v>
      </c>
      <c r="D22" s="146">
        <v>1050000</v>
      </c>
      <c r="E22" s="146"/>
      <c r="F22" s="146">
        <v>1050000</v>
      </c>
      <c r="G22" s="146"/>
      <c r="H22" s="146"/>
      <c r="I22" s="146"/>
      <c r="J22" s="146"/>
      <c r="K22" s="146"/>
      <c r="L22" s="146"/>
      <c r="M22" s="146"/>
      <c r="N22" s="146"/>
      <c r="O22" s="146"/>
    </row>
    <row r="23" ht="21" customHeight="1" spans="1:15">
      <c r="A23" s="86" t="s">
        <v>129</v>
      </c>
      <c r="B23" s="86" t="s">
        <v>130</v>
      </c>
      <c r="C23" s="146">
        <v>168511.2</v>
      </c>
      <c r="D23" s="146">
        <v>168511.2</v>
      </c>
      <c r="E23" s="146">
        <v>168511.2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</row>
    <row r="24" ht="21" customHeight="1" spans="1:15">
      <c r="A24" s="251" t="s">
        <v>131</v>
      </c>
      <c r="B24" s="251" t="s">
        <v>132</v>
      </c>
      <c r="C24" s="146">
        <v>168511.2</v>
      </c>
      <c r="D24" s="146">
        <v>168511.2</v>
      </c>
      <c r="E24" s="146">
        <v>168511.2</v>
      </c>
      <c r="F24" s="146"/>
      <c r="G24" s="146"/>
      <c r="H24" s="146"/>
      <c r="I24" s="146"/>
      <c r="J24" s="146"/>
      <c r="K24" s="146"/>
      <c r="L24" s="146"/>
      <c r="M24" s="146"/>
      <c r="N24" s="146"/>
      <c r="O24" s="146"/>
    </row>
    <row r="25" ht="21" customHeight="1" spans="1:15">
      <c r="A25" s="252" t="s">
        <v>133</v>
      </c>
      <c r="B25" s="252" t="s">
        <v>134</v>
      </c>
      <c r="C25" s="146">
        <v>168511.2</v>
      </c>
      <c r="D25" s="146">
        <v>168511.2</v>
      </c>
      <c r="E25" s="146">
        <v>168511.2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</row>
    <row r="26" ht="21" customHeight="1" spans="1:15">
      <c r="A26" s="253" t="s">
        <v>55</v>
      </c>
      <c r="B26" s="198"/>
      <c r="C26" s="146">
        <v>3108483.06</v>
      </c>
      <c r="D26" s="146">
        <v>3108483.06</v>
      </c>
      <c r="E26" s="146">
        <v>1958483.06</v>
      </c>
      <c r="F26" s="146">
        <v>1150000</v>
      </c>
      <c r="G26" s="146"/>
      <c r="H26" s="146"/>
      <c r="I26" s="146"/>
      <c r="J26" s="146"/>
      <c r="K26" s="146"/>
      <c r="L26" s="146"/>
      <c r="M26" s="146"/>
      <c r="N26" s="146"/>
      <c r="O26" s="146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71"/>
      <c r="B1" s="75"/>
      <c r="C1" s="75"/>
      <c r="D1" s="75" t="s">
        <v>135</v>
      </c>
    </row>
    <row r="2" ht="41.25" customHeight="1" spans="1:1">
      <c r="A2" s="70" t="str">
        <f>"2025"&amp;"年部门财政拨款收支预算总表"</f>
        <v>2025年部门财政拨款收支预算总表</v>
      </c>
    </row>
    <row r="3" ht="17.25" customHeight="1" spans="1:4">
      <c r="A3" s="73" t="str">
        <f>"单位名称："&amp;"昆明市晋宁区农村能源环境保护站"</f>
        <v>单位名称：昆明市晋宁区农村能源环境保护站</v>
      </c>
      <c r="B3" s="236"/>
      <c r="D3" s="75" t="s">
        <v>1</v>
      </c>
    </row>
    <row r="4" ht="17.25" customHeight="1" spans="1:4">
      <c r="A4" s="237" t="s">
        <v>2</v>
      </c>
      <c r="B4" s="238"/>
      <c r="C4" s="237" t="s">
        <v>3</v>
      </c>
      <c r="D4" s="238"/>
    </row>
    <row r="5" ht="18.75" customHeight="1" spans="1:4">
      <c r="A5" s="237" t="s">
        <v>4</v>
      </c>
      <c r="B5" s="237" t="s">
        <v>5</v>
      </c>
      <c r="C5" s="237" t="s">
        <v>6</v>
      </c>
      <c r="D5" s="237" t="s">
        <v>5</v>
      </c>
    </row>
    <row r="6" ht="16.5" customHeight="1" spans="1:4">
      <c r="A6" s="239" t="s">
        <v>136</v>
      </c>
      <c r="B6" s="146">
        <v>3108483.06</v>
      </c>
      <c r="C6" s="239" t="s">
        <v>137</v>
      </c>
      <c r="D6" s="146">
        <v>3108483.06</v>
      </c>
    </row>
    <row r="7" ht="16.5" customHeight="1" spans="1:4">
      <c r="A7" s="239" t="s">
        <v>138</v>
      </c>
      <c r="B7" s="146">
        <v>3108483.06</v>
      </c>
      <c r="C7" s="239" t="s">
        <v>139</v>
      </c>
      <c r="D7" s="146"/>
    </row>
    <row r="8" ht="16.5" customHeight="1" spans="1:4">
      <c r="A8" s="239" t="s">
        <v>140</v>
      </c>
      <c r="B8" s="146"/>
      <c r="C8" s="239" t="s">
        <v>141</v>
      </c>
      <c r="D8" s="146"/>
    </row>
    <row r="9" ht="16.5" customHeight="1" spans="1:4">
      <c r="A9" s="239" t="s">
        <v>142</v>
      </c>
      <c r="B9" s="146"/>
      <c r="C9" s="239" t="s">
        <v>143</v>
      </c>
      <c r="D9" s="146"/>
    </row>
    <row r="10" ht="16.5" customHeight="1" spans="1:4">
      <c r="A10" s="239" t="s">
        <v>144</v>
      </c>
      <c r="B10" s="146"/>
      <c r="C10" s="239" t="s">
        <v>145</v>
      </c>
      <c r="D10" s="146"/>
    </row>
    <row r="11" ht="16.5" customHeight="1" spans="1:4">
      <c r="A11" s="239" t="s">
        <v>138</v>
      </c>
      <c r="B11" s="146"/>
      <c r="C11" s="239" t="s">
        <v>146</v>
      </c>
      <c r="D11" s="146"/>
    </row>
    <row r="12" ht="16.5" customHeight="1" spans="1:4">
      <c r="A12" s="213" t="s">
        <v>140</v>
      </c>
      <c r="B12" s="146"/>
      <c r="C12" s="185" t="s">
        <v>147</v>
      </c>
      <c r="D12" s="146"/>
    </row>
    <row r="13" ht="16.5" customHeight="1" spans="1:4">
      <c r="A13" s="213" t="s">
        <v>142</v>
      </c>
      <c r="B13" s="146"/>
      <c r="C13" s="185" t="s">
        <v>148</v>
      </c>
      <c r="D13" s="146"/>
    </row>
    <row r="14" ht="16.5" customHeight="1" spans="1:4">
      <c r="A14" s="240"/>
      <c r="B14" s="146"/>
      <c r="C14" s="185" t="s">
        <v>149</v>
      </c>
      <c r="D14" s="146">
        <v>214071.6</v>
      </c>
    </row>
    <row r="15" ht="16.5" customHeight="1" spans="1:4">
      <c r="A15" s="240"/>
      <c r="B15" s="146"/>
      <c r="C15" s="185" t="s">
        <v>150</v>
      </c>
      <c r="D15" s="146">
        <v>143746.64</v>
      </c>
    </row>
    <row r="16" ht="16.5" customHeight="1" spans="1:4">
      <c r="A16" s="240"/>
      <c r="B16" s="146"/>
      <c r="C16" s="185" t="s">
        <v>151</v>
      </c>
      <c r="D16" s="146"/>
    </row>
    <row r="17" ht="16.5" customHeight="1" spans="1:4">
      <c r="A17" s="240"/>
      <c r="B17" s="146"/>
      <c r="C17" s="185" t="s">
        <v>152</v>
      </c>
      <c r="D17" s="146"/>
    </row>
    <row r="18" ht="16.5" customHeight="1" spans="1:4">
      <c r="A18" s="240"/>
      <c r="B18" s="146"/>
      <c r="C18" s="185" t="s">
        <v>153</v>
      </c>
      <c r="D18" s="146">
        <v>2582153.62</v>
      </c>
    </row>
    <row r="19" ht="16.5" customHeight="1" spans="1:4">
      <c r="A19" s="240"/>
      <c r="B19" s="146"/>
      <c r="C19" s="185" t="s">
        <v>154</v>
      </c>
      <c r="D19" s="146"/>
    </row>
    <row r="20" ht="16.5" customHeight="1" spans="1:4">
      <c r="A20" s="240"/>
      <c r="B20" s="146"/>
      <c r="C20" s="185" t="s">
        <v>155</v>
      </c>
      <c r="D20" s="146"/>
    </row>
    <row r="21" ht="16.5" customHeight="1" spans="1:4">
      <c r="A21" s="240"/>
      <c r="B21" s="146"/>
      <c r="C21" s="185" t="s">
        <v>156</v>
      </c>
      <c r="D21" s="146"/>
    </row>
    <row r="22" ht="16.5" customHeight="1" spans="1:4">
      <c r="A22" s="240"/>
      <c r="B22" s="146"/>
      <c r="C22" s="185" t="s">
        <v>157</v>
      </c>
      <c r="D22" s="146"/>
    </row>
    <row r="23" ht="16.5" customHeight="1" spans="1:4">
      <c r="A23" s="240"/>
      <c r="B23" s="146"/>
      <c r="C23" s="185" t="s">
        <v>158</v>
      </c>
      <c r="D23" s="146"/>
    </row>
    <row r="24" ht="16.5" customHeight="1" spans="1:4">
      <c r="A24" s="240"/>
      <c r="B24" s="146"/>
      <c r="C24" s="185" t="s">
        <v>159</v>
      </c>
      <c r="D24" s="146"/>
    </row>
    <row r="25" ht="16.5" customHeight="1" spans="1:4">
      <c r="A25" s="240"/>
      <c r="B25" s="146"/>
      <c r="C25" s="185" t="s">
        <v>160</v>
      </c>
      <c r="D25" s="146">
        <v>168511.2</v>
      </c>
    </row>
    <row r="26" ht="16.5" customHeight="1" spans="1:4">
      <c r="A26" s="240"/>
      <c r="B26" s="146"/>
      <c r="C26" s="185" t="s">
        <v>161</v>
      </c>
      <c r="D26" s="146"/>
    </row>
    <row r="27" ht="16.5" customHeight="1" spans="1:4">
      <c r="A27" s="240"/>
      <c r="B27" s="146"/>
      <c r="C27" s="185" t="s">
        <v>162</v>
      </c>
      <c r="D27" s="146"/>
    </row>
    <row r="28" ht="16.5" customHeight="1" spans="1:4">
      <c r="A28" s="240"/>
      <c r="B28" s="146"/>
      <c r="C28" s="185" t="s">
        <v>163</v>
      </c>
      <c r="D28" s="146"/>
    </row>
    <row r="29" ht="16.5" customHeight="1" spans="1:4">
      <c r="A29" s="240"/>
      <c r="B29" s="146"/>
      <c r="C29" s="185" t="s">
        <v>164</v>
      </c>
      <c r="D29" s="146"/>
    </row>
    <row r="30" ht="16.5" customHeight="1" spans="1:4">
      <c r="A30" s="240"/>
      <c r="B30" s="146"/>
      <c r="C30" s="185" t="s">
        <v>165</v>
      </c>
      <c r="D30" s="146"/>
    </row>
    <row r="31" ht="16.5" customHeight="1" spans="1:4">
      <c r="A31" s="240"/>
      <c r="B31" s="146"/>
      <c r="C31" s="213" t="s">
        <v>166</v>
      </c>
      <c r="D31" s="146"/>
    </row>
    <row r="32" ht="16.5" customHeight="1" spans="1:4">
      <c r="A32" s="240"/>
      <c r="B32" s="146"/>
      <c r="C32" s="213" t="s">
        <v>167</v>
      </c>
      <c r="D32" s="146"/>
    </row>
    <row r="33" ht="16.5" customHeight="1" spans="1:4">
      <c r="A33" s="240"/>
      <c r="B33" s="146"/>
      <c r="C33" s="88" t="s">
        <v>168</v>
      </c>
      <c r="D33" s="146"/>
    </row>
    <row r="34" ht="15" customHeight="1" spans="1:4">
      <c r="A34" s="241" t="s">
        <v>50</v>
      </c>
      <c r="B34" s="242">
        <v>3108483.06</v>
      </c>
      <c r="C34" s="241" t="s">
        <v>51</v>
      </c>
      <c r="D34" s="242">
        <v>3108483.06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88"/>
      <c r="F1" s="226"/>
      <c r="G1" s="207" t="s">
        <v>169</v>
      </c>
    </row>
    <row r="2" ht="41.25" customHeight="1" spans="1:7">
      <c r="A2" s="227" t="str">
        <f>"2025"&amp;"年一般公共预算支出预算表（按功能科目分类）"</f>
        <v>2025年一般公共预算支出预算表（按功能科目分类）</v>
      </c>
      <c r="B2" s="227"/>
      <c r="C2" s="227"/>
      <c r="D2" s="227"/>
      <c r="E2" s="227"/>
      <c r="F2" s="227"/>
      <c r="G2" s="227"/>
    </row>
    <row r="3" ht="18" customHeight="1" spans="1:7">
      <c r="A3" s="181" t="str">
        <f>"单位名称："&amp;"昆明市晋宁区农村能源环境保护站"</f>
        <v>单位名称：昆明市晋宁区农村能源环境保护站</v>
      </c>
      <c r="F3" s="228"/>
      <c r="G3" s="207" t="s">
        <v>1</v>
      </c>
    </row>
    <row r="4" ht="20.25" customHeight="1" spans="1:7">
      <c r="A4" s="229" t="s">
        <v>170</v>
      </c>
      <c r="B4" s="230"/>
      <c r="C4" s="217" t="s">
        <v>55</v>
      </c>
      <c r="D4" s="216" t="s">
        <v>75</v>
      </c>
      <c r="E4" s="201"/>
      <c r="F4" s="202"/>
      <c r="G4" s="204" t="s">
        <v>76</v>
      </c>
    </row>
    <row r="5" ht="20.25" customHeight="1" spans="1:7">
      <c r="A5" s="231" t="s">
        <v>72</v>
      </c>
      <c r="B5" s="231" t="s">
        <v>73</v>
      </c>
      <c r="C5" s="132"/>
      <c r="D5" s="232" t="s">
        <v>57</v>
      </c>
      <c r="E5" s="232" t="s">
        <v>171</v>
      </c>
      <c r="F5" s="232" t="s">
        <v>172</v>
      </c>
      <c r="G5" s="206"/>
    </row>
    <row r="6" ht="15" customHeight="1" spans="1:7">
      <c r="A6" s="92" t="s">
        <v>82</v>
      </c>
      <c r="B6" s="92" t="s">
        <v>83</v>
      </c>
      <c r="C6" s="92" t="s">
        <v>84</v>
      </c>
      <c r="D6" s="92" t="s">
        <v>85</v>
      </c>
      <c r="E6" s="92" t="s">
        <v>86</v>
      </c>
      <c r="F6" s="92" t="s">
        <v>87</v>
      </c>
      <c r="G6" s="92" t="s">
        <v>88</v>
      </c>
    </row>
    <row r="7" ht="18" customHeight="1" spans="1:7">
      <c r="A7" s="88" t="s">
        <v>97</v>
      </c>
      <c r="B7" s="88" t="s">
        <v>98</v>
      </c>
      <c r="C7" s="146">
        <v>214071.6</v>
      </c>
      <c r="D7" s="146">
        <v>214071.6</v>
      </c>
      <c r="E7" s="146">
        <v>213171.6</v>
      </c>
      <c r="F7" s="146">
        <v>900</v>
      </c>
      <c r="G7" s="146"/>
    </row>
    <row r="8" ht="18" customHeight="1" spans="1:7">
      <c r="A8" s="187" t="s">
        <v>99</v>
      </c>
      <c r="B8" s="187" t="s">
        <v>100</v>
      </c>
      <c r="C8" s="146">
        <v>202605.6</v>
      </c>
      <c r="D8" s="146">
        <v>202605.6</v>
      </c>
      <c r="E8" s="146">
        <v>201705.6</v>
      </c>
      <c r="F8" s="146">
        <v>900</v>
      </c>
      <c r="G8" s="146"/>
    </row>
    <row r="9" ht="18" customHeight="1" spans="1:7">
      <c r="A9" s="233" t="s">
        <v>101</v>
      </c>
      <c r="B9" s="233" t="s">
        <v>102</v>
      </c>
      <c r="C9" s="146">
        <v>15300</v>
      </c>
      <c r="D9" s="146">
        <v>15300</v>
      </c>
      <c r="E9" s="146">
        <v>14400</v>
      </c>
      <c r="F9" s="146">
        <v>900</v>
      </c>
      <c r="G9" s="146"/>
    </row>
    <row r="10" ht="18" customHeight="1" spans="1:7">
      <c r="A10" s="233" t="s">
        <v>103</v>
      </c>
      <c r="B10" s="233" t="s">
        <v>104</v>
      </c>
      <c r="C10" s="146">
        <v>187305.6</v>
      </c>
      <c r="D10" s="146">
        <v>187305.6</v>
      </c>
      <c r="E10" s="146">
        <v>187305.6</v>
      </c>
      <c r="F10" s="146"/>
      <c r="G10" s="146"/>
    </row>
    <row r="11" ht="18" customHeight="1" spans="1:7">
      <c r="A11" s="187" t="s">
        <v>105</v>
      </c>
      <c r="B11" s="187" t="s">
        <v>106</v>
      </c>
      <c r="C11" s="146">
        <v>11466</v>
      </c>
      <c r="D11" s="146">
        <v>11466</v>
      </c>
      <c r="E11" s="146">
        <v>11466</v>
      </c>
      <c r="F11" s="146"/>
      <c r="G11" s="146"/>
    </row>
    <row r="12" ht="18" customHeight="1" spans="1:7">
      <c r="A12" s="233" t="s">
        <v>107</v>
      </c>
      <c r="B12" s="233" t="s">
        <v>108</v>
      </c>
      <c r="C12" s="146">
        <v>11466</v>
      </c>
      <c r="D12" s="146">
        <v>11466</v>
      </c>
      <c r="E12" s="146">
        <v>11466</v>
      </c>
      <c r="F12" s="146"/>
      <c r="G12" s="146"/>
    </row>
    <row r="13" ht="18" customHeight="1" spans="1:7">
      <c r="A13" s="88" t="s">
        <v>109</v>
      </c>
      <c r="B13" s="88" t="s">
        <v>110</v>
      </c>
      <c r="C13" s="146">
        <v>143746.64</v>
      </c>
      <c r="D13" s="146">
        <v>143746.64</v>
      </c>
      <c r="E13" s="146">
        <v>143746.64</v>
      </c>
      <c r="F13" s="146"/>
      <c r="G13" s="146"/>
    </row>
    <row r="14" ht="18" customHeight="1" spans="1:7">
      <c r="A14" s="187" t="s">
        <v>111</v>
      </c>
      <c r="B14" s="187" t="s">
        <v>112</v>
      </c>
      <c r="C14" s="146">
        <v>143746.64</v>
      </c>
      <c r="D14" s="146">
        <v>143746.64</v>
      </c>
      <c r="E14" s="146">
        <v>143746.64</v>
      </c>
      <c r="F14" s="146"/>
      <c r="G14" s="146"/>
    </row>
    <row r="15" ht="18" customHeight="1" spans="1:7">
      <c r="A15" s="233" t="s">
        <v>113</v>
      </c>
      <c r="B15" s="233" t="s">
        <v>114</v>
      </c>
      <c r="C15" s="146">
        <v>80347.74</v>
      </c>
      <c r="D15" s="146">
        <v>80347.74</v>
      </c>
      <c r="E15" s="146">
        <v>80347.74</v>
      </c>
      <c r="F15" s="146"/>
      <c r="G15" s="146"/>
    </row>
    <row r="16" ht="18" customHeight="1" spans="1:7">
      <c r="A16" s="233" t="s">
        <v>115</v>
      </c>
      <c r="B16" s="233" t="s">
        <v>116</v>
      </c>
      <c r="C16" s="146">
        <v>55087</v>
      </c>
      <c r="D16" s="146">
        <v>55087</v>
      </c>
      <c r="E16" s="146">
        <v>55087</v>
      </c>
      <c r="F16" s="146"/>
      <c r="G16" s="146"/>
    </row>
    <row r="17" ht="18" customHeight="1" spans="1:7">
      <c r="A17" s="233" t="s">
        <v>117</v>
      </c>
      <c r="B17" s="233" t="s">
        <v>118</v>
      </c>
      <c r="C17" s="146">
        <v>8311.9</v>
      </c>
      <c r="D17" s="146">
        <v>8311.9</v>
      </c>
      <c r="E17" s="146">
        <v>8311.9</v>
      </c>
      <c r="F17" s="146"/>
      <c r="G17" s="146"/>
    </row>
    <row r="18" ht="18" customHeight="1" spans="1:7">
      <c r="A18" s="88" t="s">
        <v>119</v>
      </c>
      <c r="B18" s="88" t="s">
        <v>120</v>
      </c>
      <c r="C18" s="146">
        <v>2582153.62</v>
      </c>
      <c r="D18" s="146">
        <v>1432153.62</v>
      </c>
      <c r="E18" s="146">
        <v>1285668.42</v>
      </c>
      <c r="F18" s="146">
        <v>146485.2</v>
      </c>
      <c r="G18" s="146">
        <v>1150000</v>
      </c>
    </row>
    <row r="19" ht="18" customHeight="1" spans="1:7">
      <c r="A19" s="187" t="s">
        <v>121</v>
      </c>
      <c r="B19" s="187" t="s">
        <v>122</v>
      </c>
      <c r="C19" s="146">
        <v>2582153.62</v>
      </c>
      <c r="D19" s="146">
        <v>1432153.62</v>
      </c>
      <c r="E19" s="146">
        <v>1285668.42</v>
      </c>
      <c r="F19" s="146">
        <v>146485.2</v>
      </c>
      <c r="G19" s="146">
        <v>1150000</v>
      </c>
    </row>
    <row r="20" ht="18" customHeight="1" spans="1:7">
      <c r="A20" s="233" t="s">
        <v>123</v>
      </c>
      <c r="B20" s="233" t="s">
        <v>124</v>
      </c>
      <c r="C20" s="146">
        <v>1432153.62</v>
      </c>
      <c r="D20" s="146">
        <v>1432153.62</v>
      </c>
      <c r="E20" s="146">
        <v>1285668.42</v>
      </c>
      <c r="F20" s="146">
        <v>146485.2</v>
      </c>
      <c r="G20" s="146"/>
    </row>
    <row r="21" ht="18" customHeight="1" spans="1:7">
      <c r="A21" s="233" t="s">
        <v>125</v>
      </c>
      <c r="B21" s="233" t="s">
        <v>126</v>
      </c>
      <c r="C21" s="146">
        <v>100000</v>
      </c>
      <c r="D21" s="146"/>
      <c r="E21" s="146"/>
      <c r="F21" s="146"/>
      <c r="G21" s="146">
        <v>100000</v>
      </c>
    </row>
    <row r="22" ht="18" customHeight="1" spans="1:7">
      <c r="A22" s="233" t="s">
        <v>127</v>
      </c>
      <c r="B22" s="233" t="s">
        <v>128</v>
      </c>
      <c r="C22" s="146">
        <v>1050000</v>
      </c>
      <c r="D22" s="146"/>
      <c r="E22" s="146"/>
      <c r="F22" s="146"/>
      <c r="G22" s="146">
        <v>1050000</v>
      </c>
    </row>
    <row r="23" ht="18" customHeight="1" spans="1:7">
      <c r="A23" s="88" t="s">
        <v>129</v>
      </c>
      <c r="B23" s="88" t="s">
        <v>130</v>
      </c>
      <c r="C23" s="146">
        <v>168511.2</v>
      </c>
      <c r="D23" s="146">
        <v>168511.2</v>
      </c>
      <c r="E23" s="146">
        <v>168511.2</v>
      </c>
      <c r="F23" s="146"/>
      <c r="G23" s="146"/>
    </row>
    <row r="24" ht="18" customHeight="1" spans="1:7">
      <c r="A24" s="187" t="s">
        <v>131</v>
      </c>
      <c r="B24" s="187" t="s">
        <v>132</v>
      </c>
      <c r="C24" s="146">
        <v>168511.2</v>
      </c>
      <c r="D24" s="146">
        <v>168511.2</v>
      </c>
      <c r="E24" s="146">
        <v>168511.2</v>
      </c>
      <c r="F24" s="146"/>
      <c r="G24" s="146"/>
    </row>
    <row r="25" ht="18" customHeight="1" spans="1:7">
      <c r="A25" s="233" t="s">
        <v>133</v>
      </c>
      <c r="B25" s="233" t="s">
        <v>134</v>
      </c>
      <c r="C25" s="146">
        <v>168511.2</v>
      </c>
      <c r="D25" s="146">
        <v>168511.2</v>
      </c>
      <c r="E25" s="146">
        <v>168511.2</v>
      </c>
      <c r="F25" s="146"/>
      <c r="G25" s="146"/>
    </row>
    <row r="26" ht="18" customHeight="1" spans="1:7">
      <c r="A26" s="234" t="s">
        <v>173</v>
      </c>
      <c r="B26" s="235" t="s">
        <v>173</v>
      </c>
      <c r="C26" s="146">
        <v>3108483.06</v>
      </c>
      <c r="D26" s="146">
        <v>1958483.06</v>
      </c>
      <c r="E26" s="146">
        <v>1811097.86</v>
      </c>
      <c r="F26" s="146">
        <v>147385.2</v>
      </c>
      <c r="G26" s="146">
        <v>1150000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72"/>
      <c r="B1" s="72"/>
      <c r="C1" s="72"/>
      <c r="D1" s="72"/>
      <c r="E1" s="71"/>
      <c r="F1" s="222" t="s">
        <v>174</v>
      </c>
    </row>
    <row r="2" ht="41.25" customHeight="1" spans="1:6">
      <c r="A2" s="223" t="str">
        <f>"2025"&amp;"年一般公共预算“三公”经费支出预算表"</f>
        <v>2025年一般公共预算“三公”经费支出预算表</v>
      </c>
      <c r="B2" s="72"/>
      <c r="C2" s="72"/>
      <c r="D2" s="72"/>
      <c r="E2" s="71"/>
      <c r="F2" s="72"/>
    </row>
    <row r="3" customHeight="1" spans="1:6">
      <c r="A3" s="155" t="str">
        <f>"单位名称："&amp;"昆明市晋宁区农村能源环境保护站"</f>
        <v>单位名称：昆明市晋宁区农村能源环境保护站</v>
      </c>
      <c r="B3" s="224"/>
      <c r="D3" s="72"/>
      <c r="E3" s="71"/>
      <c r="F3" s="98" t="s">
        <v>1</v>
      </c>
    </row>
    <row r="4" ht="27" customHeight="1" spans="1:6">
      <c r="A4" s="76" t="s">
        <v>175</v>
      </c>
      <c r="B4" s="76" t="s">
        <v>176</v>
      </c>
      <c r="C4" s="78" t="s">
        <v>177</v>
      </c>
      <c r="D4" s="76"/>
      <c r="E4" s="77"/>
      <c r="F4" s="76" t="s">
        <v>178</v>
      </c>
    </row>
    <row r="5" ht="28.5" customHeight="1" spans="1:6">
      <c r="A5" s="225"/>
      <c r="B5" s="81"/>
      <c r="C5" s="77" t="s">
        <v>57</v>
      </c>
      <c r="D5" s="77" t="s">
        <v>179</v>
      </c>
      <c r="E5" s="77" t="s">
        <v>180</v>
      </c>
      <c r="F5" s="80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46">
        <v>30000</v>
      </c>
      <c r="B7" s="146"/>
      <c r="C7" s="146">
        <v>20000</v>
      </c>
      <c r="D7" s="146"/>
      <c r="E7" s="146">
        <v>20000</v>
      </c>
      <c r="F7" s="146">
        <v>10000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G1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88"/>
      <c r="C1" s="208"/>
      <c r="E1" s="209"/>
      <c r="F1" s="209"/>
      <c r="G1" s="209"/>
      <c r="H1" s="209"/>
      <c r="I1" s="116"/>
      <c r="J1" s="116"/>
      <c r="K1" s="116"/>
      <c r="L1" s="116"/>
      <c r="M1" s="116"/>
      <c r="N1" s="116"/>
      <c r="R1" s="116"/>
      <c r="V1" s="208"/>
      <c r="X1" s="162" t="s">
        <v>181</v>
      </c>
    </row>
    <row r="2" ht="45.75" customHeight="1" spans="1:24">
      <c r="A2" s="118" t="str">
        <f>"2025"&amp;"年部门基本支出预算表"</f>
        <v>2025年部门基本支出预算表</v>
      </c>
      <c r="B2" s="154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54"/>
      <c r="P2" s="154"/>
      <c r="Q2" s="154"/>
      <c r="R2" s="118"/>
      <c r="S2" s="118"/>
      <c r="T2" s="118"/>
      <c r="U2" s="118"/>
      <c r="V2" s="118"/>
      <c r="W2" s="118"/>
      <c r="X2" s="118"/>
    </row>
    <row r="3" ht="18.75" customHeight="1" spans="1:24">
      <c r="A3" s="181" t="str">
        <f>"单位名称："&amp;"昆明市晋宁区农村能源环境保护站"</f>
        <v>单位名称：昆明市晋宁区农村能源环境保护站</v>
      </c>
      <c r="B3" s="190"/>
      <c r="C3" s="210"/>
      <c r="D3" s="210"/>
      <c r="E3" s="210"/>
      <c r="F3" s="210"/>
      <c r="G3" s="210"/>
      <c r="H3" s="210"/>
      <c r="I3" s="121"/>
      <c r="J3" s="121"/>
      <c r="K3" s="121"/>
      <c r="L3" s="121"/>
      <c r="M3" s="121"/>
      <c r="N3" s="121"/>
      <c r="O3" s="156"/>
      <c r="P3" s="156"/>
      <c r="Q3" s="156"/>
      <c r="R3" s="121"/>
      <c r="V3" s="208"/>
      <c r="X3" s="162" t="s">
        <v>1</v>
      </c>
    </row>
    <row r="4" ht="18" customHeight="1" spans="1:24">
      <c r="A4" s="191" t="s">
        <v>182</v>
      </c>
      <c r="B4" s="191" t="s">
        <v>183</v>
      </c>
      <c r="C4" s="191" t="s">
        <v>184</v>
      </c>
      <c r="D4" s="191" t="s">
        <v>185</v>
      </c>
      <c r="E4" s="191" t="s">
        <v>186</v>
      </c>
      <c r="F4" s="191" t="s">
        <v>187</v>
      </c>
      <c r="G4" s="191" t="s">
        <v>188</v>
      </c>
      <c r="H4" s="191" t="s">
        <v>189</v>
      </c>
      <c r="I4" s="216" t="s">
        <v>190</v>
      </c>
      <c r="J4" s="150" t="s">
        <v>190</v>
      </c>
      <c r="K4" s="150"/>
      <c r="L4" s="150"/>
      <c r="M4" s="150"/>
      <c r="N4" s="150"/>
      <c r="O4" s="201"/>
      <c r="P4" s="201"/>
      <c r="Q4" s="201"/>
      <c r="R4" s="142" t="s">
        <v>61</v>
      </c>
      <c r="S4" s="150" t="s">
        <v>62</v>
      </c>
      <c r="T4" s="150"/>
      <c r="U4" s="150"/>
      <c r="V4" s="150"/>
      <c r="W4" s="150"/>
      <c r="X4" s="151"/>
    </row>
    <row r="5" ht="18" customHeight="1" spans="1:24">
      <c r="A5" s="192"/>
      <c r="B5" s="193"/>
      <c r="C5" s="211"/>
      <c r="D5" s="192"/>
      <c r="E5" s="192"/>
      <c r="F5" s="192"/>
      <c r="G5" s="192"/>
      <c r="H5" s="192"/>
      <c r="I5" s="217" t="s">
        <v>191</v>
      </c>
      <c r="J5" s="216" t="s">
        <v>58</v>
      </c>
      <c r="K5" s="150"/>
      <c r="L5" s="150"/>
      <c r="M5" s="150"/>
      <c r="N5" s="151"/>
      <c r="O5" s="200" t="s">
        <v>192</v>
      </c>
      <c r="P5" s="201"/>
      <c r="Q5" s="202"/>
      <c r="R5" s="191" t="s">
        <v>61</v>
      </c>
      <c r="S5" s="216" t="s">
        <v>62</v>
      </c>
      <c r="T5" s="142" t="s">
        <v>64</v>
      </c>
      <c r="U5" s="150" t="s">
        <v>62</v>
      </c>
      <c r="V5" s="142" t="s">
        <v>66</v>
      </c>
      <c r="W5" s="142" t="s">
        <v>67</v>
      </c>
      <c r="X5" s="221" t="s">
        <v>68</v>
      </c>
    </row>
    <row r="6" ht="19.5" customHeight="1" spans="1:24">
      <c r="A6" s="193"/>
      <c r="B6" s="193"/>
      <c r="C6" s="193"/>
      <c r="D6" s="193"/>
      <c r="E6" s="193"/>
      <c r="F6" s="193"/>
      <c r="G6" s="193"/>
      <c r="H6" s="193"/>
      <c r="I6" s="193"/>
      <c r="J6" s="218" t="s">
        <v>193</v>
      </c>
      <c r="K6" s="191" t="s">
        <v>194</v>
      </c>
      <c r="L6" s="191" t="s">
        <v>195</v>
      </c>
      <c r="M6" s="191" t="s">
        <v>196</v>
      </c>
      <c r="N6" s="191" t="s">
        <v>197</v>
      </c>
      <c r="O6" s="191" t="s">
        <v>58</v>
      </c>
      <c r="P6" s="191" t="s">
        <v>59</v>
      </c>
      <c r="Q6" s="191" t="s">
        <v>60</v>
      </c>
      <c r="R6" s="193"/>
      <c r="S6" s="191" t="s">
        <v>57</v>
      </c>
      <c r="T6" s="191" t="s">
        <v>64</v>
      </c>
      <c r="U6" s="191" t="s">
        <v>198</v>
      </c>
      <c r="V6" s="191" t="s">
        <v>66</v>
      </c>
      <c r="W6" s="191" t="s">
        <v>67</v>
      </c>
      <c r="X6" s="191" t="s">
        <v>68</v>
      </c>
    </row>
    <row r="7" ht="37.5" customHeight="1" spans="1:24">
      <c r="A7" s="212"/>
      <c r="B7" s="132"/>
      <c r="C7" s="212"/>
      <c r="D7" s="212"/>
      <c r="E7" s="212"/>
      <c r="F7" s="212"/>
      <c r="G7" s="212"/>
      <c r="H7" s="212"/>
      <c r="I7" s="212"/>
      <c r="J7" s="219" t="s">
        <v>57</v>
      </c>
      <c r="K7" s="194" t="s">
        <v>199</v>
      </c>
      <c r="L7" s="194" t="s">
        <v>195</v>
      </c>
      <c r="M7" s="194" t="s">
        <v>196</v>
      </c>
      <c r="N7" s="194" t="s">
        <v>197</v>
      </c>
      <c r="O7" s="194" t="s">
        <v>195</v>
      </c>
      <c r="P7" s="194" t="s">
        <v>196</v>
      </c>
      <c r="Q7" s="194" t="s">
        <v>197</v>
      </c>
      <c r="R7" s="194" t="s">
        <v>61</v>
      </c>
      <c r="S7" s="194" t="s">
        <v>57</v>
      </c>
      <c r="T7" s="194" t="s">
        <v>64</v>
      </c>
      <c r="U7" s="194" t="s">
        <v>198</v>
      </c>
      <c r="V7" s="194" t="s">
        <v>66</v>
      </c>
      <c r="W7" s="194" t="s">
        <v>67</v>
      </c>
      <c r="X7" s="194" t="s">
        <v>68</v>
      </c>
    </row>
    <row r="8" customHeight="1" spans="1:2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  <c r="T8" s="79">
        <v>20</v>
      </c>
      <c r="U8" s="79">
        <v>21</v>
      </c>
      <c r="V8" s="79">
        <v>22</v>
      </c>
      <c r="W8" s="79">
        <v>23</v>
      </c>
      <c r="X8" s="79">
        <v>24</v>
      </c>
    </row>
    <row r="9" ht="20.25" customHeight="1" spans="1:24">
      <c r="A9" s="213" t="s">
        <v>200</v>
      </c>
      <c r="B9" s="213" t="s">
        <v>70</v>
      </c>
      <c r="C9" s="213" t="s">
        <v>201</v>
      </c>
      <c r="D9" s="213" t="s">
        <v>202</v>
      </c>
      <c r="E9" s="213" t="s">
        <v>123</v>
      </c>
      <c r="F9" s="213" t="s">
        <v>124</v>
      </c>
      <c r="G9" s="213" t="s">
        <v>203</v>
      </c>
      <c r="H9" s="213" t="s">
        <v>204</v>
      </c>
      <c r="I9" s="146">
        <v>545868</v>
      </c>
      <c r="J9" s="146">
        <v>545868</v>
      </c>
      <c r="K9" s="146"/>
      <c r="L9" s="146"/>
      <c r="M9" s="146">
        <v>545868</v>
      </c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ht="20.25" customHeight="1" spans="1:24">
      <c r="A10" s="213" t="s">
        <v>200</v>
      </c>
      <c r="B10" s="213" t="s">
        <v>70</v>
      </c>
      <c r="C10" s="213" t="s">
        <v>201</v>
      </c>
      <c r="D10" s="213" t="s">
        <v>202</v>
      </c>
      <c r="E10" s="213" t="s">
        <v>123</v>
      </c>
      <c r="F10" s="213" t="s">
        <v>124</v>
      </c>
      <c r="G10" s="213" t="s">
        <v>205</v>
      </c>
      <c r="H10" s="213" t="s">
        <v>206</v>
      </c>
      <c r="I10" s="146">
        <v>34776</v>
      </c>
      <c r="J10" s="146">
        <v>34776</v>
      </c>
      <c r="K10" s="220"/>
      <c r="L10" s="220"/>
      <c r="M10" s="146">
        <v>34776</v>
      </c>
      <c r="N10" s="220"/>
      <c r="O10" s="146"/>
      <c r="P10" s="146"/>
      <c r="Q10" s="146"/>
      <c r="R10" s="146"/>
      <c r="S10" s="146"/>
      <c r="T10" s="146"/>
      <c r="U10" s="146"/>
      <c r="V10" s="146"/>
      <c r="W10" s="146"/>
      <c r="X10" s="146"/>
    </row>
    <row r="11" ht="20.25" customHeight="1" spans="1:24">
      <c r="A11" s="213" t="s">
        <v>200</v>
      </c>
      <c r="B11" s="213" t="s">
        <v>70</v>
      </c>
      <c r="C11" s="213" t="s">
        <v>201</v>
      </c>
      <c r="D11" s="213" t="s">
        <v>202</v>
      </c>
      <c r="E11" s="213" t="s">
        <v>123</v>
      </c>
      <c r="F11" s="213" t="s">
        <v>124</v>
      </c>
      <c r="G11" s="213" t="s">
        <v>207</v>
      </c>
      <c r="H11" s="213" t="s">
        <v>208</v>
      </c>
      <c r="I11" s="146">
        <v>45489</v>
      </c>
      <c r="J11" s="146">
        <v>45489</v>
      </c>
      <c r="K11" s="220"/>
      <c r="L11" s="220"/>
      <c r="M11" s="146">
        <v>45489</v>
      </c>
      <c r="N11" s="220"/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ht="20.25" customHeight="1" spans="1:24">
      <c r="A12" s="213" t="s">
        <v>200</v>
      </c>
      <c r="B12" s="213" t="s">
        <v>70</v>
      </c>
      <c r="C12" s="213" t="s">
        <v>201</v>
      </c>
      <c r="D12" s="213" t="s">
        <v>202</v>
      </c>
      <c r="E12" s="213" t="s">
        <v>123</v>
      </c>
      <c r="F12" s="213" t="s">
        <v>124</v>
      </c>
      <c r="G12" s="213" t="s">
        <v>209</v>
      </c>
      <c r="H12" s="213" t="s">
        <v>210</v>
      </c>
      <c r="I12" s="146">
        <v>174816</v>
      </c>
      <c r="J12" s="146">
        <v>174816</v>
      </c>
      <c r="K12" s="220"/>
      <c r="L12" s="220"/>
      <c r="M12" s="146">
        <v>174816</v>
      </c>
      <c r="N12" s="220"/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3" ht="20.25" customHeight="1" spans="1:24">
      <c r="A13" s="213" t="s">
        <v>200</v>
      </c>
      <c r="B13" s="213" t="s">
        <v>70</v>
      </c>
      <c r="C13" s="213" t="s">
        <v>201</v>
      </c>
      <c r="D13" s="213" t="s">
        <v>202</v>
      </c>
      <c r="E13" s="213" t="s">
        <v>123</v>
      </c>
      <c r="F13" s="213" t="s">
        <v>124</v>
      </c>
      <c r="G13" s="213" t="s">
        <v>209</v>
      </c>
      <c r="H13" s="213" t="s">
        <v>210</v>
      </c>
      <c r="I13" s="146">
        <v>95040</v>
      </c>
      <c r="J13" s="146">
        <v>95040</v>
      </c>
      <c r="K13" s="220"/>
      <c r="L13" s="220"/>
      <c r="M13" s="146">
        <v>95040</v>
      </c>
      <c r="N13" s="220"/>
      <c r="O13" s="146"/>
      <c r="P13" s="146"/>
      <c r="Q13" s="146"/>
      <c r="R13" s="146"/>
      <c r="S13" s="146"/>
      <c r="T13" s="146"/>
      <c r="U13" s="146"/>
      <c r="V13" s="146"/>
      <c r="W13" s="146"/>
      <c r="X13" s="146"/>
    </row>
    <row r="14" ht="20.25" customHeight="1" spans="1:24">
      <c r="A14" s="213" t="s">
        <v>200</v>
      </c>
      <c r="B14" s="213" t="s">
        <v>70</v>
      </c>
      <c r="C14" s="213" t="s">
        <v>201</v>
      </c>
      <c r="D14" s="213" t="s">
        <v>202</v>
      </c>
      <c r="E14" s="213" t="s">
        <v>123</v>
      </c>
      <c r="F14" s="213" t="s">
        <v>124</v>
      </c>
      <c r="G14" s="213" t="s">
        <v>209</v>
      </c>
      <c r="H14" s="213" t="s">
        <v>210</v>
      </c>
      <c r="I14" s="146">
        <v>166560</v>
      </c>
      <c r="J14" s="146">
        <v>166560</v>
      </c>
      <c r="K14" s="220"/>
      <c r="L14" s="220"/>
      <c r="M14" s="146">
        <v>166560</v>
      </c>
      <c r="N14" s="220"/>
      <c r="O14" s="146"/>
      <c r="P14" s="146"/>
      <c r="Q14" s="146"/>
      <c r="R14" s="146"/>
      <c r="S14" s="146"/>
      <c r="T14" s="146"/>
      <c r="U14" s="146"/>
      <c r="V14" s="146"/>
      <c r="W14" s="146"/>
      <c r="X14" s="146"/>
    </row>
    <row r="15" ht="20.25" customHeight="1" spans="1:24">
      <c r="A15" s="213" t="s">
        <v>200</v>
      </c>
      <c r="B15" s="213" t="s">
        <v>70</v>
      </c>
      <c r="C15" s="213" t="s">
        <v>211</v>
      </c>
      <c r="D15" s="213" t="s">
        <v>212</v>
      </c>
      <c r="E15" s="213" t="s">
        <v>103</v>
      </c>
      <c r="F15" s="213" t="s">
        <v>104</v>
      </c>
      <c r="G15" s="213" t="s">
        <v>213</v>
      </c>
      <c r="H15" s="213" t="s">
        <v>214</v>
      </c>
      <c r="I15" s="146">
        <v>187305.6</v>
      </c>
      <c r="J15" s="146">
        <v>187305.6</v>
      </c>
      <c r="K15" s="220"/>
      <c r="L15" s="220"/>
      <c r="M15" s="146">
        <v>187305.6</v>
      </c>
      <c r="N15" s="220"/>
      <c r="O15" s="146"/>
      <c r="P15" s="146"/>
      <c r="Q15" s="146"/>
      <c r="R15" s="146"/>
      <c r="S15" s="146"/>
      <c r="T15" s="146"/>
      <c r="U15" s="146"/>
      <c r="V15" s="146"/>
      <c r="W15" s="146"/>
      <c r="X15" s="146"/>
    </row>
    <row r="16" ht="20.25" customHeight="1" spans="1:24">
      <c r="A16" s="213" t="s">
        <v>200</v>
      </c>
      <c r="B16" s="213" t="s">
        <v>70</v>
      </c>
      <c r="C16" s="213" t="s">
        <v>211</v>
      </c>
      <c r="D16" s="213" t="s">
        <v>212</v>
      </c>
      <c r="E16" s="213" t="s">
        <v>113</v>
      </c>
      <c r="F16" s="213" t="s">
        <v>114</v>
      </c>
      <c r="G16" s="213" t="s">
        <v>215</v>
      </c>
      <c r="H16" s="213" t="s">
        <v>216</v>
      </c>
      <c r="I16" s="146">
        <v>80347.74</v>
      </c>
      <c r="J16" s="146">
        <v>80347.74</v>
      </c>
      <c r="K16" s="220"/>
      <c r="L16" s="220"/>
      <c r="M16" s="146">
        <v>80347.74</v>
      </c>
      <c r="N16" s="220"/>
      <c r="O16" s="146"/>
      <c r="P16" s="146"/>
      <c r="Q16" s="146"/>
      <c r="R16" s="146"/>
      <c r="S16" s="146"/>
      <c r="T16" s="146"/>
      <c r="U16" s="146"/>
      <c r="V16" s="146"/>
      <c r="W16" s="146"/>
      <c r="X16" s="146"/>
    </row>
    <row r="17" ht="20.25" customHeight="1" spans="1:24">
      <c r="A17" s="213" t="s">
        <v>200</v>
      </c>
      <c r="B17" s="213" t="s">
        <v>70</v>
      </c>
      <c r="C17" s="213" t="s">
        <v>211</v>
      </c>
      <c r="D17" s="213" t="s">
        <v>212</v>
      </c>
      <c r="E17" s="213" t="s">
        <v>115</v>
      </c>
      <c r="F17" s="213" t="s">
        <v>116</v>
      </c>
      <c r="G17" s="213" t="s">
        <v>217</v>
      </c>
      <c r="H17" s="213" t="s">
        <v>218</v>
      </c>
      <c r="I17" s="146">
        <v>50853</v>
      </c>
      <c r="J17" s="146">
        <v>50853</v>
      </c>
      <c r="K17" s="220"/>
      <c r="L17" s="220"/>
      <c r="M17" s="146">
        <v>50853</v>
      </c>
      <c r="N17" s="220"/>
      <c r="O17" s="146"/>
      <c r="P17" s="146"/>
      <c r="Q17" s="146"/>
      <c r="R17" s="146"/>
      <c r="S17" s="146"/>
      <c r="T17" s="146"/>
      <c r="U17" s="146"/>
      <c r="V17" s="146"/>
      <c r="W17" s="146"/>
      <c r="X17" s="146"/>
    </row>
    <row r="18" ht="20.25" customHeight="1" spans="1:24">
      <c r="A18" s="213" t="s">
        <v>200</v>
      </c>
      <c r="B18" s="213" t="s">
        <v>70</v>
      </c>
      <c r="C18" s="213" t="s">
        <v>211</v>
      </c>
      <c r="D18" s="213" t="s">
        <v>212</v>
      </c>
      <c r="E18" s="213" t="s">
        <v>115</v>
      </c>
      <c r="F18" s="213" t="s">
        <v>116</v>
      </c>
      <c r="G18" s="213" t="s">
        <v>217</v>
      </c>
      <c r="H18" s="213" t="s">
        <v>218</v>
      </c>
      <c r="I18" s="146">
        <v>4234</v>
      </c>
      <c r="J18" s="146">
        <v>4234</v>
      </c>
      <c r="K18" s="220"/>
      <c r="L18" s="220"/>
      <c r="M18" s="146">
        <v>4234</v>
      </c>
      <c r="N18" s="220"/>
      <c r="O18" s="146"/>
      <c r="P18" s="146"/>
      <c r="Q18" s="146"/>
      <c r="R18" s="146"/>
      <c r="S18" s="146"/>
      <c r="T18" s="146"/>
      <c r="U18" s="146"/>
      <c r="V18" s="146"/>
      <c r="W18" s="146"/>
      <c r="X18" s="146"/>
    </row>
    <row r="19" ht="20.25" customHeight="1" spans="1:24">
      <c r="A19" s="213" t="s">
        <v>200</v>
      </c>
      <c r="B19" s="213" t="s">
        <v>70</v>
      </c>
      <c r="C19" s="213" t="s">
        <v>211</v>
      </c>
      <c r="D19" s="213" t="s">
        <v>212</v>
      </c>
      <c r="E19" s="213" t="s">
        <v>117</v>
      </c>
      <c r="F19" s="213" t="s">
        <v>118</v>
      </c>
      <c r="G19" s="213" t="s">
        <v>219</v>
      </c>
      <c r="H19" s="213" t="s">
        <v>220</v>
      </c>
      <c r="I19" s="146">
        <v>3661.42</v>
      </c>
      <c r="J19" s="146">
        <v>3661.42</v>
      </c>
      <c r="K19" s="220"/>
      <c r="L19" s="220"/>
      <c r="M19" s="146">
        <v>3661.42</v>
      </c>
      <c r="N19" s="220"/>
      <c r="O19" s="146"/>
      <c r="P19" s="146"/>
      <c r="Q19" s="146"/>
      <c r="R19" s="146"/>
      <c r="S19" s="146"/>
      <c r="T19" s="146"/>
      <c r="U19" s="146"/>
      <c r="V19" s="146"/>
      <c r="W19" s="146"/>
      <c r="X19" s="146"/>
    </row>
    <row r="20" ht="20.25" customHeight="1" spans="1:24">
      <c r="A20" s="213" t="s">
        <v>200</v>
      </c>
      <c r="B20" s="213" t="s">
        <v>70</v>
      </c>
      <c r="C20" s="213" t="s">
        <v>211</v>
      </c>
      <c r="D20" s="213" t="s">
        <v>212</v>
      </c>
      <c r="E20" s="213" t="s">
        <v>117</v>
      </c>
      <c r="F20" s="213" t="s">
        <v>118</v>
      </c>
      <c r="G20" s="213" t="s">
        <v>219</v>
      </c>
      <c r="H20" s="213" t="s">
        <v>220</v>
      </c>
      <c r="I20" s="146">
        <v>516.72</v>
      </c>
      <c r="J20" s="146">
        <v>516.72</v>
      </c>
      <c r="K20" s="220"/>
      <c r="L20" s="220"/>
      <c r="M20" s="146">
        <v>516.72</v>
      </c>
      <c r="N20" s="220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ht="20.25" customHeight="1" spans="1:24">
      <c r="A21" s="213" t="s">
        <v>200</v>
      </c>
      <c r="B21" s="213" t="s">
        <v>70</v>
      </c>
      <c r="C21" s="213" t="s">
        <v>211</v>
      </c>
      <c r="D21" s="213" t="s">
        <v>212</v>
      </c>
      <c r="E21" s="213" t="s">
        <v>117</v>
      </c>
      <c r="F21" s="213" t="s">
        <v>118</v>
      </c>
      <c r="G21" s="213" t="s">
        <v>219</v>
      </c>
      <c r="H21" s="213" t="s">
        <v>220</v>
      </c>
      <c r="I21" s="146">
        <v>4133.76</v>
      </c>
      <c r="J21" s="146">
        <v>4133.76</v>
      </c>
      <c r="K21" s="220"/>
      <c r="L21" s="220"/>
      <c r="M21" s="146">
        <v>4133.76</v>
      </c>
      <c r="N21" s="220"/>
      <c r="O21" s="146"/>
      <c r="P21" s="146"/>
      <c r="Q21" s="146"/>
      <c r="R21" s="146"/>
      <c r="S21" s="146"/>
      <c r="T21" s="146"/>
      <c r="U21" s="146"/>
      <c r="V21" s="146"/>
      <c r="W21" s="146"/>
      <c r="X21" s="146"/>
    </row>
    <row r="22" ht="20.25" customHeight="1" spans="1:24">
      <c r="A22" s="213" t="s">
        <v>200</v>
      </c>
      <c r="B22" s="213" t="s">
        <v>70</v>
      </c>
      <c r="C22" s="213" t="s">
        <v>211</v>
      </c>
      <c r="D22" s="213" t="s">
        <v>212</v>
      </c>
      <c r="E22" s="213" t="s">
        <v>123</v>
      </c>
      <c r="F22" s="213" t="s">
        <v>124</v>
      </c>
      <c r="G22" s="213" t="s">
        <v>219</v>
      </c>
      <c r="H22" s="213" t="s">
        <v>220</v>
      </c>
      <c r="I22" s="146">
        <v>7119.42</v>
      </c>
      <c r="J22" s="146">
        <v>7119.42</v>
      </c>
      <c r="K22" s="220"/>
      <c r="L22" s="220"/>
      <c r="M22" s="146">
        <v>7119.42</v>
      </c>
      <c r="N22" s="220"/>
      <c r="O22" s="146"/>
      <c r="P22" s="146"/>
      <c r="Q22" s="146"/>
      <c r="R22" s="146"/>
      <c r="S22" s="146"/>
      <c r="T22" s="146"/>
      <c r="U22" s="146"/>
      <c r="V22" s="146"/>
      <c r="W22" s="146"/>
      <c r="X22" s="146"/>
    </row>
    <row r="23" ht="20.25" customHeight="1" spans="1:24">
      <c r="A23" s="213" t="s">
        <v>200</v>
      </c>
      <c r="B23" s="213" t="s">
        <v>70</v>
      </c>
      <c r="C23" s="213" t="s">
        <v>221</v>
      </c>
      <c r="D23" s="213" t="s">
        <v>222</v>
      </c>
      <c r="E23" s="213" t="s">
        <v>107</v>
      </c>
      <c r="F23" s="213" t="s">
        <v>108</v>
      </c>
      <c r="G23" s="213" t="s">
        <v>223</v>
      </c>
      <c r="H23" s="213" t="s">
        <v>224</v>
      </c>
      <c r="I23" s="146">
        <v>11466</v>
      </c>
      <c r="J23" s="146">
        <v>11466</v>
      </c>
      <c r="K23" s="220"/>
      <c r="L23" s="220"/>
      <c r="M23" s="146">
        <v>11466</v>
      </c>
      <c r="N23" s="220"/>
      <c r="O23" s="146"/>
      <c r="P23" s="146"/>
      <c r="Q23" s="146"/>
      <c r="R23" s="146"/>
      <c r="S23" s="146"/>
      <c r="T23" s="146"/>
      <c r="U23" s="146"/>
      <c r="V23" s="146"/>
      <c r="W23" s="146"/>
      <c r="X23" s="146"/>
    </row>
    <row r="24" ht="20.25" customHeight="1" spans="1:24">
      <c r="A24" s="213" t="s">
        <v>200</v>
      </c>
      <c r="B24" s="213" t="s">
        <v>70</v>
      </c>
      <c r="C24" s="213" t="s">
        <v>225</v>
      </c>
      <c r="D24" s="213" t="s">
        <v>226</v>
      </c>
      <c r="E24" s="213" t="s">
        <v>123</v>
      </c>
      <c r="F24" s="213" t="s">
        <v>124</v>
      </c>
      <c r="G24" s="213" t="s">
        <v>227</v>
      </c>
      <c r="H24" s="213" t="s">
        <v>228</v>
      </c>
      <c r="I24" s="146">
        <v>20000</v>
      </c>
      <c r="J24" s="146">
        <v>20000</v>
      </c>
      <c r="K24" s="220"/>
      <c r="L24" s="220"/>
      <c r="M24" s="146">
        <v>20000</v>
      </c>
      <c r="N24" s="220"/>
      <c r="O24" s="146"/>
      <c r="P24" s="146"/>
      <c r="Q24" s="146"/>
      <c r="R24" s="146"/>
      <c r="S24" s="146"/>
      <c r="T24" s="146"/>
      <c r="U24" s="146"/>
      <c r="V24" s="146"/>
      <c r="W24" s="146"/>
      <c r="X24" s="146"/>
    </row>
    <row r="25" ht="20.25" customHeight="1" spans="1:24">
      <c r="A25" s="213" t="s">
        <v>200</v>
      </c>
      <c r="B25" s="213" t="s">
        <v>70</v>
      </c>
      <c r="C25" s="213" t="s">
        <v>229</v>
      </c>
      <c r="D25" s="213" t="s">
        <v>178</v>
      </c>
      <c r="E25" s="213" t="s">
        <v>123</v>
      </c>
      <c r="F25" s="213" t="s">
        <v>124</v>
      </c>
      <c r="G25" s="213" t="s">
        <v>230</v>
      </c>
      <c r="H25" s="213" t="s">
        <v>178</v>
      </c>
      <c r="I25" s="146">
        <v>10000</v>
      </c>
      <c r="J25" s="146">
        <v>10000</v>
      </c>
      <c r="K25" s="220"/>
      <c r="L25" s="220"/>
      <c r="M25" s="146">
        <v>10000</v>
      </c>
      <c r="N25" s="220"/>
      <c r="O25" s="146"/>
      <c r="P25" s="146"/>
      <c r="Q25" s="146"/>
      <c r="R25" s="146"/>
      <c r="S25" s="146"/>
      <c r="T25" s="146"/>
      <c r="U25" s="146"/>
      <c r="V25" s="146"/>
      <c r="W25" s="146"/>
      <c r="X25" s="146"/>
    </row>
    <row r="26" ht="20.25" customHeight="1" spans="1:24">
      <c r="A26" s="213" t="s">
        <v>200</v>
      </c>
      <c r="B26" s="213" t="s">
        <v>70</v>
      </c>
      <c r="C26" s="213" t="s">
        <v>231</v>
      </c>
      <c r="D26" s="213" t="s">
        <v>232</v>
      </c>
      <c r="E26" s="213" t="s">
        <v>123</v>
      </c>
      <c r="F26" s="213" t="s">
        <v>124</v>
      </c>
      <c r="G26" s="213" t="s">
        <v>233</v>
      </c>
      <c r="H26" s="213" t="s">
        <v>232</v>
      </c>
      <c r="I26" s="146">
        <v>23221.2</v>
      </c>
      <c r="J26" s="146">
        <v>23221.2</v>
      </c>
      <c r="K26" s="220"/>
      <c r="L26" s="220"/>
      <c r="M26" s="146">
        <v>23221.2</v>
      </c>
      <c r="N26" s="220"/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ht="20.25" customHeight="1" spans="1:24">
      <c r="A27" s="213" t="s">
        <v>200</v>
      </c>
      <c r="B27" s="213" t="s">
        <v>70</v>
      </c>
      <c r="C27" s="213" t="s">
        <v>234</v>
      </c>
      <c r="D27" s="213" t="s">
        <v>235</v>
      </c>
      <c r="E27" s="213" t="s">
        <v>123</v>
      </c>
      <c r="F27" s="213" t="s">
        <v>124</v>
      </c>
      <c r="G27" s="213" t="s">
        <v>236</v>
      </c>
      <c r="H27" s="213" t="s">
        <v>237</v>
      </c>
      <c r="I27" s="146">
        <v>24864</v>
      </c>
      <c r="J27" s="146">
        <v>24864</v>
      </c>
      <c r="K27" s="220"/>
      <c r="L27" s="220"/>
      <c r="M27" s="146">
        <v>24864</v>
      </c>
      <c r="N27" s="220"/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ht="20.25" customHeight="1" spans="1:24">
      <c r="A28" s="213" t="s">
        <v>200</v>
      </c>
      <c r="B28" s="213" t="s">
        <v>70</v>
      </c>
      <c r="C28" s="213" t="s">
        <v>234</v>
      </c>
      <c r="D28" s="213" t="s">
        <v>235</v>
      </c>
      <c r="E28" s="213" t="s">
        <v>123</v>
      </c>
      <c r="F28" s="213" t="s">
        <v>124</v>
      </c>
      <c r="G28" s="213" t="s">
        <v>238</v>
      </c>
      <c r="H28" s="213" t="s">
        <v>239</v>
      </c>
      <c r="I28" s="146">
        <v>16000</v>
      </c>
      <c r="J28" s="146">
        <v>16000</v>
      </c>
      <c r="K28" s="220"/>
      <c r="L28" s="220"/>
      <c r="M28" s="146">
        <v>16000</v>
      </c>
      <c r="N28" s="220"/>
      <c r="O28" s="146"/>
      <c r="P28" s="146"/>
      <c r="Q28" s="146"/>
      <c r="R28" s="146"/>
      <c r="S28" s="146"/>
      <c r="T28" s="146"/>
      <c r="U28" s="146"/>
      <c r="V28" s="146"/>
      <c r="W28" s="146"/>
      <c r="X28" s="146"/>
    </row>
    <row r="29" ht="20.25" customHeight="1" spans="1:24">
      <c r="A29" s="213" t="s">
        <v>200</v>
      </c>
      <c r="B29" s="213" t="s">
        <v>70</v>
      </c>
      <c r="C29" s="213" t="s">
        <v>234</v>
      </c>
      <c r="D29" s="213" t="s">
        <v>235</v>
      </c>
      <c r="E29" s="213" t="s">
        <v>123</v>
      </c>
      <c r="F29" s="213" t="s">
        <v>124</v>
      </c>
      <c r="G29" s="213" t="s">
        <v>240</v>
      </c>
      <c r="H29" s="213" t="s">
        <v>241</v>
      </c>
      <c r="I29" s="146">
        <v>30000</v>
      </c>
      <c r="J29" s="146">
        <v>30000</v>
      </c>
      <c r="K29" s="220"/>
      <c r="L29" s="220"/>
      <c r="M29" s="146">
        <v>30000</v>
      </c>
      <c r="N29" s="220"/>
      <c r="O29" s="146"/>
      <c r="P29" s="146"/>
      <c r="Q29" s="146"/>
      <c r="R29" s="146"/>
      <c r="S29" s="146"/>
      <c r="T29" s="146"/>
      <c r="U29" s="146"/>
      <c r="V29" s="146"/>
      <c r="W29" s="146"/>
      <c r="X29" s="146"/>
    </row>
    <row r="30" ht="20.25" customHeight="1" spans="1:24">
      <c r="A30" s="213" t="s">
        <v>200</v>
      </c>
      <c r="B30" s="213" t="s">
        <v>70</v>
      </c>
      <c r="C30" s="213" t="s">
        <v>234</v>
      </c>
      <c r="D30" s="213" t="s">
        <v>235</v>
      </c>
      <c r="E30" s="213" t="s">
        <v>101</v>
      </c>
      <c r="F30" s="213" t="s">
        <v>102</v>
      </c>
      <c r="G30" s="213" t="s">
        <v>242</v>
      </c>
      <c r="H30" s="213" t="s">
        <v>243</v>
      </c>
      <c r="I30" s="146">
        <v>900</v>
      </c>
      <c r="J30" s="146">
        <v>900</v>
      </c>
      <c r="K30" s="220"/>
      <c r="L30" s="220"/>
      <c r="M30" s="146">
        <v>900</v>
      </c>
      <c r="N30" s="220"/>
      <c r="O30" s="146"/>
      <c r="P30" s="146"/>
      <c r="Q30" s="146"/>
      <c r="R30" s="146"/>
      <c r="S30" s="146"/>
      <c r="T30" s="146"/>
      <c r="U30" s="146"/>
      <c r="V30" s="146"/>
      <c r="W30" s="146"/>
      <c r="X30" s="146"/>
    </row>
    <row r="31" ht="20.25" customHeight="1" spans="1:24">
      <c r="A31" s="213" t="s">
        <v>200</v>
      </c>
      <c r="B31" s="213" t="s">
        <v>70</v>
      </c>
      <c r="C31" s="213" t="s">
        <v>234</v>
      </c>
      <c r="D31" s="213" t="s">
        <v>235</v>
      </c>
      <c r="E31" s="213" t="s">
        <v>123</v>
      </c>
      <c r="F31" s="213" t="s">
        <v>124</v>
      </c>
      <c r="G31" s="213" t="s">
        <v>242</v>
      </c>
      <c r="H31" s="213" t="s">
        <v>243</v>
      </c>
      <c r="I31" s="146">
        <v>22400</v>
      </c>
      <c r="J31" s="146">
        <v>22400</v>
      </c>
      <c r="K31" s="220"/>
      <c r="L31" s="220"/>
      <c r="M31" s="146">
        <v>22400</v>
      </c>
      <c r="N31" s="220"/>
      <c r="O31" s="146"/>
      <c r="P31" s="146"/>
      <c r="Q31" s="146"/>
      <c r="R31" s="146"/>
      <c r="S31" s="146"/>
      <c r="T31" s="146"/>
      <c r="U31" s="146"/>
      <c r="V31" s="146"/>
      <c r="W31" s="146"/>
      <c r="X31" s="146"/>
    </row>
    <row r="32" ht="20.25" customHeight="1" spans="1:24">
      <c r="A32" s="213" t="s">
        <v>200</v>
      </c>
      <c r="B32" s="213" t="s">
        <v>70</v>
      </c>
      <c r="C32" s="213" t="s">
        <v>244</v>
      </c>
      <c r="D32" s="213" t="s">
        <v>134</v>
      </c>
      <c r="E32" s="213" t="s">
        <v>133</v>
      </c>
      <c r="F32" s="213" t="s">
        <v>134</v>
      </c>
      <c r="G32" s="213" t="s">
        <v>245</v>
      </c>
      <c r="H32" s="213" t="s">
        <v>134</v>
      </c>
      <c r="I32" s="146">
        <v>168511.2</v>
      </c>
      <c r="J32" s="146">
        <v>168511.2</v>
      </c>
      <c r="K32" s="220"/>
      <c r="L32" s="220"/>
      <c r="M32" s="146">
        <v>168511.2</v>
      </c>
      <c r="N32" s="220"/>
      <c r="O32" s="146"/>
      <c r="P32" s="146"/>
      <c r="Q32" s="146"/>
      <c r="R32" s="146"/>
      <c r="S32" s="146"/>
      <c r="T32" s="146"/>
      <c r="U32" s="146"/>
      <c r="V32" s="146"/>
      <c r="W32" s="146"/>
      <c r="X32" s="146"/>
    </row>
    <row r="33" ht="20.25" customHeight="1" spans="1:24">
      <c r="A33" s="213" t="s">
        <v>200</v>
      </c>
      <c r="B33" s="213" t="s">
        <v>70</v>
      </c>
      <c r="C33" s="213" t="s">
        <v>246</v>
      </c>
      <c r="D33" s="213" t="s">
        <v>247</v>
      </c>
      <c r="E33" s="213" t="s">
        <v>101</v>
      </c>
      <c r="F33" s="213" t="s">
        <v>102</v>
      </c>
      <c r="G33" s="213" t="s">
        <v>223</v>
      </c>
      <c r="H33" s="213" t="s">
        <v>224</v>
      </c>
      <c r="I33" s="146">
        <v>14400</v>
      </c>
      <c r="J33" s="146">
        <v>14400</v>
      </c>
      <c r="K33" s="220"/>
      <c r="L33" s="220"/>
      <c r="M33" s="146">
        <v>14400</v>
      </c>
      <c r="N33" s="220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ht="20.25" customHeight="1" spans="1:24">
      <c r="A34" s="213" t="s">
        <v>200</v>
      </c>
      <c r="B34" s="213" t="s">
        <v>70</v>
      </c>
      <c r="C34" s="213" t="s">
        <v>248</v>
      </c>
      <c r="D34" s="213" t="s">
        <v>249</v>
      </c>
      <c r="E34" s="213" t="s">
        <v>123</v>
      </c>
      <c r="F34" s="213" t="s">
        <v>124</v>
      </c>
      <c r="G34" s="213" t="s">
        <v>207</v>
      </c>
      <c r="H34" s="213" t="s">
        <v>208</v>
      </c>
      <c r="I34" s="146">
        <v>72000</v>
      </c>
      <c r="J34" s="146">
        <v>72000</v>
      </c>
      <c r="K34" s="220"/>
      <c r="L34" s="220"/>
      <c r="M34" s="146">
        <v>72000</v>
      </c>
      <c r="N34" s="220"/>
      <c r="O34" s="146"/>
      <c r="P34" s="146"/>
      <c r="Q34" s="146"/>
      <c r="R34" s="146"/>
      <c r="S34" s="146"/>
      <c r="T34" s="146"/>
      <c r="U34" s="146"/>
      <c r="V34" s="146"/>
      <c r="W34" s="146"/>
      <c r="X34" s="146"/>
    </row>
    <row r="35" ht="20.25" customHeight="1" spans="1:24">
      <c r="A35" s="213" t="s">
        <v>200</v>
      </c>
      <c r="B35" s="213" t="s">
        <v>70</v>
      </c>
      <c r="C35" s="213" t="s">
        <v>248</v>
      </c>
      <c r="D35" s="213" t="s">
        <v>249</v>
      </c>
      <c r="E35" s="213" t="s">
        <v>123</v>
      </c>
      <c r="F35" s="213" t="s">
        <v>124</v>
      </c>
      <c r="G35" s="213" t="s">
        <v>209</v>
      </c>
      <c r="H35" s="213" t="s">
        <v>210</v>
      </c>
      <c r="I35" s="146">
        <v>67200</v>
      </c>
      <c r="J35" s="146">
        <v>67200</v>
      </c>
      <c r="K35" s="220"/>
      <c r="L35" s="220"/>
      <c r="M35" s="146">
        <v>67200</v>
      </c>
      <c r="N35" s="220"/>
      <c r="O35" s="146"/>
      <c r="P35" s="146"/>
      <c r="Q35" s="146"/>
      <c r="R35" s="146"/>
      <c r="S35" s="146"/>
      <c r="T35" s="146"/>
      <c r="U35" s="146"/>
      <c r="V35" s="146"/>
      <c r="W35" s="146"/>
      <c r="X35" s="146"/>
    </row>
    <row r="36" ht="20.25" customHeight="1" spans="1:24">
      <c r="A36" s="213" t="s">
        <v>200</v>
      </c>
      <c r="B36" s="213" t="s">
        <v>70</v>
      </c>
      <c r="C36" s="213" t="s">
        <v>248</v>
      </c>
      <c r="D36" s="213" t="s">
        <v>249</v>
      </c>
      <c r="E36" s="213" t="s">
        <v>123</v>
      </c>
      <c r="F36" s="213" t="s">
        <v>124</v>
      </c>
      <c r="G36" s="213" t="s">
        <v>209</v>
      </c>
      <c r="H36" s="213" t="s">
        <v>210</v>
      </c>
      <c r="I36" s="146">
        <v>76800</v>
      </c>
      <c r="J36" s="146">
        <v>76800</v>
      </c>
      <c r="K36" s="220"/>
      <c r="L36" s="220"/>
      <c r="M36" s="146">
        <v>76800</v>
      </c>
      <c r="N36" s="220"/>
      <c r="O36" s="146"/>
      <c r="P36" s="146"/>
      <c r="Q36" s="146"/>
      <c r="R36" s="146"/>
      <c r="S36" s="146"/>
      <c r="T36" s="146"/>
      <c r="U36" s="146"/>
      <c r="V36" s="146"/>
      <c r="W36" s="146"/>
      <c r="X36" s="146"/>
    </row>
    <row r="37" ht="17.25" customHeight="1" spans="1:24">
      <c r="A37" s="196" t="s">
        <v>173</v>
      </c>
      <c r="B37" s="197"/>
      <c r="C37" s="214"/>
      <c r="D37" s="214"/>
      <c r="E37" s="214"/>
      <c r="F37" s="214"/>
      <c r="G37" s="214"/>
      <c r="H37" s="215"/>
      <c r="I37" s="146">
        <v>1958483.06</v>
      </c>
      <c r="J37" s="146">
        <v>1958483.06</v>
      </c>
      <c r="K37" s="146"/>
      <c r="L37" s="146"/>
      <c r="M37" s="146">
        <v>1958483.06</v>
      </c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88"/>
      <c r="E1" s="189"/>
      <c r="F1" s="189"/>
      <c r="G1" s="189"/>
      <c r="H1" s="189"/>
      <c r="U1" s="188"/>
      <c r="W1" s="207" t="s">
        <v>250</v>
      </c>
    </row>
    <row r="2" ht="46.5" customHeight="1" spans="1:23">
      <c r="A2" s="154" t="str">
        <f>"2025"&amp;"年部门项目支出预算表"</f>
        <v>2025年部门项目支出预算表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ht="13.5" customHeight="1" spans="1:23">
      <c r="A3" s="181" t="str">
        <f>"单位名称："&amp;"昆明市晋宁区农村能源环境保护站"</f>
        <v>单位名称：昆明市晋宁区农村能源环境保护站</v>
      </c>
      <c r="B3" s="190"/>
      <c r="C3" s="190"/>
      <c r="D3" s="190"/>
      <c r="E3" s="190"/>
      <c r="F3" s="190"/>
      <c r="G3" s="190"/>
      <c r="H3" s="190"/>
      <c r="I3" s="156"/>
      <c r="J3" s="156"/>
      <c r="K3" s="156"/>
      <c r="L3" s="156"/>
      <c r="M3" s="156"/>
      <c r="N3" s="156"/>
      <c r="O3" s="156"/>
      <c r="P3" s="156"/>
      <c r="Q3" s="156"/>
      <c r="U3" s="188"/>
      <c r="W3" s="164" t="s">
        <v>1</v>
      </c>
    </row>
    <row r="4" ht="21.75" customHeight="1" spans="1:23">
      <c r="A4" s="191" t="s">
        <v>251</v>
      </c>
      <c r="B4" s="123" t="s">
        <v>184</v>
      </c>
      <c r="C4" s="191" t="s">
        <v>185</v>
      </c>
      <c r="D4" s="191" t="s">
        <v>252</v>
      </c>
      <c r="E4" s="123" t="s">
        <v>186</v>
      </c>
      <c r="F4" s="123" t="s">
        <v>187</v>
      </c>
      <c r="G4" s="123" t="s">
        <v>253</v>
      </c>
      <c r="H4" s="123" t="s">
        <v>254</v>
      </c>
      <c r="I4" s="199" t="s">
        <v>55</v>
      </c>
      <c r="J4" s="200" t="s">
        <v>255</v>
      </c>
      <c r="K4" s="201"/>
      <c r="L4" s="201"/>
      <c r="M4" s="202"/>
      <c r="N4" s="200" t="s">
        <v>192</v>
      </c>
      <c r="O4" s="201"/>
      <c r="P4" s="202"/>
      <c r="Q4" s="123" t="s">
        <v>61</v>
      </c>
      <c r="R4" s="200" t="s">
        <v>62</v>
      </c>
      <c r="S4" s="201"/>
      <c r="T4" s="201"/>
      <c r="U4" s="201"/>
      <c r="V4" s="201"/>
      <c r="W4" s="202"/>
    </row>
    <row r="5" ht="21.75" customHeight="1" spans="1:23">
      <c r="A5" s="192"/>
      <c r="B5" s="193"/>
      <c r="C5" s="192"/>
      <c r="D5" s="192"/>
      <c r="E5" s="126"/>
      <c r="F5" s="126"/>
      <c r="G5" s="126"/>
      <c r="H5" s="126"/>
      <c r="I5" s="193"/>
      <c r="J5" s="203" t="s">
        <v>58</v>
      </c>
      <c r="K5" s="204"/>
      <c r="L5" s="123" t="s">
        <v>59</v>
      </c>
      <c r="M5" s="123" t="s">
        <v>60</v>
      </c>
      <c r="N5" s="123" t="s">
        <v>58</v>
      </c>
      <c r="O5" s="123" t="s">
        <v>59</v>
      </c>
      <c r="P5" s="123" t="s">
        <v>60</v>
      </c>
      <c r="Q5" s="126"/>
      <c r="R5" s="123" t="s">
        <v>57</v>
      </c>
      <c r="S5" s="123" t="s">
        <v>64</v>
      </c>
      <c r="T5" s="123" t="s">
        <v>198</v>
      </c>
      <c r="U5" s="123" t="s">
        <v>66</v>
      </c>
      <c r="V5" s="123" t="s">
        <v>67</v>
      </c>
      <c r="W5" s="123" t="s">
        <v>68</v>
      </c>
    </row>
    <row r="6" ht="21" customHeight="1" spans="1:23">
      <c r="A6" s="193"/>
      <c r="B6" s="193"/>
      <c r="C6" s="193"/>
      <c r="D6" s="193"/>
      <c r="E6" s="193"/>
      <c r="F6" s="193"/>
      <c r="G6" s="193"/>
      <c r="H6" s="193"/>
      <c r="I6" s="193"/>
      <c r="J6" s="205" t="s">
        <v>57</v>
      </c>
      <c r="K6" s="206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</row>
    <row r="7" ht="39.75" customHeight="1" spans="1:23">
      <c r="A7" s="194"/>
      <c r="B7" s="132"/>
      <c r="C7" s="194"/>
      <c r="D7" s="194"/>
      <c r="E7" s="129"/>
      <c r="F7" s="129"/>
      <c r="G7" s="129"/>
      <c r="H7" s="129"/>
      <c r="I7" s="132"/>
      <c r="J7" s="182" t="s">
        <v>57</v>
      </c>
      <c r="K7" s="182" t="s">
        <v>256</v>
      </c>
      <c r="L7" s="129"/>
      <c r="M7" s="129"/>
      <c r="N7" s="129"/>
      <c r="O7" s="129"/>
      <c r="P7" s="129"/>
      <c r="Q7" s="129"/>
      <c r="R7" s="129"/>
      <c r="S7" s="129"/>
      <c r="T7" s="129"/>
      <c r="U7" s="132"/>
      <c r="V7" s="129"/>
      <c r="W7" s="129"/>
    </row>
    <row r="8" ht="15" customHeight="1" spans="1:23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  <c r="T8" s="79">
        <v>20</v>
      </c>
      <c r="U8" s="195">
        <v>21</v>
      </c>
      <c r="V8" s="79">
        <v>22</v>
      </c>
      <c r="W8" s="195">
        <v>23</v>
      </c>
    </row>
    <row r="9" ht="21.75" customHeight="1" spans="1:23">
      <c r="A9" s="185" t="s">
        <v>257</v>
      </c>
      <c r="B9" s="185" t="s">
        <v>258</v>
      </c>
      <c r="C9" s="185" t="s">
        <v>259</v>
      </c>
      <c r="D9" s="185" t="s">
        <v>70</v>
      </c>
      <c r="E9" s="185" t="s">
        <v>125</v>
      </c>
      <c r="F9" s="185" t="s">
        <v>126</v>
      </c>
      <c r="G9" s="185" t="s">
        <v>236</v>
      </c>
      <c r="H9" s="185" t="s">
        <v>237</v>
      </c>
      <c r="I9" s="146">
        <v>100000</v>
      </c>
      <c r="J9" s="146">
        <v>100000</v>
      </c>
      <c r="K9" s="146">
        <v>100000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</row>
    <row r="10" ht="21.75" customHeight="1" spans="1:23">
      <c r="A10" s="185" t="s">
        <v>260</v>
      </c>
      <c r="B10" s="185" t="s">
        <v>261</v>
      </c>
      <c r="C10" s="185" t="s">
        <v>262</v>
      </c>
      <c r="D10" s="185" t="s">
        <v>70</v>
      </c>
      <c r="E10" s="185" t="s">
        <v>127</v>
      </c>
      <c r="F10" s="185" t="s">
        <v>128</v>
      </c>
      <c r="G10" s="185" t="s">
        <v>236</v>
      </c>
      <c r="H10" s="185" t="s">
        <v>237</v>
      </c>
      <c r="I10" s="146">
        <v>1050000</v>
      </c>
      <c r="J10" s="146">
        <v>1050000</v>
      </c>
      <c r="K10" s="146">
        <v>1050000</v>
      </c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</row>
    <row r="11" ht="18.75" customHeight="1" spans="1:23">
      <c r="A11" s="196" t="s">
        <v>173</v>
      </c>
      <c r="B11" s="197"/>
      <c r="C11" s="197"/>
      <c r="D11" s="197"/>
      <c r="E11" s="197"/>
      <c r="F11" s="197"/>
      <c r="G11" s="197"/>
      <c r="H11" s="198"/>
      <c r="I11" s="146">
        <v>1150000</v>
      </c>
      <c r="J11" s="146">
        <v>1150000</v>
      </c>
      <c r="K11" s="146">
        <v>1150000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162" t="s">
        <v>263</v>
      </c>
    </row>
    <row r="2" ht="39.75" customHeight="1" spans="1:10">
      <c r="A2" s="180" t="str">
        <f>"2025"&amp;"年部门项目支出绩效目标表"</f>
        <v>2025年部门项目支出绩效目标表</v>
      </c>
      <c r="B2" s="154"/>
      <c r="C2" s="154"/>
      <c r="D2" s="154"/>
      <c r="E2" s="154"/>
      <c r="F2" s="118"/>
      <c r="G2" s="154"/>
      <c r="H2" s="118"/>
      <c r="I2" s="118"/>
      <c r="J2" s="154"/>
    </row>
    <row r="3" ht="17.25" customHeight="1" spans="1:1">
      <c r="A3" s="181" t="str">
        <f>"单位名称："&amp;"昆明市晋宁区农村能源环境保护站"</f>
        <v>单位名称：昆明市晋宁区农村能源环境保护站</v>
      </c>
    </row>
    <row r="4" ht="44.25" customHeight="1" spans="1:10">
      <c r="A4" s="182" t="s">
        <v>185</v>
      </c>
      <c r="B4" s="182" t="s">
        <v>264</v>
      </c>
      <c r="C4" s="182" t="s">
        <v>265</v>
      </c>
      <c r="D4" s="182" t="s">
        <v>266</v>
      </c>
      <c r="E4" s="182" t="s">
        <v>267</v>
      </c>
      <c r="F4" s="183" t="s">
        <v>268</v>
      </c>
      <c r="G4" s="182" t="s">
        <v>269</v>
      </c>
      <c r="H4" s="183" t="s">
        <v>270</v>
      </c>
      <c r="I4" s="183" t="s">
        <v>271</v>
      </c>
      <c r="J4" s="182" t="s">
        <v>272</v>
      </c>
    </row>
    <row r="5" ht="18.75" customHeight="1" spans="1:10">
      <c r="A5" s="184">
        <v>1</v>
      </c>
      <c r="B5" s="184">
        <v>2</v>
      </c>
      <c r="C5" s="184">
        <v>3</v>
      </c>
      <c r="D5" s="184">
        <v>4</v>
      </c>
      <c r="E5" s="184">
        <v>5</v>
      </c>
      <c r="F5" s="79">
        <v>6</v>
      </c>
      <c r="G5" s="184">
        <v>7</v>
      </c>
      <c r="H5" s="79">
        <v>8</v>
      </c>
      <c r="I5" s="79">
        <v>9</v>
      </c>
      <c r="J5" s="184">
        <v>10</v>
      </c>
    </row>
    <row r="6" ht="42" customHeight="1" spans="1:10">
      <c r="A6" s="88" t="s">
        <v>70</v>
      </c>
      <c r="B6" s="185"/>
      <c r="C6" s="185"/>
      <c r="D6" s="185"/>
      <c r="E6" s="84"/>
      <c r="F6" s="186"/>
      <c r="G6" s="84"/>
      <c r="H6" s="186"/>
      <c r="I6" s="186"/>
      <c r="J6" s="84"/>
    </row>
    <row r="7" ht="42" customHeight="1" spans="1:10">
      <c r="A7" s="187" t="s">
        <v>259</v>
      </c>
      <c r="B7" s="89" t="s">
        <v>273</v>
      </c>
      <c r="C7" s="89" t="s">
        <v>274</v>
      </c>
      <c r="D7" s="89" t="s">
        <v>275</v>
      </c>
      <c r="E7" s="88" t="s">
        <v>276</v>
      </c>
      <c r="F7" s="89" t="s">
        <v>277</v>
      </c>
      <c r="G7" s="88" t="s">
        <v>96</v>
      </c>
      <c r="H7" s="89" t="s">
        <v>278</v>
      </c>
      <c r="I7" s="89" t="s">
        <v>279</v>
      </c>
      <c r="J7" s="88" t="s">
        <v>280</v>
      </c>
    </row>
    <row r="8" ht="42" customHeight="1" spans="1:10">
      <c r="A8" s="187" t="s">
        <v>259</v>
      </c>
      <c r="B8" s="89" t="s">
        <v>273</v>
      </c>
      <c r="C8" s="89" t="s">
        <v>281</v>
      </c>
      <c r="D8" s="89" t="s">
        <v>282</v>
      </c>
      <c r="E8" s="88" t="s">
        <v>283</v>
      </c>
      <c r="F8" s="89" t="s">
        <v>284</v>
      </c>
      <c r="G8" s="88" t="s">
        <v>285</v>
      </c>
      <c r="H8" s="89" t="s">
        <v>286</v>
      </c>
      <c r="I8" s="89" t="s">
        <v>279</v>
      </c>
      <c r="J8" s="88" t="s">
        <v>287</v>
      </c>
    </row>
    <row r="9" ht="42" customHeight="1" spans="1:10">
      <c r="A9" s="187" t="s">
        <v>259</v>
      </c>
      <c r="B9" s="89" t="s">
        <v>273</v>
      </c>
      <c r="C9" s="89" t="s">
        <v>288</v>
      </c>
      <c r="D9" s="89" t="s">
        <v>289</v>
      </c>
      <c r="E9" s="88" t="s">
        <v>290</v>
      </c>
      <c r="F9" s="89" t="s">
        <v>284</v>
      </c>
      <c r="G9" s="88" t="s">
        <v>291</v>
      </c>
      <c r="H9" s="89" t="s">
        <v>286</v>
      </c>
      <c r="I9" s="89" t="s">
        <v>279</v>
      </c>
      <c r="J9" s="88" t="s">
        <v>292</v>
      </c>
    </row>
    <row r="10" ht="42" customHeight="1" spans="1:10">
      <c r="A10" s="187" t="s">
        <v>262</v>
      </c>
      <c r="B10" s="89" t="s">
        <v>293</v>
      </c>
      <c r="C10" s="89" t="s">
        <v>274</v>
      </c>
      <c r="D10" s="89" t="s">
        <v>275</v>
      </c>
      <c r="E10" s="88" t="s">
        <v>294</v>
      </c>
      <c r="F10" s="89" t="s">
        <v>277</v>
      </c>
      <c r="G10" s="88" t="s">
        <v>84</v>
      </c>
      <c r="H10" s="89" t="s">
        <v>295</v>
      </c>
      <c r="I10" s="89" t="s">
        <v>279</v>
      </c>
      <c r="J10" s="88" t="s">
        <v>294</v>
      </c>
    </row>
    <row r="11" ht="42" customHeight="1" spans="1:10">
      <c r="A11" s="187" t="s">
        <v>262</v>
      </c>
      <c r="B11" s="89" t="s">
        <v>293</v>
      </c>
      <c r="C11" s="89" t="s">
        <v>274</v>
      </c>
      <c r="D11" s="89" t="s">
        <v>296</v>
      </c>
      <c r="E11" s="88" t="s">
        <v>297</v>
      </c>
      <c r="F11" s="89" t="s">
        <v>284</v>
      </c>
      <c r="G11" s="88" t="s">
        <v>298</v>
      </c>
      <c r="H11" s="89" t="s">
        <v>286</v>
      </c>
      <c r="I11" s="89" t="s">
        <v>279</v>
      </c>
      <c r="J11" s="88" t="s">
        <v>297</v>
      </c>
    </row>
    <row r="12" ht="42" customHeight="1" spans="1:10">
      <c r="A12" s="187" t="s">
        <v>262</v>
      </c>
      <c r="B12" s="89" t="s">
        <v>293</v>
      </c>
      <c r="C12" s="89" t="s">
        <v>281</v>
      </c>
      <c r="D12" s="89" t="s">
        <v>299</v>
      </c>
      <c r="E12" s="88" t="s">
        <v>300</v>
      </c>
      <c r="F12" s="89" t="s">
        <v>284</v>
      </c>
      <c r="G12" s="88" t="s">
        <v>301</v>
      </c>
      <c r="H12" s="89" t="s">
        <v>302</v>
      </c>
      <c r="I12" s="89" t="s">
        <v>279</v>
      </c>
      <c r="J12" s="88" t="s">
        <v>300</v>
      </c>
    </row>
    <row r="13" ht="42" customHeight="1" spans="1:10">
      <c r="A13" s="187" t="s">
        <v>262</v>
      </c>
      <c r="B13" s="89" t="s">
        <v>293</v>
      </c>
      <c r="C13" s="89" t="s">
        <v>288</v>
      </c>
      <c r="D13" s="89" t="s">
        <v>289</v>
      </c>
      <c r="E13" s="88" t="s">
        <v>303</v>
      </c>
      <c r="F13" s="89" t="s">
        <v>284</v>
      </c>
      <c r="G13" s="88" t="s">
        <v>291</v>
      </c>
      <c r="H13" s="89" t="s">
        <v>286</v>
      </c>
      <c r="I13" s="89" t="s">
        <v>279</v>
      </c>
      <c r="J13" s="88" t="s">
        <v>303</v>
      </c>
    </row>
  </sheetData>
  <mergeCells count="6">
    <mergeCell ref="A2:J2"/>
    <mergeCell ref="A3:H3"/>
    <mergeCell ref="A7:A9"/>
    <mergeCell ref="A10:A13"/>
    <mergeCell ref="B7:B9"/>
    <mergeCell ref="B10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A2" workbookViewId="0">
      <selection activeCell="C18" sqref="C18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/>
  </cols>
  <sheetData>
    <row r="1" ht="12" customHeight="1" spans="1:6">
      <c r="A1" s="165">
        <v>1</v>
      </c>
      <c r="B1" s="166">
        <v>0</v>
      </c>
      <c r="C1" s="165">
        <v>1</v>
      </c>
      <c r="D1" s="167"/>
      <c r="E1" s="167"/>
      <c r="F1" s="168" t="s">
        <v>304</v>
      </c>
    </row>
    <row r="2" ht="42" customHeight="1" spans="1:6">
      <c r="A2" s="169" t="str">
        <f>"2025"&amp;"年部门政府性基金预算支出预算表"</f>
        <v>2025年部门政府性基金预算支出预算表</v>
      </c>
      <c r="B2" s="169" t="s">
        <v>305</v>
      </c>
      <c r="C2" s="170"/>
      <c r="D2" s="171"/>
      <c r="E2" s="171"/>
      <c r="F2" s="171"/>
    </row>
    <row r="3" ht="13.5" customHeight="1" spans="1:6">
      <c r="A3" s="42" t="str">
        <f>"单位名称："&amp;"昆明市晋宁区农村能源环境保护站"</f>
        <v>单位名称：昆明市晋宁区农村能源环境保护站</v>
      </c>
      <c r="B3" s="42" t="s">
        <v>306</v>
      </c>
      <c r="C3" s="165"/>
      <c r="D3" s="167"/>
      <c r="E3" s="167"/>
      <c r="F3" s="168" t="s">
        <v>1</v>
      </c>
    </row>
    <row r="4" ht="19.5" customHeight="1" spans="1:6">
      <c r="A4" s="172" t="s">
        <v>183</v>
      </c>
      <c r="B4" s="173" t="s">
        <v>72</v>
      </c>
      <c r="C4" s="172" t="s">
        <v>73</v>
      </c>
      <c r="D4" s="12" t="s">
        <v>307</v>
      </c>
      <c r="E4" s="13"/>
      <c r="F4" s="35"/>
    </row>
    <row r="5" ht="18.75" customHeight="1" spans="1:6">
      <c r="A5" s="174"/>
      <c r="B5" s="175"/>
      <c r="C5" s="174"/>
      <c r="D5" s="50" t="s">
        <v>55</v>
      </c>
      <c r="E5" s="12" t="s">
        <v>75</v>
      </c>
      <c r="F5" s="50" t="s">
        <v>76</v>
      </c>
    </row>
    <row r="6" ht="18.75" customHeight="1" spans="1:6">
      <c r="A6" s="101">
        <v>1</v>
      </c>
      <c r="B6" s="176" t="s">
        <v>83</v>
      </c>
      <c r="C6" s="101">
        <v>3</v>
      </c>
      <c r="D6" s="14">
        <v>4</v>
      </c>
      <c r="E6" s="14">
        <v>5</v>
      </c>
      <c r="F6" s="14">
        <v>6</v>
      </c>
    </row>
    <row r="7" ht="21" customHeight="1" spans="1:6">
      <c r="A7" s="31"/>
      <c r="B7" s="31"/>
      <c r="C7" s="31"/>
      <c r="D7" s="113"/>
      <c r="E7" s="113"/>
      <c r="F7" s="113"/>
    </row>
    <row r="8" ht="21" customHeight="1" spans="1:6">
      <c r="A8" s="31"/>
      <c r="B8" s="31"/>
      <c r="C8" s="31"/>
      <c r="D8" s="113"/>
      <c r="E8" s="113"/>
      <c r="F8" s="113"/>
    </row>
    <row r="9" ht="18.75" customHeight="1" spans="1:6">
      <c r="A9" s="177" t="s">
        <v>173</v>
      </c>
      <c r="B9" s="177" t="s">
        <v>173</v>
      </c>
      <c r="C9" s="178" t="s">
        <v>173</v>
      </c>
      <c r="D9" s="113"/>
      <c r="E9" s="113"/>
      <c r="F9" s="113"/>
    </row>
    <row r="10" ht="34" customHeight="1" spans="1:1">
      <c r="A10" s="179" t="s">
        <v>308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15" sqref="C15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116"/>
      <c r="C1" s="116"/>
      <c r="R1" s="162"/>
      <c r="S1" s="162" t="s">
        <v>309</v>
      </c>
    </row>
    <row r="2" ht="41.25" customHeight="1" spans="1:19">
      <c r="A2" s="117" t="str">
        <f>"2025"&amp;"年部门政府采购预算表"</f>
        <v>2025年部门政府采购预算表</v>
      </c>
      <c r="B2" s="118"/>
      <c r="C2" s="118"/>
      <c r="D2" s="154"/>
      <c r="E2" s="154"/>
      <c r="F2" s="154"/>
      <c r="G2" s="154"/>
      <c r="H2" s="154"/>
      <c r="I2" s="154"/>
      <c r="J2" s="154"/>
      <c r="K2" s="154"/>
      <c r="L2" s="154"/>
      <c r="M2" s="118"/>
      <c r="N2" s="154"/>
      <c r="O2" s="154"/>
      <c r="P2" s="118"/>
      <c r="Q2" s="154"/>
      <c r="R2" s="118"/>
      <c r="S2" s="118"/>
    </row>
    <row r="3" ht="18.75" customHeight="1" spans="1:19">
      <c r="A3" s="155" t="str">
        <f>"单位名称："&amp;"昆明市晋宁区农村能源环境保护站"</f>
        <v>单位名称：昆明市晋宁区农村能源环境保护站</v>
      </c>
      <c r="B3" s="121"/>
      <c r="C3" s="121"/>
      <c r="D3" s="156"/>
      <c r="E3" s="156"/>
      <c r="F3" s="156"/>
      <c r="G3" s="156"/>
      <c r="H3" s="156"/>
      <c r="I3" s="156"/>
      <c r="J3" s="156"/>
      <c r="K3" s="156"/>
      <c r="L3" s="156"/>
      <c r="R3" s="163"/>
      <c r="S3" s="164" t="s">
        <v>1</v>
      </c>
    </row>
    <row r="4" ht="15.75" customHeight="1" spans="1:19">
      <c r="A4" s="123" t="s">
        <v>182</v>
      </c>
      <c r="B4" s="124" t="s">
        <v>183</v>
      </c>
      <c r="C4" s="124" t="s">
        <v>310</v>
      </c>
      <c r="D4" s="125" t="s">
        <v>311</v>
      </c>
      <c r="E4" s="125" t="s">
        <v>312</v>
      </c>
      <c r="F4" s="125" t="s">
        <v>313</v>
      </c>
      <c r="G4" s="125" t="s">
        <v>314</v>
      </c>
      <c r="H4" s="125" t="s">
        <v>315</v>
      </c>
      <c r="I4" s="141" t="s">
        <v>190</v>
      </c>
      <c r="J4" s="141"/>
      <c r="K4" s="141"/>
      <c r="L4" s="141"/>
      <c r="M4" s="142"/>
      <c r="N4" s="141"/>
      <c r="O4" s="141"/>
      <c r="P4" s="150"/>
      <c r="Q4" s="141"/>
      <c r="R4" s="142"/>
      <c r="S4" s="151"/>
    </row>
    <row r="5" ht="17.25" customHeight="1" spans="1:19">
      <c r="A5" s="126"/>
      <c r="B5" s="127"/>
      <c r="C5" s="127"/>
      <c r="D5" s="128"/>
      <c r="E5" s="128"/>
      <c r="F5" s="128"/>
      <c r="G5" s="128"/>
      <c r="H5" s="128"/>
      <c r="I5" s="128" t="s">
        <v>55</v>
      </c>
      <c r="J5" s="128" t="s">
        <v>58</v>
      </c>
      <c r="K5" s="128" t="s">
        <v>316</v>
      </c>
      <c r="L5" s="128" t="s">
        <v>317</v>
      </c>
      <c r="M5" s="143" t="s">
        <v>318</v>
      </c>
      <c r="N5" s="144" t="s">
        <v>319</v>
      </c>
      <c r="O5" s="144"/>
      <c r="P5" s="152"/>
      <c r="Q5" s="144"/>
      <c r="R5" s="153"/>
      <c r="S5" s="130"/>
    </row>
    <row r="6" ht="54" customHeight="1" spans="1:19">
      <c r="A6" s="129"/>
      <c r="B6" s="130"/>
      <c r="C6" s="130"/>
      <c r="D6" s="131"/>
      <c r="E6" s="131"/>
      <c r="F6" s="131"/>
      <c r="G6" s="131"/>
      <c r="H6" s="131"/>
      <c r="I6" s="131"/>
      <c r="J6" s="131" t="s">
        <v>57</v>
      </c>
      <c r="K6" s="131"/>
      <c r="L6" s="131"/>
      <c r="M6" s="145"/>
      <c r="N6" s="131" t="s">
        <v>57</v>
      </c>
      <c r="O6" s="131" t="s">
        <v>64</v>
      </c>
      <c r="P6" s="130" t="s">
        <v>65</v>
      </c>
      <c r="Q6" s="131" t="s">
        <v>66</v>
      </c>
      <c r="R6" s="145" t="s">
        <v>67</v>
      </c>
      <c r="S6" s="130" t="s">
        <v>68</v>
      </c>
    </row>
    <row r="7" ht="18" customHeight="1" spans="1:19">
      <c r="A7" s="157">
        <v>1</v>
      </c>
      <c r="B7" s="157" t="s">
        <v>83</v>
      </c>
      <c r="C7" s="158">
        <v>3</v>
      </c>
      <c r="D7" s="158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</row>
    <row r="8" ht="21" customHeight="1" spans="1:19">
      <c r="A8" s="133"/>
      <c r="B8" s="134"/>
      <c r="C8" s="134"/>
      <c r="D8" s="135"/>
      <c r="E8" s="135"/>
      <c r="F8" s="135"/>
      <c r="G8" s="159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ht="21" customHeight="1" spans="1:19">
      <c r="A9" s="136" t="s">
        <v>173</v>
      </c>
      <c r="B9" s="137"/>
      <c r="C9" s="137"/>
      <c r="D9" s="138"/>
      <c r="E9" s="138"/>
      <c r="F9" s="138"/>
      <c r="G9" s="160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ht="29" customHeight="1" spans="1:1">
      <c r="A10" s="161" t="s">
        <v>320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3" sqref="B13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115"/>
      <c r="B1" s="116"/>
      <c r="C1" s="116"/>
      <c r="D1" s="116"/>
      <c r="E1" s="116"/>
      <c r="F1" s="116"/>
      <c r="G1" s="116"/>
      <c r="H1" s="115"/>
      <c r="I1" s="115"/>
      <c r="J1" s="115"/>
      <c r="K1" s="115"/>
      <c r="L1" s="115"/>
      <c r="M1" s="115"/>
      <c r="N1" s="139"/>
      <c r="O1" s="115"/>
      <c r="P1" s="115"/>
      <c r="Q1" s="116"/>
      <c r="R1" s="115"/>
      <c r="S1" s="148"/>
      <c r="T1" s="148" t="s">
        <v>321</v>
      </c>
    </row>
    <row r="2" ht="41.25" customHeight="1" spans="1:20">
      <c r="A2" s="117" t="str">
        <f>"2025"&amp;"年部门政府购买服务预算表"</f>
        <v>2025年部门政府购买服务预算表</v>
      </c>
      <c r="B2" s="118"/>
      <c r="C2" s="118"/>
      <c r="D2" s="118"/>
      <c r="E2" s="118"/>
      <c r="F2" s="118"/>
      <c r="G2" s="118"/>
      <c r="H2" s="119"/>
      <c r="I2" s="119"/>
      <c r="J2" s="119"/>
      <c r="K2" s="119"/>
      <c r="L2" s="119"/>
      <c r="M2" s="119"/>
      <c r="N2" s="140"/>
      <c r="O2" s="119"/>
      <c r="P2" s="119"/>
      <c r="Q2" s="118"/>
      <c r="R2" s="119"/>
      <c r="S2" s="140"/>
      <c r="T2" s="118"/>
    </row>
    <row r="3" ht="22.5" customHeight="1" spans="1:20">
      <c r="A3" s="120" t="str">
        <f>"单位名称："&amp;"昆明市晋宁区农村能源环境保护站"</f>
        <v>单位名称：昆明市晋宁区农村能源环境保护站</v>
      </c>
      <c r="B3" s="121"/>
      <c r="C3" s="121"/>
      <c r="D3" s="121"/>
      <c r="E3" s="121"/>
      <c r="F3" s="121"/>
      <c r="G3" s="121"/>
      <c r="H3" s="122"/>
      <c r="I3" s="122"/>
      <c r="J3" s="122"/>
      <c r="K3" s="122"/>
      <c r="L3" s="122"/>
      <c r="M3" s="122"/>
      <c r="N3" s="139"/>
      <c r="O3" s="115"/>
      <c r="P3" s="115"/>
      <c r="Q3" s="116"/>
      <c r="R3" s="115"/>
      <c r="S3" s="149"/>
      <c r="T3" s="148" t="s">
        <v>1</v>
      </c>
    </row>
    <row r="4" ht="24" customHeight="1" spans="1:20">
      <c r="A4" s="123" t="s">
        <v>182</v>
      </c>
      <c r="B4" s="124" t="s">
        <v>183</v>
      </c>
      <c r="C4" s="124" t="s">
        <v>310</v>
      </c>
      <c r="D4" s="124" t="s">
        <v>322</v>
      </c>
      <c r="E4" s="124" t="s">
        <v>323</v>
      </c>
      <c r="F4" s="124" t="s">
        <v>324</v>
      </c>
      <c r="G4" s="124" t="s">
        <v>325</v>
      </c>
      <c r="H4" s="125" t="s">
        <v>326</v>
      </c>
      <c r="I4" s="125" t="s">
        <v>327</v>
      </c>
      <c r="J4" s="141" t="s">
        <v>190</v>
      </c>
      <c r="K4" s="141"/>
      <c r="L4" s="141"/>
      <c r="M4" s="141"/>
      <c r="N4" s="142"/>
      <c r="O4" s="141"/>
      <c r="P4" s="141"/>
      <c r="Q4" s="150"/>
      <c r="R4" s="141"/>
      <c r="S4" s="142"/>
      <c r="T4" s="151"/>
    </row>
    <row r="5" ht="24" customHeight="1" spans="1:20">
      <c r="A5" s="126"/>
      <c r="B5" s="127"/>
      <c r="C5" s="127"/>
      <c r="D5" s="127"/>
      <c r="E5" s="127"/>
      <c r="F5" s="127"/>
      <c r="G5" s="127"/>
      <c r="H5" s="128"/>
      <c r="I5" s="128"/>
      <c r="J5" s="128" t="s">
        <v>55</v>
      </c>
      <c r="K5" s="128" t="s">
        <v>58</v>
      </c>
      <c r="L5" s="128" t="s">
        <v>316</v>
      </c>
      <c r="M5" s="128" t="s">
        <v>317</v>
      </c>
      <c r="N5" s="143" t="s">
        <v>318</v>
      </c>
      <c r="O5" s="144" t="s">
        <v>319</v>
      </c>
      <c r="P5" s="144"/>
      <c r="Q5" s="152"/>
      <c r="R5" s="144"/>
      <c r="S5" s="153"/>
      <c r="T5" s="130"/>
    </row>
    <row r="6" ht="54" customHeight="1" spans="1:20">
      <c r="A6" s="129"/>
      <c r="B6" s="130"/>
      <c r="C6" s="130"/>
      <c r="D6" s="130"/>
      <c r="E6" s="130"/>
      <c r="F6" s="130"/>
      <c r="G6" s="130"/>
      <c r="H6" s="131"/>
      <c r="I6" s="131"/>
      <c r="J6" s="131"/>
      <c r="K6" s="131" t="s">
        <v>57</v>
      </c>
      <c r="L6" s="131"/>
      <c r="M6" s="131"/>
      <c r="N6" s="145"/>
      <c r="O6" s="131" t="s">
        <v>57</v>
      </c>
      <c r="P6" s="131" t="s">
        <v>64</v>
      </c>
      <c r="Q6" s="130" t="s">
        <v>65</v>
      </c>
      <c r="R6" s="131" t="s">
        <v>66</v>
      </c>
      <c r="S6" s="145" t="s">
        <v>67</v>
      </c>
      <c r="T6" s="130" t="s">
        <v>68</v>
      </c>
    </row>
    <row r="7" ht="17.25" customHeight="1" spans="1:20">
      <c r="A7" s="132">
        <v>1</v>
      </c>
      <c r="B7" s="130">
        <v>2</v>
      </c>
      <c r="C7" s="132">
        <v>3</v>
      </c>
      <c r="D7" s="132">
        <v>4</v>
      </c>
      <c r="E7" s="130">
        <v>5</v>
      </c>
      <c r="F7" s="132">
        <v>6</v>
      </c>
      <c r="G7" s="132">
        <v>7</v>
      </c>
      <c r="H7" s="130">
        <v>8</v>
      </c>
      <c r="I7" s="132">
        <v>9</v>
      </c>
      <c r="J7" s="132">
        <v>10</v>
      </c>
      <c r="K7" s="130">
        <v>11</v>
      </c>
      <c r="L7" s="132">
        <v>12</v>
      </c>
      <c r="M7" s="132">
        <v>13</v>
      </c>
      <c r="N7" s="130">
        <v>14</v>
      </c>
      <c r="O7" s="132">
        <v>15</v>
      </c>
      <c r="P7" s="132">
        <v>16</v>
      </c>
      <c r="Q7" s="130">
        <v>17</v>
      </c>
      <c r="R7" s="132">
        <v>18</v>
      </c>
      <c r="S7" s="132">
        <v>19</v>
      </c>
      <c r="T7" s="132">
        <v>20</v>
      </c>
    </row>
    <row r="8" ht="21" customHeight="1" spans="1:20">
      <c r="A8" s="133"/>
      <c r="B8" s="134"/>
      <c r="C8" s="134"/>
      <c r="D8" s="134"/>
      <c r="E8" s="134"/>
      <c r="F8" s="134"/>
      <c r="G8" s="134"/>
      <c r="H8" s="135"/>
      <c r="I8" s="135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</row>
    <row r="9" ht="21" customHeight="1" spans="1:20">
      <c r="A9" s="136" t="s">
        <v>173</v>
      </c>
      <c r="B9" s="137"/>
      <c r="C9" s="137"/>
      <c r="D9" s="137"/>
      <c r="E9" s="137"/>
      <c r="F9" s="137"/>
      <c r="G9" s="137"/>
      <c r="H9" s="138"/>
      <c r="I9" s="147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</row>
    <row r="10" ht="18" customHeight="1" spans="1:1">
      <c r="A10" s="96" t="s">
        <v>328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D13" sqref="D13"/>
    </sheetView>
  </sheetViews>
  <sheetFormatPr defaultColWidth="9.14814814814815" defaultRowHeight="14.25" customHeight="1" outlineLevelCol="4"/>
  <cols>
    <col min="1" max="1" width="44.25" style="1" customWidth="1"/>
    <col min="2" max="5" width="20" style="1" customWidth="1"/>
    <col min="6" max="16384" width="9.14814814814815" style="1"/>
  </cols>
  <sheetData>
    <row r="1" s="1" customFormat="1" customHeight="1" spans="1:5">
      <c r="A1" s="105"/>
      <c r="B1" s="105"/>
      <c r="C1" s="105"/>
      <c r="D1" s="105"/>
      <c r="E1" s="105"/>
    </row>
    <row r="2" s="1" customFormat="1" ht="17.25" customHeight="1" spans="4:5">
      <c r="D2" s="106"/>
      <c r="E2" s="40" t="s">
        <v>329</v>
      </c>
    </row>
    <row r="3" s="1" customFormat="1" ht="41.25" customHeight="1" spans="1:5">
      <c r="A3" s="107" t="str">
        <f>"2025"&amp;"年对下转移支付预算表"</f>
        <v>2025年对下转移支付预算表</v>
      </c>
      <c r="B3" s="41"/>
      <c r="C3" s="41"/>
      <c r="D3" s="41"/>
      <c r="E3" s="100"/>
    </row>
    <row r="4" s="1" customFormat="1" ht="18" customHeight="1" spans="1:5">
      <c r="A4" s="3" t="s">
        <v>330</v>
      </c>
      <c r="B4" s="108"/>
      <c r="C4" s="108"/>
      <c r="D4" s="109"/>
      <c r="E4" s="45" t="s">
        <v>1</v>
      </c>
    </row>
    <row r="5" s="1" customFormat="1" ht="19.5" customHeight="1" spans="1:5">
      <c r="A5" s="50" t="s">
        <v>331</v>
      </c>
      <c r="B5" s="12" t="s">
        <v>190</v>
      </c>
      <c r="C5" s="13"/>
      <c r="D5" s="13"/>
      <c r="E5" s="110" t="s">
        <v>332</v>
      </c>
    </row>
    <row r="6" s="1" customFormat="1" ht="40.5" customHeight="1" spans="1:5">
      <c r="A6" s="53"/>
      <c r="B6" s="60" t="s">
        <v>55</v>
      </c>
      <c r="C6" s="47" t="s">
        <v>58</v>
      </c>
      <c r="D6" s="111" t="s">
        <v>316</v>
      </c>
      <c r="E6" s="110"/>
    </row>
    <row r="7" s="1" customFormat="1" ht="19.5" customHeight="1" spans="1:5">
      <c r="A7" s="6">
        <v>1</v>
      </c>
      <c r="B7" s="6">
        <v>2</v>
      </c>
      <c r="C7" s="6">
        <v>3</v>
      </c>
      <c r="D7" s="10">
        <v>4</v>
      </c>
      <c r="E7" s="112">
        <v>24</v>
      </c>
    </row>
    <row r="8" s="1" customFormat="1" ht="19.5" customHeight="1" spans="1:5">
      <c r="A8" s="18"/>
      <c r="B8" s="113"/>
      <c r="C8" s="113"/>
      <c r="D8" s="113"/>
      <c r="E8" s="113"/>
    </row>
    <row r="9" s="1" customFormat="1" ht="19.5" customHeight="1" spans="1:5">
      <c r="A9" s="102"/>
      <c r="B9" s="113"/>
      <c r="C9" s="113"/>
      <c r="D9" s="113"/>
      <c r="E9" s="113"/>
    </row>
    <row r="10" s="1" customFormat="1" ht="34" customHeight="1" spans="1:1">
      <c r="A10" s="114" t="s">
        <v>333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17" sqref="D17"/>
    </sheetView>
  </sheetViews>
  <sheetFormatPr defaultColWidth="9.13888888888889" defaultRowHeight="12" customHeight="1" outlineLevelRow="7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388888888889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3888888888889" style="1"/>
  </cols>
  <sheetData>
    <row r="1" ht="16.5" customHeight="1" spans="10:10">
      <c r="J1" s="40" t="s">
        <v>334</v>
      </c>
    </row>
    <row r="2" ht="41.25" customHeight="1" spans="1:10">
      <c r="A2" s="99" t="str">
        <f>"2025"&amp;"年对下转移支付绩效目标表"</f>
        <v>2025年对下转移支付绩效目标表</v>
      </c>
      <c r="B2" s="41"/>
      <c r="C2" s="41"/>
      <c r="D2" s="41"/>
      <c r="E2" s="41"/>
      <c r="F2" s="100"/>
      <c r="G2" s="41"/>
      <c r="H2" s="100"/>
      <c r="I2" s="100"/>
      <c r="J2" s="41"/>
    </row>
    <row r="3" ht="17.25" customHeight="1" spans="1:1">
      <c r="A3" s="42" t="str">
        <f>"单位名称："&amp;"昆明市晋宁区农村能源环境保护站"</f>
        <v>单位名称：昆明市晋宁区农村能源环境保护站</v>
      </c>
    </row>
    <row r="4" ht="44.25" customHeight="1" spans="1:10">
      <c r="A4" s="17" t="s">
        <v>331</v>
      </c>
      <c r="B4" s="17" t="s">
        <v>264</v>
      </c>
      <c r="C4" s="17" t="s">
        <v>265</v>
      </c>
      <c r="D4" s="17" t="s">
        <v>266</v>
      </c>
      <c r="E4" s="17" t="s">
        <v>267</v>
      </c>
      <c r="F4" s="101" t="s">
        <v>268</v>
      </c>
      <c r="G4" s="17" t="s">
        <v>269</v>
      </c>
      <c r="H4" s="101" t="s">
        <v>270</v>
      </c>
      <c r="I4" s="101" t="s">
        <v>271</v>
      </c>
      <c r="J4" s="17" t="s">
        <v>272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01">
        <v>6</v>
      </c>
      <c r="G5" s="17">
        <v>7</v>
      </c>
      <c r="H5" s="101">
        <v>8</v>
      </c>
      <c r="I5" s="101">
        <v>9</v>
      </c>
      <c r="J5" s="17">
        <v>10</v>
      </c>
    </row>
    <row r="6" ht="42" customHeight="1" spans="1:10">
      <c r="A6" s="18"/>
      <c r="B6" s="102"/>
      <c r="C6" s="102"/>
      <c r="D6" s="102"/>
      <c r="E6" s="32"/>
      <c r="F6" s="103"/>
      <c r="G6" s="32"/>
      <c r="H6" s="103"/>
      <c r="I6" s="103"/>
      <c r="J6" s="32"/>
    </row>
    <row r="7" ht="42" customHeight="1" spans="1:10">
      <c r="A7" s="18"/>
      <c r="B7" s="31"/>
      <c r="C7" s="31"/>
      <c r="D7" s="31"/>
      <c r="E7" s="18"/>
      <c r="F7" s="31"/>
      <c r="G7" s="18"/>
      <c r="H7" s="31"/>
      <c r="I7" s="31"/>
      <c r="J7" s="18"/>
    </row>
    <row r="8" ht="33" customHeight="1" spans="1:1">
      <c r="A8" s="104" t="s">
        <v>335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67"/>
      <c r="B1" s="68"/>
      <c r="C1" s="68"/>
      <c r="D1" s="69"/>
      <c r="E1" s="69"/>
      <c r="F1" s="69"/>
      <c r="G1" s="68"/>
      <c r="H1" s="68"/>
      <c r="I1" s="97" t="s">
        <v>336</v>
      </c>
    </row>
    <row r="2" ht="41.25" customHeight="1" spans="1:9">
      <c r="A2" s="70" t="str">
        <f>"2025"&amp;"年新增资产配置预算表"</f>
        <v>2025年新增资产配置预算表</v>
      </c>
      <c r="B2" s="71"/>
      <c r="C2" s="71"/>
      <c r="D2" s="72"/>
      <c r="E2" s="72"/>
      <c r="F2" s="72"/>
      <c r="G2" s="71"/>
      <c r="H2" s="71"/>
      <c r="I2" s="72"/>
    </row>
    <row r="3" customHeight="1" spans="1:9">
      <c r="A3" s="73" t="str">
        <f>"单位名称："&amp;"昆明市晋宁区农村能源环境保护站"</f>
        <v>单位名称：昆明市晋宁区农村能源环境保护站</v>
      </c>
      <c r="B3" s="74"/>
      <c r="C3" s="74"/>
      <c r="D3" s="75"/>
      <c r="F3" s="72"/>
      <c r="G3" s="71"/>
      <c r="H3" s="71"/>
      <c r="I3" s="98" t="s">
        <v>1</v>
      </c>
    </row>
    <row r="4" ht="28.5" customHeight="1" spans="1:9">
      <c r="A4" s="76" t="s">
        <v>182</v>
      </c>
      <c r="B4" s="77" t="s">
        <v>183</v>
      </c>
      <c r="C4" s="78" t="s">
        <v>337</v>
      </c>
      <c r="D4" s="76" t="s">
        <v>338</v>
      </c>
      <c r="E4" s="76" t="s">
        <v>339</v>
      </c>
      <c r="F4" s="76" t="s">
        <v>340</v>
      </c>
      <c r="G4" s="77" t="s">
        <v>341</v>
      </c>
      <c r="H4" s="79"/>
      <c r="I4" s="76"/>
    </row>
    <row r="5" ht="21" customHeight="1" spans="1:9">
      <c r="A5" s="78"/>
      <c r="B5" s="80"/>
      <c r="C5" s="80"/>
      <c r="D5" s="81"/>
      <c r="E5" s="80"/>
      <c r="F5" s="80"/>
      <c r="G5" s="77" t="s">
        <v>314</v>
      </c>
      <c r="H5" s="77" t="s">
        <v>342</v>
      </c>
      <c r="I5" s="77" t="s">
        <v>343</v>
      </c>
    </row>
    <row r="6" ht="17.25" customHeight="1" spans="1:9">
      <c r="A6" s="82" t="s">
        <v>82</v>
      </c>
      <c r="B6" s="83" t="s">
        <v>83</v>
      </c>
      <c r="C6" s="82" t="s">
        <v>84</v>
      </c>
      <c r="D6" s="84" t="s">
        <v>85</v>
      </c>
      <c r="E6" s="82" t="s">
        <v>86</v>
      </c>
      <c r="F6" s="83" t="s">
        <v>87</v>
      </c>
      <c r="G6" s="85" t="s">
        <v>88</v>
      </c>
      <c r="H6" s="84" t="s">
        <v>89</v>
      </c>
      <c r="I6" s="84">
        <v>9</v>
      </c>
    </row>
    <row r="7" ht="19.5" customHeight="1" spans="1:9">
      <c r="A7" s="86"/>
      <c r="B7" s="87"/>
      <c r="C7" s="87"/>
      <c r="D7" s="88"/>
      <c r="E7" s="89"/>
      <c r="F7" s="85"/>
      <c r="G7" s="90"/>
      <c r="H7" s="91"/>
      <c r="I7" s="91"/>
    </row>
    <row r="8" ht="19.5" customHeight="1" spans="1:9">
      <c r="A8" s="92" t="s">
        <v>55</v>
      </c>
      <c r="B8" s="93"/>
      <c r="C8" s="93"/>
      <c r="D8" s="94"/>
      <c r="E8" s="95"/>
      <c r="F8" s="95"/>
      <c r="G8" s="90"/>
      <c r="H8" s="91"/>
      <c r="I8" s="91"/>
    </row>
    <row r="9" ht="31" customHeight="1" spans="1:1">
      <c r="A9" s="96" t="s">
        <v>344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C21" sqref="C21"/>
    </sheetView>
  </sheetViews>
  <sheetFormatPr defaultColWidth="9.13888888888889" defaultRowHeight="14.25" customHeight="1"/>
  <cols>
    <col min="1" max="1" width="19.2777777777778" style="1" customWidth="1"/>
    <col min="2" max="2" width="33.8518518518519" style="1" customWidth="1"/>
    <col min="3" max="3" width="23.8518518518519" style="1" customWidth="1"/>
    <col min="4" max="4" width="11.1388888888889" style="1" customWidth="1"/>
    <col min="5" max="5" width="17.712962962963" style="1" customWidth="1"/>
    <col min="6" max="6" width="9.85185185185185" style="1" customWidth="1"/>
    <col min="7" max="7" width="17.712962962963" style="1" customWidth="1"/>
    <col min="8" max="11" width="23.1388888888889" style="1" customWidth="1"/>
    <col min="12" max="16384" width="9.13888888888889" style="1"/>
  </cols>
  <sheetData>
    <row r="1" customHeight="1" spans="4:11">
      <c r="D1" s="39"/>
      <c r="E1" s="39"/>
      <c r="F1" s="39"/>
      <c r="G1" s="39"/>
      <c r="K1" s="40" t="s">
        <v>345</v>
      </c>
    </row>
    <row r="2" ht="41.25" customHeight="1" spans="1:11">
      <c r="A2" s="41" t="str">
        <f>"2025"&amp;"年上级转移支付补助项目支出预算表"</f>
        <v>2025年上级转移支付补助项目支出预算表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3.5" customHeight="1" spans="1:11">
      <c r="A3" s="42" t="str">
        <f>"单位名称："&amp;"昆明市晋宁区农村能源环境保护站"</f>
        <v>单位名称：昆明市晋宁区农村能源环境保护站</v>
      </c>
      <c r="B3" s="43"/>
      <c r="C3" s="43"/>
      <c r="D3" s="43"/>
      <c r="E3" s="43"/>
      <c r="F3" s="43"/>
      <c r="G3" s="43"/>
      <c r="H3" s="44"/>
      <c r="I3" s="44"/>
      <c r="J3" s="44"/>
      <c r="K3" s="45" t="s">
        <v>1</v>
      </c>
    </row>
    <row r="4" ht="21.75" customHeight="1" spans="1:11">
      <c r="A4" s="46" t="s">
        <v>251</v>
      </c>
      <c r="B4" s="46" t="s">
        <v>185</v>
      </c>
      <c r="C4" s="46" t="s">
        <v>252</v>
      </c>
      <c r="D4" s="47" t="s">
        <v>186</v>
      </c>
      <c r="E4" s="47" t="s">
        <v>187</v>
      </c>
      <c r="F4" s="47" t="s">
        <v>253</v>
      </c>
      <c r="G4" s="47" t="s">
        <v>254</v>
      </c>
      <c r="H4" s="50" t="s">
        <v>55</v>
      </c>
      <c r="I4" s="12" t="s">
        <v>346</v>
      </c>
      <c r="J4" s="13"/>
      <c r="K4" s="35"/>
    </row>
    <row r="5" ht="21.75" customHeight="1" spans="1:11">
      <c r="A5" s="48"/>
      <c r="B5" s="48"/>
      <c r="C5" s="48"/>
      <c r="D5" s="49"/>
      <c r="E5" s="49"/>
      <c r="F5" s="49"/>
      <c r="G5" s="49"/>
      <c r="H5" s="60"/>
      <c r="I5" s="47" t="s">
        <v>58</v>
      </c>
      <c r="J5" s="47" t="s">
        <v>59</v>
      </c>
      <c r="K5" s="47" t="s">
        <v>60</v>
      </c>
    </row>
    <row r="6" ht="40.5" customHeight="1" spans="1:11">
      <c r="A6" s="51"/>
      <c r="B6" s="51"/>
      <c r="C6" s="51"/>
      <c r="D6" s="52"/>
      <c r="E6" s="52"/>
      <c r="F6" s="52"/>
      <c r="G6" s="52"/>
      <c r="H6" s="53"/>
      <c r="I6" s="52" t="s">
        <v>57</v>
      </c>
      <c r="J6" s="52"/>
      <c r="K6" s="52"/>
    </row>
    <row r="7" ht="15" customHeight="1" spans="1:1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5">
        <v>10</v>
      </c>
      <c r="K7" s="65">
        <v>11</v>
      </c>
    </row>
    <row r="8" ht="18.75" customHeight="1" spans="1:11">
      <c r="A8" s="18"/>
      <c r="B8" s="31" t="s">
        <v>262</v>
      </c>
      <c r="C8" s="18"/>
      <c r="D8" s="18"/>
      <c r="E8" s="18"/>
      <c r="F8" s="18"/>
      <c r="G8" s="18"/>
      <c r="H8" s="61">
        <v>1050000</v>
      </c>
      <c r="I8" s="66">
        <v>1050000</v>
      </c>
      <c r="J8" s="66"/>
      <c r="K8" s="61"/>
    </row>
    <row r="9" ht="18.75" customHeight="1" spans="1:11">
      <c r="A9" s="31" t="s">
        <v>260</v>
      </c>
      <c r="B9" s="31" t="s">
        <v>262</v>
      </c>
      <c r="C9" s="31" t="s">
        <v>70</v>
      </c>
      <c r="D9" s="31" t="s">
        <v>127</v>
      </c>
      <c r="E9" s="31" t="s">
        <v>128</v>
      </c>
      <c r="F9" s="31" t="s">
        <v>236</v>
      </c>
      <c r="G9" s="31" t="s">
        <v>237</v>
      </c>
      <c r="H9" s="55">
        <v>1050000</v>
      </c>
      <c r="I9" s="55">
        <v>1050000</v>
      </c>
      <c r="J9" s="55"/>
      <c r="K9" s="61"/>
    </row>
    <row r="10" ht="18.75" customHeight="1" spans="1:11">
      <c r="A10" s="62" t="s">
        <v>173</v>
      </c>
      <c r="B10" s="63"/>
      <c r="C10" s="63"/>
      <c r="D10" s="63"/>
      <c r="E10" s="63"/>
      <c r="F10" s="63"/>
      <c r="G10" s="64"/>
      <c r="H10" s="55">
        <v>1050000</v>
      </c>
      <c r="I10" s="55">
        <v>1050000</v>
      </c>
      <c r="J10" s="55"/>
      <c r="K10" s="61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24" sqref="D24"/>
    </sheetView>
  </sheetViews>
  <sheetFormatPr defaultColWidth="9.13888888888889" defaultRowHeight="14.25" customHeight="1" outlineLevelCol="6"/>
  <cols>
    <col min="1" max="1" width="35.2777777777778" style="1" customWidth="1"/>
    <col min="2" max="4" width="28" style="1" customWidth="1"/>
    <col min="5" max="7" width="23.8518518518519" style="1" customWidth="1"/>
    <col min="8" max="16384" width="9.13888888888889" style="1"/>
  </cols>
  <sheetData>
    <row r="1" ht="13.5" customHeight="1" spans="4:7">
      <c r="D1" s="39"/>
      <c r="G1" s="40" t="s">
        <v>347</v>
      </c>
    </row>
    <row r="2" ht="41.25" customHeight="1" spans="1:7">
      <c r="A2" s="41" t="str">
        <f>"2025"&amp;"年部门项目中期规划预算表"</f>
        <v>2025年部门项目中期规划预算表</v>
      </c>
      <c r="B2" s="41"/>
      <c r="C2" s="41"/>
      <c r="D2" s="41"/>
      <c r="E2" s="41"/>
      <c r="F2" s="41"/>
      <c r="G2" s="41"/>
    </row>
    <row r="3" ht="13.5" customHeight="1" spans="1:7">
      <c r="A3" s="42" t="str">
        <f>"单位名称："&amp;"昆明市晋宁区农村能源环境保护站"</f>
        <v>单位名称：昆明市晋宁区农村能源环境保护站</v>
      </c>
      <c r="B3" s="43"/>
      <c r="C3" s="43"/>
      <c r="D3" s="43"/>
      <c r="E3" s="44"/>
      <c r="F3" s="44"/>
      <c r="G3" s="45" t="s">
        <v>1</v>
      </c>
    </row>
    <row r="4" ht="21.75" customHeight="1" spans="1:7">
      <c r="A4" s="46" t="s">
        <v>252</v>
      </c>
      <c r="B4" s="46" t="s">
        <v>251</v>
      </c>
      <c r="C4" s="46" t="s">
        <v>185</v>
      </c>
      <c r="D4" s="47" t="s">
        <v>348</v>
      </c>
      <c r="E4" s="12" t="s">
        <v>58</v>
      </c>
      <c r="F4" s="13"/>
      <c r="G4" s="35"/>
    </row>
    <row r="5" ht="21.75" customHeight="1" spans="1:7">
      <c r="A5" s="48"/>
      <c r="B5" s="48"/>
      <c r="C5" s="48"/>
      <c r="D5" s="49"/>
      <c r="E5" s="50" t="str">
        <f>"2025"&amp;"年"</f>
        <v>2025年</v>
      </c>
      <c r="F5" s="47" t="str">
        <f>("2025"+1)&amp;"年"</f>
        <v>2026年</v>
      </c>
      <c r="G5" s="47" t="str">
        <f>("2025"+2)&amp;"年"</f>
        <v>2027年</v>
      </c>
    </row>
    <row r="6" ht="40.5" customHeight="1" spans="1:7">
      <c r="A6" s="51"/>
      <c r="B6" s="51"/>
      <c r="C6" s="51"/>
      <c r="D6" s="52"/>
      <c r="E6" s="53"/>
      <c r="F6" s="52" t="s">
        <v>57</v>
      </c>
      <c r="G6" s="52"/>
    </row>
    <row r="7" ht="15" customHeight="1" spans="1:7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ht="17.25" customHeight="1" spans="1:7">
      <c r="A8" s="31" t="s">
        <v>70</v>
      </c>
      <c r="B8" s="54"/>
      <c r="C8" s="54"/>
      <c r="D8" s="31"/>
      <c r="E8" s="55">
        <v>1150000</v>
      </c>
      <c r="F8" s="55"/>
      <c r="G8" s="55"/>
    </row>
    <row r="9" ht="18.75" customHeight="1" spans="1:7">
      <c r="A9" s="31"/>
      <c r="B9" s="31" t="s">
        <v>349</v>
      </c>
      <c r="C9" s="31" t="s">
        <v>259</v>
      </c>
      <c r="D9" s="31" t="s">
        <v>350</v>
      </c>
      <c r="E9" s="55">
        <v>100000</v>
      </c>
      <c r="F9" s="55"/>
      <c r="G9" s="55"/>
    </row>
    <row r="10" ht="18.75" customHeight="1" spans="1:7">
      <c r="A10" s="56"/>
      <c r="B10" s="31" t="s">
        <v>351</v>
      </c>
      <c r="C10" s="31" t="s">
        <v>262</v>
      </c>
      <c r="D10" s="31" t="s">
        <v>350</v>
      </c>
      <c r="E10" s="55">
        <v>1050000</v>
      </c>
      <c r="F10" s="55"/>
      <c r="G10" s="55"/>
    </row>
    <row r="11" ht="18.75" customHeight="1" spans="1:7">
      <c r="A11" s="57" t="s">
        <v>55</v>
      </c>
      <c r="B11" s="58" t="s">
        <v>352</v>
      </c>
      <c r="C11" s="58"/>
      <c r="D11" s="59"/>
      <c r="E11" s="55">
        <v>1150000</v>
      </c>
      <c r="F11" s="55"/>
      <c r="G11" s="55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abSelected="1" topLeftCell="A11" workbookViewId="0">
      <selection activeCell="E23" sqref="E23"/>
    </sheetView>
  </sheetViews>
  <sheetFormatPr defaultColWidth="8.57407407407407" defaultRowHeight="14.25" customHeight="1"/>
  <cols>
    <col min="1" max="1" width="18.1388888888889" style="1" customWidth="1"/>
    <col min="2" max="2" width="23.4259259259259" style="1" customWidth="1"/>
    <col min="3" max="3" width="21.8518518518519" style="1" customWidth="1"/>
    <col min="4" max="4" width="15.5740740740741" style="1" customWidth="1"/>
    <col min="5" max="5" width="31.5740740740741" style="1" customWidth="1"/>
    <col min="6" max="6" width="15.4259259259259" style="1" customWidth="1"/>
    <col min="7" max="7" width="16.4259259259259" style="1" customWidth="1"/>
    <col min="8" max="8" width="29.5740740740741" style="1" customWidth="1"/>
    <col min="9" max="9" width="30.5740740740741" style="1" customWidth="1"/>
    <col min="10" max="10" width="23.8518518518519" style="1" customWidth="1"/>
    <col min="11" max="16384" width="8.5740740740740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34" t="s">
        <v>353</v>
      </c>
    </row>
    <row r="2" ht="41.25" customHeight="1" spans="1:10">
      <c r="A2" s="2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"单位名称："&amp;"昆明市晋宁区农村能源环境保护站"</f>
        <v>单位名称：昆明市晋宁区农村能源环境保护站</v>
      </c>
      <c r="B3" s="3"/>
      <c r="C3" s="4"/>
      <c r="D3" s="5"/>
      <c r="E3" s="5"/>
      <c r="F3" s="5"/>
      <c r="G3" s="5"/>
      <c r="H3" s="5"/>
      <c r="I3" s="5"/>
      <c r="J3" s="272" t="s">
        <v>1</v>
      </c>
    </row>
    <row r="4" ht="30" customHeight="1" spans="1:10">
      <c r="A4" s="6" t="s">
        <v>354</v>
      </c>
      <c r="B4" s="7"/>
      <c r="C4" s="8"/>
      <c r="D4" s="8"/>
      <c r="E4" s="9"/>
      <c r="F4" s="10" t="s">
        <v>355</v>
      </c>
      <c r="G4" s="9"/>
      <c r="H4" s="11"/>
      <c r="I4" s="8"/>
      <c r="J4" s="9"/>
    </row>
    <row r="5" ht="32.25" customHeight="1" spans="1:10">
      <c r="A5" s="12" t="s">
        <v>356</v>
      </c>
      <c r="B5" s="13"/>
      <c r="C5" s="13"/>
      <c r="D5" s="13"/>
      <c r="E5" s="13"/>
      <c r="F5" s="13"/>
      <c r="G5" s="13"/>
      <c r="H5" s="13"/>
      <c r="I5" s="35"/>
      <c r="J5" s="14" t="s">
        <v>357</v>
      </c>
    </row>
    <row r="6" ht="99.75" customHeight="1" spans="1:10">
      <c r="A6" s="14" t="s">
        <v>358</v>
      </c>
      <c r="B6" s="15" t="s">
        <v>359</v>
      </c>
      <c r="C6" s="16"/>
      <c r="D6" s="16"/>
      <c r="E6" s="16"/>
      <c r="F6" s="16"/>
      <c r="G6" s="16"/>
      <c r="H6" s="16"/>
      <c r="I6" s="16"/>
      <c r="J6" s="36" t="s">
        <v>360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6" t="s">
        <v>361</v>
      </c>
    </row>
    <row r="8" ht="75" customHeight="1" spans="1:10">
      <c r="A8" s="15" t="s">
        <v>362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7" t="s">
        <v>363</v>
      </c>
    </row>
    <row r="9" ht="32.25" customHeight="1" spans="1:10">
      <c r="A9" s="19" t="s">
        <v>364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365</v>
      </c>
      <c r="B10" s="15"/>
      <c r="C10" s="14" t="s">
        <v>366</v>
      </c>
      <c r="D10" s="14"/>
      <c r="E10" s="14"/>
      <c r="F10" s="14" t="s">
        <v>367</v>
      </c>
      <c r="G10" s="14"/>
      <c r="H10" s="14" t="s">
        <v>368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369</v>
      </c>
      <c r="I11" s="15" t="s">
        <v>370</v>
      </c>
      <c r="J11" s="15" t="s">
        <v>371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1"/>
      <c r="H12" s="22"/>
      <c r="I12" s="22"/>
      <c r="J12" s="22"/>
    </row>
    <row r="13" ht="34.5" customHeight="1" spans="1:10">
      <c r="A13" s="16"/>
      <c r="B13" s="23"/>
      <c r="C13" s="16"/>
      <c r="D13" s="23"/>
      <c r="E13" s="23"/>
      <c r="F13" s="23"/>
      <c r="G13" s="23"/>
      <c r="H13" s="24"/>
      <c r="I13" s="24"/>
      <c r="J13" s="24"/>
    </row>
    <row r="14" ht="32.25" customHeight="1" spans="1:10">
      <c r="A14" s="19" t="s">
        <v>372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5" t="s">
        <v>373</v>
      </c>
      <c r="B15" s="25"/>
      <c r="C15" s="25"/>
      <c r="D15" s="25"/>
      <c r="E15" s="25"/>
      <c r="F15" s="25"/>
      <c r="G15" s="25"/>
      <c r="H15" s="26" t="s">
        <v>374</v>
      </c>
      <c r="I15" s="38" t="s">
        <v>272</v>
      </c>
      <c r="J15" s="26" t="s">
        <v>375</v>
      </c>
    </row>
    <row r="16" ht="36" customHeight="1" spans="1:10">
      <c r="A16" s="27" t="s">
        <v>265</v>
      </c>
      <c r="B16" s="27" t="s">
        <v>376</v>
      </c>
      <c r="C16" s="28" t="s">
        <v>267</v>
      </c>
      <c r="D16" s="28" t="s">
        <v>268</v>
      </c>
      <c r="E16" s="28" t="s">
        <v>269</v>
      </c>
      <c r="F16" s="28" t="s">
        <v>270</v>
      </c>
      <c r="G16" s="28" t="s">
        <v>271</v>
      </c>
      <c r="H16" s="29"/>
      <c r="I16" s="29"/>
      <c r="J16" s="29"/>
    </row>
    <row r="17" ht="32.25" customHeight="1" spans="1:10">
      <c r="A17" s="30"/>
      <c r="B17" s="30"/>
      <c r="C17" s="31"/>
      <c r="D17" s="30"/>
      <c r="E17" s="30"/>
      <c r="F17" s="30"/>
      <c r="G17" s="30"/>
      <c r="H17" s="32"/>
      <c r="I17" s="18"/>
      <c r="J17" s="32"/>
    </row>
    <row r="18" ht="27" customHeight="1" spans="1:1">
      <c r="A18" s="33" t="s">
        <v>377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2025-03-12T01:13:00Z</dcterms:created>
  <dcterms:modified xsi:type="dcterms:W3CDTF">2025-03-13T03:30:01Z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9151BCF91A334D09AC919CC97C8DB82B_12</vt:lpwstr>
  </property>
  <property fmtid="{D5CDD505-2E9C-101B-9397-08002B2CF9AE}" pid="3" name="KSOProductBuildVer">
    <vt:lpwstr>2052-12.1.0.20305</vt:lpwstr>
  </property>
</Properties>
</file>