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<sst xmlns="http://schemas.openxmlformats.org/spreadsheetml/2006/main" count="6977" uniqueCount="1682">
  <si>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</si>
  <si>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</si>
  <si>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</si>
  <si>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</si>
  <si>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</si>
  <si>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</si>
  <si>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</si>
  <si>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</si>
  <si>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</si>
  <si>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</si>
  <si>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</si>
  <si>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</si>
  <si>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</si>
  <si>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</si>
  <si>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</si>
  <si>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</si>
  <si>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</si>
  <si>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</si>
  <si>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</si>
  <si>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</si>
  <si>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</si>
  <si>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</si>
  <si>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</si>
  <si>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</si>
  <si>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</si>
  <si>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</si>
  <si>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</si>
  <si>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</si>
  <si>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</si>
  <si>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</si>
  <si>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</si>
  <si>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</si>
  <si>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</si>
  <si>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</si>
  <si>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</si>
  <si>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</si>
  <si>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</si>
  <si>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</si>
  <si>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</si>
  <si>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</si>
  <si>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</si>
  <si>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</si>
  <si>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</si>
  <si>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</si>
  <si>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</si>
  <si>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</si>
  <si>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</si>
  <si>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</si>
  <si>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</si>
  <si>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</si>
  <si>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</si>
  <si>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</si>
  <si>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</si>
  <si>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</si>
  <si>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</si>
  <si>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</si>
  <si>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</si>
  <si>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</si>
  <si>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</si>
  <si>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</si>
  <si>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</si>
  <si>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</si>
  <si>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</si>
  <si>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</si>
  <si>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</si>
  <si>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</si>
  <si>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</si>
  <si>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</si>
  <si>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</si>
  <si>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576</t>
  </si>
  <si>
    <t>昆明市晋宁区人民政府晋城街道办事处</t>
  </si>
  <si>
    <t>576001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</si>
  <si>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</si>
  <si>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</si>
  <si>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</si>
  <si>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</si>
  <si>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</si>
  <si>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</si>
  <si>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</si>
  <si>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</si>
  <si>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</si>
  <si>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</si>
  <si>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</si>
  <si>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</si>
  <si>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</si>
  <si>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</si>
  <si>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</si>
  <si>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</si>
  <si>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</si>
  <si>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</si>
  <si>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</si>
  <si>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</si>
  <si>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</si>
  <si>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</si>
  <si>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</si>
  <si>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</si>
  <si>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</si>
  <si>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</si>
  <si>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</si>
  <si>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</si>
  <si>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</si>
  <si>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</si>
  <si>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</si>
  <si>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</si>
  <si>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2010350</t>
  </si>
  <si>
    <t>事业运行</t>
  </si>
  <si>
    <t>2010399</t>
  </si>
  <si>
    <t>其他政府办公厅（室）及相关机构事务支出</t>
  </si>
  <si>
    <t>20105</t>
  </si>
  <si>
    <t>统计信息事务</t>
  </si>
  <si>
    <t>2010550</t>
  </si>
  <si>
    <t>20106</t>
  </si>
  <si>
    <t>财政事务</t>
  </si>
  <si>
    <t>2010650</t>
  </si>
  <si>
    <t>20113</t>
  </si>
  <si>
    <t>商贸事务</t>
  </si>
  <si>
    <t>2011399</t>
  </si>
  <si>
    <t>其他商贸事务支出</t>
  </si>
  <si>
    <t>20123</t>
  </si>
  <si>
    <t>民族事务</t>
  </si>
  <si>
    <t>2012399</t>
  </si>
  <si>
    <t>其他民族事务支出</t>
  </si>
  <si>
    <t>20131</t>
  </si>
  <si>
    <t>党委办公厅（室）及相关机构事务</t>
  </si>
  <si>
    <t>2013199</t>
  </si>
  <si>
    <t>其他党委办公厅（室）及相关机构事务支出</t>
  </si>
  <si>
    <t>20132</t>
  </si>
  <si>
    <t>组织事务</t>
  </si>
  <si>
    <t>2013299</t>
  </si>
  <si>
    <t>其他组织事务支出</t>
  </si>
  <si>
    <t>20133</t>
  </si>
  <si>
    <t>宣传事务</t>
  </si>
  <si>
    <t>2013399</t>
  </si>
  <si>
    <t>其他宣传事务支出</t>
  </si>
  <si>
    <t>20199</t>
  </si>
  <si>
    <t>其他一般公共服务支出</t>
  </si>
  <si>
    <t>2019999</t>
  </si>
  <si>
    <t>204</t>
  </si>
  <si>
    <t>公共安全支出</t>
  </si>
  <si>
    <t>20499</t>
  </si>
  <si>
    <t>其他公共安全支出</t>
  </si>
  <si>
    <t>2049999</t>
  </si>
  <si>
    <t>205</t>
  </si>
  <si>
    <t>教育支出</t>
  </si>
  <si>
    <t>20599</t>
  </si>
  <si>
    <t>其他教育支出</t>
  </si>
  <si>
    <t>2059999</t>
  </si>
  <si>
    <t>207</t>
  </si>
  <si>
    <t>文化旅游体育与传媒支出</t>
  </si>
  <si>
    <t>20701</t>
  </si>
  <si>
    <t>文化和旅游</t>
  </si>
  <si>
    <t>2070109</t>
  </si>
  <si>
    <t>群众文化</t>
  </si>
  <si>
    <t>20702</t>
  </si>
  <si>
    <t>文物</t>
  </si>
  <si>
    <t>2070204</t>
  </si>
  <si>
    <t>文物保护</t>
  </si>
  <si>
    <t>208</t>
  </si>
  <si>
    <t>社会保障和就业支出</t>
  </si>
  <si>
    <t>20801</t>
  </si>
  <si>
    <t>人力资源和社会保障管理事务</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</si>
  <si>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</si>
  <si>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</si>
  <si>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</si>
  <si>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</si>
  <si>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</si>
  <si>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</si>
  <si>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</si>
  <si>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</si>
  <si>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</si>
  <si>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</si>
  <si>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</si>
  <si>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</si>
  <si>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</si>
  <si>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</si>
  <si>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</si>
  <si>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</si>
  <si>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</si>
  <si>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</si>
  <si>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</si>
  <si>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</si>
  <si>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20820</t>
  </si>
  <si>
    <t>临时救助</t>
  </si>
  <si>
    <t>2082001</t>
  </si>
  <si>
    <t>临时救助支出</t>
  </si>
  <si>
    <t>20828</t>
  </si>
  <si>
    <t>退役军人管理事务</t>
  </si>
  <si>
    <t>2082899</t>
  </si>
  <si>
    <t>其他退役军人事务管理支出</t>
  </si>
  <si>
    <t>20899</t>
  </si>
  <si>
    <t>其他社会保障和就业支出</t>
  </si>
  <si>
    <t>2089999</t>
  </si>
  <si>
    <t>210</t>
  </si>
  <si>
    <t>卫生健康支出</t>
  </si>
  <si>
    <t>21004</t>
  </si>
  <si>
    <t>公共卫生</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</si>
  <si>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</si>
  <si>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</si>
  <si>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</si>
  <si>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</si>
  <si>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</si>
  <si>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</si>
  <si>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</si>
  <si>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</si>
  <si>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</si>
  <si>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</si>
  <si>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</si>
  <si>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</si>
  <si>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</si>
  <si>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</si>
  <si>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</si>
  <si>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211</t>
  </si>
  <si>
    <t>节能环保支出</t>
  </si>
  <si>
    <t>21103</t>
  </si>
  <si>
    <t>污染防治</t>
  </si>
  <si>
    <t>2110302</t>
  </si>
  <si>
    <t>水体</t>
  </si>
  <si>
    <t>21104</t>
  </si>
  <si>
    <t>自然生态保护</t>
  </si>
  <si>
    <t>2110499</t>
  </si>
  <si>
    <t>其他自然生态保护支出</t>
  </si>
  <si>
    <t>21199</t>
  </si>
  <si>
    <t>其他节能环保支出</t>
  </si>
  <si>
    <t>2119999</t>
  </si>
  <si>
    <t>212</t>
  </si>
  <si>
    <t>城乡社区支出</t>
  </si>
  <si>
    <t>21201</t>
  </si>
  <si>
    <t>城乡社区管理事务</t>
  </si>
  <si>
    <t>2120104</t>
  </si>
  <si>
    <t>城管执法</t>
  </si>
  <si>
    <t>21202</t>
  </si>
  <si>
    <t>城乡社区规划与管理</t>
  </si>
  <si>
    <t>2120201</t>
  </si>
  <si>
    <t>21203</t>
  </si>
  <si>
    <t>城乡社区公共设施</t>
  </si>
  <si>
    <t>2120399</t>
  </si>
  <si>
    <t>其他城乡社区公共设施支出</t>
  </si>
  <si>
    <t>21205</t>
  </si>
  <si>
    <t>城乡社区环境卫生</t>
  </si>
  <si>
    <t>2120501</t>
  </si>
  <si>
    <t>21299</t>
  </si>
  <si>
    <t>其他城乡社区支出</t>
  </si>
  <si>
    <t>2129999</t>
  </si>
  <si>
    <t>213</t>
  </si>
  <si>
    <t>农林水支出</t>
  </si>
  <si>
    <t>21301</t>
  </si>
  <si>
    <t>农业农村</t>
  </si>
  <si>
    <t>2130104</t>
  </si>
  <si>
    <t>2130121</t>
  </si>
  <si>
    <t>农业结构调整补贴</t>
  </si>
  <si>
    <t>2130199</t>
  </si>
  <si>
    <t>其他农业农村支出</t>
  </si>
  <si>
    <t>21302</t>
  </si>
  <si>
    <t>林业和草原</t>
  </si>
  <si>
    <t>2130299</t>
  </si>
  <si>
    <t>其他林业和草原支出</t>
  </si>
  <si>
    <t>21303</t>
  </si>
  <si>
    <t>水利</t>
  </si>
  <si>
    <t>2130305</t>
  </si>
  <si>
    <t>水利工程建设</t>
  </si>
  <si>
    <t>2130314</t>
  </si>
  <si>
    <t>防汛</t>
  </si>
  <si>
    <t>2130316</t>
  </si>
  <si>
    <t>农村水利</t>
  </si>
  <si>
    <t>2130334</t>
  </si>
  <si>
    <t>水利建设征地及移民支出</t>
  </si>
  <si>
    <t>2130399</t>
  </si>
  <si>
    <t>其他水利支出</t>
  </si>
  <si>
    <t>21305</t>
  </si>
  <si>
    <t>巩固脱贫攻坚成果衔接乡村振兴</t>
  </si>
  <si>
    <t>2130599</t>
  </si>
  <si>
    <t>其他巩固脱贫攻坚成果衔接乡村振兴支出</t>
  </si>
  <si>
    <t>214</t>
  </si>
  <si>
    <t>交通运输支出</t>
  </si>
  <si>
    <t>21401</t>
  </si>
  <si>
    <t>公路水路运输</t>
  </si>
  <si>
    <t>2140104</t>
  </si>
  <si>
    <t>公路建设</t>
  </si>
  <si>
    <t>2140106</t>
  </si>
  <si>
    <t>公路养护</t>
  </si>
  <si>
    <t>2140199</t>
  </si>
  <si>
    <t>其他公路水路运输支出</t>
  </si>
  <si>
    <t>21402</t>
  </si>
  <si>
    <t>铁路运输</t>
  </si>
  <si>
    <t>2140206</t>
  </si>
  <si>
    <t>铁路安全</t>
  </si>
  <si>
    <t>21499</t>
  </si>
  <si>
    <t>其他交通运输支出</t>
  </si>
  <si>
    <t>2149999</t>
  </si>
  <si>
    <t>221</t>
  </si>
  <si>
    <t>住房保障支出</t>
  </si>
  <si>
    <t>22101</t>
  </si>
  <si>
    <t>保障性安居工程支出</t>
  </si>
  <si>
    <t>2210105</t>
  </si>
  <si>
    <t>农村危房改造</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</si>
  <si>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</si>
  <si>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</si>
  <si>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</si>
  <si>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</si>
  <si>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</si>
  <si>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</si>
  <si>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</si>
  <si>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</si>
  <si>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</si>
  <si>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</si>
  <si>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</si>
  <si>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</si>
  <si>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22499</t>
  </si>
  <si>
    <t>其他灾害防治及应急管理支出</t>
  </si>
  <si>
    <t>2249999</t>
  </si>
  <si>
    <t>229</t>
  </si>
  <si>
    <t>22999</t>
  </si>
  <si>
    <t>2299999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</si>
  <si>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</si>
  <si>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</si>
  <si>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</si>
  <si>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</si>
  <si>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</si>
  <si>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</si>
  <si>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</si>
  <si>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</si>
  <si>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</si>
  <si>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</si>
  <si>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</si>
  <si>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</si>
  <si>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</si>
  <si>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</si>
  <si>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</si>
  <si>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</si>
  <si>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</si>
  <si>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</si>
  <si>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</si>
  <si>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</si>
  <si>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</si>
  <si>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</si>
  <si>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</si>
  <si>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</si>
  <si>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</si>
  <si>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</si>
  <si>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</si>
  <si>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</si>
  <si>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</si>
  <si>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</si>
  <si>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</si>
  <si>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</si>
  <si>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</si>
  <si>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</si>
  <si>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</si>
  <si>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</si>
  <si>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</si>
  <si>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</si>
  <si>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</si>
  <si>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</si>
  <si>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</si>
  <si>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</si>
  <si>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</si>
  <si>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</si>
  <si>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</si>
  <si>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</si>
  <si>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</si>
  <si>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</si>
  <si>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</si>
  <si>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</si>
  <si>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</si>
  <si>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</si>
  <si>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</si>
  <si>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</si>
  <si>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</si>
  <si>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</si>
  <si>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</si>
  <si>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</si>
  <si>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</si>
  <si>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</si>
  <si>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</si>
  <si>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</si>
  <si>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</si>
  <si>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</si>
  <si>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</si>
  <si>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530122210000000001919</t>
  </si>
  <si>
    <t>行政人员支出工资</t>
  </si>
  <si>
    <t>30101</t>
  </si>
  <si>
    <t>基本工资</t>
  </si>
  <si>
    <t>30102</t>
  </si>
  <si>
    <t>津贴补贴</t>
  </si>
  <si>
    <t>30103</t>
  </si>
  <si>
    <t>奖金</t>
  </si>
  <si>
    <t>530122210000000001921</t>
  </si>
  <si>
    <t>事业人员支出工资</t>
  </si>
  <si>
    <t>30107</t>
  </si>
  <si>
    <t>绩效工资</t>
  </si>
  <si>
    <t>530122210000000001922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</si>
  <si>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</si>
  <si>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</si>
  <si>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</si>
  <si>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</si>
  <si>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</si>
  <si>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</si>
  <si>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</si>
  <si>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</si>
  <si>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</si>
  <si>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</si>
  <si>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</si>
  <si>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530122210000000001924</t>
  </si>
  <si>
    <t>对个人和家庭的补助</t>
  </si>
  <si>
    <t>30305</t>
  </si>
  <si>
    <t>生活补助</t>
  </si>
  <si>
    <t>530122210000000001962</t>
  </si>
  <si>
    <t>公车购置及运维费</t>
  </si>
  <si>
    <t>30231</t>
  </si>
  <si>
    <t>公务用车运行维护费</t>
  </si>
  <si>
    <t>530122210000000001963</t>
  </si>
  <si>
    <t>30217</t>
  </si>
  <si>
    <t>530122210000000001964</t>
  </si>
  <si>
    <t>公务交通补贴</t>
  </si>
  <si>
    <t>30239</t>
  </si>
  <si>
    <t>其他交通费用</t>
  </si>
  <si>
    <t>530122210000000001965</t>
  </si>
  <si>
    <t>工会经费</t>
  </si>
  <si>
    <t>30228</t>
  </si>
  <si>
    <t>530122210000000001966</t>
  </si>
  <si>
    <t>一般公用经费</t>
  </si>
  <si>
    <t>30201</t>
  </si>
  <si>
    <t>办公费</t>
  </si>
  <si>
    <t>30211</t>
  </si>
  <si>
    <t>差旅费</t>
  </si>
  <si>
    <t>30229</t>
  </si>
  <si>
    <t>福利费</t>
  </si>
  <si>
    <t>530122210000000003879</t>
  </si>
  <si>
    <t>30113</t>
  </si>
  <si>
    <t>530122231100001250885</t>
  </si>
  <si>
    <t>离退休人员支出</t>
  </si>
  <si>
    <t>530122231100001250905</t>
  </si>
  <si>
    <t>村社区人员补助</t>
  </si>
  <si>
    <t>530122231100001421086</t>
  </si>
  <si>
    <t>行政人员绩效奖励</t>
  </si>
  <si>
    <t>530122231100001421103</t>
  </si>
  <si>
    <t>事业人员绩效奖励</t>
  </si>
  <si>
    <t>530122231100001421105</t>
  </si>
  <si>
    <t>其他财政补助人员生活补助</t>
  </si>
  <si>
    <t>530122231100001421110</t>
  </si>
  <si>
    <t>村社区公用经费</t>
  </si>
  <si>
    <t>530122241100002262278</t>
  </si>
  <si>
    <t>其他人员支出</t>
  </si>
  <si>
    <t>30199</t>
  </si>
  <si>
    <t>其他工资福利支出</t>
  </si>
  <si>
    <t>预算05-1表</t>
  </si>
  <si>
    <t>项目分类</t>
  </si>
  <si>
    <t>项目单位</t>
  </si>
  <si>
    <t>经济科目编码</t>
  </si>
  <si>
    <t>经济科目名称</t>
  </si>
  <si>
    <t>本年拨款</t>
  </si>
  <si>
    <t>其中：本次下达</t>
  </si>
  <si>
    <t>专项业务类</t>
  </si>
  <si>
    <t>530122200000000000234</t>
  </si>
  <si>
    <t>农村道路养护配套经费</t>
  </si>
  <si>
    <t>30227</t>
  </si>
  <si>
    <t>委托业务费</t>
  </si>
  <si>
    <t>530122200000000000492</t>
  </si>
  <si>
    <t>农科站工作经费</t>
  </si>
  <si>
    <t>530122200000000000623</t>
  </si>
  <si>
    <t>宣传经费</t>
  </si>
  <si>
    <t>530122200000000000707</t>
  </si>
  <si>
    <t>党员工作经费</t>
  </si>
  <si>
    <t>530122221100000296361</t>
  </si>
  <si>
    <t>市政设施维护项目经费</t>
  </si>
  <si>
    <t>530122221100000296502</t>
  </si>
  <si>
    <t>社会治安维稳综合治理经费</t>
  </si>
  <si>
    <t>530122221100000871007</t>
  </si>
  <si>
    <t>晋城街道疫情防控五级网格治理试点经费</t>
  </si>
  <si>
    <t>530122221100000893191</t>
  </si>
  <si>
    <t>昆明市第二轮土地承包到期后再延长30年先行试点专项资金</t>
  </si>
  <si>
    <t>530122221100000996085</t>
  </si>
  <si>
    <t>离退休、“两新”组织党组织党费返还专项资金</t>
  </si>
  <si>
    <t>530122221100001340917</t>
  </si>
  <si>
    <t>晋宁区晋城中型灌区续建配套与节水改造项目（晋城片区）征（借）地工作经费</t>
  </si>
  <si>
    <t>530122221100001340996</t>
  </si>
  <si>
    <t>晋宁区晋城中型灌区续建配套与节水改造项目（晋城片区）征（借）地相关经费</t>
  </si>
  <si>
    <t>31009</t>
  </si>
  <si>
    <t>土地补偿</t>
  </si>
  <si>
    <t>530122221100001354074</t>
  </si>
  <si>
    <t>晋江路提升改造项目征地拆迁资金</t>
  </si>
  <si>
    <t>31012</t>
  </si>
  <si>
    <t>拆迁补偿</t>
  </si>
  <si>
    <t>530122221100001389635</t>
  </si>
  <si>
    <t>上、下西街历史文化街区保护整治提升工程现状调查工作经费</t>
  </si>
  <si>
    <t>530122231100001265975</t>
  </si>
  <si>
    <t>公务用车购置经费</t>
  </si>
  <si>
    <t>31013</t>
  </si>
  <si>
    <t>公务用车购置</t>
  </si>
  <si>
    <t>530122231100001611057</t>
  </si>
  <si>
    <t>2021年和2022年农村危房改造监理经费</t>
  </si>
  <si>
    <t>530122231100001611080</t>
  </si>
  <si>
    <t>农村宅基地管理与改革工作经费</t>
  </si>
  <si>
    <t>530122231100001611258</t>
  </si>
  <si>
    <t>城乡居民社会保险费代征经费</t>
  </si>
  <si>
    <t>530122231100001641219</t>
  </si>
  <si>
    <t>其他区级各部门拨入资金</t>
  </si>
  <si>
    <t>31005</t>
  </si>
  <si>
    <t>基础设施建设</t>
  </si>
  <si>
    <t>530122231100001984712</t>
  </si>
  <si>
    <t>收支专户利息资金</t>
  </si>
  <si>
    <t>530122231100002279927</t>
  </si>
  <si>
    <t>退役军人服务中心（站）星级创建新闻通报会相关会议经费</t>
  </si>
  <si>
    <t>530122231100002302190</t>
  </si>
  <si>
    <t>区级文物保护单位东方庙街李氏民居补助经费</t>
  </si>
  <si>
    <t>530122241100002839653</t>
  </si>
  <si>
    <t>2023年车辆购置税收入补助地方（第二批、第三批）资金</t>
  </si>
  <si>
    <t>530122241100003005482</t>
  </si>
  <si>
    <t>晋城街道关岭疫情防控卡点保障经费</t>
  </si>
  <si>
    <t>530122241100003005493</t>
  </si>
  <si>
    <t>铁路外部环境安全隐患治理专项资金</t>
  </si>
  <si>
    <t>530122241100003039879</t>
  </si>
  <si>
    <t>晋城清真寺、双龙湾清真寺、安江清真寺风格风貌提升改造项目资金</t>
  </si>
  <si>
    <t>530122241100003220353</t>
  </si>
  <si>
    <t>晋城基地生产、生活供水管网提升改造工程土地征地及租地相关经费</t>
  </si>
  <si>
    <t>530122241100003220357</t>
  </si>
  <si>
    <t>铁路外部环境整治工作经费</t>
  </si>
  <si>
    <t>民生类</t>
  </si>
  <si>
    <t>530122200000000000075</t>
  </si>
  <si>
    <t>民政办经费</t>
  </si>
  <si>
    <t>530122200000000000079</t>
  </si>
  <si>
    <t>债务还本付息经费</t>
  </si>
  <si>
    <t>530122200000000000093</t>
  </si>
  <si>
    <t>地租经费</t>
  </si>
  <si>
    <t>530122200000000000797</t>
  </si>
  <si>
    <t>入滇主河道、滇池湖滨湿地保洁服务经费</t>
  </si>
  <si>
    <t>530122221100000296601</t>
  </si>
  <si>
    <t>环境卫生整治经费</t>
  </si>
  <si>
    <t>530122221100000297324</t>
  </si>
  <si>
    <t>防汛经费</t>
  </si>
  <si>
    <t>530122221100000942433</t>
  </si>
  <si>
    <t>农房火灾保险手续专项经费</t>
  </si>
  <si>
    <t>530122221100000962726</t>
  </si>
  <si>
    <t>晋城第三小学（原富有小学）征地补偿专项资金</t>
  </si>
  <si>
    <t>530122221100000962741</t>
  </si>
  <si>
    <t>晋城第六小学（黄庄小学）征地补偿专项资金</t>
  </si>
  <si>
    <t>530122221100000972113</t>
  </si>
  <si>
    <t>晋城种植险工作经费</t>
  </si>
  <si>
    <t>530122221100000972138</t>
  </si>
  <si>
    <t>村级农技推广员市级补助经费</t>
  </si>
  <si>
    <t>530122221100000991258</t>
  </si>
  <si>
    <t>晋城街道一级保护区整改专项资金</t>
  </si>
  <si>
    <t>530122221100000996002</t>
  </si>
  <si>
    <t>农村生活污水处理设施日常管护工作经费</t>
  </si>
  <si>
    <t>530122221100001008860</t>
  </si>
  <si>
    <t>滇中引水工程工作经费</t>
  </si>
  <si>
    <t>530122221100001008995</t>
  </si>
  <si>
    <t>晋城基地内项目涉及拆迁农户过渡安置专项经费</t>
  </si>
  <si>
    <t>31010</t>
  </si>
  <si>
    <t>安置补助</t>
  </si>
  <si>
    <t>530122221100001049702</t>
  </si>
  <si>
    <t>就业促进员市、区级工作补贴专项资金</t>
  </si>
  <si>
    <t>530122221100001056342</t>
  </si>
  <si>
    <t>地质灾害防治切块区级配套专项资金</t>
  </si>
  <si>
    <t>530122221100001060629</t>
  </si>
  <si>
    <t>国有企业退休人员社会化管理补助资金</t>
  </si>
  <si>
    <t>530122221100001071757</t>
  </si>
  <si>
    <t>晋宁区晋城镇政府片区城市更新（城中村）改造项目房屋拆迁补偿专项资金</t>
  </si>
  <si>
    <t>530122221100001071779</t>
  </si>
  <si>
    <t>残疾人组织建设（联络员）补助经费</t>
  </si>
  <si>
    <t>530122221100001089466</t>
  </si>
  <si>
    <t>滇池一级保护区压线民房拆迁安置补偿资金</t>
  </si>
  <si>
    <t>530122221100001114055</t>
  </si>
  <si>
    <t>晋城街道交通安全劝导员资金</t>
  </si>
  <si>
    <t>530122221100001274509</t>
  </si>
  <si>
    <t>2022年非四类重点对象农村危房改造区级补助资金</t>
  </si>
  <si>
    <t>530122231100001611146</t>
  </si>
  <si>
    <t>中央动物防疫补助经费</t>
  </si>
  <si>
    <t>530122231100001807828</t>
  </si>
  <si>
    <t>滇中引水二期配套工程建设征地移民安置补偿资金</t>
  </si>
  <si>
    <t>530122231100001807953</t>
  </si>
  <si>
    <t>滇中引水二期配套工程建设征地地方政府实施管理工作经费</t>
  </si>
  <si>
    <t>530122231100001866357</t>
  </si>
  <si>
    <t>彩云南路三标段建设项目土地征收货币安置补偿资金</t>
  </si>
  <si>
    <t>530122231100001866381</t>
  </si>
  <si>
    <t>龙潭路三期建设项目土地征收货币安置补偿资金</t>
  </si>
  <si>
    <t>530122231100001873565</t>
  </si>
  <si>
    <t>安江回迁安置工作及古城安江两村房屋征收扫尾后续工作等经费</t>
  </si>
  <si>
    <t>530122231100001878613</t>
  </si>
  <si>
    <t>庄蹻路南延长线增绿补绿资金</t>
  </si>
  <si>
    <t>530122231100001946764</t>
  </si>
  <si>
    <t>2023年第一次临时救助资金</t>
  </si>
  <si>
    <t>530122231100002048463</t>
  </si>
  <si>
    <t>晋城镇大场新塘20000m3/d自来水厂工程征地资金</t>
  </si>
  <si>
    <t>530122231100002395162</t>
  </si>
  <si>
    <t>2020年昆明市商贸业固定资产投资奖补资金</t>
  </si>
  <si>
    <t>530122231100002399391</t>
  </si>
  <si>
    <t>维护烟叶收购秩序执法协作补助经费</t>
  </si>
  <si>
    <t>530122231100002421796</t>
  </si>
  <si>
    <t>晋宁区2023年爱心超市补助资金</t>
  </si>
  <si>
    <t>530122231100002441612</t>
  </si>
  <si>
    <t>护路承包经费</t>
  </si>
  <si>
    <t>530122241100002670983</t>
  </si>
  <si>
    <t>土地流转经费</t>
  </si>
  <si>
    <t>530122241100002793320</t>
  </si>
  <si>
    <t>滇池绿道建设项目青苗补偿资金</t>
  </si>
  <si>
    <t>31011</t>
  </si>
  <si>
    <t>地上附着物和青苗补偿</t>
  </si>
  <si>
    <t>530122241100002808034</t>
  </si>
  <si>
    <t>晋城街道南门村委会七组生活水网提升改造补助资金</t>
  </si>
  <si>
    <t>530122241100002808059</t>
  </si>
  <si>
    <t>水环境综合治理及再生水生态补水项目（环湖村庄生活污水整治工程租（借）地）经费</t>
  </si>
  <si>
    <t>530122241100002808073</t>
  </si>
  <si>
    <t>云南大乔农业科技发展有限公司项目征地款经费</t>
  </si>
  <si>
    <t>530122241100002810923</t>
  </si>
  <si>
    <t>关岭村委会干洞线水毁道路修缮资金</t>
  </si>
  <si>
    <t>530122241100002839618</t>
  </si>
  <si>
    <t>2022年昆玉、安晋高速公路（晋宁段）两侧绿化用地租地专项资金</t>
  </si>
  <si>
    <t>530122241100002839665</t>
  </si>
  <si>
    <t>2023年交通转移支付用于省道及农村公路“以奖代补”建设补助资金</t>
  </si>
  <si>
    <t>530122241100002839720</t>
  </si>
  <si>
    <t>镇政府片区过渡安置费、超面积奖劢、回迁剩余面积补助资金</t>
  </si>
  <si>
    <t>530122241100002863341</t>
  </si>
  <si>
    <t>预拨滇池流域深化农业水价综合改革回龙试点借地及地上附着物补偿资金</t>
  </si>
  <si>
    <t>530122241100003121139</t>
  </si>
  <si>
    <t>滇池蓝藻水华防控及应急处置经费</t>
  </si>
  <si>
    <t>530122241100003195389</t>
  </si>
  <si>
    <t>高标准农田建设管护经费</t>
  </si>
  <si>
    <t>530122241100003224050</t>
  </si>
  <si>
    <t>雨孜雾小洞村搬迁前期工作补助经费</t>
  </si>
  <si>
    <t>530122241100003224075</t>
  </si>
  <si>
    <t>昆玉立交项目征地遗留问题工作经费</t>
  </si>
  <si>
    <t>530122251100003581825</t>
  </si>
  <si>
    <t>滇中引水一期租地资金</t>
  </si>
  <si>
    <t>事业发展类</t>
  </si>
  <si>
    <t>530122210000000004004</t>
  </si>
  <si>
    <t>办公专项经费</t>
  </si>
  <si>
    <t>31002</t>
  </si>
  <si>
    <t>办公设备购置</t>
  </si>
  <si>
    <t>530122221100000295697</t>
  </si>
  <si>
    <t>机关大院保洁绿化服务经费</t>
  </si>
  <si>
    <t>530122221100000296160</t>
  </si>
  <si>
    <t>保安服务费经费</t>
  </si>
  <si>
    <t>530122221100000296292</t>
  </si>
  <si>
    <t>林业生态保护与建设经费</t>
  </si>
  <si>
    <t>530122221100000871010</t>
  </si>
  <si>
    <t>火石坡驻村工作队工作经费</t>
  </si>
  <si>
    <t>530122241100002999434</t>
  </si>
  <si>
    <t>家庭健康服务中心示范点经费</t>
  </si>
  <si>
    <t>预算05-2表</t>
  </si>
  <si>
    <t>项目年度绩效目标</t>
  </si>
  <si>
    <t>一级指标</t>
  </si>
  <si>
    <t>二级指标</t>
  </si>
  <si>
    <t>三级指标</t>
  </si>
  <si>
    <t>指标性质</t>
  </si>
  <si>
    <t>指标值</t>
  </si>
  <si>
    <t>度量单位</t>
  </si>
  <si>
    <t>指标属性</t>
  </si>
  <si>
    <t>指标内容</t>
  </si>
  <si>
    <t>全面兑付2021年村级农科员工作补贴</t>
  </si>
  <si>
    <t>产出指标</t>
  </si>
  <si>
    <t>数量指标</t>
  </si>
  <si>
    <t>村级农科员工作补贴涉及人员</t>
  </si>
  <si>
    <t>=</t>
  </si>
  <si>
    <t>42</t>
  </si>
  <si>
    <t>人</t>
  </si>
  <si>
    <t>定量指标</t>
  </si>
  <si>
    <t>42个村农技推广员由农业部门委托给村委会直接管理；业务上接受街道农科和上级技术部门的指导</t>
  </si>
  <si>
    <t>质量指标</t>
  </si>
  <si>
    <t>村级农科员工作补贴兑付率</t>
  </si>
  <si>
    <t>100</t>
  </si>
  <si>
    <t>%</t>
  </si>
  <si>
    <t>年底内完成42个农技推广员补贴兑付</t>
  </si>
  <si>
    <t>时效指标</t>
  </si>
  <si>
    <t>村级农科员工作补贴兑付时限</t>
  </si>
  <si>
    <t>1年</t>
  </si>
  <si>
    <t>年</t>
  </si>
  <si>
    <t>2025年</t>
  </si>
  <si>
    <t>效益指标</t>
  </si>
  <si>
    <t>可持续影响</t>
  </si>
  <si>
    <t>充分调动其工作积极性，努力建设一支政治思想坚定、业务素质强、作风扎实的基层农业科技队伍</t>
  </si>
  <si>
    <t>&gt;=</t>
  </si>
  <si>
    <t>90</t>
  </si>
  <si>
    <t>规范村级农科员的管理，充分调动其工作积极性，努力建设一支政治思想坚定、业务素质强、作风扎实的基层农业科技队伍，加快农业科技成果转化，促进农业结构调整和农业产业发展，更好地为农业
增效、农民增收和农村社会经济发展服务</t>
  </si>
  <si>
    <t>满意度指标</t>
  </si>
  <si>
    <t>服务对象满意度</t>
  </si>
  <si>
    <t>辖区内群众满意度</t>
  </si>
  <si>
    <t>辖区群众满意度测评</t>
  </si>
  <si>
    <t>完成云南大乔农业科技发展有限公司项目征地面积5.68亩征地及资金支付</t>
  </si>
  <si>
    <t>项目征地面积</t>
  </si>
  <si>
    <t>5.68</t>
  </si>
  <si>
    <t>亩</t>
  </si>
  <si>
    <t>云南大乔农业科技发展有限公司项目征地面积5.68亩征地及资金支付</t>
  </si>
  <si>
    <t>社会效益</t>
  </si>
  <si>
    <t>增加群众就业空间，解决农村剩余劳动力用工问题</t>
  </si>
  <si>
    <t>定性指标</t>
  </si>
  <si>
    <t>通过引进企业，从而增加群众就业空间，解决农村剩余劳动力用工问题</t>
  </si>
  <si>
    <t>涉及群众满意度</t>
  </si>
  <si>
    <t>反映涉及群众对云南大乔农业科技发展有限公司项目征地工作满意程度</t>
  </si>
  <si>
    <t>结合晋宁区森林防火指挥部及晋宁区林业和草原局相关文件精神和相关考核责任书，结合实际开展晋城镇辖区内的森林防火、营造林、森林病虫害监测以及林业违法行为查处、整治工作，有效维护林业生态安全和巩固营林造林成果</t>
  </si>
  <si>
    <t>签订各类责任书</t>
  </si>
  <si>
    <t>21868</t>
  </si>
  <si>
    <t>份</t>
  </si>
  <si>
    <t>签订各类责任书21868余份，发放户主通知书14700余份，通过签订各类责任书，进一步明确了责任单位、责任人的森林防火工作任务和职责</t>
  </si>
  <si>
    <t>宣传车次</t>
  </si>
  <si>
    <t>9450</t>
  </si>
  <si>
    <t>次</t>
  </si>
  <si>
    <t>一是协调安排应急队保证整个防火期每天三辆宣传车6车次深入各村、组、林地（田）结合部、公墓、重点林区、有林(湿地)区域开展滚动宣传，共计出动宣传车次1903台次；二是林区边缘500米范围内所有行政村（含：村委会、村小组）实行定期森林防火宣传</t>
  </si>
  <si>
    <t>配置林区森林防火工作人员</t>
  </si>
  <si>
    <t>257</t>
  </si>
  <si>
    <t>全晋城街道共计配置林区森林防火工作人员257人，其中，天保、公益林管护人员50人，聘用堵卡人员64人，流动巡山人员74人，在各个进山路口设立了26个检查站、堵卡点，对入山人员、车辆进行实名登记，扣留火种，禁止火种进入林区，切实做到入山有登记，进山有监督，出山有记录。对辖区内所有林地划区域、分时段进行巡查，严控火源入山，积极消除火灾隐患；在高火险期，街道新增巡山人员65人，在原有的巡山区域中继续划分小片区，缩小管护区域，提升管护能力。</t>
  </si>
  <si>
    <t>物资储备</t>
  </si>
  <si>
    <t>批</t>
  </si>
  <si>
    <t>街道森林防火指挥部配置了风力灭火器37台、动力喷水15台、灭火水枪46支、桶式36支、手泵式水枪46支、灭火弹1369发、油锯16台、二号工具338把、睡袋帐篷90套、砍刀64把、阻燃服39套、兵工铲3把、对讲80台、灭火水泵9台、发电机2台、水桶280余只、软体储水罐13个。二是各涉林（湿地）村委会均按要求做好森林防火物资储备：重点有林村储备5一10公斤装水桶不少于100只，二号扑火工具不少于30把；一般有林村储备5一10公斤装水桶不少于50只，二号扑火工具不少于10把，水桶装满水集中存放。</t>
  </si>
  <si>
    <t>全民义务植树</t>
  </si>
  <si>
    <t>12.23万</t>
  </si>
  <si>
    <t>株</t>
  </si>
  <si>
    <t>全街道44个村（社区）完成义务植树12.23株，完成任务数的53%。</t>
  </si>
  <si>
    <t>样板林建设</t>
  </si>
  <si>
    <t>20</t>
  </si>
  <si>
    <t>政府样板林种植，造林面积50亩</t>
  </si>
  <si>
    <t>森林火灾控制次数</t>
  </si>
  <si>
    <t>&lt;=</t>
  </si>
  <si>
    <t>森林火灾控制在3次以内</t>
  </si>
  <si>
    <t>林业生态保护与建设工作完成率</t>
  </si>
  <si>
    <t>年度内完成林业生态保护与建设计划的90%以上工作。</t>
  </si>
  <si>
    <t>完成时限</t>
  </si>
  <si>
    <t>2024年</t>
  </si>
  <si>
    <t>保护全镇森林资源的安全</t>
  </si>
  <si>
    <t>保护全镇森林资源的安全。</t>
  </si>
  <si>
    <t>生态效益</t>
  </si>
  <si>
    <t>促进全镇生态环境建设</t>
  </si>
  <si>
    <t>是</t>
  </si>
  <si>
    <t>是/否</t>
  </si>
  <si>
    <t>保护全镇森林资源促进全镇生态环境建设。</t>
  </si>
  <si>
    <t>辖区群众满意度</t>
  </si>
  <si>
    <t>辖区群众对森林资源保护的满意程度</t>
  </si>
  <si>
    <t xml:space="preserve">将开展地质灾害搬迁避让安置规划方案编制、地形图测绘、选址意见征集、组件报批、初勘、修建性项目规划、详细勘察、设计文件编制、项目规划设计等工作，尽快落实搬迁项目前期工作需要，尽快排除地质灾害险情，以确保搬迁前期工作的顺利开展。						
</t>
  </si>
  <si>
    <t>地质隐患点</t>
  </si>
  <si>
    <t>1个</t>
  </si>
  <si>
    <t>个</t>
  </si>
  <si>
    <t>晋城街道街道小洞村地质灾害隐患点搬迁项目前期工作</t>
  </si>
  <si>
    <t>保障群众的生命财产安全</t>
  </si>
  <si>
    <t>解决群众受地质灾害威胁的问题，保障群众的生命财产安全</t>
  </si>
  <si>
    <t>搬迁居民满意度</t>
  </si>
  <si>
    <t>85</t>
  </si>
  <si>
    <t>反映搬迁居民对搬迁项目前期工作满意程度</t>
  </si>
  <si>
    <t>完成滇中引水工程工作经费的拨付，确保滇中引水工程征（借）地工作顺利开展。</t>
  </si>
  <si>
    <t>完成工作时限</t>
  </si>
  <si>
    <t>完成滇中引水工程工作经费的拨付，是否确保滇中引水工程征（借）地工作顺利开展。</t>
  </si>
  <si>
    <t>涉及滇中引水工程征（借）地工作群众满意度</t>
  </si>
  <si>
    <t>滇中引水工程征（借）地工作涉及群众满意度达90%以上</t>
  </si>
  <si>
    <t>为深入贯彻落实中央、省、市关于巩固拓展脱贫攻坚成果同乡村振兴有效衔接工作有关决策部署，推动我区社会扶贫工作有效开展，激发群众内生动力，为实现巩固拓展脱贫攻坚成果同乡村振兴有效衔接。</t>
  </si>
  <si>
    <t>受益脱贫人口数据</t>
  </si>
  <si>
    <t>260</t>
  </si>
  <si>
    <t>晋城街道11个村委会81户260人</t>
  </si>
  <si>
    <t>生活状况改善</t>
  </si>
  <si>
    <t>有效改善</t>
  </si>
  <si>
    <t>反映救助促进受助对象生活状况的改善情况。</t>
  </si>
  <si>
    <t>受益脱贫农户满意度</t>
  </si>
  <si>
    <t>反映受益脱贫群众对爱心超市补助工作的满意程度</t>
  </si>
  <si>
    <t>坚持以习近平新时代中国特色社会主义思想为指导，全面贯彻落实市、区两级关于城乡社会治理工作的安排部署，全面开展社会治理五级网格试点工作，建立并完善晋城街道五级网格体系，在疫情防控、安全生产、综治维稳等社会治理工作中发挥作用，以点带面深入推进晋城街道城乡社会治理持续发展。</t>
  </si>
  <si>
    <t>涉及村（社区）</t>
  </si>
  <si>
    <t>45</t>
  </si>
  <si>
    <t>晋城街道辖区内45个村（社区）在疫情防控、安全生产、综治维稳等方面社会治理工作开展情况</t>
  </si>
  <si>
    <t>涉及网格</t>
  </si>
  <si>
    <t>329</t>
  </si>
  <si>
    <t>全街道共建329个网格</t>
  </si>
  <si>
    <t>晋城街道疫情防控五级网格治理试点经费使用时限</t>
  </si>
  <si>
    <t>2025</t>
  </si>
  <si>
    <t>2025年内完成晋城街道辖区内45个村（社区）329个网格在疫情防控、安全生产、综治维稳等方面社会治理工作经费使用。</t>
  </si>
  <si>
    <t>是否充分调动社会力量参与社会治理工作的积极性和主动性</t>
  </si>
  <si>
    <t>持续发挥晋城街道五级网格体系在疫情防控、安全生产、综治维稳等社会治理工作中的作用，充分调动社会力量参与社会治理工作的积极性和主动性。</t>
  </si>
  <si>
    <t>晋城街道涉及群众</t>
  </si>
  <si>
    <t>晋城街道45个村（社区）群众满意度</t>
  </si>
  <si>
    <t>地质灾害防治各项工作</t>
  </si>
  <si>
    <t>完成2025年地质灾害防治各项工作</t>
  </si>
  <si>
    <t>2024</t>
  </si>
  <si>
    <t>有效防止地质灾害发生</t>
  </si>
  <si>
    <t>完成2024年地质灾害防治各项工作，有效防止地质灾害发生</t>
  </si>
  <si>
    <t>晋城街道涉及地质灾害村委会的群众满意度</t>
  </si>
  <si>
    <t>晋城街道根据《昆明市晋宁区进一步加强征地工作的实施意见(试行》》的通知(晋政办通( 2017 )123号)等文件依法进行征地拆迁工作，完成土地征收并移交施工单位进行项目建设，及时将征地补偿费用及货币安置补偿费用兑付村组群众，保障项目按期完成。</t>
  </si>
  <si>
    <t>征地完成面积</t>
  </si>
  <si>
    <t>190.285</t>
  </si>
  <si>
    <t>完成征地拆迁任务。</t>
  </si>
  <si>
    <t>按期交地面积率( 100% )
征地满足建设所需土地需求比例(≥**%)
按期交地面积率( 100% )</t>
  </si>
  <si>
    <t>按期完成征地合格率</t>
  </si>
  <si>
    <t>征地满足建设所需土地需求比例(≥**%)</t>
  </si>
  <si>
    <t>征地满足建设所需土地需求比例</t>
  </si>
  <si>
    <t>征地资料齐全，有图纸、协议、付款凭证。</t>
  </si>
  <si>
    <t>征地资料齐全，有图纸、协议、付款凭证</t>
  </si>
  <si>
    <t>当年完成征地率(≥**%)</t>
  </si>
  <si>
    <t>当年开工率</t>
  </si>
  <si>
    <t>当年启动建设率(≥**%)</t>
  </si>
  <si>
    <t>当年完成率</t>
  </si>
  <si>
    <t>征地后土地无返耕、阻挠建设，满足建设需求</t>
  </si>
  <si>
    <t>满足项目建设用地需求比例</t>
  </si>
  <si>
    <t>解决群众出行需求的比例</t>
  </si>
  <si>
    <t>满足群众出行需求比例</t>
  </si>
  <si>
    <t>项目建成后使用期限(≥**年)</t>
  </si>
  <si>
    <t>30</t>
  </si>
  <si>
    <t>改造后达到市政道路建设要求</t>
  </si>
  <si>
    <t>受益人口满意度（ ≥**% ）</t>
  </si>
  <si>
    <t>受益人口满意度90%以上</t>
  </si>
  <si>
    <t>安乐、回龙、沙堤村3444.1972亩土地流转资金</t>
  </si>
  <si>
    <t>土地流转面积</t>
  </si>
  <si>
    <t>3444.1972</t>
  </si>
  <si>
    <t>安乐、回龙、沙堤村3444.1972亩土地流转</t>
  </si>
  <si>
    <t>滇池治理成效显著</t>
  </si>
  <si>
    <t>成效显著</t>
  </si>
  <si>
    <t>通过土地科学种植，减少土地污染，使滇池治理成效显著。</t>
  </si>
  <si>
    <t>涉及村群众满意度</t>
  </si>
  <si>
    <t>涉及村群众对土地流转资金兑付满意度</t>
  </si>
  <si>
    <t>该资金按照《关于中国共产党党费收缴、使用和管理的规定》用于组织本党总支（支部）党员开展教育培训、学习活动。</t>
  </si>
  <si>
    <t>晋城街道2021年度离退休、“两新”组织党组织党费返还涉及单位</t>
  </si>
  <si>
    <t>晋城街道党工委实有机关离退休党支部1                                                                           个，党员28名；城南社区党总支三支部（离退休支部）1个，党员24名；“两新”组织党总支1个，党员68名。</t>
  </si>
  <si>
    <t>晋城街道2021年度离退休、“两新”组织党组织党费返还率</t>
  </si>
  <si>
    <t>2021年度党费返还进行核对并提出党费返还申请，本次党费返还涉及“两新”组织党总支党费返还6355元，街道机关离退休党支部党费返还2191.2元，城南社区离退休支部党费返还2511.2元，合计11057.4（壹万壹仟零伍拾柒元肆角），按照《关于中国共产党党费收缴、使用和管理的规定》用于组织本党总支（支部）党员开展教育培训、学习活动。</t>
  </si>
  <si>
    <t>加强党员学习培训力度</t>
  </si>
  <si>
    <t>该资金按照《关于中国共产党党费收缴、使用和管理的规定》用于组织本党总支（支部）党员开展教育培训、学习活动。加强党员学习、培训力度。</t>
  </si>
  <si>
    <t>涉及支部党员满意度</t>
  </si>
  <si>
    <t>晋城街道“两新”组织党总支、机关离退休党支部、城南社区离退休支部党员满意度达90以上</t>
  </si>
  <si>
    <t>切实改善晋城镇人民政府的环境面貌，更好的服务群众。</t>
  </si>
  <si>
    <t>绿化管养率</t>
  </si>
  <si>
    <t>机关内所有绿化</t>
  </si>
  <si>
    <t>机关保洁次数</t>
  </si>
  <si>
    <t>次/天</t>
  </si>
  <si>
    <t>机关内环境卫生</t>
  </si>
  <si>
    <t>绿化存活率、卫生保洁率</t>
  </si>
  <si>
    <t>按合同验收</t>
  </si>
  <si>
    <t>合同范围内保障晋城镇人民政府的办公大楼和机关大院、原三建司卫</t>
  </si>
  <si>
    <t>完成时间</t>
  </si>
  <si>
    <t>机关大院保洁绿化服务保障程度</t>
  </si>
  <si>
    <t>机关工作人员及来访群众满意度</t>
  </si>
  <si>
    <t>镇政府干部职工及来访群众满意率</t>
  </si>
  <si>
    <t>为排除区级文物保护单位东方庙街李氏民居安全隐患，确保文物安全，对区级文物保护单位东方庙街李氏民居进行抢险排危工作</t>
  </si>
  <si>
    <t>项目工作经费数量</t>
  </si>
  <si>
    <t>项</t>
  </si>
  <si>
    <t>做好区级文物保护单位东方庙街李氏民居的抢险排危工作</t>
  </si>
  <si>
    <t>使文物得到有效的保护，提高民众保护文物意识</t>
  </si>
  <si>
    <t>使文物安全得到保护，提高民众保护文物意识</t>
  </si>
  <si>
    <t>社会公众满意度</t>
  </si>
  <si>
    <t>社会公众对文物保护的满意度</t>
  </si>
  <si>
    <t xml:space="preserve">为有效开展铁路环境安全隐患综合治理行动，切实落实属地涉村监管相关工作。						
</t>
  </si>
  <si>
    <t>铁路长度</t>
  </si>
  <si>
    <t>8.46</t>
  </si>
  <si>
    <t>公里</t>
  </si>
  <si>
    <t xml:space="preserve">晋城街道辖区内铁路总长度8.46公里。
</t>
  </si>
  <si>
    <t>铁路周边环境安全有保障</t>
  </si>
  <si>
    <t>有保障</t>
  </si>
  <si>
    <t>通过开展铁路周边环境安全综合治理，保障了铁路周边环境安全。</t>
  </si>
  <si>
    <t>群众满意度</t>
  </si>
  <si>
    <t>反映群众对铁路周边环境安全隐患治理工作满意程度</t>
  </si>
  <si>
    <t>通过社会治安综合治理工作，有效化解社会矛盾、维护人民权益、保障社会稳定、促进社会和谐，为地方经济社会发展创造良好的社会环境。</t>
  </si>
  <si>
    <t>社会治安维稳综合治理工作涉及村</t>
  </si>
  <si>
    <t>开展法治宣传；组建综治网格化管理工作小组；安装结构化探头开展群防群治工作；组建社区戒毒（康复）专职工作队伍；开展信访维稳、扫黑除恶专项斗争、防范邪教、反恐怖、信访、平安创建、禁毒工作</t>
  </si>
  <si>
    <t>社会治安维稳综合治理工作覆盖率</t>
  </si>
  <si>
    <t>全街道45个村（社区）</t>
  </si>
  <si>
    <t>挂账重大矛盾纠纷及信访突出问题化解率</t>
  </si>
  <si>
    <t>50</t>
  </si>
  <si>
    <t>（一）推动挂账重大矛盾纠纷及信访突出问题化解率达50%。</t>
  </si>
  <si>
    <t>化解社会矛盾、维护人民权益、保障社会稳定、促进社会和谐</t>
  </si>
  <si>
    <t>化解社会矛盾、维护人民权益、保障社会稳定、促进社会和谐。</t>
  </si>
  <si>
    <t>辖区群众满意度指标</t>
  </si>
  <si>
    <t>群众的安全感满意度90%</t>
  </si>
  <si>
    <t>该资金用于晋城第六小学（黄庄小学）实施18.444亩用地征收工作</t>
  </si>
  <si>
    <t>晋城第六小学（黄庄小学）实施18.444亩用地征收工作</t>
  </si>
  <si>
    <t>18.444亩</t>
  </si>
  <si>
    <t>"1.征收面积：18.444亩
2.需求资金：
（1）土地价18.444亩×12万元/亩=221.328万元
（2）预留安置用地货币化补偿费：18.444亩×12万元/亩×0.15=33.1992万元
（3）征地工作经费18.444亩×0.22=4.0577万元
合计：258.5849万元"</t>
  </si>
  <si>
    <t>改善教育教学环境</t>
  </si>
  <si>
    <t>改善办学条件、建设标准化学校、优化教育资源</t>
  </si>
  <si>
    <t>教师、家长、学生满意度</t>
  </si>
  <si>
    <t>切实做好国有企业退休人员社会化管理服务工作，维护退休职工权益，保证退休人员管理服务经费有效使用</t>
  </si>
  <si>
    <t>接收人数</t>
  </si>
  <si>
    <t>59</t>
  </si>
  <si>
    <t>接收人数达到中央补助人数56人，资金17024元；市级补助人员3人，补助资金800元</t>
  </si>
  <si>
    <t>维护退休职工权益率</t>
  </si>
  <si>
    <t>国有企业退休人员满意度</t>
  </si>
  <si>
    <t>晋城街道涉及国有企业退休人员满意度</t>
  </si>
  <si>
    <t>做好镇政府的安保服务，维护职工、群众及资产的安全，以便为群众提供更好地服务。</t>
  </si>
  <si>
    <t>安保值班班次</t>
  </si>
  <si>
    <t>次/团组</t>
  </si>
  <si>
    <t>值班分组表</t>
  </si>
  <si>
    <t>每组值班时间</t>
  </si>
  <si>
    <t>小时</t>
  </si>
  <si>
    <t>值班时间考核</t>
  </si>
  <si>
    <t>镇政府的安保服务维护职工、群众及资产安全保障率</t>
  </si>
  <si>
    <t>93</t>
  </si>
  <si>
    <t>合同范围内保障群众和政府安全，维护政府办公秩序，管理好车辆进</t>
  </si>
  <si>
    <t>安保服务时限</t>
  </si>
  <si>
    <t>有效维护职工、群众及资产安全</t>
  </si>
  <si>
    <t>干部职工及来访群众满意度</t>
  </si>
  <si>
    <t>镇政府干部职工及来访群众对安保工作满意程度</t>
  </si>
  <si>
    <t>"晋城街道昆玉高速两侧绿化先后实施两个项目租地进行绿化，分别为2010年“四环十七射”项目及“2017年昆玉高速两侧绿化”项目。具体经费测算如下：
晋城街道涉及七个村委会，经区交运局聘请第三方测绘，租地面积共计152.6879亩（其中：柴河58.619亩、北门7.4945亩、草村21.9114亩、新庄10.5747亩、天城门24.4609亩、钟贵1.847亩、广济27.7804亩）。租金统一按5000元/亩计租（每三年进行一次上浮调整），付款方式为一年一付，年租金共计763439.5元。区交运局拨付763439.5元，用于支付租地租金"</t>
  </si>
  <si>
    <t>租地面积</t>
  </si>
  <si>
    <t>152.6879</t>
  </si>
  <si>
    <t>为人民群众创造出良好的出行环境和生活环境</t>
  </si>
  <si>
    <t>受益群众满意程度</t>
  </si>
  <si>
    <t>顺利推进晋宁区滇池流域深化农业水价综合改革及现代化灌区建设工作实施，确保回龙片区试点建设正常开展工作。</t>
  </si>
  <si>
    <t>试点个数</t>
  </si>
  <si>
    <t>晋宁区滇池流域深化农业水价综合改革及现代化灌区建设晋城街道是回龙村委会</t>
  </si>
  <si>
    <t>顺利推进晋宁区滇池流域深化农业水价综合改革及现代化灌区建设工作实施，确保回龙片区试点建设正常工作的推进</t>
  </si>
  <si>
    <t>反映涉及群众对晋宁区滇池流域深化农业水价综合改革及现代化灌区建设工作实施满意程度</t>
  </si>
  <si>
    <t>云南省2022年30户以上自然村通硬化路项目（小山坡线）已完工并投入使用，工程费用约30万元，区交运局按照昆明市财政局《关于下达2023年车辆购置税收入补助地方资金（第二批）的通知》（昆财建[2023]62号）、昆明市财政局《关于下达2023年车辆购置税收入补助地方资金（第三批）的通知》（昆财建[2023]109号）文件文件，给予拨付晋城街道办2023年车辆购置税收入补助地方资金（第二批、第三批）4万元。</t>
  </si>
  <si>
    <t>农村道路硬化建设</t>
  </si>
  <si>
    <t>0.9</t>
  </si>
  <si>
    <t>云南省2022年30户以上自然村通硬化路项目（小山坡线）已完工并投入使用</t>
  </si>
  <si>
    <t>受益群众满意度</t>
  </si>
  <si>
    <t>反映对小山坡道硬化工作满意程度</t>
  </si>
  <si>
    <t xml:space="preserve">该资金用于“家庭健康服务中心示范点”项目实施工作						
</t>
  </si>
  <si>
    <t>家庭健康服务中心示范点</t>
  </si>
  <si>
    <t>家庭健康服务中心示范点2个</t>
  </si>
  <si>
    <t>为家庭健康促进行动工作的开展提供保障</t>
  </si>
  <si>
    <t>反映群众对家庭健康服务中心示范点建设满意程度</t>
  </si>
  <si>
    <t>通过巡逻巡查，及时发现治安安全隐患，及时发现，及时消除。</t>
  </si>
  <si>
    <t>辖区铁路长度</t>
  </si>
  <si>
    <t>10.2</t>
  </si>
  <si>
    <t>晋城街道辖区内铁路总长度为10.2公里</t>
  </si>
  <si>
    <t>铁路治安安全隐患排查率</t>
  </si>
  <si>
    <t>及时发现治安安全隐患，及时发现，及时消除</t>
  </si>
  <si>
    <t>确保社会稳定</t>
  </si>
  <si>
    <t>通过巡逻巡查，及时发现治安安全隐患，及时发现，及时消除。确保晋城辖区社会稳定。</t>
  </si>
  <si>
    <t>辖区群众对铁路护路工作的满意度</t>
  </si>
  <si>
    <t>为保障脱贫攻坚成果巩固拓展与乡村振兴有效衔接工作有序推进，2022年完成火石坡驻村工作队工作经费（市级2万元，区级1万元）支出。</t>
  </si>
  <si>
    <t>涉及村委会</t>
  </si>
  <si>
    <t>晋城街道火石坡村委会脱贫户10户32人</t>
  </si>
  <si>
    <t>涉及贫困人口</t>
  </si>
  <si>
    <t>32</t>
  </si>
  <si>
    <t>火石坡驻村工作队工作经费使用时限</t>
  </si>
  <si>
    <t>2025年底完成火石坡驻村工作队工作经费3万元（市级补助2万元、区级补助1万元）使用</t>
  </si>
  <si>
    <t>是否有效保障脱贫攻坚成果巩固拓展与乡村振兴有效衔接工作有序推进</t>
  </si>
  <si>
    <t>有效保障脱贫攻坚成果巩固拓展与乡村振兴有效衔接工作有序推进</t>
  </si>
  <si>
    <t>贫困人口满意度</t>
  </si>
  <si>
    <t>95</t>
  </si>
  <si>
    <t>铁路管护长度</t>
  </si>
  <si>
    <t>8.64</t>
  </si>
  <si>
    <t xml:space="preserve">为有效开展铁路环境安全隐患综合治理行动，切实落实属地涉村监管相关工作。
</t>
  </si>
  <si>
    <t xml:space="preserve">为人民群众创造出良好的出行环境和生活环境
</t>
  </si>
  <si>
    <t>反映群众对铁路外部环境整治满意程度</t>
  </si>
  <si>
    <t>进一步推进晋宁区晋城中型灌区续建配套与节水改造项目（晋城片区）征（借）地工作开展，各项工作落到实处，确保工程按进度实施开展。</t>
  </si>
  <si>
    <t>成本指标</t>
  </si>
  <si>
    <t>经济成本指标</t>
  </si>
  <si>
    <t>217102.5</t>
  </si>
  <si>
    <t>元</t>
  </si>
  <si>
    <t>确保工程按进度实施开展。</t>
  </si>
  <si>
    <t>涉及晋城街道辖区内中型灌区征（借）地相关工作开展情况群众满意度</t>
  </si>
  <si>
    <t>通过推进辖区新时代文明实践站建设，在重要节点、节庆强化氛围营造工作，结合实际深入开展各项创文工作，提升广大居民人居环境水平，不断满足人民群众的精神文化需求。</t>
  </si>
  <si>
    <t>通过微信公众号“古滇新韵晋城”平台共发送文章</t>
  </si>
  <si>
    <t>400</t>
  </si>
  <si>
    <t>篇</t>
  </si>
  <si>
    <t xml:space="preserve">通过微信公众号“古滇新韵晋城”平台共发送400篇文章
</t>
  </si>
  <si>
    <t>签订意识形态工作责任书</t>
  </si>
  <si>
    <t>84</t>
  </si>
  <si>
    <t>街道党工委书记分别与班子成员、责任站所部门、各村（社区）签订意识形态工作责任书84份，织密落实意识形态工作责任制“一张网”，形成横向到边、纵向到底，齐抓共管，分级落实的工作格局</t>
  </si>
  <si>
    <t>按要求完成新时代文明实践站建设，在重要节点、节庆营造浓厚氛围计划完成率</t>
  </si>
  <si>
    <t>按要求完成新时代文明实践站建设，在重要节点、节庆营造浓厚氛围，提升人居环境水平</t>
  </si>
  <si>
    <t>计划完成时限</t>
  </si>
  <si>
    <t>满足人民群众的精神文化需求，不断提高人民思想觉悟、道德水准、文明素质和社会文明程度。</t>
  </si>
  <si>
    <t>满足人民群众的精神文化需求，不断提高人民思想觉悟、道德水准、文明素质和社会文明程度，提升广大居民人居环境水平。</t>
  </si>
  <si>
    <t>辖区内社会人员对宣传工作满意程度</t>
  </si>
  <si>
    <t>通过晋城街道环境卫生整治项目的实施，提升晋城街道环境卫生整治管理水平，提高人民群众的环保意识，很大程度上解决农民群众最关心、最现实、最急需解决的环境卫生难题，创造良好的人居环境，促进人与自然和谐发展。</t>
  </si>
  <si>
    <t>辖区内垃圾清运、焚烧</t>
  </si>
  <si>
    <t>2759</t>
  </si>
  <si>
    <t>吨</t>
  </si>
  <si>
    <t>晋城街道辖区内日产生活垃圾89吨，并进行收集清运、月均焚烧垃圾量2670吨</t>
  </si>
  <si>
    <t>清运、焚烧保洁率</t>
  </si>
  <si>
    <t>生活垃圾收集清运100%、焚烧率100%、城镇道路公厕清扫保洁率100%</t>
  </si>
  <si>
    <t>垃圾清运、焚烧等时限</t>
  </si>
  <si>
    <t>2023年</t>
  </si>
  <si>
    <t>经济效益</t>
  </si>
  <si>
    <t>提供就业机会，提供岗位数量</t>
  </si>
  <si>
    <t>500</t>
  </si>
  <si>
    <t>促进社会就业，提供社会就业岗位500多个。</t>
  </si>
  <si>
    <t>提升农村人居环境质量，村庄环境干净、整洁、有序</t>
  </si>
  <si>
    <t>提升农村人居环境质量，村庄环境干净、整洁、有序。</t>
  </si>
  <si>
    <t>防止了扬尘污染空气，净化城市宜居环境，减少水体污染源</t>
  </si>
  <si>
    <t>群众对辖区垃圾清运、提升环境质量满意程度</t>
  </si>
  <si>
    <t>偿还历年小城镇建设缺口资金45000000元</t>
  </si>
  <si>
    <t>计划偿还率</t>
  </si>
  <si>
    <t>支付晋城镇历年小城镇建设缺口资金</t>
  </si>
  <si>
    <t>债务还本付息资金支付及时率</t>
  </si>
  <si>
    <t>100%</t>
  </si>
  <si>
    <t>及时支付预算资金</t>
  </si>
  <si>
    <t>支付完成时限</t>
  </si>
  <si>
    <t>及时化解债务减少政府风险</t>
  </si>
  <si>
    <t>债权人满意度</t>
  </si>
  <si>
    <t>90%</t>
  </si>
  <si>
    <t>进一步推进晋城镇大场新塘20000m3/d自来水厂工程土地征收工作开展，各项工作落到实处，确保工程按进度实施开展。</t>
  </si>
  <si>
    <t>征地面积</t>
  </si>
  <si>
    <t>晋城镇大场新塘20000m3/d自来水厂工程土地征收工作预计征收剩余土地10亩左右</t>
  </si>
  <si>
    <t>加快推动晋宁区闲置土地处置工作</t>
  </si>
  <si>
    <t>尽快完成晋城镇大场新塘20000m3/d自来水厂工程土地征收，加快推动晋宁区闲置土地处置工作。</t>
  </si>
  <si>
    <t>土地征收所涉及村满意度</t>
  </si>
  <si>
    <t>晋城镇大场新塘20000m3/d自来水厂工程土地征收工作涉及村满意度情况</t>
  </si>
  <si>
    <t>其他单位拨入资金</t>
  </si>
  <si>
    <t>资金拨付及时率</t>
  </si>
  <si>
    <t>资金到位后及时拨付</t>
  </si>
  <si>
    <t>维护社会稳定</t>
  </si>
  <si>
    <t>工作实际需要</t>
  </si>
  <si>
    <t>按照《历史文化名城名镇名村保护条例》《云南省历史文化名城名镇名村名街保护条例》《历史文化名城名镇名村街区保护规划编制审批办法》《城市紫线管理办法》《历史文化名城保护规划标准（GBT50357-2018）》等文件精神及云南省住房和城乡建设厅、云南省文物局“关于进一步加强历史文化名城保护工作的函”和昆明市自然资源和规划局、昆明市文化和旅游局具体工作部署，晋城街道根据《晋城街道办事处关于上、下西街历史文化街区保护整治提升工作方案》及《晋城街道老城区保护管理措施（试行）》，依法开展晋城上、下西街历史文化街区保护整治提升工作，保障项目按期完成2022年现状调查工作目标。</t>
  </si>
  <si>
    <t>完成入户调查</t>
  </si>
  <si>
    <t>完成现状调查的入户调查任务。</t>
  </si>
  <si>
    <t>现状调查资料齐全，有图纸、测量数据、入户调查表等。</t>
  </si>
  <si>
    <t>采用群众满意的改造补偿方式，消除群众对上、下西街历史文化街区保护整治的顾虑、提升老城区人居环境</t>
  </si>
  <si>
    <t>采用群众满意的改造补偿方式，消除群众保护整治的顾虑、提升老城区人居环境。</t>
  </si>
  <si>
    <t>受益群众满意度90%一上。</t>
  </si>
  <si>
    <t>按照农村危房改造工作要求，结合我区各乡镇（街道）农村危房改造工作和审计工作完成情况，经研究决定，将农村危房改造区级补助资金拨付给你们，统筹用于2021和2022年农村危房改造任务。晋城街道2021年完成18户，2022年完成5户，本次下达补助资金237792.85元。</t>
  </si>
  <si>
    <t>危房改造数量（≥*户）</t>
  </si>
  <si>
    <t>户</t>
  </si>
  <si>
    <t>完成45户农村危房改造数量</t>
  </si>
  <si>
    <t>危房改造后验收合格率( 100% )</t>
  </si>
  <si>
    <t>危房改造后验收合格率</t>
  </si>
  <si>
    <t>改造后房屋满足基本居住功能需要比例(≥**%)</t>
  </si>
  <si>
    <t>改造后房屋满足基本居住功能需要比例</t>
  </si>
  <si>
    <t>农房改造有基本设计图纸（图册）或方案</t>
  </si>
  <si>
    <t>当年开工率(≥**%)</t>
  </si>
  <si>
    <t>当年完成率(≥**%)</t>
  </si>
  <si>
    <t>改造后房屋在相当于本地区抗震设防烈度地震中无严重毁损的比例</t>
  </si>
  <si>
    <t>改造后房屋人畜分离、卫生厕所等基本卫生条件有基本保障的比例</t>
  </si>
  <si>
    <t>改造后房屋入住率(≥**%)</t>
  </si>
  <si>
    <t>改造后房屋入住率</t>
  </si>
  <si>
    <t>重建改造后房屋保证安全期限(≥**年)</t>
  </si>
  <si>
    <t>重建改造后房屋保证安全期限</t>
  </si>
  <si>
    <t>修缮加固改造后房屋保证安全期限(≥**年)</t>
  </si>
  <si>
    <t>修缮加固改造后房屋保证安全期限</t>
  </si>
  <si>
    <t>受益贫困人口满意度（ ≥**% ）</t>
  </si>
  <si>
    <t>受益贫困人口满意度</t>
  </si>
  <si>
    <t xml:space="preserve">根源上解决农药残留问题，保障全街道人民吃上放心蔬菜、放心肉，安全住房及人居环境提升问题，确保完成2025年烤烟漂苗任务，2025年底，全区脱贫人口工资性、生产经营性和资产收益性收入稳步提高，同时开展脱贫攻坚衔接乡村振兴，，将滇池沿岸建设成为“绿水青山就是金山银山”理论的实践基地、世界一流的生态旅游目的地。						
</t>
  </si>
  <si>
    <t>烤烟漂苗亩积</t>
  </si>
  <si>
    <t>21.9</t>
  </si>
  <si>
    <t>为扶持烤烟生产发展，进一步探索和推行烤烟商品化漂浮育苗方式，晋城街道办租用关岭村委会黄家庄村21.9亩土地用于全街道烤烟漂浮育苗</t>
  </si>
  <si>
    <t>农科站工作覆盖率</t>
  </si>
  <si>
    <t>根源上解决食品安全问题，将牲畜病菌扼杀在摇篮，保障全镇人民吃上放心肉制品等，确保2024年工作正常开展</t>
  </si>
  <si>
    <t>食品安全问题解决率</t>
  </si>
  <si>
    <t>根源上解决食品安全问题，将牲畜病菌扼杀在摇篮，保障全镇人民吃上放心肉制品，确保2022年工作正常开展。</t>
  </si>
  <si>
    <t>群众满意程度</t>
  </si>
  <si>
    <t>进一步推进滇中引水工程一期租地工作开展，确保全面工作落实到实处、见到成效。</t>
  </si>
  <si>
    <t>滇中引水一期借地面积</t>
  </si>
  <si>
    <t>331.08</t>
  </si>
  <si>
    <t xml:space="preserve">滇中引水一期借地面积331.08亩（其中：白沙78.01亩；草村107.46亩；南门18.7亩南门九组72.44亩；石碑二组2.97亩；五里二组51.5亩）
</t>
  </si>
  <si>
    <t>地租标准</t>
  </si>
  <si>
    <t>10000</t>
  </si>
  <si>
    <t>元/亩</t>
  </si>
  <si>
    <t xml:space="preserve">滇中引水一期借地面积331.08亩（其中：白沙78.01亩；草村107.46亩；南门18.7亩南门九组72.44亩；石碑二组2.97亩；五里二组51.5亩），10000元/亩。
</t>
  </si>
  <si>
    <t>确保全面工作落实到实处、见到成效。</t>
  </si>
  <si>
    <t xml:space="preserve">推进滇中引水工程一期每年租地工作开展，确保全面工作落实到实处、见到成效。
</t>
  </si>
  <si>
    <t xml:space="preserve">涉及五个村委会对租金支付情况满意程度
</t>
  </si>
  <si>
    <t>完成晋城街道辖区内滇池一级保护区建（构）筑物整改相关工作，确保整改工作通过验收并确保滇池保护治理年度目标任务顺利完成。</t>
  </si>
  <si>
    <t>完成晋城街道辖区内滇池一级保护区建（构）筑物整改相关工作</t>
  </si>
  <si>
    <t>完成晋城街道辖区内滇池一级保护区建（构）筑物拆除、清运、复土复绿整改等相关工作。</t>
  </si>
  <si>
    <t>确保完成滇池保护治理</t>
  </si>
  <si>
    <t>完成晋城街道辖区内滇池一级保护区建（构）筑物拆除、清运、复土复绿整改等相关工作，确保整改工作通过验收并确保滇池保护治理年度目标任务顺利完成。</t>
  </si>
  <si>
    <t>涉及滇池一级保护区整改群众满意度</t>
  </si>
  <si>
    <t>滇池一级保护区整改群众满意度90%以上</t>
  </si>
  <si>
    <t>正常开展“两险”代征等相关业务工作。</t>
  </si>
  <si>
    <t>各村（社区）</t>
  </si>
  <si>
    <t>反映晋城街道村（社区）数量</t>
  </si>
  <si>
    <t>是否按相关规定要求开展“两险”催缴等相关业务工作</t>
  </si>
  <si>
    <t>按相关规定要求开展“两险”催缴等相关业务工作</t>
  </si>
  <si>
    <t>晋城街道各村（社区）对工作经费发放的满意度</t>
  </si>
  <si>
    <t>晋城街道各村（社区）对工作经费发放的满意度90%以上</t>
  </si>
  <si>
    <t>用于兑付滇池一级保护区压线民房拆迁安置补偿费，确保滇池保护治理年度目标任务顺利完成。</t>
  </si>
  <si>
    <t>涉及房屋</t>
  </si>
  <si>
    <t>栋</t>
  </si>
  <si>
    <t>滇池一级保护区压线民房拆迁安置补偿费涉及农户数</t>
  </si>
  <si>
    <t>涉及房屋建筑面积</t>
  </si>
  <si>
    <t>1523.33</t>
  </si>
  <si>
    <t>平方米</t>
  </si>
  <si>
    <t>滇池一级保护区压线民房拆迁安置补偿房屋建筑面积1523.33平方米</t>
  </si>
  <si>
    <t>完成滇池一级保护区压线民房拆迁安置补偿费兑付，确保滇池保护治理年度目标任务顺利完成。</t>
  </si>
  <si>
    <t>涉及滇池一级保护区压线民房拆迁安置补偿费兑付群众满意度</t>
  </si>
  <si>
    <t>征地完成面积（≥*亩）</t>
  </si>
  <si>
    <t>46.647</t>
  </si>
  <si>
    <t>按期交地面积率( 100% )</t>
  </si>
  <si>
    <t>有图纸、协议、付款凭证得满分，未满足的扣分。</t>
  </si>
  <si>
    <t>受益群众满意度（ ≥**% ）</t>
  </si>
  <si>
    <t>按照区退役军人事务局工作安排，启动退役军人服务站星级创建工作，进一步提升晋城街道45个村（社区）退役军人服务保障水平。</t>
  </si>
  <si>
    <t>退役军人服务中心（站）星级创建数</t>
  </si>
  <si>
    <t>提升退役军人服务保障能力</t>
  </si>
  <si>
    <t>有效提高</t>
  </si>
  <si>
    <t>启动退役军人服务站星级创建工作，提升退役军人服务保障能力</t>
  </si>
  <si>
    <t>退役军人满意度</t>
  </si>
  <si>
    <t>退役军人对退役军人服务站星级创建满意度程度</t>
  </si>
  <si>
    <t>完成晋宁区晋城街道南门村委会七组生活水网提升改造</t>
  </si>
  <si>
    <t>生活水网改造项目个数</t>
  </si>
  <si>
    <t>晋宁区晋城街道南门村委会七组生活水网提升改造</t>
  </si>
  <si>
    <t>解决村民生活用水问题，缓解企业与群众用水矛盾</t>
  </si>
  <si>
    <t>反映项目设施完成后的成效</t>
  </si>
  <si>
    <t>反映南门七组村民对生活水网提升改造项目满意程度</t>
  </si>
  <si>
    <t>为弘扬扶残助残的优良传统，促进残疾人事业有序发展，更好的了解残疾人的困难与需求，设置残疾人组织建设（联络员）补助。</t>
  </si>
  <si>
    <t>2022年残疾人组织建设（联络员）补助资金人数</t>
  </si>
  <si>
    <t>2022年残疾人组织建设（联络员）补助资金人数45人</t>
  </si>
  <si>
    <t>资金发放到位率</t>
  </si>
  <si>
    <t>每年资金按时发放到位</t>
  </si>
  <si>
    <t>促进残疾人事业有序发展，更好的了解残疾人的困难与需求</t>
  </si>
  <si>
    <t>弘扬扶残助残的优良传统，促进残疾人事业有序发展，更好的了解残疾人的困难与需求</t>
  </si>
  <si>
    <t>街道群众对政策实施的满意度</t>
  </si>
  <si>
    <t>晋城街道内领取补助对象对该政策满意程度</t>
  </si>
  <si>
    <t xml:space="preserve">为做好新冠疫情防控工作，在国道213线入昆方向关岭设置疫情防控查缉卡点，共计99天，期间产生伙食费、燃料费35231元						
</t>
  </si>
  <si>
    <t>疫情防控卡点数</t>
  </si>
  <si>
    <t xml:space="preserve">为做好新冠疫情防控工作，在国道213线入昆方向关岭设置疫情防控查缉卡点，共计99天，期间产生伙食费、燃料费35231元
</t>
  </si>
  <si>
    <t>保障人民群众生命安全</t>
  </si>
  <si>
    <t>做好新冠疫情防控工作，保障人民群众生命安全</t>
  </si>
  <si>
    <t>反映受益群众对关岭疫情防控查缉卡点工作满意程度</t>
  </si>
  <si>
    <t>按照上级文件要求，结合政府职能，按照规定和要求采购办公用品，支付运行费用，确保政府各项职能正常运行。</t>
  </si>
  <si>
    <t>复印纸</t>
  </si>
  <si>
    <t>箱</t>
  </si>
  <si>
    <t>年度内所采购商品和服务满足工作需要</t>
  </si>
  <si>
    <t>台式计算机</t>
  </si>
  <si>
    <t>台</t>
  </si>
  <si>
    <t xml:space="preserve">年度内所采购商品和服务满足工作需要
 质量合格情况
</t>
  </si>
  <si>
    <t>验收通过率</t>
  </si>
  <si>
    <t>设备购置的产品质量情况、购置数量等。</t>
  </si>
  <si>
    <t>办公用品利用率</t>
  </si>
  <si>
    <t>投入使用设备数、购置设备总数</t>
  </si>
  <si>
    <t>设备部署及时率</t>
  </si>
  <si>
    <t>年度内按时按质按量采购所需商品和服务，确保政府机关正常运转。</t>
  </si>
  <si>
    <t>设备使用年限</t>
  </si>
  <si>
    <t>设备运行情况</t>
  </si>
  <si>
    <t>使用人员满意度</t>
  </si>
  <si>
    <t>98</t>
  </si>
  <si>
    <t>使用人员对产品使用过程中的满意程度</t>
  </si>
  <si>
    <t>该资金用于镇政府片区过渡安置费、超面积奖励、回迁剩余面积补助款</t>
  </si>
  <si>
    <t>完成政府片区城市更新（城中村）改造项目回迁分房后续工作</t>
  </si>
  <si>
    <t>稳妥做好回迁分房后续安置工作</t>
  </si>
  <si>
    <t>反映涉及群众对镇政府片区过渡安置费、超面积奖励、回迁剩余面积补助款支付情况满意度</t>
  </si>
  <si>
    <t>上缴收支户利息500000元</t>
  </si>
  <si>
    <t>及时上交率</t>
  </si>
  <si>
    <t>及时上缴收支户利息。</t>
  </si>
  <si>
    <t>提高资金使用率</t>
  </si>
  <si>
    <t>及时上缴收支户利息，提高资金使用率</t>
  </si>
  <si>
    <t>上缴部门满意度</t>
  </si>
  <si>
    <t>利息上缴部门对利息上缴工作满意度</t>
  </si>
  <si>
    <t>实现入滇河道、湖滨湿地保洁工作制度化、常态化，提升河道、湿地水环境。</t>
  </si>
  <si>
    <t>入滇河道、湖滨湿地保洁千米数</t>
  </si>
  <si>
    <t>46.73</t>
  </si>
  <si>
    <t>千米</t>
  </si>
  <si>
    <t>入滇河道、滇池湖滨湿地日常保洁：（1）大河19.97千米；白鱼河4.71千米； 淤泥河9.7千米；南冲河2.41千米（其中600米在古滇文化旅游名城项目已建成区域范围内）；东干渠全长8千米；支次沟渠1.94千米。（2）滇池湖滨湿地涉及滇池边安乐381.91亩、沙堤908.02亩、梁王93.11亩、团山251.55亩、海晏600.24亩、石龙70.55亩、三槐13.63亩、回龙73.94、福安118.5亩、孙家坝58.1亩、农科站30.15亩、大鱼塘175.79亩范围内的日常保洁</t>
  </si>
  <si>
    <t>入滇河道、湖滨湿地保洁率</t>
  </si>
  <si>
    <t>98％</t>
  </si>
  <si>
    <t>提升水环境，为人民群众创造出良好的出行环境和生活环境</t>
  </si>
  <si>
    <t>辖区内居民满意度</t>
  </si>
  <si>
    <t>辖区居民满意程度</t>
  </si>
  <si>
    <t xml:space="preserve"> 晋城街道共有277898户农户自愿参加2021-2022年民房火灾保险，共缴纳火灾保险款61146（包括不含财政补贴1110户缴纳5元），区级财政补贴33357.6元，乡镇（街道）财政补贴50036.4元，共计支付保险公司参保费14454元，太平洋保险公司按照10%返给乡镇（街道）火灾保险手续费14450元。为方便群众缴纳火灾保险，各村委会实行上门服务，到农户家中进行收取，要消耗大量的人力，工时，火灾保险手续费是保障各村工作人员在收取火灾保险保险过程中列支的经费等支出，确保100%入户，辖区内100%农户缴纳参保费。所以，该项火灾保险手续费列支到各村委会支付产生的相关费用。      
</t>
  </si>
  <si>
    <t xml:space="preserve">民房火灾保险手续费生活涉及农户
</t>
  </si>
  <si>
    <t>277898</t>
  </si>
  <si>
    <t>晋城街道共有277898户农户自愿参加2021-2022年民房火灾保险</t>
  </si>
  <si>
    <t>民房火灾保险手续费兑现时间</t>
  </si>
  <si>
    <t>太平洋保险公司按照10%返给乡镇（街道）火灾保险手续费28688.5元，2025年兑付涉及农户</t>
  </si>
  <si>
    <t>是否保障各村工作人员在收取火灾保险保险收取工作</t>
  </si>
  <si>
    <t>火灾保险手续费是保障各村工作人员在收取火灾保险保险过程中列支的经费等支出，确保100%入户，辖区内100%农户缴纳参保费</t>
  </si>
  <si>
    <t>民房火灾保险手续费生活涉及农户满意度</t>
  </si>
  <si>
    <t>民房火灾保险手续费生活涉及农户满意程度</t>
  </si>
  <si>
    <t xml:space="preserve">     进一步提升湿地管护能力，发挥湿地生态功能，做好滇池做好滇池湖滨湿地及滇池湖体、滇池湖岸线及近岸30米水域、入湖河道（含入湖口）、入湖支流沟渠的蓝藻水华防控工作。						
</t>
  </si>
  <si>
    <t>湿地面积</t>
  </si>
  <si>
    <t>2775.49</t>
  </si>
  <si>
    <t>湖滨湿地管护面积2775.49亩</t>
  </si>
  <si>
    <t>滇池湖岸线及近岸水域长度</t>
  </si>
  <si>
    <t>米</t>
  </si>
  <si>
    <t xml:space="preserve">  完成滇池做好滇池湖滨湿地及滇池湖体、滇池湖岸线及近岸30米水域、入湖河道（含入湖口）、入湖支流沟渠的蓝藻水华防控工作。
</t>
  </si>
  <si>
    <t>进一步提升湿地管护能力，发挥湿地生态功能</t>
  </si>
  <si>
    <t xml:space="preserve">进一步提升湿地管护能力，发挥湿地生态功能
</t>
  </si>
  <si>
    <t>上级主管单位满意度</t>
  </si>
  <si>
    <t>反映上级主管部门对滇池蓝藻水华防控及应急处置工作满意程度</t>
  </si>
  <si>
    <t>用于晋城街道烤烟连片年度烟叶种植、收购、打击涉烟违法犯罪工作等支出，确保烟叶收购工作取得实效，圆满完成年度烟叶收购任务。</t>
  </si>
  <si>
    <t>烤烟种植面积</t>
  </si>
  <si>
    <t>3580</t>
  </si>
  <si>
    <t>全面完成3580亩烤烟种植任务，完成8940担烤烟收购量，其中出口备货536.8担。</t>
  </si>
  <si>
    <t>维护烟叶收购秩序，减少收购期矛盾</t>
  </si>
  <si>
    <t>维护烟叶收购秩序，减少收购期矛盾，维护社会稳定</t>
  </si>
  <si>
    <t>烟叶收购期交烟叶群众满意度</t>
  </si>
  <si>
    <t>烟叶收购期间，烟农对烟叶收购秩序维护满意度</t>
  </si>
  <si>
    <t xml:space="preserve">    顺利推进昆明市晋宁区晋城街道 晋城基地生产、生活供水管网提升改造工程项目						
</t>
  </si>
  <si>
    <t>借地面</t>
  </si>
  <si>
    <t>2.75</t>
  </si>
  <si>
    <t xml:space="preserve">  完成十里村委会大场小组借地2.75亩。
</t>
  </si>
  <si>
    <t>改善企业生产、生活用水条件，为国民经济持续健康发展和社会稳定提供安全保障。</t>
  </si>
  <si>
    <t>80</t>
  </si>
  <si>
    <t xml:space="preserve">完成晋城基地生产、生活供水管网提升改造，改善用水条件，为国民经济持续健康发展和社会稳定提供安全保障。
</t>
  </si>
  <si>
    <t>涉及企业满意度</t>
  </si>
  <si>
    <t>反映涉及企业对晋城基地生产、生活供水管网提升改造工作的满意程度</t>
  </si>
  <si>
    <t xml:space="preserve">为解决昆玉立交项目征地遗留问题，确保后续工作正常开展。						
</t>
  </si>
  <si>
    <t xml:space="preserve">昆玉立交项目征地遗留问题				</t>
  </si>
  <si>
    <t>1项</t>
  </si>
  <si>
    <t>为解决昆玉立交项目征地遗留问题，确保后续工作正常开展。</t>
  </si>
  <si>
    <t>解决昆玉立交项目征地遗留问题，确保后续工作正常开展，维护社会稳定</t>
  </si>
  <si>
    <t>反映涉及群众对解决昆玉立交项目征地遗留问题工作的满意程度</t>
  </si>
  <si>
    <t>滇池绿道（外海段）起于新宝象河，沿顺时针方向，止于西山龙门，总长度约100km，标准宽度25m。道路建设涉及沿线村庄地上附着物及建构筑物补偿后拆除，保障道路建设如期完成。</t>
  </si>
  <si>
    <t>滇池绿道建设占用林木数量</t>
  </si>
  <si>
    <t>53</t>
  </si>
  <si>
    <t>滇池绿道建设占用林木数量53棵</t>
  </si>
  <si>
    <t>滇池沿线生态环境</t>
  </si>
  <si>
    <t>滇池绿道建设，显著改善滇池沿线生态环境</t>
  </si>
  <si>
    <t>村民认可度和满意度</t>
  </si>
  <si>
    <t>受益村民人口满意度</t>
  </si>
  <si>
    <t xml:space="preserve">该资金用于晋城街道晋城清真寺、双龙湾清真寺、安江清真寺风格风貌提升改造工作						
</t>
  </si>
  <si>
    <t>完成清真寺改造项目</t>
  </si>
  <si>
    <t xml:space="preserve">该资金用于晋城街道晋城清真寺、双龙湾清真寺、安江清真寺风格风貌提升改造工作
</t>
  </si>
  <si>
    <t>工程验收率</t>
  </si>
  <si>
    <t xml:space="preserve">按工程验收标准
</t>
  </si>
  <si>
    <t>清真寺风格风貌提升</t>
  </si>
  <si>
    <t xml:space="preserve">风格风貌提升符合规范要求
</t>
  </si>
  <si>
    <t xml:space="preserve">社会公众满意度90%以上
</t>
  </si>
  <si>
    <t>进一步推进滇中引二期配套工程工作开展，确保全面工作落实到实处、见到成效。</t>
  </si>
  <si>
    <t>涉及村</t>
  </si>
  <si>
    <t>滇中引水二期配套工程涉及村委有雨孜雾、石碑、五里、十里4个村委会</t>
  </si>
  <si>
    <t>进一步推进滇中引水二期配套工程工作开展，确保全面工作落实到实处、见到成效。</t>
  </si>
  <si>
    <t>涉及村群众满意度85%以上</t>
  </si>
  <si>
    <t>为确实帮助解决城乡居民临时生活困难问题，对晋城街道辖区内遭遇突发性、临时性困难、基本生活陷入困境的造成基本生活暂时困难的低收入家庭按照临时救助程序实施救助。</t>
  </si>
  <si>
    <t>临时救助备用金涉及村</t>
  </si>
  <si>
    <t>临时救助备用金涉及晋城街道45个村（社区）
空</t>
  </si>
  <si>
    <t>临时救助及时率</t>
  </si>
  <si>
    <t>按照临时救助程序开展工作，确保救助公开、公平、公正，及时足额发放救助金。</t>
  </si>
  <si>
    <t>帮助解决晋城街道辖区内居民临时生活困难问题</t>
  </si>
  <si>
    <t>对晋城街道辖区内遭遇突发性、临时性困难、基本生活陷入困境的造成基本生活暂时困难的低收入家庭按照临时救助程序实施救助</t>
  </si>
  <si>
    <t>受益困难家庭满意度</t>
  </si>
  <si>
    <t>遭遇突发性、临时性困难、基本生活陷入困难的造成基本生活困难的低收入家庭满意度</t>
  </si>
  <si>
    <t xml:space="preserve">进一步加强高标准农田建设项目管护工作，切实提高农田建设财政资金使用效益。						
</t>
  </si>
  <si>
    <t>高标准农田面积</t>
  </si>
  <si>
    <t>900</t>
  </si>
  <si>
    <t xml:space="preserve">建设关岭村高效节水项目900亩，并做好项目后期管理。
</t>
  </si>
  <si>
    <t>改善农户水利设施、交通条件。</t>
  </si>
  <si>
    <t xml:space="preserve">改善农户水利设施、交通条件。
</t>
  </si>
  <si>
    <t>反映群众对高标准农田建设项目管护工作的满意程度</t>
  </si>
  <si>
    <t xml:space="preserve">结合晋城街道实际情况，晋城街道城区绿化管养面积约11万平方米，城区路灯共计约1500盏，现有城市道路庄蹻路、龙潭路、彩云南路、西南西北绕城路，以及新增龙潭路二期、经三路市政维护，包括绿化管理养护，病死苗木补栽，恶劣天气应急保护；路灯管理维护，更换损坏电子元件，上年度城市照明缴纳电费100余万元；市政道路维护，排水沟渠清淤维护，限高杆、护栏损坏维护、路面破损修补、更换破损窨井盖等分部分项。						
</t>
  </si>
  <si>
    <t>晋城街道城区绿化管养面积</t>
  </si>
  <si>
    <t>11万</t>
  </si>
  <si>
    <t xml:space="preserve">管理养护晋城镇辖区绿化面积11万余平方米。
</t>
  </si>
  <si>
    <t>路灯维护</t>
  </si>
  <si>
    <t>1500余</t>
  </si>
  <si>
    <t>盏</t>
  </si>
  <si>
    <t xml:space="preserve">路灯1500余盏，市政道路支次干道16余条，城市公厕11座。
</t>
  </si>
  <si>
    <t>路面平整率</t>
  </si>
  <si>
    <t>1.1</t>
  </si>
  <si>
    <t>万平方公里</t>
  </si>
  <si>
    <t xml:space="preserve">市政道路支次干道16余条
</t>
  </si>
  <si>
    <t>维护覆盖率</t>
  </si>
  <si>
    <t xml:space="preserve">管理养护晋城镇辖区7万余平方米绿化，1070盏路灯，10余条市政道路路面、沟渠等。11座城市公厕。
</t>
  </si>
  <si>
    <t>晋城街道城区绿化管养成活率</t>
  </si>
  <si>
    <t>每季度对管养工作进行考核验收，确保城区绿化成活率达到95%，有效改善了城区空气质量，美化城市景观，提高城镇居民生活质量，实现可持续生态发展</t>
  </si>
  <si>
    <t>保障灯亮率</t>
  </si>
  <si>
    <t>督促路灯、绿化管养公司继续做好城区路灯日常管护、检修工作，保障灯亮率95%；做好城区绿化的日常管理养护工作，提升绿化景观效果；</t>
  </si>
  <si>
    <t>工作完成时间</t>
  </si>
  <si>
    <t>受益群众人数</t>
  </si>
  <si>
    <t>12万余</t>
  </si>
  <si>
    <t>绿化管养美化环境，为人民群众创造出良好的出行环境和生活环境。</t>
  </si>
  <si>
    <t>市政设施维护后综合使用率</t>
  </si>
  <si>
    <t>调查问卷</t>
  </si>
  <si>
    <t xml:space="preserve">按照上级要求，结合政府职能，按照规定和要求采购公务用车，保障晋城街道公务出行正常进行。						
</t>
  </si>
  <si>
    <t>购置消防洒水车</t>
  </si>
  <si>
    <t>1辆</t>
  </si>
  <si>
    <t>辆</t>
  </si>
  <si>
    <t>购置1辆新的消防洒水车</t>
  </si>
  <si>
    <t>公务用车购置要求</t>
  </si>
  <si>
    <t>建立健全预算绩效管理体系，增强预算执行的严肃性，提高预算执行</t>
  </si>
  <si>
    <t>严格执行预算，严禁超预算或者无预算支出安排</t>
  </si>
  <si>
    <t>严格遵照公务用车管理办法使用</t>
  </si>
  <si>
    <t>严格按照公务用车管理办法执行</t>
  </si>
  <si>
    <t>公务用车满足机构运转</t>
  </si>
  <si>
    <t>使用公务用车对象满意度</t>
  </si>
  <si>
    <t>使用公务用车对象满意度不低于95%</t>
  </si>
  <si>
    <t>该资金用于晋城镇政府片区城市更新（城中村）改造项目实施18户房屋拆迁补偿工作</t>
  </si>
  <si>
    <t>政府片区城市更新（城中村）改造项目实施18户房屋拆迁补偿工作</t>
  </si>
  <si>
    <t>18</t>
  </si>
  <si>
    <t>完成政府片区城市更新（城中村）改造项目实施房屋拆迁工作</t>
  </si>
  <si>
    <t>完善城市功能配套，营造美好和诣的人居生活环境，提升我街道城市品位</t>
  </si>
  <si>
    <t>拆迁群众满意度</t>
  </si>
  <si>
    <t>政府片区城市更新（城中村）改造项目实施18户房屋拆迁群众满意度</t>
  </si>
  <si>
    <t>完成第二轮土地承包到期的所有村组再延长30年工作。</t>
  </si>
  <si>
    <t>完成29个村，173个小组土地延包合同签订</t>
  </si>
  <si>
    <t>173</t>
  </si>
  <si>
    <t>完成土地延包合同签订行政村组数量</t>
  </si>
  <si>
    <t>业务培训</t>
  </si>
  <si>
    <t>200</t>
  </si>
  <si>
    <t>人次</t>
  </si>
  <si>
    <t>试点村、乡（镇）、街道及区级综合业务培训人次数</t>
  </si>
  <si>
    <t>发证完成时效</t>
  </si>
  <si>
    <t>土地延包试点村完成发证时限</t>
  </si>
  <si>
    <t>土地延包时限</t>
  </si>
  <si>
    <t>农户满意度</t>
  </si>
  <si>
    <t>&gt;</t>
  </si>
  <si>
    <t>群众满意</t>
  </si>
  <si>
    <t>陆良外出创业流动党支部书记、委员补贴13200元</t>
  </si>
  <si>
    <t>年度开展党员活动次数</t>
  </si>
  <si>
    <t>3970</t>
  </si>
  <si>
    <t xml:space="preserve">离退休人员去世慰问经费3000元；党员教育工作经费3000元；党建品牌示范点打造经费3000元；新招录公务员、事业单位人员考察政审经费5000元；陆良外出创业流动党支部书记、委员补贴13200元；村（社区）党组织书记述职评议工作经费8000元；
</t>
  </si>
  <si>
    <t>严格按基层党建要求完成考评</t>
  </si>
  <si>
    <t xml:space="preserve">离退休人员去世慰问经费3000元；党员教育工作经费3000元；党建品牌示范点打造经费3000元；新招录公务员、事业单位人员考察政审经费5000元；陆良外出创业流动党支部书记、委员补贴13200元；村（社区）党组织书记述职评议工作经费8000元。
</t>
  </si>
  <si>
    <t>基层党组织工作稳步推进</t>
  </si>
  <si>
    <t>为基层党建工作的开展注入了强大动力，深得广大党员群众的拥护。</t>
  </si>
  <si>
    <t>受益党员满意度</t>
  </si>
  <si>
    <t>受益党员满意程度</t>
  </si>
  <si>
    <t>对符合农村建房申请条件的农户，开展联审联批工作，确保宅基地审批工作正常开展。</t>
  </si>
  <si>
    <t>宅基地审批涉及区域</t>
  </si>
  <si>
    <t>晋城街道涉及宅基地审批村共7个</t>
  </si>
  <si>
    <t>民生保障</t>
  </si>
  <si>
    <t>加强和规范7个村农村宅基地审批管理，让老百姓有安全住房，保障人生安全</t>
  </si>
  <si>
    <t>涉及区域内群众满意度</t>
  </si>
  <si>
    <t>涉及区域内群众满意度90%以上</t>
  </si>
  <si>
    <t>昆明市晋宁区人民政府2020年昆明市商贸业固定资产投资奖补</t>
  </si>
  <si>
    <t>资金及时支付率</t>
  </si>
  <si>
    <t>及时将资金用于项目支付</t>
  </si>
  <si>
    <t>固定资产投资政策宣传率</t>
  </si>
  <si>
    <t>反映固定资产投资政策宣传情况</t>
  </si>
  <si>
    <t>企业满意度</t>
  </si>
  <si>
    <t>反映固定资产投资工作满意度</t>
  </si>
  <si>
    <t>晋城街道根据《晋城晋江路集镇段改造工程土地征收委托书》及《昆明市晋宁区人民政府征收土地方案公告》（晋政告[2021]第12号）文件依法进行征地拆迁工作，完成土地征收并移交施工单位进行项目建设，保障项目按期完成。</t>
  </si>
  <si>
    <t>30.678</t>
  </si>
  <si>
    <t>按期交地面积率</t>
  </si>
  <si>
    <t>当年完成征地率</t>
  </si>
  <si>
    <t>解决群众出行需求</t>
  </si>
  <si>
    <t>满足群众出行需求</t>
  </si>
  <si>
    <t>受益人口满意度</t>
  </si>
  <si>
    <t>项目涉及村</t>
  </si>
  <si>
    <t>滇中引水二期项目涉及雨孜雾、石碑、十里、五里4个村委</t>
  </si>
  <si>
    <t>涉及群众满意度85%以上</t>
  </si>
  <si>
    <t>进一步推进晋城中型灌区续建配套与节水改造项目（晋城片区）征（借）地相关工作，确保工作落实到实处、见到成效。</t>
  </si>
  <si>
    <t>156.18</t>
  </si>
  <si>
    <t>确保工作落实到实处、见到成效。</t>
  </si>
  <si>
    <t>涉及晋城中型灌区工作开展情况群众满意度</t>
  </si>
  <si>
    <t>涉及晋城中型灌区工作开展情况群众满意度90%以上</t>
  </si>
  <si>
    <t>正常开展社会保障相关业务工作。</t>
  </si>
  <si>
    <t>街道就业促进员</t>
  </si>
  <si>
    <t>反映晋城街道就业促进员数量</t>
  </si>
  <si>
    <t>反映资金发放覆盖范围</t>
  </si>
  <si>
    <t>资金及时率</t>
  </si>
  <si>
    <t>反映政策执行速度</t>
  </si>
  <si>
    <t>是否按相关规定要求开展社会保障相关业务工作</t>
  </si>
  <si>
    <t>按相关规定要求开展社会保障相关业务工作</t>
  </si>
  <si>
    <t>发放对象对政策实施的满意度</t>
  </si>
  <si>
    <t>晋城街道内就业促进员对工作补贴发放的满意度</t>
  </si>
  <si>
    <t>专项用于水环境综合治理及再生水生态补水项目-环湖村庄生活污水整治工程租（借）地费用。加快项目推进及做好群众工作，确保各项工作落到实处，各项工作按进度实施开展。</t>
  </si>
  <si>
    <t>30000</t>
  </si>
  <si>
    <t>专项用于水环境综合治理及再生水生态补水项目-环湖村庄生活污水整治工程租（借）地费用30000元</t>
  </si>
  <si>
    <t>巩固滇池保护治理现有成果，抓好水环境综合治理工作</t>
  </si>
  <si>
    <t>巩固滇池保护治理现有成果，抓好水环境综合治理工作,加快项目推进及做好群众工作。</t>
  </si>
  <si>
    <t>反映群众对水环境综合治理及再生水生态补水项目-环湖村庄生活污水整治工程租（借）地工作满意程度</t>
  </si>
  <si>
    <t>安江回迁安置工作及古城安江两村房屋征收扫尾后续等工作</t>
  </si>
  <si>
    <t>涉及晋城街道安江及古城村委会</t>
  </si>
  <si>
    <t>维护安江、古城村社会稳定</t>
  </si>
  <si>
    <t>有效维护</t>
  </si>
  <si>
    <t>进一步推进晋城街道关岭村委会干洞线水毁道路修缮工程相关费用工作开展，各项工作落到实处，确保工程按进度实施开展。</t>
  </si>
  <si>
    <t>0.501569</t>
  </si>
  <si>
    <t>晋城街道关岭村委会干洞乡村道路塌方路段临时应急通道工程，2023年11月开工建设，2024年完工并投入使用</t>
  </si>
  <si>
    <t>反映受益群众对水毁道路修缮工程的满意程度</t>
  </si>
  <si>
    <t>晋城街道对种植户面积进行核实、资料收集，协助中国人民财产保险股份有限公司晋宁支公司完成2021年种植险（玉米、水稻保险）保险服务工作。</t>
  </si>
  <si>
    <t>玉米承保面积</t>
  </si>
  <si>
    <t>10737.15</t>
  </si>
  <si>
    <t>城街道协助中国人民财产保险股份有限公司晋宁支公司向自愿投保的农业经营单位或个人，核实种植户数，填写承保清单，收集承保资料，核对投保信息等，确保2022年晋城种植险（玉米、水稻保险）保险服务工作圆满完成。</t>
  </si>
  <si>
    <t>玉米承保户数</t>
  </si>
  <si>
    <t>3863</t>
  </si>
  <si>
    <t>保证承保材料完整</t>
  </si>
  <si>
    <t>根据承保合规性要求，对我街道提供的资料进行审核，对承保资料缺失、不完整，中国人民财产保险股份有限公司晋宁支公司有权按要求晋城街道按照应付工作经费总额的4%支付违约金</t>
  </si>
  <si>
    <t>确保粮食安全，促进农户增收，减轻农户农业灾害损失</t>
  </si>
  <si>
    <t>辖区群众满意程度</t>
  </si>
  <si>
    <t>汛期来临前做好各项防汛准备工作，汛期来临时最大程度的保障群众的生命财产安全；保证水源地水质达标，保证饮用水安全。</t>
  </si>
  <si>
    <t>防洪袋</t>
  </si>
  <si>
    <t>38000</t>
  </si>
  <si>
    <t>条</t>
  </si>
  <si>
    <t>防汛期物资储备</t>
  </si>
  <si>
    <t>防洪桩</t>
  </si>
  <si>
    <t>2000</t>
  </si>
  <si>
    <t>其他物资</t>
  </si>
  <si>
    <t>防汛抢险队伍</t>
  </si>
  <si>
    <t>46</t>
  </si>
  <si>
    <t>支</t>
  </si>
  <si>
    <t>按要求</t>
  </si>
  <si>
    <t>保障群众的生命财产安全；保证水源地水质达标，保证饮用水安全。</t>
  </si>
  <si>
    <t>年初工作计划</t>
  </si>
  <si>
    <t>防汛抗旱能力提高、水源地保护能力提升。保障群众的生命财产安全；保证水源地水质达标，保证饮用水安全。</t>
  </si>
  <si>
    <t>群众对防汛工作满意度调查</t>
  </si>
  <si>
    <t>该资金用于晋城第三小学（原富有小学）实施2.94公顷（44.1亩）用地征收工作</t>
  </si>
  <si>
    <t>晋城第三小学（原富有小学）实施2.94公顷（44.1亩）用地征收工作</t>
  </si>
  <si>
    <t>2.94公顷（44.1亩）</t>
  </si>
  <si>
    <t>公顷</t>
  </si>
  <si>
    <t>"1.征收面积：29400㎡-58㎡（晋城镇征收工业品市场时已征地面积）=29342㎡（44.013亩）
2.需求资金：
（1）土地价44.013亩×13万元/亩=572.169万元
（2）规税费44.013亩×13万元/亩×0.15=85.82535万元
（3）征地工作经费44.013亩×0.22=9.68586万元
合计：667.67721万元"</t>
  </si>
  <si>
    <t>教师、家长、学生满意率90%以上</t>
  </si>
  <si>
    <t>完成农村生活污水处理设施日常管护相关工作，保障污水处理设施正常运行，减少农村生活污水污染负荷，确保滇池保护治理工作顺利开展。</t>
  </si>
  <si>
    <t>农村生活污水处理设施日常管护相关工作涉及晋城街道辖区内45个村（社区）。</t>
  </si>
  <si>
    <t>完成农村生活污水处理设施日常管护相关工作，保障污水处理设施正常运行，减少农村生活污水污染负荷。</t>
  </si>
  <si>
    <t>涉及使用农村生活污水处理设施群众满意度</t>
  </si>
  <si>
    <t>涉及使用农村生活污水处理设施群众满意度达90以上</t>
  </si>
  <si>
    <t>用于强制免疫补助、强制扑杀补助、养殖环节无害化处理补助、人员防护（购买村级动物防疫员人身意外伤害保险、防疫物资）实施强制免疫计划、购买防疫服务等方面</t>
  </si>
  <si>
    <t>政策宣传次数</t>
  </si>
  <si>
    <t>强制免疫补助、强制扑杀补助、养殖环节无害化处理补助宣传不少于10次</t>
  </si>
  <si>
    <t>获补覆盖率</t>
  </si>
  <si>
    <t>强制免疫补助、强制扑杀补助、养殖环节无害化处理补助、人员防护（购买村级动物防疫员人身意外伤害保险、防疫物资）实施强制免疫计划、购买防疫服务补助覆盖率100%</t>
  </si>
  <si>
    <t>政策知晓率</t>
  </si>
  <si>
    <t>补助政策的宣传效果情况。</t>
  </si>
  <si>
    <t>受益对象满意度</t>
  </si>
  <si>
    <t>获补助受益对象的满意程度90%以上。</t>
  </si>
  <si>
    <t>晋城基地内项目涉及拆迁农户过渡安置费</t>
  </si>
  <si>
    <t>涉及土地房屋</t>
  </si>
  <si>
    <t>25</t>
  </si>
  <si>
    <t>及时兑付</t>
  </si>
  <si>
    <t>2025年10月31日完成</t>
  </si>
  <si>
    <t>年-月-日</t>
  </si>
  <si>
    <t>2025年9月30日完成晋城基地内项目涉及拆迁农户过渡安置费付款</t>
  </si>
  <si>
    <t>确保晋城辖区社会稳定</t>
  </si>
  <si>
    <t>通过晋城基地内项目涉及拆迁农户过渡安置费391525.49元发放，确保晋城辖区社会稳定。</t>
  </si>
  <si>
    <t>涉及拆迁农户满意度</t>
  </si>
  <si>
    <t>涉及拆迁农户满意度达90以上</t>
  </si>
  <si>
    <t xml:space="preserve">2025年度民政事务经费主要用于慰问集中供养、特殊困难老幼群体1.95万元；民政救助工作经费10万元；老年协会活动经费0.3万元；建军节座谈会及日常工作经费1万元。						
</t>
  </si>
  <si>
    <t>春节、敬老节慰问特困老人人数</t>
  </si>
  <si>
    <t>65</t>
  </si>
  <si>
    <t>在在春节、中秋节、敬老节开展特殊困难老幼群体，使特殊困难老幼群体</t>
  </si>
  <si>
    <t>资金使用率</t>
  </si>
  <si>
    <t>按工作计划及时使用资金</t>
  </si>
  <si>
    <t>工作完成时限</t>
  </si>
  <si>
    <t>2025年12月31日</t>
  </si>
  <si>
    <t>2025年12月31日前完成计划内工作</t>
  </si>
  <si>
    <t>在春节、中秋节、敬老节为老人送上一份关爱资金，使特困老年人过上一个安乐、祥和、幸福的节日，营造敬老、爱老的氛围效果。</t>
  </si>
  <si>
    <t>减少社会矛盾纠纷，遏制重大事故的发生，维护社会稳定、和谐</t>
  </si>
  <si>
    <t>劝返进京上访的未安置退役军人，减少社会矛盾纠纷，遏制重大事故的发生，维护社会稳定、和谐</t>
  </si>
  <si>
    <t>促进社会稳定</t>
  </si>
  <si>
    <t>及时救助流浪乞讨人员，让在外流浪人员获得回乡资助，促进社会稳定</t>
  </si>
  <si>
    <t>按照农村危房改造工作要求，结合我区各乡镇（街道）农村危房改造工作和审计工作完成情况，经研究决定，将农村危房改造区级补助资金拨付给你们，统筹用于2021和2022年农村危房改造任务。晋城街道2021年完成18户，2022年完成5户，本次下达补助资金227220.85元，监理费10572元。</t>
  </si>
  <si>
    <t>23</t>
  </si>
  <si>
    <t>完成23户农村危房改造数量</t>
  </si>
  <si>
    <t xml:space="preserve">为改善晋城集镇环境面貌，增加绿化景观，镇政府于2008年6月租用草村村委会位于昆洛路两侧农田8.473亩，用于园林绿化；用于建设村庄污水收集处理用湿地建设，村庄污水正常进入湿地进行处理改善水质，提高社会效益；晋城十里村委会耿营六组石牛石马片22.53亩租金支付。						
</t>
  </si>
  <si>
    <t>236.24</t>
  </si>
  <si>
    <t xml:space="preserve">租金由2020年5290元/亩/年，按照每三年15%递增调整为6083.5元/亩/年；晋城十里村委会耿营六组石牛石马片22.53亩租金支付；租用小海等村委会土地205.241亩用于村庄污水收集处理用湿地租地。
</t>
  </si>
  <si>
    <t>地租付款计划完成率</t>
  </si>
  <si>
    <t>按时完成地租支付</t>
  </si>
  <si>
    <t>提高人居环境，改善生态环境</t>
  </si>
  <si>
    <t>提高了人居环境。绿化美化昆玉高速两侧。村庄污水处理租地用于村庄污水处理设施净化水质，改善生态黄金。</t>
  </si>
  <si>
    <t>涉及村组、社区群众满意度</t>
  </si>
  <si>
    <t>满意度调查满意率不低于90%</t>
  </si>
  <si>
    <t>该资金用于晋城街道辖区内按照上级要求用于晋城街道辖区内劝导员工作工资，保障道路交通安全工作正常开展。</t>
  </si>
  <si>
    <t>劝导站</t>
  </si>
  <si>
    <t>一级交通安全劝导站一个、二级交通安全劝导站（点）45个。</t>
  </si>
  <si>
    <t>按质、按量、按时完成晋城街道辖区内道路交通安全劝导站（点）相关工作，保障道路交通安全工作正常开展。</t>
  </si>
  <si>
    <t>完成晋城街道辖区内按照上级要求用于晋城街道辖区内道路交通安全劝导站（点）相关工作，保障道路交通安全工作正常开展。</t>
  </si>
  <si>
    <t>政策宣传率</t>
  </si>
  <si>
    <t>完成晋城街道辖区内按照上级要求用于晋城街道辖区内道路交通安全劝导站（点）相关工作，保障道路交通安全工作正常开展，确保道路交通安全政策宣传到人。</t>
  </si>
  <si>
    <t>辖区群众对交通政策宣传满意度90%以上</t>
  </si>
  <si>
    <t>按照责任书相关文件，对晋城街道辖区内道路配套养护经费，保障道路正常通行，使农村道路得到较好的养护，延长使用年限。结合晋城街道实际对辖区内道路安全隐患（路面破损、安防设施、道路水毁等）进行整治，对辖区内道路安装防护墙、设挡墙、加装防护栏及震动带、减速设施（震动带），交通标志牌，道口桩柱、凸面镜等交通安全设施，保障群众的安全出行，提供良好的出行环境。</t>
  </si>
  <si>
    <t>农村道路养护</t>
  </si>
  <si>
    <t>137</t>
  </si>
  <si>
    <t>晋城镇共养护农村公路37条</t>
  </si>
  <si>
    <t>养护总里程</t>
  </si>
  <si>
    <t>210.727</t>
  </si>
  <si>
    <t>晋城镇养护137条总里程210.727公里（其中村道98条86089公里；乡道39条124.638公里），</t>
  </si>
  <si>
    <t>晋城街道辖区范围</t>
  </si>
  <si>
    <t>较好地对辖区内道路配套养护经费，保障道路正常通行，使农村道路得到较好的养护，延长使用年限</t>
  </si>
  <si>
    <t>按照责任书相关文件，对辖区内道路配套养护经费，保障道路正常通行，使农村道路得到较好的养护，延长使用年限。结合晋城实际对辖区内道路安全隐患（路面破损、安防设施、道路水毁等）进行整治，对辖区内道路安装防护墙、设挡墙、加装防护栏及震动带、减速设施（震动带），交通标志牌，道口桩柱、凸面镜等交通安全设施，保障群众的安全出行，提供良好的出行环境。</t>
  </si>
  <si>
    <t>计划拨付时限</t>
  </si>
  <si>
    <t>按照责任书时限，对晋城街道辖区内道路配套养护经费。</t>
  </si>
  <si>
    <t>涉及群众受益率</t>
  </si>
  <si>
    <t>辖区内道路安装防护墙、设挡墙、加装防护栏及震动带、减速设施（震动带），交通标志牌，道口桩柱、凸面镜等交通安全设施，保障群众的安全出行，提供良好的出行环境</t>
  </si>
  <si>
    <t>辖区内受益群众满意程度调查</t>
  </si>
  <si>
    <t>云南省2022年30户以上自然村通硬化路项目（小山坡线）已完工并投入使用，工程费用约30万元，区交运局按照昆明市交通运输局《关于转下达2023年交通转移支付用于省道及农村公路“以奖代补”建设补助资金计划的通知》（昆交便[2023]40号）文件拨付补助资金1万元。</t>
  </si>
  <si>
    <t>云南省2022年30户以上自然村通硬化路项目（小山坡线）已完工并投入使用。</t>
  </si>
  <si>
    <t>反映群众对村道路硬化项目满意程度</t>
  </si>
  <si>
    <t>庄蹻路南延长线于2014年竣工，道路长1520米，宽30米，两侧树池内行道树为大叶香樟，共530棵，树径约为150-200mm。为方便后期管养，由区住建局出资，晋城街道实施绿化增绿补绿、修剪后移交。</t>
  </si>
  <si>
    <t>绿化数量（≥*棵）</t>
  </si>
  <si>
    <t>530</t>
  </si>
  <si>
    <t>棵</t>
  </si>
  <si>
    <t>完成增绿补绿修剪任务。</t>
  </si>
  <si>
    <t>绿化修剪率( 100% )</t>
  </si>
  <si>
    <t>按期完成合格率</t>
  </si>
  <si>
    <t>修剪满足道路绿化景观需求比例(≥**%)</t>
  </si>
  <si>
    <t>修剪后树形美观，满足景观需求</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</si>
  <si>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</si>
  <si>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</si>
  <si>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</si>
  <si>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</si>
  <si>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</si>
  <si>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</si>
  <si>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</si>
  <si>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</si>
  <si>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</si>
  <si>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</si>
  <si>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</si>
  <si>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</si>
  <si>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</si>
  <si>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</si>
  <si>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</si>
  <si>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</si>
  <si>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 xml:space="preserve">入滇主河道、滇池湖滨湿地保洁服务 </t>
  </si>
  <si>
    <t>其他生态环境保护和治理服务</t>
  </si>
  <si>
    <t>车辆油料</t>
  </si>
  <si>
    <t>车辆加油、添加燃料服务</t>
  </si>
  <si>
    <t>车辆维修</t>
  </si>
  <si>
    <t>车辆维修和保养服务</t>
  </si>
  <si>
    <t>车辆保险</t>
  </si>
  <si>
    <t>其他保险服务</t>
  </si>
  <si>
    <t>台式电脑</t>
  </si>
  <si>
    <t>保洁、绿化养护服务</t>
  </si>
  <si>
    <t>物业管理服务</t>
  </si>
  <si>
    <t>党群服务中心安保服务</t>
  </si>
  <si>
    <t>街道机关及执法队大院安保服务</t>
  </si>
  <si>
    <t>城区道路清扫保洁服务</t>
  </si>
  <si>
    <t>农业农村环境治理服务</t>
  </si>
  <si>
    <t>昆明工业品交易中心片区（含龙潭路段）清扫保洁项目</t>
  </si>
  <si>
    <t>生活垃圾收集清运</t>
  </si>
  <si>
    <t>车辆购置</t>
  </si>
  <si>
    <t>洒水车</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</si>
  <si>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</si>
  <si>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</si>
  <si>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</si>
  <si>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</si>
  <si>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</si>
  <si>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</si>
  <si>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</si>
  <si>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</si>
  <si>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入滇主河道、滇池湖滨湿地保洁服务</t>
  </si>
  <si>
    <t>A0607 农业农村环境治理服务</t>
  </si>
  <si>
    <t>A 公共服务</t>
  </si>
  <si>
    <t xml:space="preserve">入滇主河道、滇池湖滨湿地保洁服务
</t>
  </si>
  <si>
    <t>B1101 维修保养服务</t>
  </si>
  <si>
    <t>B 政府履职辅助性服务</t>
  </si>
  <si>
    <t>B1107 其他适合通过市场化方式提供的后勤服务</t>
  </si>
  <si>
    <t>B1102 物业管理服务</t>
  </si>
  <si>
    <t xml:space="preserve">保洁、绿化养护服务
</t>
  </si>
  <si>
    <t xml:space="preserve">昆明工业品交易中心片区（含龙潭路段）清扫保洁项目
</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</si>
  <si>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</si>
  <si>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</si>
  <si>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</si>
  <si>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</si>
  <si>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</si>
  <si>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</si>
  <si>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</si>
  <si>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</si>
  <si>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</si>
  <si>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</si>
  <si>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</si>
  <si>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</si>
  <si>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</si>
  <si>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</si>
  <si>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</si>
  <si>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</si>
  <si>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</si>
  <si>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</si>
  <si>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</si>
  <si>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</si>
  <si>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</si>
  <si>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</si>
  <si>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</si>
  <si>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</si>
  <si>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</si>
  <si>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</si>
  <si>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</si>
  <si>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</si>
  <si>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</si>
  <si>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</si>
  <si>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</si>
  <si>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</si>
  <si>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</si>
  <si>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</si>
  <si>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A02 设备</t>
  </si>
  <si>
    <t>A02039900 其他车辆</t>
  </si>
  <si>
    <t>消防洒水车</t>
  </si>
  <si>
    <t>预算11表</t>
  </si>
  <si>
    <t>上级补助</t>
  </si>
  <si>
    <t>预算12表</t>
  </si>
  <si>
    <t>项目级次</t>
  </si>
  <si>
    <t>311 专项业务类</t>
  </si>
  <si>
    <t>本级</t>
  </si>
  <si>
    <t>312 民生类</t>
  </si>
  <si>
    <t>313 事业发展类</t>
  </si>
  <si>
    <t/>
  </si>
  <si>
    <t>预算13表</t>
  </si>
  <si>
    <t>部门编码</t>
  </si>
  <si>
    <t>部门名称</t>
  </si>
  <si>
    <t>内容</t>
  </si>
  <si>
    <t>说明</t>
  </si>
  <si>
    <t>部门总体目标</t>
  </si>
  <si>
    <t>部门职责</t>
  </si>
  <si>
    <t xml:space="preserve">晋城街道机关核定行政编制45名（其中：5名主要用于保重点保急需工作）。领导职数11名，其中，正科级领导职数3名，用于配备党工委书记1名、街道办事处主任1名（兼任党工委副书记）、人大工委主任1名；副科级领导职数8名，用于配备党工委副书记、纪工委书记、副主任、组织委员、宣传委员、武装部长等，鼓励在规定领导职数内交叉任职。具体领导职数按照相关规定配备。
核定事业编制80名。核定副科级领导职数4名，具体是党群服务中心主任1名、综合行政执法队队长1名、农业农村发展服务中心主任1名，区域发展服务中心主任1名。
工作职责：（一）加强党的建设。落实新时代党的建设总要求，加强基层党组织建设，落实党建工作责任制，推进本街道机关及辖区内村（社区）、各类组织党建工作。指导村（社区）工作，动员社会力量参与村（社区）治理，健全党组织领导的自治、法治、德治相结合的城乡基层治理体系。
（二）促进经济发展。负责编制和组织实施本辖区内经济社会发展、国土空间等各项发展规划和年度计划。协调推进乡村振兴、城乡建设管理、人居环境提升、生态环境保护、自然资源管理和利用，推动街道、村（社区）高质量发展。深化供给侧结构性改革，提高经济发展水平，增加村（居）民收入。
（三）强化公共服务。组织实施与群众生活密切相关的公共服务和社会事务，落实教体文化、科技人才、卫生健康、食品安全、社会保障、民政优抚等方面相关政策。加强辖区内公共基础设施、公共服务设施和各项公益事业建设，推动基本公共服务均等化。健全完善街道、村（社区）两级政务服务体系。
（四）维护安全稳定。依法承担辖区内平安建设、综合治理、安全生产、消防、防灾减灾救灾、应急救援等工作，保障辖区内公民和各类经济组织的合法权益。推进网格化管理和服务，加强社会治安群防群治，健全完善信访和社会矛盾多元预防调处化解综合机制，维护社会和谐稳定。依法履行法定及上级赋予的相关经济社会管理权限，切实加强事中事后监管工作，统筹辖区内综合行政执法工作。
（五）实施综合管理。承担本街道经济建设、政治建设、文化建设、社会建设、生态文明建设和党的建设，以及乡村振兴、城市建设中重大问题的综合协调和监督检查等职能。统筹协调财政财务管理、统计管理等工作。
（六）完成上级党委、政府交办的其他任务。
</t>
  </si>
  <si>
    <t>根据三定方案归纳</t>
  </si>
  <si>
    <t xml:space="preserve">2025 年是 “十四五” 收官与 “十五五” 谋划的关键之年，晋城街道办事处计划全力以赴推动经济社会高质量发展，主要预期目标为：产业投资增速 7% 以上，规模以上工业增加值增速 6% 以上，限额以上社会消费品零售额增速 5% 以上，一般公共预算收入增速 2.5% 以上。为此，将重点开展以下六方面工作：
一、产业升级融合，激发经济活力：工业上，聚焦先进装备制造和新材料产业，吸引企业集聚，培育新质生产力，计划新增 2 家 “专精特新” 中小企业和 2 家高新技术企业，实现工业技改投资增幅 10% 以上。农业方面，稳定粮食产量，巩固优势产业，发展林下经济和特色种植，建成粤港澳大湾区 “菜篮子” 产品精深加工配送分中心。第三产业推动 “文商旅体” 深度融合，打造精品文旅线路和产品，力争旅游综合收入增速达 10%。
二、狠抓项目建设，增强发展动能：围绕产业链精准招商，建立产业链图谱和目标企业库，跟进重点领域项目。积极谋划储备优质项目，扩充项目储备库，确保总投资达 10 亿元以上。全力推动项目建设，优化营商环境，落实惠企政策。
三、推进城乡融合，建设美丽家园：城镇建设突出规划引领，拓展城市发展空间，统筹城区建设与老城更新。乡村持续推进振兴，整治人居环境，探索闲置宅基地盘活利用和联农带农机制。城市管理向标准化、精细化转变，巩固文明城市和卫生城市创建成果。
四、加强生态保护，厚植绿色优势：提升山水林田湖草系统建设保护水平，加强森林资源管理，申报省级森林乡村。加大水源地保护和矿山生态修复力度，防治污染，遏制 “两高一低” 项目盲目发展。把滇池保护治理作为重点，确保河道和支流沟渠水质提升，推进 “无废城市” 建设。
五、改善民生福祉，提升群众幸福感：实施就业优先政策，完善就业帮扶机制。推进全民参保计划，做好社会救助等工作。加强防返贫监测和帮扶，解决民生重点问题。优化公共服务供给，深化 “健康晋城” 建设，推动教育事业发展，实施文化体育惠民工程。
六、提升工作效能，展现时代作为：加强政治建设，深入学习习近平新时代中国特色社会主义思想。加强法治政府建设，践行全过程人民民主。树立正确政绩观，狠抓工作落实。推进党风廉政建设，强化重点岗位和领域监管，把资金用在关键之处。
展望 2025 年，晋城街道全体工作人员将齐心协力，积极应对挑战，努力完成各项任务，为街道繁荣发展贡献力量。
</t>
  </si>
  <si>
    <t>根据部门职责，中长期规划，各级党委，各级政府要求归纳</t>
  </si>
  <si>
    <t>部门年度目标</t>
  </si>
  <si>
    <t>2025 年是 “十四五” 收官与 “十五五” 谋划的关键之年，晋城街道办事处计划全力以赴推动经济社会高质量发展，主要预期目标为：产业投资增速 7% 以上，规模以上工业增加值增速 6% 以上，限额以上社会消费品零售额增速 5% 以上，一般公共预算收入增速 2.5% 以上。为此，将重点开展以下六方面工作：
一、产业升级融合，激发经济活力：工业上，聚焦先进装备制造和新材料产业，吸引企业集聚，培育新质生产力，计划新增 2 家 “专精特新” 中小企业和 2 家高新技术企业，实现工业技改投资增幅 10% 以上。农业方面，稳定粮食产量，巩固优势产业，发展林下经济和特色种植，建成粤港澳大湾区 “菜篮子” 产品精深加工配送分中心。第三产业推动 “文商旅体” 深度融合，打造精品文旅线路和产品，力争旅游综合收入增速达 10%。
二、狠抓项目建设，增强发展动能：围绕产业链精准招商，建立产业链图谱和目标企业库，跟进重点领域项目。积极谋划储备优质项目，扩充项目储备库，确保总投资达 10 亿元以上。全力推动项目建设，优化营商环境，落实惠企政策。
三、推进城乡融合，建设美丽家园：城镇建设突出规划引领，拓展城市发展空间，统筹城区建设与老城更新。乡村持续推进振兴，整治人居环境，探索闲置宅基地盘活利用和联农带农机制。城市管理向标准化、精细化转变，巩固文明城市和卫生城市创建成果。
四、加强生态保护，厚植绿色优势：提升山水林田湖草系统建设保护水平，加强森林资源管理，申报省级森林乡村。加大水源地保护和矿山生态修复力度，防治污染，遏制 “两高一低” 项目盲目发展。把滇池保护治理作为重点，确保河道和支流沟渠水质提升，推进 “无废城市” 建设。
五、改善民生福祉，提升群众幸福感：实施就业优先政策，完善就业帮扶机制。推进全民参保计划，做好社会救助等工作。加强防返贫监测和帮扶，解决民生重点问题。优化公共服务供给，深化 “健康晋城” 建设，推动教育事业发展，实施文化体育惠民工程。
六、提升工作效能，展现时代作为：加强政治建设，深入学习习近平新时代中国特色社会主义思想。加强法治政府建设，践行全过程人民民主。树立正确政绩观，狠抓工作落实。推进党风廉政建设，强化重点岗位和领域监管，把资金用在关键之处。
展望 2025 年，晋城街道全体工作人员将齐心协力，积极应对挑战，努力完成各项任务，为街道繁荣发展贡献力量。</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</si>
  <si>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</si>
  <si>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</si>
  <si>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</si>
  <si>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</si>
  <si>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</si>
  <si>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</si>
  <si>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</si>
  <si>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</si>
  <si>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</si>
  <si>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机构正常运转经费</t>
  </si>
  <si>
    <t>履行晋城街道基本职能，完成区委、区政府交办的其他事项。支付机关事业单位人员及编外人员工资，发放村组干部各项补贴</t>
  </si>
  <si>
    <t>经济社会建设</t>
  </si>
  <si>
    <t>城乡基础设施建设，社会综合治理等经费</t>
  </si>
  <si>
    <t>生态建设</t>
  </si>
  <si>
    <t>街道环境卫生整治经费、村庄污水收集处理设施维护、修缮经费，入滇主河道、滇池湖滨湿地保洁服务经费，入滇支次沟渠保洁管护专项资金，晋城街道林业生态保护建设经费，滇池保护等经费</t>
  </si>
  <si>
    <t>三、部门整体支出绩效指标</t>
  </si>
  <si>
    <t>绩效指标</t>
  </si>
  <si>
    <t>评（扣）分标准</t>
  </si>
  <si>
    <t>绩效指标设定依据及指标值数据来源</t>
  </si>
  <si>
    <t xml:space="preserve">二级指标 </t>
  </si>
  <si>
    <t>68305256.26</t>
  </si>
  <si>
    <t>按照年初绩效目标表</t>
  </si>
  <si>
    <t>坚持把保障民生支出摆在首位，压减非急需非刚性支出，保障基本民生支出及时足额，保障基层运转顺畅。</t>
  </si>
  <si>
    <t>按照年初预算</t>
  </si>
  <si>
    <t>做好项目支出的绩效管理</t>
  </si>
  <si>
    <t>遵循科学公正、统筹兼顾、激励约束、公开透明的基本原则，对我街道2025年的其他项目支出，做好绩效评价工作是否做好项目支出的绩效管理工作</t>
  </si>
  <si>
    <t>辖区经济社会建设、生态建设工作覆盖区域</t>
  </si>
  <si>
    <t>全街道45个村(社区)，282个村小组</t>
  </si>
  <si>
    <t>是否做好全街道45个村（社区），282个村小组的经济社会建设及生态建设工作</t>
  </si>
  <si>
    <t>做好全街道45个村（社区），282个村小组的经济社会建设及生态建设工作</t>
  </si>
  <si>
    <t>街道工作报告</t>
  </si>
  <si>
    <t>保护森林面积</t>
  </si>
  <si>
    <t>20.56万</t>
  </si>
  <si>
    <t>按照街道考核办法</t>
  </si>
  <si>
    <t>晋城街道森林管护面积为20.56万亩</t>
  </si>
  <si>
    <t>根据森林保护面积</t>
  </si>
  <si>
    <t>每月收集清运、焚烧垃圾量</t>
  </si>
  <si>
    <t>《晋城镇环卫作业工作要求及考核办法》、《晋城镇城区环境卫生清扫保洁管理工作月考核表》、《晋城镇生活垃圾收集清运服务、垃圾中转站运营管理工作月考核表》、《晋城镇村庄保洁员管理办法》</t>
  </si>
  <si>
    <t>晋城街道辖区内日产生活垃圾89吨，并进行收集清运、月均焚烧垃圾量6759吨</t>
  </si>
  <si>
    <t>根据垃圾清运协议</t>
  </si>
  <si>
    <t>入滇主河道、滇池湖滨湿地保洁长度</t>
  </si>
  <si>
    <t>40.73</t>
  </si>
  <si>
    <t>根据实际支出进行考评</t>
  </si>
  <si>
    <t>《昆明市晋宁区晋城镇滇池湖滨湿地保洁服务协议书》、《昆明市晋宁区晋城镇入滇河道保洁服务协议书》</t>
  </si>
  <si>
    <t>市政设施维护建城区主次干道</t>
  </si>
  <si>
    <t>"22条、总长度约33公里、总面积1.1平方公里 "</t>
  </si>
  <si>
    <t>晋城街道有建成区面积约5平方公里，市政道路主干道龙潭路、彩云南路、南北大道、工业园区道路、西南西北绕城道路、经三路等，次级干道盘龙路、兴益路、祥和路等，已建成市政道路支次干道16余条，总长度约33公里</t>
  </si>
  <si>
    <t>晋城街道现有建成区面积约5平方公里，市政道路主干道龙潭路、彩云南路、南北大道、工业园区道路、西南西北绕城道路、经三路等，次级干道盘龙路、兴益路、祥和路等，已建成市政道路支次干道16余条，总长度约33公里，总面积达1.1平方公里，并建有地下雨污管网、绿化带、人行道、路灯、公厕等配套设施</t>
  </si>
  <si>
    <t>结合晋城街道城乡人居环境提升工作、七改三清工作、创建卫生乡镇工作、日常建设管理工作。</t>
  </si>
  <si>
    <t>严控“三公经费”支出、三公经费结支增效</t>
  </si>
  <si>
    <t>按照三公经费超支和节支率</t>
  </si>
  <si>
    <t>按照厉行节约的原则，保证三公经费逐年递减按照厉行节约的原则，保证三公经费逐年递减</t>
  </si>
  <si>
    <t>按照年初预算金额及年末决算数与上年度支出情况对比</t>
  </si>
  <si>
    <t>信息公开及时完整</t>
  </si>
  <si>
    <t>根据财政局要求，按质按量完成公开</t>
  </si>
  <si>
    <t>严格按照区财政局要求，在时限内按质按量完成公开</t>
  </si>
  <si>
    <t>认真核实单位的资产、人员等基础信息、确保信息的真实性、准确性和完整性准确率</t>
  </si>
  <si>
    <t>按照每月预算执行情况</t>
  </si>
  <si>
    <t>考察年初设定目标完成情况</t>
  </si>
  <si>
    <t>按照单位资产管理办法、人事信息及工资信息等</t>
  </si>
  <si>
    <t>林木存活率</t>
  </si>
  <si>
    <t>按实际工作</t>
  </si>
  <si>
    <t>考核森林防火成效指标</t>
  </si>
  <si>
    <t>晋宁区森林防火指挥部及晋宁区林业和草原局相关文件精神和相关考核责任书</t>
  </si>
  <si>
    <t>城乡生活垃圾清除率</t>
  </si>
  <si>
    <t>按考核实际情况</t>
  </si>
  <si>
    <t>晋城管清[2018]16号；《晋城镇生活垃圾收集清运服务市场化外包项目协议》、晋城镇生活垃圾收集清运服务市场化外包项目中确定的考核办法；《关于印发&lt;昆明市晋宁区农村人居环境整治村庄清洁行动实施方案&gt;的通知》等相关文件和规定设定指标。</t>
  </si>
  <si>
    <t>入滇主河道、滇池湖滨湿地保洁率</t>
  </si>
  <si>
    <t>按合同考核情况</t>
  </si>
  <si>
    <t>"建城区主次干道设施维护率 "</t>
  </si>
  <si>
    <t>按合同考核</t>
  </si>
  <si>
    <t>晋城街道城区绿化管养面积约11万平方米，城区路灯共计约1500盏，现有城市道路庄蹻路、龙潭路、彩云南路、西南西北绕城路，以及新增龙潭路二期、经三路市政维护，包括绿化管理养护，病死苗木补栽，恶劣天气应急保护；路灯管理维护，更换损坏电子元件，上年度城市照明缴纳电费100余万元；市政道路维护，排水沟渠清淤维护，限高杆、护栏损坏维护、路面破损修补、更换破损窨井盖等分部分项</t>
  </si>
  <si>
    <t>为人民服务办事效率</t>
  </si>
  <si>
    <t>按工作实际</t>
  </si>
  <si>
    <t>考核政府机构运行费投入所取得的办事服务效率</t>
  </si>
  <si>
    <t>年终工作报告</t>
  </si>
  <si>
    <t>严格按时间进度执行年度预算情况</t>
  </si>
  <si>
    <t>每月收支分析表</t>
  </si>
  <si>
    <t>完成工作时间</t>
  </si>
  <si>
    <t>按工作实际完成情况</t>
  </si>
  <si>
    <t>2025年12月31日前完成2025年各项预算支出</t>
  </si>
  <si>
    <t>工作计划</t>
  </si>
  <si>
    <t>166301801.69</t>
  </si>
  <si>
    <t>按照预算准确及精细程度进行评分</t>
  </si>
  <si>
    <t>2025年预算</t>
  </si>
  <si>
    <t>最大限度的提高经济效益</t>
  </si>
  <si>
    <t>2025年经济效益是否得到提高</t>
  </si>
  <si>
    <t>持续做实领导联系服务企业制度，深入推进政、企、银合作机制，强化资金土地、水电等要素保障，协助企业解决和完善行政手段，强化宣传服务工作，破解企业招工难的瓶颈，促进企业在转型升级上取得新突破。</t>
  </si>
  <si>
    <t>规模以上固定资产投资预期目标</t>
  </si>
  <si>
    <t>12.87亿</t>
  </si>
  <si>
    <t>完成规模以上固定资产投资情况</t>
  </si>
  <si>
    <t>今年经济社会发展主要预期目标，规模以上固定资产投资预期目标1亿元</t>
  </si>
  <si>
    <t>晋城街道2024工作报告</t>
  </si>
  <si>
    <t>规模以上工业总产值预期目标</t>
  </si>
  <si>
    <t>16.63亿</t>
  </si>
  <si>
    <t>完成规模以上工业总产值情况</t>
  </si>
  <si>
    <t>今年经济社会发展主要预期目标，规模以上工业总产值预期目标8亿元</t>
  </si>
  <si>
    <t>2024年工作报告</t>
  </si>
  <si>
    <t>方便民众出行，增加群众安全感，改善人居环境，建设美好家园，优化教育资源配置，促进教育事业持续发展</t>
  </si>
  <si>
    <t>减少森林火灾、森林病虫害发生，保护全镇森林资源的安全</t>
  </si>
  <si>
    <t>有效解决广大群众生活中产生的生活垃圾问题，改善农村居民生活环境</t>
  </si>
  <si>
    <t>环卫站工作总结、日常工作台账以及对未来价值的评估</t>
  </si>
  <si>
    <t>转变了政府职能、提高了为人民办事效率，促进了地方各项社会事业的发展</t>
  </si>
  <si>
    <t>考核项目实施所取得的社会效益</t>
  </si>
  <si>
    <t>调查问卷评分设定</t>
  </si>
  <si>
    <t>改善、优化人居生活环境、保护生态人居环境</t>
  </si>
  <si>
    <t>维持机构正常运转，保障民生</t>
  </si>
  <si>
    <t>按年初绩效目标表</t>
  </si>
  <si>
    <t>2024年街道工作报告</t>
  </si>
  <si>
    <t>维护了自然生态环境，为农业经济发展奠定了良好基础</t>
  </si>
  <si>
    <t>考核森林防火取得可持续影晌指标</t>
  </si>
  <si>
    <t>根据人民居住的生活环境可持续影响程度</t>
  </si>
  <si>
    <t>为人民群众创造生态、宜居、优美的生活环境</t>
  </si>
  <si>
    <t>考核环境卫生项目实施取得的成果</t>
  </si>
  <si>
    <t>根据街道办为民办事服务的可持续影响程度</t>
  </si>
  <si>
    <t>晋城街道广大群众及干部职工、村组干部满意度</t>
  </si>
  <si>
    <t>根据满意度调查表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</si>
</sst>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1"/>
      <name val="宋体"/>
      <charset val="1"/>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4" borderId="17" applyNumberFormat="0" applyAlignment="0" applyProtection="0">
      <alignment vertical="center"/>
    </xf>
    <xf numFmtId="0" fontId="29" fillId="5" borderId="18" applyNumberFormat="0" applyAlignment="0" applyProtection="0">
      <alignment vertical="center"/>
    </xf>
    <xf numFmtId="0" fontId="30" fillId="5" borderId="17" applyNumberFormat="0" applyAlignment="0" applyProtection="0">
      <alignment vertical="center"/>
    </xf>
    <xf numFmtId="0" fontId="31" fillId="6"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39" fillId="0" borderId="1">
      <alignment horizontal="right" vertical="center"/>
    </xf>
    <xf numFmtId="177" fontId="39" fillId="0" borderId="1">
      <alignment horizontal="right" vertical="center"/>
    </xf>
    <xf numFmtId="10" fontId="39" fillId="0" borderId="1">
      <alignment horizontal="right" vertical="center"/>
    </xf>
    <xf numFmtId="178" fontId="39" fillId="0" borderId="1">
      <alignment horizontal="right" vertical="center"/>
    </xf>
    <xf numFmtId="49" fontId="39" fillId="0" borderId="1">
      <alignment horizontal="left" vertical="center" wrapText="1"/>
    </xf>
    <xf numFmtId="178" fontId="39" fillId="0" borderId="1">
      <alignment horizontal="right" vertical="center"/>
    </xf>
    <xf numFmtId="179" fontId="39" fillId="0" borderId="1">
      <alignment horizontal="right" vertical="center"/>
    </xf>
    <xf numFmtId="180" fontId="39" fillId="0" borderId="1">
      <alignment horizontal="right" vertical="center"/>
    </xf>
    <xf numFmtId="0" fontId="39" fillId="0" borderId="0">
      <alignment vertical="top"/>
      <protection locked="0"/>
    </xf>
  </cellStyleXfs>
  <cellXfs count="315">
    <xf numFmtId="0" fontId="0" fillId="0" borderId="0" xfId="0" applyFont="1" applyBorder="1"/>
    <xf numFmtId="0" fontId="0" fillId="0" borderId="0" xfId="0" applyFont="1" applyFill="1" applyBorder="1"/>
    <xf numFmtId="0" fontId="0" fillId="0" borderId="0" xfId="0" applyFont="1" applyFill="1" applyBorder="1" applyAlignment="1">
      <alignment horizontal="justify"/>
    </xf>
    <xf numFmtId="0" fontId="0" fillId="0" borderId="0" xfId="0" applyFont="1" applyFill="1" applyBorder="1" applyAlignment="1">
      <alignment horizontal="center" vertical="center"/>
    </xf>
    <xf numFmtId="0" fontId="0" fillId="0" borderId="0" xfId="0" applyFont="1" applyFill="1" applyBorder="1" applyAlignment="1">
      <alignment horizontal="justify"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justify"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justify"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justify"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justify" vertical="center"/>
    </xf>
    <xf numFmtId="0" fontId="5" fillId="0" borderId="1" xfId="0" applyFont="1" applyFill="1" applyBorder="1" applyAlignment="1">
      <alignment horizontal="justify" vertical="center"/>
    </xf>
    <xf numFmtId="49" fontId="5"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xf>
    <xf numFmtId="4" fontId="2" fillId="0" borderId="1" xfId="0" applyNumberFormat="1" applyFont="1" applyFill="1" applyBorder="1" applyAlignment="1" applyProtection="1">
      <alignment horizontal="center" vertical="center"/>
      <protection locked="0"/>
    </xf>
    <xf numFmtId="0" fontId="5" fillId="0" borderId="1" xfId="0" applyFont="1" applyFill="1" applyBorder="1"/>
    <xf numFmtId="4" fontId="2" fillId="0" borderId="1" xfId="0" applyNumberFormat="1" applyFont="1" applyFill="1" applyBorder="1" applyAlignment="1">
      <alignment horizontal="center" vertical="center"/>
    </xf>
    <xf numFmtId="49" fontId="7" fillId="0" borderId="1" xfId="53" applyNumberFormat="1" applyFont="1" applyFill="1" applyBorder="1">
      <alignment horizontal="left" vertical="center" wrapText="1"/>
    </xf>
    <xf numFmtId="0" fontId="6" fillId="0" borderId="1" xfId="0" applyFont="1" applyFill="1" applyBorder="1" applyAlignment="1">
      <alignment horizontal="center" vertical="center"/>
    </xf>
    <xf numFmtId="49"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justify" vertical="center"/>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0" xfId="0" applyFont="1" applyFill="1" applyBorder="1" applyAlignment="1">
      <alignment horizontal="justify" vertical="center" wrapText="1"/>
    </xf>
    <xf numFmtId="0" fontId="4" fillId="0" borderId="4" xfId="0" applyFont="1" applyFill="1" applyBorder="1" applyAlignment="1">
      <alignment horizontal="justify" vertical="center"/>
    </xf>
    <xf numFmtId="0" fontId="5" fillId="0" borderId="4" xfId="0" applyFont="1" applyFill="1" applyBorder="1" applyAlignment="1">
      <alignment horizontal="center" vertical="center"/>
    </xf>
    <xf numFmtId="0" fontId="5"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Font="1" applyFill="1" applyBorder="1"/>
    <xf numFmtId="0" fontId="0" fillId="0" borderId="0" xfId="0" applyFont="1" applyFill="1" applyBorder="1" applyAlignment="1">
      <alignment horizontal="center" vertical="center"/>
    </xf>
    <xf numFmtId="49" fontId="3" fillId="0" borderId="0" xfId="0" applyNumberFormat="1" applyFont="1" applyFill="1" applyBorder="1"/>
    <xf numFmtId="0" fontId="2" fillId="0" borderId="0"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xf numFmtId="0" fontId="2" fillId="0" borderId="0" xfId="0" applyFont="1" applyFill="1" applyBorder="1" applyAlignment="1" applyProtection="1">
      <alignment horizontal="right"/>
      <protection locked="0"/>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protection locked="0"/>
    </xf>
    <xf numFmtId="4" fontId="2" fillId="0" borderId="1" xfId="0" applyNumberFormat="1" applyFont="1" applyFill="1" applyBorder="1" applyAlignment="1" applyProtection="1">
      <alignment horizontal="right" vertical="center" wrapText="1"/>
      <protection locked="0"/>
    </xf>
    <xf numFmtId="49" fontId="7" fillId="0" borderId="1" xfId="53" applyNumberFormat="1" applyFont="1" applyFill="1" applyBorder="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5" fillId="0" borderId="6" xfId="0" applyFont="1" applyFill="1" applyBorder="1" applyAlignment="1">
      <alignment horizontal="center" vertical="center"/>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0" fontId="3"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3" fillId="0" borderId="1" xfId="0" applyFont="1" applyFill="1" applyBorder="1" applyAlignment="1" applyProtection="1">
      <alignment horizontal="center" vertical="center"/>
      <protection locked="0"/>
    </xf>
    <xf numFmtId="4" fontId="7" fillId="0" borderId="1" xfId="54" applyNumberFormat="1" applyFont="1" applyFill="1" applyBorder="1">
      <alignment horizontal="right" vertical="center"/>
    </xf>
    <xf numFmtId="0" fontId="2"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1" fillId="0" borderId="0" xfId="0" applyFont="1" applyFill="1" applyBorder="1" applyAlignment="1" applyProtection="1">
      <alignment horizontal="center" vertical="center" wrapText="1"/>
      <protection locked="0"/>
    </xf>
    <xf numFmtId="0" fontId="10" fillId="0" borderId="0" xfId="0" applyFont="1" applyFill="1" applyBorder="1" applyProtection="1">
      <protection locked="0"/>
    </xf>
    <xf numFmtId="0" fontId="10" fillId="0" borderId="0" xfId="0" applyFont="1" applyFill="1" applyBorder="1"/>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right" vertical="center"/>
      <protection locked="0"/>
    </xf>
    <xf numFmtId="4" fontId="2" fillId="0" borderId="1" xfId="0" applyNumberFormat="1" applyFont="1" applyFill="1" applyBorder="1" applyAlignment="1" applyProtection="1">
      <alignment horizontal="right" vertical="center"/>
      <protection locked="0"/>
    </xf>
    <xf numFmtId="0" fontId="2" fillId="0" borderId="1" xfId="0" applyFont="1" applyFill="1" applyBorder="1" applyAlignment="1">
      <alignment horizontal="center" vertical="center"/>
    </xf>
    <xf numFmtId="0" fontId="2" fillId="0" borderId="1" xfId="0" applyFont="1" applyFill="1" applyBorder="1" applyAlignment="1" applyProtection="1">
      <alignment horizontal="left"/>
      <protection locked="0"/>
    </xf>
    <xf numFmtId="0" fontId="2" fillId="0" borderId="1" xfId="0" applyFont="1" applyFill="1" applyBorder="1" applyAlignment="1">
      <alignment horizontal="left"/>
    </xf>
    <xf numFmtId="0" fontId="2" fillId="0" borderId="1" xfId="0" applyFont="1" applyFill="1" applyBorder="1" applyAlignment="1">
      <alignment horizontal="right" vertical="center"/>
    </xf>
    <xf numFmtId="0" fontId="10" fillId="0" borderId="0"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2" fillId="0" borderId="0"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2" fillId="0" borderId="1" xfId="0" applyFont="1" applyFill="1" applyBorder="1" applyAlignment="1">
      <alignment vertical="center" wrapText="1"/>
    </xf>
    <xf numFmtId="0" fontId="2" fillId="0" borderId="1" xfId="0" applyFont="1" applyFill="1" applyBorder="1" applyAlignment="1" applyProtection="1">
      <alignment horizontal="center" vertical="center"/>
      <protection locked="0"/>
    </xf>
    <xf numFmtId="0" fontId="13" fillId="0" borderId="0" xfId="57" applyFont="1" applyFill="1" applyBorder="1" applyAlignment="1" applyProtection="1">
      <alignment vertical="center"/>
    </xf>
    <xf numFmtId="0" fontId="3" fillId="0" borderId="0" xfId="0" applyFont="1" applyFill="1" applyBorder="1" applyAlignment="1">
      <alignment horizontal="right" vertical="center"/>
    </xf>
    <xf numFmtId="0" fontId="12"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5" fillId="0" borderId="0" xfId="0" applyFont="1" applyFill="1" applyBorder="1" applyAlignment="1">
      <alignment wrapText="1"/>
    </xf>
    <xf numFmtId="0" fontId="3" fillId="0" borderId="0" xfId="0" applyFont="1" applyFill="1" applyBorder="1" applyAlignment="1">
      <alignment horizontal="right" wrapText="1"/>
    </xf>
    <xf numFmtId="0" fontId="3" fillId="0" borderId="0" xfId="0" applyFont="1" applyFill="1" applyBorder="1" applyAlignment="1">
      <alignment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178" fontId="7" fillId="0" borderId="1" xfId="0" applyNumberFormat="1" applyFont="1" applyFill="1" applyBorder="1" applyAlignment="1">
      <alignment horizontal="right" vertical="center"/>
    </xf>
    <xf numFmtId="0" fontId="2" fillId="0" borderId="1" xfId="0" applyFont="1" applyFill="1" applyBorder="1" applyAlignment="1">
      <alignment vertical="center" wrapText="1"/>
    </xf>
    <xf numFmtId="0" fontId="13" fillId="0" borderId="0" xfId="57" applyFont="1" applyFill="1" applyBorder="1" applyAlignment="1" applyProtection="1"/>
    <xf numFmtId="0" fontId="2"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right"/>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3" fillId="0" borderId="0" xfId="0" applyFont="1" applyBorder="1" applyAlignment="1">
      <alignment wrapText="1"/>
    </xf>
    <xf numFmtId="0" fontId="3" fillId="0" borderId="0" xfId="0" applyFont="1" applyBorder="1" applyProtection="1">
      <protection locked="0"/>
    </xf>
    <xf numFmtId="0" fontId="12" fillId="0" borderId="0" xfId="0" applyFont="1" applyBorder="1" applyAlignment="1">
      <alignment horizontal="center" vertical="center" wrapText="1"/>
    </xf>
    <xf numFmtId="0" fontId="9" fillId="0" borderId="0" xfId="0" applyFont="1" applyBorder="1" applyAlignment="1" applyProtection="1">
      <alignment horizontal="center" vertical="center"/>
      <protection locked="0"/>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Protection="1">
      <protection locked="0"/>
    </xf>
    <xf numFmtId="0" fontId="5" fillId="0" borderId="0" xfId="0" applyFont="1" applyBorder="1" applyAlignment="1">
      <alignment wrapText="1"/>
    </xf>
    <xf numFmtId="0" fontId="5" fillId="0" borderId="5" xfId="0" applyFont="1" applyBorder="1" applyAlignment="1">
      <alignment horizontal="center" vertical="center" wrapText="1"/>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7" xfId="0" applyFont="1" applyBorder="1" applyAlignment="1">
      <alignment horizontal="center" vertical="center"/>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178" fontId="7" fillId="0" borderId="1" xfId="0" applyNumberFormat="1" applyFont="1" applyBorder="1" applyAlignment="1">
      <alignment horizontal="right"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9"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Border="1"/>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7"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4" fillId="0" borderId="0" xfId="0" applyFont="1" applyFill="1" applyBorder="1" applyAlignment="1" applyProtection="1">
      <alignment horizontal="right"/>
      <protection locked="0"/>
    </xf>
    <xf numFmtId="49" fontId="14" fillId="0" borderId="0" xfId="0" applyNumberFormat="1" applyFont="1" applyFill="1" applyBorder="1" applyProtection="1">
      <protection locked="0"/>
    </xf>
    <xf numFmtId="0" fontId="3" fillId="0" borderId="0" xfId="0" applyFont="1" applyFill="1" applyBorder="1" applyAlignment="1">
      <alignment horizontal="right"/>
    </xf>
    <xf numFmtId="0" fontId="2" fillId="0" borderId="0" xfId="0" applyFont="1" applyFill="1" applyBorder="1" applyAlignment="1">
      <alignment horizontal="right"/>
    </xf>
    <xf numFmtId="0" fontId="15" fillId="0"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5" fillId="0" borderId="5" xfId="0"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indent="2"/>
    </xf>
    <xf numFmtId="0" fontId="3" fillId="0" borderId="0" xfId="0" applyFont="1" applyFill="1" applyBorder="1" applyAlignment="1">
      <alignment vertical="top"/>
    </xf>
    <xf numFmtId="49" fontId="3" fillId="0" borderId="0" xfId="0" applyNumberFormat="1" applyFont="1" applyFill="1" applyBorder="1"/>
    <xf numFmtId="0" fontId="5" fillId="0" borderId="0" xfId="0" applyFont="1" applyFill="1" applyBorder="1" applyAlignment="1">
      <alignment horizontal="left" vertical="center"/>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5" fillId="0" borderId="0" xfId="0" applyFont="1" applyFill="1" applyBorder="1"/>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pplyProtection="1">
      <alignment horizontal="center" vertical="center" wrapText="1"/>
      <protection locked="0"/>
    </xf>
    <xf numFmtId="0" fontId="5" fillId="0" borderId="11" xfId="0" applyFont="1" applyFill="1" applyBorder="1" applyAlignment="1">
      <alignment horizontal="center" vertical="center"/>
    </xf>
    <xf numFmtId="0" fontId="2" fillId="0" borderId="0" xfId="0" applyFont="1" applyFill="1" applyBorder="1" applyAlignment="1">
      <alignment horizontal="right" vertical="center"/>
    </xf>
    <xf numFmtId="0" fontId="3"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3" fillId="0" borderId="0" xfId="0" applyFont="1" applyBorder="1" applyAlignment="1">
      <alignment vertical="top"/>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lignment horizontal="left" vertical="center"/>
    </xf>
    <xf numFmtId="0" fontId="5" fillId="0" borderId="0" xfId="0" applyFont="1" applyBorder="1" applyAlignment="1" applyProtection="1">
      <alignment horizontal="left" vertical="center"/>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1" xfId="0" applyFont="1" applyBorder="1" applyAlignment="1">
      <alignment horizontal="left" vertical="center"/>
    </xf>
    <xf numFmtId="0" fontId="5" fillId="0" borderId="2"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49" fontId="7" fillId="0" borderId="1" xfId="53" applyNumberFormat="1" applyFont="1" applyBorder="1">
      <alignment horizontal="left" vertical="center" wrapText="1"/>
    </xf>
    <xf numFmtId="0" fontId="5" fillId="0" borderId="4" xfId="0" applyFont="1" applyBorder="1" applyAlignment="1">
      <alignment horizontal="center" vertical="center"/>
    </xf>
    <xf numFmtId="0" fontId="5"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6"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pplyProtection="1">
      <alignment horizontal="left" vertical="center" wrapText="1"/>
      <protection locked="0"/>
    </xf>
    <xf numFmtId="0" fontId="10" fillId="0" borderId="1" xfId="0" applyFont="1" applyFill="1" applyBorder="1" applyAlignment="1" applyProtection="1">
      <alignment vertical="top" wrapText="1"/>
      <protection locked="0"/>
    </xf>
    <xf numFmtId="178" fontId="7" fillId="0" borderId="1" xfId="0" applyNumberFormat="1" applyFont="1" applyFill="1" applyBorder="1" applyAlignment="1">
      <alignment horizontal="right" vertical="center"/>
    </xf>
    <xf numFmtId="0" fontId="3" fillId="0" borderId="0" xfId="0" applyFont="1" applyBorder="1" applyAlignment="1">
      <alignment horizontal="right" vertical="center"/>
    </xf>
    <xf numFmtId="0" fontId="2" fillId="0" borderId="0" xfId="0" applyFont="1" applyBorder="1" applyAlignment="1">
      <alignment horizontal="right" vertical="center"/>
    </xf>
    <xf numFmtId="0" fontId="15" fillId="0" borderId="0" xfId="0" applyFont="1" applyBorder="1" applyAlignment="1">
      <alignment horizontal="center" vertical="center"/>
    </xf>
    <xf numFmtId="0" fontId="3" fillId="0" borderId="0" xfId="0" applyFont="1" applyBorder="1" applyAlignment="1">
      <alignment horizontal="right"/>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9"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0" fillId="0" borderId="0" xfId="0" applyFont="1" applyFill="1" applyBorder="1" applyAlignment="1">
      <alignment horizontal="left" vertical="center"/>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vertical="top" wrapText="1"/>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1" xfId="0" applyFont="1" applyFill="1" applyBorder="1" applyAlignment="1" applyProtection="1">
      <alignment horizontal="center" vertical="center" wrapText="1"/>
      <protection locked="0"/>
    </xf>
    <xf numFmtId="178" fontId="19" fillId="0" borderId="1" xfId="0" applyNumberFormat="1" applyFont="1" applyFill="1" applyBorder="1" applyAlignment="1">
      <alignment horizontal="right" vertical="center"/>
    </xf>
    <xf numFmtId="0" fontId="17" fillId="0" borderId="5" xfId="0" applyFont="1" applyFill="1" applyBorder="1" applyAlignment="1">
      <alignment horizontal="center" vertical="center"/>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horizontal="right" vertical="center"/>
    </xf>
    <xf numFmtId="0" fontId="2" fillId="0" borderId="1" xfId="0" applyFont="1" applyFill="1" applyBorder="1" applyAlignment="1" applyProtection="1">
      <alignment horizontal="left" vertical="center" wrapText="1" indent="1"/>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right" vertical="center"/>
      <protection locked="0"/>
    </xf>
    <xf numFmtId="0" fontId="2" fillId="0" borderId="0" xfId="0" applyFont="1" applyFill="1" applyBorder="1" applyAlignment="1">
      <alignment horizontal="right" vertical="center"/>
    </xf>
    <xf numFmtId="0" fontId="2" fillId="0" borderId="1" xfId="0" applyFont="1" applyFill="1" applyBorder="1" applyAlignment="1" applyProtection="1">
      <alignment vertical="center"/>
      <protection locked="0"/>
    </xf>
    <xf numFmtId="0" fontId="2" fillId="0" borderId="0" xfId="0" applyFont="1" applyFill="1" applyBorder="1" applyAlignment="1" quotePrefix="1">
      <alignment horizontal="justify"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8" sqref="B8"/>
    </sheetView>
  </sheetViews>
  <sheetFormatPr defaultColWidth="8.575" defaultRowHeight="12.75" customHeight="1" outlineLevelCol="3"/>
  <cols>
    <col min="1" max="4" width="41" style="51" customWidth="1"/>
    <col min="5" max="16384" width="8.575" style="51"/>
  </cols>
  <sheetData>
    <row r="1" customHeight="1" spans="1:4">
      <c r="A1" s="52"/>
      <c r="B1" s="52"/>
      <c r="C1" s="52"/>
      <c r="D1" s="52"/>
    </row>
    <row r="2" ht="15" customHeight="1" spans="1:4">
      <c r="A2" s="95"/>
      <c r="B2" s="95"/>
      <c r="C2" s="95"/>
      <c r="D2" s="108" t="s">
        <v>0</v>
      </c>
    </row>
    <row r="3" ht="41.25" customHeight="1" spans="1:1">
      <c r="A3" s="90" t="str">
        <f>"2025"&amp;"年部门财务收支预算总表"</f>
        <v>2025年部门财务收支预算总表</v>
      </c>
    </row>
    <row r="4" ht="17.25" customHeight="1" spans="1:4">
      <c r="A4" s="93" t="str">
        <f>"单位名称："&amp;"昆明市晋宁区人民政府晋城街道办事处"</f>
        <v>单位名称：昆明市晋宁区人民政府晋城街道办事处</v>
      </c>
      <c r="B4" s="279"/>
      <c r="D4" s="313" t="s">
        <v>1</v>
      </c>
    </row>
    <row r="5" ht="23.25" customHeight="1" spans="1:4">
      <c r="A5" s="280" t="s">
        <v>2</v>
      </c>
      <c r="B5" s="281"/>
      <c r="C5" s="280" t="s">
        <v>3</v>
      </c>
      <c r="D5" s="281"/>
    </row>
    <row r="6" ht="24" customHeight="1" spans="1:4">
      <c r="A6" s="280" t="s">
        <v>4</v>
      </c>
      <c r="B6" s="280" t="s">
        <v>5</v>
      </c>
      <c r="C6" s="280" t="s">
        <v>6</v>
      </c>
      <c r="D6" s="280" t="s">
        <v>5</v>
      </c>
    </row>
    <row r="7" ht="17.25" customHeight="1" spans="1:4">
      <c r="A7" s="282" t="s">
        <v>7</v>
      </c>
      <c r="B7" s="262">
        <v>91408321.59</v>
      </c>
      <c r="C7" s="282" t="s">
        <v>8</v>
      </c>
      <c r="D7" s="262">
        <v>54803446.2</v>
      </c>
    </row>
    <row r="8" ht="17.25" customHeight="1" spans="1:4">
      <c r="A8" s="282" t="s">
        <v>9</v>
      </c>
      <c r="B8" s="262"/>
      <c r="C8" s="282" t="s">
        <v>10</v>
      </c>
      <c r="D8" s="262"/>
    </row>
    <row r="9" ht="17.25" customHeight="1" spans="1:4">
      <c r="A9" s="282" t="s">
        <v>11</v>
      </c>
      <c r="B9" s="262">
        <v>17024</v>
      </c>
      <c r="C9" s="314" t="s">
        <v>12</v>
      </c>
      <c r="D9" s="262"/>
    </row>
    <row r="10" ht="17.25" customHeight="1" spans="1:4">
      <c r="A10" s="282" t="s">
        <v>13</v>
      </c>
      <c r="B10" s="262"/>
      <c r="C10" s="314" t="s">
        <v>14</v>
      </c>
      <c r="D10" s="262">
        <v>300000</v>
      </c>
    </row>
    <row r="11" ht="17.25" customHeight="1" spans="1:4">
      <c r="A11" s="282" t="s">
        <v>15</v>
      </c>
      <c r="B11" s="262">
        <v>74893480.1</v>
      </c>
      <c r="C11" s="314" t="s">
        <v>16</v>
      </c>
      <c r="D11" s="262">
        <v>106003.1</v>
      </c>
    </row>
    <row r="12" ht="17.25" customHeight="1" spans="1:4">
      <c r="A12" s="282" t="s">
        <v>17</v>
      </c>
      <c r="B12" s="262"/>
      <c r="C12" s="314" t="s">
        <v>18</v>
      </c>
      <c r="D12" s="262"/>
    </row>
    <row r="13" ht="17.25" customHeight="1" spans="1:4">
      <c r="A13" s="282" t="s">
        <v>19</v>
      </c>
      <c r="B13" s="262"/>
      <c r="C13" s="72" t="s">
        <v>20</v>
      </c>
      <c r="D13" s="262">
        <v>1090793.84</v>
      </c>
    </row>
    <row r="14" ht="17.25" customHeight="1" spans="1:4">
      <c r="A14" s="282" t="s">
        <v>21</v>
      </c>
      <c r="B14" s="262"/>
      <c r="C14" s="72" t="s">
        <v>22</v>
      </c>
      <c r="D14" s="262">
        <v>4037269.55</v>
      </c>
    </row>
    <row r="15" ht="17.25" customHeight="1" spans="1:4">
      <c r="A15" s="282" t="s">
        <v>23</v>
      </c>
      <c r="B15" s="262"/>
      <c r="C15" s="72" t="s">
        <v>24</v>
      </c>
      <c r="D15" s="262">
        <v>2125885.26</v>
      </c>
    </row>
    <row r="16" ht="17.25" customHeight="1" spans="1:4">
      <c r="A16" s="282" t="s">
        <v>25</v>
      </c>
      <c r="B16" s="262">
        <v>74893480.1</v>
      </c>
      <c r="C16" s="72" t="s">
        <v>26</v>
      </c>
      <c r="D16" s="262">
        <v>1332117.89</v>
      </c>
    </row>
    <row r="17" ht="17.25" customHeight="1" spans="1:4">
      <c r="A17" s="283"/>
      <c r="B17" s="262"/>
      <c r="C17" s="72" t="s">
        <v>27</v>
      </c>
      <c r="D17" s="262">
        <v>33568834.41</v>
      </c>
    </row>
    <row r="18" ht="17.25" customHeight="1" spans="1:4">
      <c r="A18" s="284"/>
      <c r="B18" s="262"/>
      <c r="C18" s="72" t="s">
        <v>28</v>
      </c>
      <c r="D18" s="262">
        <v>53262252.78</v>
      </c>
    </row>
    <row r="19" ht="17.25" customHeight="1" spans="1:4">
      <c r="A19" s="284"/>
      <c r="B19" s="262"/>
      <c r="C19" s="72" t="s">
        <v>29</v>
      </c>
      <c r="D19" s="262">
        <v>584662.5</v>
      </c>
    </row>
    <row r="20" ht="17.25" customHeight="1" spans="1:4">
      <c r="A20" s="284"/>
      <c r="B20" s="262"/>
      <c r="C20" s="72" t="s">
        <v>30</v>
      </c>
      <c r="D20" s="262"/>
    </row>
    <row r="21" ht="17.25" customHeight="1" spans="1:4">
      <c r="A21" s="284"/>
      <c r="B21" s="262"/>
      <c r="C21" s="72" t="s">
        <v>31</v>
      </c>
      <c r="D21" s="262"/>
    </row>
    <row r="22" ht="17.25" customHeight="1" spans="1:4">
      <c r="A22" s="284"/>
      <c r="B22" s="262"/>
      <c r="C22" s="72" t="s">
        <v>32</v>
      </c>
      <c r="D22" s="262"/>
    </row>
    <row r="23" ht="17.25" customHeight="1" spans="1:4">
      <c r="A23" s="284"/>
      <c r="B23" s="262"/>
      <c r="C23" s="72" t="s">
        <v>33</v>
      </c>
      <c r="D23" s="262"/>
    </row>
    <row r="24" ht="17.25" customHeight="1" spans="1:4">
      <c r="A24" s="284"/>
      <c r="B24" s="262"/>
      <c r="C24" s="72" t="s">
        <v>34</v>
      </c>
      <c r="D24" s="262"/>
    </row>
    <row r="25" ht="17.25" customHeight="1" spans="1:4">
      <c r="A25" s="284"/>
      <c r="B25" s="262"/>
      <c r="C25" s="72" t="s">
        <v>35</v>
      </c>
      <c r="D25" s="262">
        <v>2202739.74</v>
      </c>
    </row>
    <row r="26" ht="17.25" customHeight="1" spans="1:4">
      <c r="A26" s="284"/>
      <c r="B26" s="262"/>
      <c r="C26" s="72" t="s">
        <v>36</v>
      </c>
      <c r="D26" s="262"/>
    </row>
    <row r="27" ht="17.25" customHeight="1" spans="1:4">
      <c r="A27" s="284"/>
      <c r="B27" s="262"/>
      <c r="C27" s="283" t="s">
        <v>37</v>
      </c>
      <c r="D27" s="262">
        <v>17024</v>
      </c>
    </row>
    <row r="28" ht="17.25" customHeight="1" spans="1:4">
      <c r="A28" s="284"/>
      <c r="B28" s="262"/>
      <c r="C28" s="72" t="s">
        <v>38</v>
      </c>
      <c r="D28" s="262">
        <v>12654.42</v>
      </c>
    </row>
    <row r="29" ht="16.5" customHeight="1" spans="1:4">
      <c r="A29" s="284"/>
      <c r="B29" s="262"/>
      <c r="C29" s="72" t="s">
        <v>39</v>
      </c>
      <c r="D29" s="262"/>
    </row>
    <row r="30" ht="16.5" customHeight="1" spans="1:4">
      <c r="A30" s="284"/>
      <c r="B30" s="262"/>
      <c r="C30" s="283" t="s">
        <v>40</v>
      </c>
      <c r="D30" s="262">
        <v>12875142</v>
      </c>
    </row>
    <row r="31" ht="17.25" customHeight="1" spans="1:4">
      <c r="A31" s="284"/>
      <c r="B31" s="262"/>
      <c r="C31" s="283" t="s">
        <v>41</v>
      </c>
      <c r="D31" s="262"/>
    </row>
    <row r="32" ht="17.25" customHeight="1" spans="1:4">
      <c r="A32" s="284"/>
      <c r="B32" s="262"/>
      <c r="C32" s="72" t="s">
        <v>42</v>
      </c>
      <c r="D32" s="262"/>
    </row>
    <row r="33" ht="16.5" customHeight="1" spans="1:4">
      <c r="A33" s="284" t="s">
        <v>43</v>
      </c>
      <c r="B33" s="262">
        <v>166318825.69</v>
      </c>
      <c r="C33" s="284" t="s">
        <v>44</v>
      </c>
      <c r="D33" s="262">
        <v>166318825.69</v>
      </c>
    </row>
    <row r="34" ht="16.5" customHeight="1" spans="1:4">
      <c r="A34" s="283" t="s">
        <v>45</v>
      </c>
      <c r="B34" s="262"/>
      <c r="C34" s="283" t="s">
        <v>46</v>
      </c>
      <c r="D34" s="262"/>
    </row>
    <row r="35" ht="16.5" customHeight="1" spans="1:4">
      <c r="A35" s="72" t="s">
        <v>47</v>
      </c>
      <c r="B35" s="262"/>
      <c r="C35" s="72" t="s">
        <v>47</v>
      </c>
      <c r="D35" s="262"/>
    </row>
    <row r="36" ht="16.5" customHeight="1" spans="1:4">
      <c r="A36" s="72" t="s">
        <v>48</v>
      </c>
      <c r="B36" s="262"/>
      <c r="C36" s="72" t="s">
        <v>49</v>
      </c>
      <c r="D36" s="262"/>
    </row>
    <row r="37" ht="16.5" customHeight="1" spans="1:4">
      <c r="A37" s="285" t="s">
        <v>50</v>
      </c>
      <c r="B37" s="262">
        <v>166318825.69</v>
      </c>
      <c r="C37" s="285" t="s">
        <v>51</v>
      </c>
      <c r="D37" s="262">
        <v>166318825.69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9" sqref="C18:C19"/>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3"/>
      <c r="B1" s="3"/>
      <c r="C1" s="3"/>
      <c r="D1" s="3"/>
      <c r="E1" s="3"/>
      <c r="F1" s="3"/>
    </row>
    <row r="2" ht="12" customHeight="1" spans="1:6">
      <c r="A2" s="194">
        <v>1</v>
      </c>
      <c r="B2" s="195">
        <v>0</v>
      </c>
      <c r="C2" s="194">
        <v>1</v>
      </c>
      <c r="D2" s="196"/>
      <c r="E2" s="196"/>
      <c r="F2" s="197" t="s">
        <v>1453</v>
      </c>
    </row>
    <row r="3" ht="42" customHeight="1" spans="1:6">
      <c r="A3" s="198" t="str">
        <f>"2025"&amp;"年部门政府性基金预算支出预算表"</f>
        <v>2025年部门政府性基金预算支出预算表</v>
      </c>
      <c r="B3" s="198" t="s">
        <v>1454</v>
      </c>
      <c r="C3" s="199"/>
      <c r="D3" s="200"/>
      <c r="E3" s="200"/>
      <c r="F3" s="200"/>
    </row>
    <row r="4" ht="13.5" customHeight="1" spans="1:6">
      <c r="A4" s="201" t="str">
        <f>"单位名称："&amp;"昆明市晋宁区人民政府晋城街道办事处"</f>
        <v>单位名称：昆明市晋宁区人民政府晋城街道办事处</v>
      </c>
      <c r="B4" s="201" t="s">
        <v>1455</v>
      </c>
      <c r="C4" s="194"/>
      <c r="D4" s="196"/>
      <c r="E4" s="196"/>
      <c r="F4" s="197" t="s">
        <v>1</v>
      </c>
    </row>
    <row r="5" ht="19.5" customHeight="1" spans="1:6">
      <c r="A5" s="202" t="s">
        <v>361</v>
      </c>
      <c r="B5" s="203" t="s">
        <v>73</v>
      </c>
      <c r="C5" s="202" t="s">
        <v>74</v>
      </c>
      <c r="D5" s="16" t="s">
        <v>1456</v>
      </c>
      <c r="E5" s="17"/>
      <c r="F5" s="46"/>
    </row>
    <row r="6" ht="18.75" customHeight="1" spans="1:6">
      <c r="A6" s="204"/>
      <c r="B6" s="205"/>
      <c r="C6" s="204"/>
      <c r="D6" s="206" t="s">
        <v>55</v>
      </c>
      <c r="E6" s="16" t="s">
        <v>76</v>
      </c>
      <c r="F6" s="206" t="s">
        <v>77</v>
      </c>
    </row>
    <row r="7" ht="18.75" customHeight="1" spans="1:6">
      <c r="A7" s="207">
        <v>1</v>
      </c>
      <c r="B7" s="208" t="s">
        <v>84</v>
      </c>
      <c r="C7" s="207">
        <v>3</v>
      </c>
      <c r="D7" s="19">
        <v>4</v>
      </c>
      <c r="E7" s="19">
        <v>5</v>
      </c>
      <c r="F7" s="19">
        <v>6</v>
      </c>
    </row>
    <row r="8" ht="21" customHeight="1" spans="1:6">
      <c r="A8" s="43"/>
      <c r="B8" s="43"/>
      <c r="C8" s="43"/>
      <c r="D8" s="132"/>
      <c r="E8" s="132"/>
      <c r="F8" s="132"/>
    </row>
    <row r="9" ht="21" customHeight="1" spans="1:6">
      <c r="A9" s="43"/>
      <c r="B9" s="43"/>
      <c r="C9" s="43"/>
      <c r="D9" s="132"/>
      <c r="E9" s="132"/>
      <c r="F9" s="132"/>
    </row>
    <row r="10" ht="18.75" customHeight="1" spans="1:6">
      <c r="A10" s="209" t="s">
        <v>351</v>
      </c>
      <c r="B10" s="209" t="s">
        <v>351</v>
      </c>
      <c r="C10" s="210" t="s">
        <v>351</v>
      </c>
      <c r="D10" s="132"/>
      <c r="E10" s="132"/>
      <c r="F10" s="132"/>
    </row>
    <row r="11" ht="30" customHeight="1" spans="1:1">
      <c r="A11" s="134" t="s">
        <v>1457</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3"/>
  <sheetViews>
    <sheetView showZeros="0" tabSelected="1" topLeftCell="B1" workbookViewId="0">
      <pane ySplit="1" topLeftCell="A2" activePane="bottomLeft" state="frozen"/>
      <selection/>
      <selection pane="bottomLeft" activeCell="C24" sqref="C24"/>
    </sheetView>
  </sheetViews>
  <sheetFormatPr defaultColWidth="9.14166666666667" defaultRowHeight="14.25" customHeight="1"/>
  <cols>
    <col min="1" max="2" width="32.575" customWidth="1"/>
    <col min="3" max="3" width="41.1416666666667" customWidth="1"/>
    <col min="4" max="4" width="37.75"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41"/>
      <c r="B1" s="141"/>
      <c r="C1" s="141"/>
      <c r="D1" s="141"/>
      <c r="E1" s="141"/>
      <c r="F1" s="141"/>
      <c r="G1" s="141"/>
      <c r="H1" s="141"/>
      <c r="I1" s="141"/>
      <c r="J1" s="141"/>
      <c r="K1" s="141"/>
      <c r="L1" s="141"/>
      <c r="M1" s="141"/>
      <c r="N1" s="141"/>
      <c r="O1" s="141"/>
      <c r="P1" s="141"/>
      <c r="Q1" s="141"/>
      <c r="R1" s="141"/>
      <c r="S1" s="141"/>
    </row>
    <row r="2" ht="15.75" customHeight="1" spans="2:19">
      <c r="B2" s="143"/>
      <c r="C2" s="143"/>
      <c r="R2" s="191"/>
      <c r="S2" s="191" t="s">
        <v>1458</v>
      </c>
    </row>
    <row r="3" ht="41.25" customHeight="1" spans="1:19">
      <c r="A3" s="144" t="str">
        <f>"2025"&amp;"年部门政府采购预算表"</f>
        <v>2025年部门政府采购预算表</v>
      </c>
      <c r="B3" s="145"/>
      <c r="C3" s="145"/>
      <c r="D3" s="181"/>
      <c r="E3" s="181"/>
      <c r="F3" s="181"/>
      <c r="G3" s="181"/>
      <c r="H3" s="181"/>
      <c r="I3" s="181"/>
      <c r="J3" s="181"/>
      <c r="K3" s="181"/>
      <c r="L3" s="181"/>
      <c r="M3" s="145"/>
      <c r="N3" s="181"/>
      <c r="O3" s="181"/>
      <c r="P3" s="145"/>
      <c r="Q3" s="181"/>
      <c r="R3" s="145"/>
      <c r="S3" s="145"/>
    </row>
    <row r="4" ht="18.75" customHeight="1" spans="1:19">
      <c r="A4" s="182" t="str">
        <f>"单位名称："&amp;"昆明市晋宁区人民政府晋城街道办事处"</f>
        <v>单位名称：昆明市晋宁区人民政府晋城街道办事处</v>
      </c>
      <c r="B4" s="148"/>
      <c r="C4" s="148"/>
      <c r="D4" s="183"/>
      <c r="E4" s="183"/>
      <c r="F4" s="183"/>
      <c r="G4" s="183"/>
      <c r="H4" s="183"/>
      <c r="I4" s="183"/>
      <c r="J4" s="183"/>
      <c r="K4" s="183"/>
      <c r="L4" s="183"/>
      <c r="R4" s="192"/>
      <c r="S4" s="193" t="s">
        <v>1</v>
      </c>
    </row>
    <row r="5" ht="15.75" customHeight="1" spans="1:19">
      <c r="A5" s="150" t="s">
        <v>360</v>
      </c>
      <c r="B5" s="151" t="s">
        <v>361</v>
      </c>
      <c r="C5" s="151" t="s">
        <v>1459</v>
      </c>
      <c r="D5" s="152" t="s">
        <v>1460</v>
      </c>
      <c r="E5" s="152" t="s">
        <v>1461</v>
      </c>
      <c r="F5" s="152" t="s">
        <v>1462</v>
      </c>
      <c r="G5" s="152" t="s">
        <v>1463</v>
      </c>
      <c r="H5" s="152" t="s">
        <v>1464</v>
      </c>
      <c r="I5" s="168" t="s">
        <v>368</v>
      </c>
      <c r="J5" s="168"/>
      <c r="K5" s="168"/>
      <c r="L5" s="168"/>
      <c r="M5" s="169"/>
      <c r="N5" s="168"/>
      <c r="O5" s="168"/>
      <c r="P5" s="177"/>
      <c r="Q5" s="168"/>
      <c r="R5" s="169"/>
      <c r="S5" s="178"/>
    </row>
    <row r="6" ht="17.25" customHeight="1" spans="1:19">
      <c r="A6" s="153"/>
      <c r="B6" s="154"/>
      <c r="C6" s="154"/>
      <c r="D6" s="155"/>
      <c r="E6" s="155"/>
      <c r="F6" s="155"/>
      <c r="G6" s="155"/>
      <c r="H6" s="155"/>
      <c r="I6" s="155" t="s">
        <v>55</v>
      </c>
      <c r="J6" s="155" t="s">
        <v>58</v>
      </c>
      <c r="K6" s="155" t="s">
        <v>1465</v>
      </c>
      <c r="L6" s="155" t="s">
        <v>1466</v>
      </c>
      <c r="M6" s="170" t="s">
        <v>1467</v>
      </c>
      <c r="N6" s="171" t="s">
        <v>1468</v>
      </c>
      <c r="O6" s="171"/>
      <c r="P6" s="179"/>
      <c r="Q6" s="171"/>
      <c r="R6" s="180"/>
      <c r="S6" s="157"/>
    </row>
    <row r="7" ht="54" customHeight="1" spans="1:19">
      <c r="A7" s="156"/>
      <c r="B7" s="157"/>
      <c r="C7" s="157"/>
      <c r="D7" s="158"/>
      <c r="E7" s="158"/>
      <c r="F7" s="158"/>
      <c r="G7" s="158"/>
      <c r="H7" s="158"/>
      <c r="I7" s="158"/>
      <c r="J7" s="158" t="s">
        <v>57</v>
      </c>
      <c r="K7" s="158"/>
      <c r="L7" s="158"/>
      <c r="M7" s="172"/>
      <c r="N7" s="158" t="s">
        <v>57</v>
      </c>
      <c r="O7" s="158" t="s">
        <v>64</v>
      </c>
      <c r="P7" s="157" t="s">
        <v>65</v>
      </c>
      <c r="Q7" s="158" t="s">
        <v>66</v>
      </c>
      <c r="R7" s="172" t="s">
        <v>67</v>
      </c>
      <c r="S7" s="157" t="s">
        <v>68</v>
      </c>
    </row>
    <row r="8" ht="18" customHeight="1" spans="1:19">
      <c r="A8" s="184">
        <v>1</v>
      </c>
      <c r="B8" s="184" t="s">
        <v>84</v>
      </c>
      <c r="C8" s="185">
        <v>3</v>
      </c>
      <c r="D8" s="185">
        <v>4</v>
      </c>
      <c r="E8" s="184">
        <v>5</v>
      </c>
      <c r="F8" s="184">
        <v>6</v>
      </c>
      <c r="G8" s="184">
        <v>7</v>
      </c>
      <c r="H8" s="184">
        <v>8</v>
      </c>
      <c r="I8" s="184">
        <v>9</v>
      </c>
      <c r="J8" s="184">
        <v>10</v>
      </c>
      <c r="K8" s="184">
        <v>11</v>
      </c>
      <c r="L8" s="184">
        <v>12</v>
      </c>
      <c r="M8" s="184">
        <v>13</v>
      </c>
      <c r="N8" s="184">
        <v>14</v>
      </c>
      <c r="O8" s="184">
        <v>15</v>
      </c>
      <c r="P8" s="184">
        <v>16</v>
      </c>
      <c r="Q8" s="184">
        <v>17</v>
      </c>
      <c r="R8" s="184">
        <v>18</v>
      </c>
      <c r="S8" s="184">
        <v>19</v>
      </c>
    </row>
    <row r="9" ht="21" customHeight="1" spans="1:19">
      <c r="A9" s="160" t="s">
        <v>70</v>
      </c>
      <c r="B9" s="161" t="s">
        <v>70</v>
      </c>
      <c r="C9" s="161" t="s">
        <v>525</v>
      </c>
      <c r="D9" s="162" t="s">
        <v>1469</v>
      </c>
      <c r="E9" s="162" t="s">
        <v>1470</v>
      </c>
      <c r="F9" s="162" t="s">
        <v>933</v>
      </c>
      <c r="G9" s="186">
        <v>1</v>
      </c>
      <c r="H9" s="173">
        <v>2282619.21</v>
      </c>
      <c r="I9" s="173">
        <v>1282619.21</v>
      </c>
      <c r="J9" s="173">
        <v>1282619.21</v>
      </c>
      <c r="K9" s="173"/>
      <c r="L9" s="173"/>
      <c r="M9" s="173"/>
      <c r="N9" s="173"/>
      <c r="O9" s="173"/>
      <c r="P9" s="173"/>
      <c r="Q9" s="173"/>
      <c r="R9" s="173"/>
      <c r="S9" s="173"/>
    </row>
    <row r="10" ht="21" customHeight="1" spans="1:19">
      <c r="A10" s="160" t="s">
        <v>70</v>
      </c>
      <c r="B10" s="161" t="s">
        <v>70</v>
      </c>
      <c r="C10" s="161" t="s">
        <v>407</v>
      </c>
      <c r="D10" s="162" t="s">
        <v>1471</v>
      </c>
      <c r="E10" s="162" t="s">
        <v>1472</v>
      </c>
      <c r="F10" s="162" t="s">
        <v>933</v>
      </c>
      <c r="G10" s="186">
        <v>1</v>
      </c>
      <c r="H10" s="173">
        <v>600000</v>
      </c>
      <c r="I10" s="173">
        <v>200000</v>
      </c>
      <c r="J10" s="173">
        <v>200000</v>
      </c>
      <c r="K10" s="173"/>
      <c r="L10" s="173"/>
      <c r="M10" s="173"/>
      <c r="N10" s="173"/>
      <c r="O10" s="173"/>
      <c r="P10" s="173"/>
      <c r="Q10" s="173"/>
      <c r="R10" s="173"/>
      <c r="S10" s="173"/>
    </row>
    <row r="11" ht="21" customHeight="1" spans="1:19">
      <c r="A11" s="160" t="s">
        <v>70</v>
      </c>
      <c r="B11" s="161" t="s">
        <v>70</v>
      </c>
      <c r="C11" s="161" t="s">
        <v>407</v>
      </c>
      <c r="D11" s="162" t="s">
        <v>1473</v>
      </c>
      <c r="E11" s="162" t="s">
        <v>1474</v>
      </c>
      <c r="F11" s="162" t="s">
        <v>933</v>
      </c>
      <c r="G11" s="186">
        <v>1</v>
      </c>
      <c r="H11" s="173">
        <v>300000</v>
      </c>
      <c r="I11" s="173">
        <v>100000</v>
      </c>
      <c r="J11" s="173">
        <v>100000</v>
      </c>
      <c r="K11" s="173"/>
      <c r="L11" s="173"/>
      <c r="M11" s="173"/>
      <c r="N11" s="173"/>
      <c r="O11" s="173"/>
      <c r="P11" s="173"/>
      <c r="Q11" s="173"/>
      <c r="R11" s="173"/>
      <c r="S11" s="173"/>
    </row>
    <row r="12" ht="21" customHeight="1" spans="1:19">
      <c r="A12" s="160" t="s">
        <v>70</v>
      </c>
      <c r="B12" s="161" t="s">
        <v>70</v>
      </c>
      <c r="C12" s="161" t="s">
        <v>407</v>
      </c>
      <c r="D12" s="162" t="s">
        <v>1475</v>
      </c>
      <c r="E12" s="162" t="s">
        <v>1476</v>
      </c>
      <c r="F12" s="162" t="s">
        <v>933</v>
      </c>
      <c r="G12" s="186">
        <v>1</v>
      </c>
      <c r="H12" s="173">
        <v>180000</v>
      </c>
      <c r="I12" s="173">
        <v>60000</v>
      </c>
      <c r="J12" s="173">
        <v>60000</v>
      </c>
      <c r="K12" s="173"/>
      <c r="L12" s="173"/>
      <c r="M12" s="173"/>
      <c r="N12" s="173"/>
      <c r="O12" s="173"/>
      <c r="P12" s="173"/>
      <c r="Q12" s="173"/>
      <c r="R12" s="173"/>
      <c r="S12" s="173"/>
    </row>
    <row r="13" ht="21" customHeight="1" spans="1:19">
      <c r="A13" s="160" t="s">
        <v>70</v>
      </c>
      <c r="B13" s="161" t="s">
        <v>70</v>
      </c>
      <c r="C13" s="161" t="s">
        <v>626</v>
      </c>
      <c r="D13" s="162" t="s">
        <v>1095</v>
      </c>
      <c r="E13" s="162" t="s">
        <v>1095</v>
      </c>
      <c r="F13" s="162" t="s">
        <v>933</v>
      </c>
      <c r="G13" s="186">
        <v>500</v>
      </c>
      <c r="H13" s="173">
        <v>300000</v>
      </c>
      <c r="I13" s="173">
        <v>100000</v>
      </c>
      <c r="J13" s="173">
        <v>100000</v>
      </c>
      <c r="K13" s="173"/>
      <c r="L13" s="173"/>
      <c r="M13" s="173"/>
      <c r="N13" s="173"/>
      <c r="O13" s="173"/>
      <c r="P13" s="173"/>
      <c r="Q13" s="173"/>
      <c r="R13" s="173"/>
      <c r="S13" s="173"/>
    </row>
    <row r="14" ht="21" customHeight="1" spans="1:19">
      <c r="A14" s="160" t="s">
        <v>70</v>
      </c>
      <c r="B14" s="161" t="s">
        <v>70</v>
      </c>
      <c r="C14" s="161" t="s">
        <v>626</v>
      </c>
      <c r="D14" s="162" t="s">
        <v>1477</v>
      </c>
      <c r="E14" s="162" t="s">
        <v>1098</v>
      </c>
      <c r="F14" s="162" t="s">
        <v>933</v>
      </c>
      <c r="G14" s="186">
        <v>10</v>
      </c>
      <c r="H14" s="173">
        <v>240000</v>
      </c>
      <c r="I14" s="173">
        <v>80000</v>
      </c>
      <c r="J14" s="173">
        <v>80000</v>
      </c>
      <c r="K14" s="173"/>
      <c r="L14" s="173"/>
      <c r="M14" s="173"/>
      <c r="N14" s="173"/>
      <c r="O14" s="173"/>
      <c r="P14" s="173"/>
      <c r="Q14" s="173"/>
      <c r="R14" s="173"/>
      <c r="S14" s="173"/>
    </row>
    <row r="15" ht="21" customHeight="1" spans="1:19">
      <c r="A15" s="160" t="s">
        <v>70</v>
      </c>
      <c r="B15" s="161" t="s">
        <v>70</v>
      </c>
      <c r="C15" s="161" t="s">
        <v>630</v>
      </c>
      <c r="D15" s="162" t="s">
        <v>1478</v>
      </c>
      <c r="E15" s="162" t="s">
        <v>1479</v>
      </c>
      <c r="F15" s="162" t="s">
        <v>933</v>
      </c>
      <c r="G15" s="186">
        <v>1</v>
      </c>
      <c r="H15" s="173">
        <v>567000</v>
      </c>
      <c r="I15" s="173">
        <v>189000</v>
      </c>
      <c r="J15" s="173">
        <v>189000</v>
      </c>
      <c r="K15" s="173"/>
      <c r="L15" s="173"/>
      <c r="M15" s="173"/>
      <c r="N15" s="173"/>
      <c r="O15" s="173"/>
      <c r="P15" s="173"/>
      <c r="Q15" s="173"/>
      <c r="R15" s="173"/>
      <c r="S15" s="173"/>
    </row>
    <row r="16" ht="21" customHeight="1" spans="1:19">
      <c r="A16" s="160" t="s">
        <v>70</v>
      </c>
      <c r="B16" s="161" t="s">
        <v>70</v>
      </c>
      <c r="C16" s="161" t="s">
        <v>632</v>
      </c>
      <c r="D16" s="162" t="s">
        <v>1480</v>
      </c>
      <c r="E16" s="162" t="s">
        <v>1479</v>
      </c>
      <c r="F16" s="162" t="s">
        <v>933</v>
      </c>
      <c r="G16" s="186">
        <v>1</v>
      </c>
      <c r="H16" s="173">
        <v>252000</v>
      </c>
      <c r="I16" s="173">
        <v>84000</v>
      </c>
      <c r="J16" s="173">
        <v>84000</v>
      </c>
      <c r="K16" s="173"/>
      <c r="L16" s="173"/>
      <c r="M16" s="173"/>
      <c r="N16" s="173"/>
      <c r="O16" s="173"/>
      <c r="P16" s="173"/>
      <c r="Q16" s="173"/>
      <c r="R16" s="173"/>
      <c r="S16" s="173"/>
    </row>
    <row r="17" ht="21" customHeight="1" spans="1:19">
      <c r="A17" s="160" t="s">
        <v>70</v>
      </c>
      <c r="B17" s="161" t="s">
        <v>70</v>
      </c>
      <c r="C17" s="161" t="s">
        <v>632</v>
      </c>
      <c r="D17" s="162" t="s">
        <v>1481</v>
      </c>
      <c r="E17" s="162" t="s">
        <v>1479</v>
      </c>
      <c r="F17" s="162" t="s">
        <v>933</v>
      </c>
      <c r="G17" s="186">
        <v>1</v>
      </c>
      <c r="H17" s="173">
        <v>756000</v>
      </c>
      <c r="I17" s="173">
        <v>252000</v>
      </c>
      <c r="J17" s="173">
        <v>252000</v>
      </c>
      <c r="K17" s="173"/>
      <c r="L17" s="173"/>
      <c r="M17" s="173"/>
      <c r="N17" s="173"/>
      <c r="O17" s="173"/>
      <c r="P17" s="173"/>
      <c r="Q17" s="173"/>
      <c r="R17" s="173"/>
      <c r="S17" s="173"/>
    </row>
    <row r="18" ht="21" customHeight="1" spans="1:19">
      <c r="A18" s="160" t="s">
        <v>70</v>
      </c>
      <c r="B18" s="161" t="s">
        <v>70</v>
      </c>
      <c r="C18" s="161" t="s">
        <v>527</v>
      </c>
      <c r="D18" s="162" t="s">
        <v>1482</v>
      </c>
      <c r="E18" s="162" t="s">
        <v>1483</v>
      </c>
      <c r="F18" s="162" t="s">
        <v>933</v>
      </c>
      <c r="G18" s="186">
        <v>1</v>
      </c>
      <c r="H18" s="173">
        <v>4435298.64</v>
      </c>
      <c r="I18" s="173">
        <v>4435298.64</v>
      </c>
      <c r="J18" s="173">
        <v>4435298.64</v>
      </c>
      <c r="K18" s="173"/>
      <c r="L18" s="173"/>
      <c r="M18" s="173"/>
      <c r="N18" s="173"/>
      <c r="O18" s="173"/>
      <c r="P18" s="173"/>
      <c r="Q18" s="173"/>
      <c r="R18" s="173"/>
      <c r="S18" s="173"/>
    </row>
    <row r="19" ht="43" customHeight="1" spans="1:19">
      <c r="A19" s="160" t="s">
        <v>70</v>
      </c>
      <c r="B19" s="161" t="s">
        <v>70</v>
      </c>
      <c r="C19" s="161" t="s">
        <v>527</v>
      </c>
      <c r="D19" s="162" t="s">
        <v>1484</v>
      </c>
      <c r="E19" s="162" t="s">
        <v>1483</v>
      </c>
      <c r="F19" s="162" t="s">
        <v>933</v>
      </c>
      <c r="G19" s="186">
        <v>1</v>
      </c>
      <c r="H19" s="173">
        <v>1986524.8</v>
      </c>
      <c r="I19" s="173">
        <v>1986524.8</v>
      </c>
      <c r="J19" s="173">
        <v>1986524.8</v>
      </c>
      <c r="K19" s="173"/>
      <c r="L19" s="173"/>
      <c r="M19" s="173"/>
      <c r="N19" s="173"/>
      <c r="O19" s="173"/>
      <c r="P19" s="173"/>
      <c r="Q19" s="173"/>
      <c r="R19" s="173"/>
      <c r="S19" s="173"/>
    </row>
    <row r="20" ht="21" customHeight="1" spans="1:19">
      <c r="A20" s="160" t="s">
        <v>70</v>
      </c>
      <c r="B20" s="161" t="s">
        <v>70</v>
      </c>
      <c r="C20" s="161" t="s">
        <v>527</v>
      </c>
      <c r="D20" s="162" t="s">
        <v>1485</v>
      </c>
      <c r="E20" s="162" t="s">
        <v>1483</v>
      </c>
      <c r="F20" s="162" t="s">
        <v>933</v>
      </c>
      <c r="G20" s="186">
        <v>1</v>
      </c>
      <c r="H20" s="173">
        <v>5866000</v>
      </c>
      <c r="I20" s="173">
        <v>5866000</v>
      </c>
      <c r="J20" s="173">
        <v>5866000</v>
      </c>
      <c r="K20" s="173"/>
      <c r="L20" s="173"/>
      <c r="M20" s="173"/>
      <c r="N20" s="173"/>
      <c r="O20" s="173"/>
      <c r="P20" s="173"/>
      <c r="Q20" s="173"/>
      <c r="R20" s="173"/>
      <c r="S20" s="173"/>
    </row>
    <row r="21" ht="21" customHeight="1" spans="1:19">
      <c r="A21" s="160" t="s">
        <v>70</v>
      </c>
      <c r="B21" s="161" t="s">
        <v>70</v>
      </c>
      <c r="C21" s="161" t="s">
        <v>486</v>
      </c>
      <c r="D21" s="162" t="s">
        <v>1486</v>
      </c>
      <c r="E21" s="162" t="s">
        <v>1487</v>
      </c>
      <c r="F21" s="162" t="s">
        <v>933</v>
      </c>
      <c r="G21" s="186">
        <v>1</v>
      </c>
      <c r="H21" s="173">
        <v>400000</v>
      </c>
      <c r="I21" s="173">
        <v>400000</v>
      </c>
      <c r="J21" s="173">
        <v>400000</v>
      </c>
      <c r="K21" s="173"/>
      <c r="L21" s="173"/>
      <c r="M21" s="173"/>
      <c r="N21" s="173"/>
      <c r="O21" s="173"/>
      <c r="P21" s="173"/>
      <c r="Q21" s="173"/>
      <c r="R21" s="173"/>
      <c r="S21" s="173"/>
    </row>
    <row r="22" ht="21" customHeight="1" spans="1:19">
      <c r="A22" s="163" t="s">
        <v>351</v>
      </c>
      <c r="B22" s="164"/>
      <c r="C22" s="164"/>
      <c r="D22" s="165"/>
      <c r="E22" s="165"/>
      <c r="F22" s="165"/>
      <c r="G22" s="187"/>
      <c r="H22" s="173">
        <v>18165442.65</v>
      </c>
      <c r="I22" s="173">
        <v>15035442.65</v>
      </c>
      <c r="J22" s="173">
        <v>15035442.65</v>
      </c>
      <c r="K22" s="173"/>
      <c r="L22" s="173"/>
      <c r="M22" s="173"/>
      <c r="N22" s="173"/>
      <c r="O22" s="173"/>
      <c r="P22" s="173"/>
      <c r="Q22" s="173"/>
      <c r="R22" s="173"/>
      <c r="S22" s="173"/>
    </row>
    <row r="23" ht="21" customHeight="1" spans="1:19">
      <c r="A23" s="182" t="s">
        <v>1488</v>
      </c>
      <c r="B23" s="188"/>
      <c r="C23" s="188"/>
      <c r="D23" s="182"/>
      <c r="E23" s="182"/>
      <c r="F23" s="182"/>
      <c r="G23" s="189"/>
      <c r="H23" s="190"/>
      <c r="I23" s="190"/>
      <c r="J23" s="190"/>
      <c r="K23" s="190"/>
      <c r="L23" s="190"/>
      <c r="M23" s="190"/>
      <c r="N23" s="190"/>
      <c r="O23" s="190"/>
      <c r="P23" s="190"/>
      <c r="Q23" s="190"/>
      <c r="R23" s="190"/>
      <c r="S23" s="190"/>
    </row>
  </sheetData>
  <mergeCells count="19">
    <mergeCell ref="A3:S3"/>
    <mergeCell ref="A4:H4"/>
    <mergeCell ref="I5:S5"/>
    <mergeCell ref="N6:S6"/>
    <mergeCell ref="A22:G22"/>
    <mergeCell ref="A23:S2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9"/>
  <sheetViews>
    <sheetView showZeros="0" topLeftCell="B1" workbookViewId="0">
      <pane ySplit="1" topLeftCell="A2" activePane="bottomLeft" state="frozen"/>
      <selection/>
      <selection pane="bottomLeft" activeCell="A1" sqref="A1"/>
    </sheetView>
  </sheetViews>
  <sheetFormatPr defaultColWidth="9.14166666666667" defaultRowHeight="14.25" customHeight="1"/>
  <cols>
    <col min="1" max="3" width="39.1416666666667" customWidth="1"/>
    <col min="4" max="4" width="46" customWidth="1"/>
    <col min="5" max="5" width="39.1416666666667" customWidth="1"/>
    <col min="6" max="6" width="27.575" customWidth="1"/>
    <col min="7" max="7" width="28.575" customWidth="1"/>
    <col min="8" max="8" width="28.1416666666667" customWidth="1"/>
    <col min="9" max="9" width="44.25" customWidth="1"/>
    <col min="10" max="18" width="20.425" customWidth="1"/>
    <col min="19" max="20" width="20.2833333333333" customWidth="1"/>
  </cols>
  <sheetData>
    <row r="1" customHeight="1" spans="1:20">
      <c r="A1" s="141"/>
      <c r="B1" s="141"/>
      <c r="C1" s="141"/>
      <c r="D1" s="141"/>
      <c r="E1" s="141"/>
      <c r="F1" s="141"/>
      <c r="G1" s="141"/>
      <c r="H1" s="141"/>
      <c r="I1" s="141"/>
      <c r="J1" s="141"/>
      <c r="K1" s="141"/>
      <c r="L1" s="141"/>
      <c r="M1" s="141"/>
      <c r="N1" s="141"/>
      <c r="O1" s="141"/>
      <c r="P1" s="141"/>
      <c r="Q1" s="141"/>
      <c r="R1" s="141"/>
      <c r="S1" s="141"/>
      <c r="T1" s="141"/>
    </row>
    <row r="2" ht="16.5" customHeight="1" spans="1:20">
      <c r="A2" s="142"/>
      <c r="B2" s="143"/>
      <c r="C2" s="143"/>
      <c r="D2" s="143"/>
      <c r="E2" s="143"/>
      <c r="F2" s="143"/>
      <c r="G2" s="143"/>
      <c r="H2" s="142"/>
      <c r="I2" s="142"/>
      <c r="J2" s="142"/>
      <c r="K2" s="142"/>
      <c r="L2" s="142"/>
      <c r="M2" s="142"/>
      <c r="N2" s="166"/>
      <c r="O2" s="142"/>
      <c r="P2" s="142"/>
      <c r="Q2" s="143"/>
      <c r="R2" s="142"/>
      <c r="S2" s="175"/>
      <c r="T2" s="175" t="s">
        <v>1489</v>
      </c>
    </row>
    <row r="3" ht="41.25" customHeight="1" spans="1:20">
      <c r="A3" s="144" t="str">
        <f>"2025"&amp;"年部门政府购买服务预算表"</f>
        <v>2025年部门政府购买服务预算表</v>
      </c>
      <c r="B3" s="145"/>
      <c r="C3" s="145"/>
      <c r="D3" s="145"/>
      <c r="E3" s="145"/>
      <c r="F3" s="145"/>
      <c r="G3" s="145"/>
      <c r="H3" s="146"/>
      <c r="I3" s="146"/>
      <c r="J3" s="146"/>
      <c r="K3" s="146"/>
      <c r="L3" s="146"/>
      <c r="M3" s="146"/>
      <c r="N3" s="167"/>
      <c r="O3" s="146"/>
      <c r="P3" s="146"/>
      <c r="Q3" s="145"/>
      <c r="R3" s="146"/>
      <c r="S3" s="167"/>
      <c r="T3" s="145"/>
    </row>
    <row r="4" ht="22.5" customHeight="1" spans="1:20">
      <c r="A4" s="147" t="str">
        <f>"单位名称："&amp;"昆明市晋宁区人民政府晋城街道办事处"</f>
        <v>单位名称：昆明市晋宁区人民政府晋城街道办事处</v>
      </c>
      <c r="B4" s="148"/>
      <c r="C4" s="148"/>
      <c r="D4" s="148"/>
      <c r="E4" s="148"/>
      <c r="F4" s="148"/>
      <c r="G4" s="148"/>
      <c r="H4" s="149"/>
      <c r="I4" s="149"/>
      <c r="J4" s="149"/>
      <c r="K4" s="149"/>
      <c r="L4" s="149"/>
      <c r="M4" s="149"/>
      <c r="N4" s="166"/>
      <c r="O4" s="142"/>
      <c r="P4" s="142"/>
      <c r="Q4" s="143"/>
      <c r="R4" s="142"/>
      <c r="S4" s="176"/>
      <c r="T4" s="175" t="s">
        <v>1</v>
      </c>
    </row>
    <row r="5" ht="24" customHeight="1" spans="1:20">
      <c r="A5" s="150" t="s">
        <v>360</v>
      </c>
      <c r="B5" s="151" t="s">
        <v>361</v>
      </c>
      <c r="C5" s="151" t="s">
        <v>1459</v>
      </c>
      <c r="D5" s="151" t="s">
        <v>1490</v>
      </c>
      <c r="E5" s="151" t="s">
        <v>1491</v>
      </c>
      <c r="F5" s="151" t="s">
        <v>1492</v>
      </c>
      <c r="G5" s="151" t="s">
        <v>1493</v>
      </c>
      <c r="H5" s="152" t="s">
        <v>1494</v>
      </c>
      <c r="I5" s="152" t="s">
        <v>1495</v>
      </c>
      <c r="J5" s="168" t="s">
        <v>368</v>
      </c>
      <c r="K5" s="168"/>
      <c r="L5" s="168"/>
      <c r="M5" s="168"/>
      <c r="N5" s="169"/>
      <c r="O5" s="168"/>
      <c r="P5" s="168"/>
      <c r="Q5" s="177"/>
      <c r="R5" s="168"/>
      <c r="S5" s="169"/>
      <c r="T5" s="178"/>
    </row>
    <row r="6" ht="24" customHeight="1" spans="1:20">
      <c r="A6" s="153"/>
      <c r="B6" s="154"/>
      <c r="C6" s="154"/>
      <c r="D6" s="154"/>
      <c r="E6" s="154"/>
      <c r="F6" s="154"/>
      <c r="G6" s="154"/>
      <c r="H6" s="155"/>
      <c r="I6" s="155"/>
      <c r="J6" s="155" t="s">
        <v>55</v>
      </c>
      <c r="K6" s="155" t="s">
        <v>58</v>
      </c>
      <c r="L6" s="155" t="s">
        <v>1465</v>
      </c>
      <c r="M6" s="155" t="s">
        <v>1466</v>
      </c>
      <c r="N6" s="170" t="s">
        <v>1467</v>
      </c>
      <c r="O6" s="171" t="s">
        <v>1468</v>
      </c>
      <c r="P6" s="171"/>
      <c r="Q6" s="179"/>
      <c r="R6" s="171"/>
      <c r="S6" s="180"/>
      <c r="T6" s="157"/>
    </row>
    <row r="7" ht="54" customHeight="1" spans="1:20">
      <c r="A7" s="156"/>
      <c r="B7" s="157"/>
      <c r="C7" s="157"/>
      <c r="D7" s="157"/>
      <c r="E7" s="157"/>
      <c r="F7" s="157"/>
      <c r="G7" s="157"/>
      <c r="H7" s="158"/>
      <c r="I7" s="158"/>
      <c r="J7" s="158"/>
      <c r="K7" s="158" t="s">
        <v>57</v>
      </c>
      <c r="L7" s="158"/>
      <c r="M7" s="158"/>
      <c r="N7" s="172"/>
      <c r="O7" s="158" t="s">
        <v>57</v>
      </c>
      <c r="P7" s="158" t="s">
        <v>64</v>
      </c>
      <c r="Q7" s="157" t="s">
        <v>65</v>
      </c>
      <c r="R7" s="158" t="s">
        <v>66</v>
      </c>
      <c r="S7" s="172" t="s">
        <v>67</v>
      </c>
      <c r="T7" s="157" t="s">
        <v>68</v>
      </c>
    </row>
    <row r="8" ht="17.25" customHeight="1" spans="1:20">
      <c r="A8" s="159">
        <v>1</v>
      </c>
      <c r="B8" s="157">
        <v>2</v>
      </c>
      <c r="C8" s="159">
        <v>3</v>
      </c>
      <c r="D8" s="159">
        <v>4</v>
      </c>
      <c r="E8" s="157">
        <v>5</v>
      </c>
      <c r="F8" s="159">
        <v>6</v>
      </c>
      <c r="G8" s="159">
        <v>7</v>
      </c>
      <c r="H8" s="157">
        <v>8</v>
      </c>
      <c r="I8" s="159">
        <v>9</v>
      </c>
      <c r="J8" s="159">
        <v>10</v>
      </c>
      <c r="K8" s="157">
        <v>11</v>
      </c>
      <c r="L8" s="159">
        <v>12</v>
      </c>
      <c r="M8" s="159">
        <v>13</v>
      </c>
      <c r="N8" s="157">
        <v>14</v>
      </c>
      <c r="O8" s="159">
        <v>15</v>
      </c>
      <c r="P8" s="159">
        <v>16</v>
      </c>
      <c r="Q8" s="157">
        <v>17</v>
      </c>
      <c r="R8" s="159">
        <v>18</v>
      </c>
      <c r="S8" s="159">
        <v>19</v>
      </c>
      <c r="T8" s="159">
        <v>20</v>
      </c>
    </row>
    <row r="9" ht="21" customHeight="1" spans="1:20">
      <c r="A9" s="160" t="s">
        <v>70</v>
      </c>
      <c r="B9" s="161" t="s">
        <v>70</v>
      </c>
      <c r="C9" s="161" t="s">
        <v>525</v>
      </c>
      <c r="D9" s="161" t="s">
        <v>1496</v>
      </c>
      <c r="E9" s="161" t="s">
        <v>1497</v>
      </c>
      <c r="F9" s="161" t="s">
        <v>77</v>
      </c>
      <c r="G9" s="161" t="s">
        <v>1498</v>
      </c>
      <c r="H9" s="162" t="s">
        <v>212</v>
      </c>
      <c r="I9" s="162" t="s">
        <v>1499</v>
      </c>
      <c r="J9" s="173">
        <v>1282619.21</v>
      </c>
      <c r="K9" s="173">
        <v>1282619.21</v>
      </c>
      <c r="L9" s="173"/>
      <c r="M9" s="173"/>
      <c r="N9" s="173"/>
      <c r="O9" s="173"/>
      <c r="P9" s="173"/>
      <c r="Q9" s="173"/>
      <c r="R9" s="173"/>
      <c r="S9" s="173"/>
      <c r="T9" s="173"/>
    </row>
    <row r="10" ht="21" customHeight="1" spans="1:20">
      <c r="A10" s="160" t="s">
        <v>70</v>
      </c>
      <c r="B10" s="161" t="s">
        <v>70</v>
      </c>
      <c r="C10" s="161" t="s">
        <v>407</v>
      </c>
      <c r="D10" s="161" t="s">
        <v>1475</v>
      </c>
      <c r="E10" s="161" t="s">
        <v>1500</v>
      </c>
      <c r="F10" s="161" t="s">
        <v>76</v>
      </c>
      <c r="G10" s="161" t="s">
        <v>1501</v>
      </c>
      <c r="H10" s="162" t="s">
        <v>99</v>
      </c>
      <c r="I10" s="162" t="s">
        <v>1475</v>
      </c>
      <c r="J10" s="173">
        <v>60000</v>
      </c>
      <c r="K10" s="173">
        <v>60000</v>
      </c>
      <c r="L10" s="173"/>
      <c r="M10" s="173"/>
      <c r="N10" s="173"/>
      <c r="O10" s="173"/>
      <c r="P10" s="173"/>
      <c r="Q10" s="173"/>
      <c r="R10" s="173"/>
      <c r="S10" s="173"/>
      <c r="T10" s="173"/>
    </row>
    <row r="11" ht="21" customHeight="1" spans="1:20">
      <c r="A11" s="160" t="s">
        <v>70</v>
      </c>
      <c r="B11" s="161" t="s">
        <v>70</v>
      </c>
      <c r="C11" s="161" t="s">
        <v>407</v>
      </c>
      <c r="D11" s="161" t="s">
        <v>1473</v>
      </c>
      <c r="E11" s="161" t="s">
        <v>1500</v>
      </c>
      <c r="F11" s="161" t="s">
        <v>76</v>
      </c>
      <c r="G11" s="161" t="s">
        <v>1501</v>
      </c>
      <c r="H11" s="162" t="s">
        <v>99</v>
      </c>
      <c r="I11" s="162" t="s">
        <v>1473</v>
      </c>
      <c r="J11" s="173">
        <v>100000</v>
      </c>
      <c r="K11" s="173">
        <v>100000</v>
      </c>
      <c r="L11" s="173"/>
      <c r="M11" s="173"/>
      <c r="N11" s="173"/>
      <c r="O11" s="173"/>
      <c r="P11" s="173"/>
      <c r="Q11" s="173"/>
      <c r="R11" s="173"/>
      <c r="S11" s="173"/>
      <c r="T11" s="173"/>
    </row>
    <row r="12" ht="21" customHeight="1" spans="1:20">
      <c r="A12" s="160" t="s">
        <v>70</v>
      </c>
      <c r="B12" s="161" t="s">
        <v>70</v>
      </c>
      <c r="C12" s="161" t="s">
        <v>407</v>
      </c>
      <c r="D12" s="161" t="s">
        <v>1471</v>
      </c>
      <c r="E12" s="161" t="s">
        <v>1502</v>
      </c>
      <c r="F12" s="161" t="s">
        <v>76</v>
      </c>
      <c r="G12" s="161" t="s">
        <v>1501</v>
      </c>
      <c r="H12" s="162" t="s">
        <v>99</v>
      </c>
      <c r="I12" s="162" t="s">
        <v>1471</v>
      </c>
      <c r="J12" s="173">
        <v>200000</v>
      </c>
      <c r="K12" s="173">
        <v>200000</v>
      </c>
      <c r="L12" s="173"/>
      <c r="M12" s="173"/>
      <c r="N12" s="173"/>
      <c r="O12" s="173"/>
      <c r="P12" s="173"/>
      <c r="Q12" s="173"/>
      <c r="R12" s="173"/>
      <c r="S12" s="173"/>
      <c r="T12" s="173"/>
    </row>
    <row r="13" ht="21" customHeight="1" spans="1:20">
      <c r="A13" s="160" t="s">
        <v>70</v>
      </c>
      <c r="B13" s="161" t="s">
        <v>70</v>
      </c>
      <c r="C13" s="161" t="s">
        <v>630</v>
      </c>
      <c r="D13" s="161" t="s">
        <v>1478</v>
      </c>
      <c r="E13" s="161" t="s">
        <v>1503</v>
      </c>
      <c r="F13" s="161" t="s">
        <v>77</v>
      </c>
      <c r="G13" s="161" t="s">
        <v>1501</v>
      </c>
      <c r="H13" s="162" t="s">
        <v>99</v>
      </c>
      <c r="I13" s="162" t="s">
        <v>1504</v>
      </c>
      <c r="J13" s="173">
        <v>189000</v>
      </c>
      <c r="K13" s="173">
        <v>189000</v>
      </c>
      <c r="L13" s="173"/>
      <c r="M13" s="173"/>
      <c r="N13" s="173"/>
      <c r="O13" s="173"/>
      <c r="P13" s="173"/>
      <c r="Q13" s="173"/>
      <c r="R13" s="173"/>
      <c r="S13" s="173"/>
      <c r="T13" s="173"/>
    </row>
    <row r="14" ht="21" customHeight="1" spans="1:20">
      <c r="A14" s="160" t="s">
        <v>70</v>
      </c>
      <c r="B14" s="161" t="s">
        <v>70</v>
      </c>
      <c r="C14" s="161" t="s">
        <v>632</v>
      </c>
      <c r="D14" s="161" t="s">
        <v>1480</v>
      </c>
      <c r="E14" s="161" t="s">
        <v>1503</v>
      </c>
      <c r="F14" s="161" t="s">
        <v>77</v>
      </c>
      <c r="G14" s="161" t="s">
        <v>1501</v>
      </c>
      <c r="H14" s="162" t="s">
        <v>99</v>
      </c>
      <c r="I14" s="162" t="s">
        <v>1480</v>
      </c>
      <c r="J14" s="173">
        <v>84000</v>
      </c>
      <c r="K14" s="173">
        <v>84000</v>
      </c>
      <c r="L14" s="173"/>
      <c r="M14" s="173"/>
      <c r="N14" s="173"/>
      <c r="O14" s="173"/>
      <c r="P14" s="173"/>
      <c r="Q14" s="173"/>
      <c r="R14" s="173"/>
      <c r="S14" s="173"/>
      <c r="T14" s="173"/>
    </row>
    <row r="15" ht="21" customHeight="1" spans="1:20">
      <c r="A15" s="160" t="s">
        <v>70</v>
      </c>
      <c r="B15" s="161" t="s">
        <v>70</v>
      </c>
      <c r="C15" s="161" t="s">
        <v>632</v>
      </c>
      <c r="D15" s="161" t="s">
        <v>1481</v>
      </c>
      <c r="E15" s="161" t="s">
        <v>1503</v>
      </c>
      <c r="F15" s="161" t="s">
        <v>77</v>
      </c>
      <c r="G15" s="161" t="s">
        <v>1501</v>
      </c>
      <c r="H15" s="162" t="s">
        <v>99</v>
      </c>
      <c r="I15" s="162" t="s">
        <v>1481</v>
      </c>
      <c r="J15" s="173">
        <v>252000</v>
      </c>
      <c r="K15" s="173">
        <v>252000</v>
      </c>
      <c r="L15" s="173"/>
      <c r="M15" s="173"/>
      <c r="N15" s="173"/>
      <c r="O15" s="173"/>
      <c r="P15" s="173"/>
      <c r="Q15" s="173"/>
      <c r="R15" s="173"/>
      <c r="S15" s="173"/>
      <c r="T15" s="173"/>
    </row>
    <row r="16" ht="21" customHeight="1" spans="1:20">
      <c r="A16" s="160" t="s">
        <v>70</v>
      </c>
      <c r="B16" s="161" t="s">
        <v>70</v>
      </c>
      <c r="C16" s="161" t="s">
        <v>527</v>
      </c>
      <c r="D16" s="161" t="s">
        <v>1482</v>
      </c>
      <c r="E16" s="161" t="s">
        <v>1497</v>
      </c>
      <c r="F16" s="161" t="s">
        <v>77</v>
      </c>
      <c r="G16" s="161" t="s">
        <v>1498</v>
      </c>
      <c r="H16" s="162" t="s">
        <v>225</v>
      </c>
      <c r="I16" s="162" t="s">
        <v>1482</v>
      </c>
      <c r="J16" s="173">
        <v>4435298.64</v>
      </c>
      <c r="K16" s="173">
        <v>4435298.64</v>
      </c>
      <c r="L16" s="173"/>
      <c r="M16" s="173"/>
      <c r="N16" s="173"/>
      <c r="O16" s="173"/>
      <c r="P16" s="173"/>
      <c r="Q16" s="173"/>
      <c r="R16" s="173"/>
      <c r="S16" s="173"/>
      <c r="T16" s="173"/>
    </row>
    <row r="17" ht="21" customHeight="1" spans="1:20">
      <c r="A17" s="160" t="s">
        <v>70</v>
      </c>
      <c r="B17" s="161" t="s">
        <v>70</v>
      </c>
      <c r="C17" s="161" t="s">
        <v>527</v>
      </c>
      <c r="D17" s="161" t="s">
        <v>1484</v>
      </c>
      <c r="E17" s="161" t="s">
        <v>1497</v>
      </c>
      <c r="F17" s="161" t="s">
        <v>77</v>
      </c>
      <c r="G17" s="161" t="s">
        <v>1498</v>
      </c>
      <c r="H17" s="162" t="s">
        <v>225</v>
      </c>
      <c r="I17" s="162" t="s">
        <v>1505</v>
      </c>
      <c r="J17" s="173">
        <v>1986524.8</v>
      </c>
      <c r="K17" s="173">
        <v>1986524.8</v>
      </c>
      <c r="L17" s="173"/>
      <c r="M17" s="173"/>
      <c r="N17" s="173"/>
      <c r="O17" s="173"/>
      <c r="P17" s="173"/>
      <c r="Q17" s="173"/>
      <c r="R17" s="173"/>
      <c r="S17" s="173"/>
      <c r="T17" s="173"/>
    </row>
    <row r="18" ht="21" customHeight="1" spans="1:20">
      <c r="A18" s="160" t="s">
        <v>70</v>
      </c>
      <c r="B18" s="161" t="s">
        <v>70</v>
      </c>
      <c r="C18" s="161" t="s">
        <v>527</v>
      </c>
      <c r="D18" s="161" t="s">
        <v>1485</v>
      </c>
      <c r="E18" s="161" t="s">
        <v>1497</v>
      </c>
      <c r="F18" s="161" t="s">
        <v>77</v>
      </c>
      <c r="G18" s="161" t="s">
        <v>1498</v>
      </c>
      <c r="H18" s="162" t="s">
        <v>225</v>
      </c>
      <c r="I18" s="162" t="s">
        <v>1485</v>
      </c>
      <c r="J18" s="173">
        <v>5866000</v>
      </c>
      <c r="K18" s="173">
        <v>5866000</v>
      </c>
      <c r="L18" s="173"/>
      <c r="M18" s="173"/>
      <c r="N18" s="173"/>
      <c r="O18" s="173"/>
      <c r="P18" s="173"/>
      <c r="Q18" s="173"/>
      <c r="R18" s="173"/>
      <c r="S18" s="173"/>
      <c r="T18" s="173"/>
    </row>
    <row r="19" ht="21" customHeight="1" spans="1:20">
      <c r="A19" s="163" t="s">
        <v>351</v>
      </c>
      <c r="B19" s="164"/>
      <c r="C19" s="164"/>
      <c r="D19" s="164"/>
      <c r="E19" s="164"/>
      <c r="F19" s="164"/>
      <c r="G19" s="164"/>
      <c r="H19" s="165"/>
      <c r="I19" s="174"/>
      <c r="J19" s="173">
        <v>14455442.65</v>
      </c>
      <c r="K19" s="173">
        <v>14455442.65</v>
      </c>
      <c r="L19" s="173"/>
      <c r="M19" s="173"/>
      <c r="N19" s="173"/>
      <c r="O19" s="173"/>
      <c r="P19" s="173"/>
      <c r="Q19" s="173"/>
      <c r="R19" s="173"/>
      <c r="S19" s="173"/>
      <c r="T19" s="173"/>
    </row>
  </sheetData>
  <mergeCells count="19">
    <mergeCell ref="A3:T3"/>
    <mergeCell ref="A4:I4"/>
    <mergeCell ref="J5:T5"/>
    <mergeCell ref="O6:T6"/>
    <mergeCell ref="A19:I19"/>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5" sqref="A15"/>
    </sheetView>
  </sheetViews>
  <sheetFormatPr defaultColWidth="9.14166666666667" defaultRowHeight="14.25" customHeight="1"/>
  <cols>
    <col min="1" max="1" width="37.7083333333333" style="1" customWidth="1"/>
    <col min="2" max="24" width="20" style="1" customWidth="1"/>
    <col min="25" max="16384" width="9.14166666666667" style="1"/>
  </cols>
  <sheetData>
    <row r="1" customHeight="1" spans="1:24">
      <c r="A1" s="3"/>
      <c r="B1" s="3"/>
      <c r="C1" s="3"/>
      <c r="D1" s="3"/>
      <c r="E1" s="3"/>
      <c r="F1" s="3"/>
      <c r="G1" s="3"/>
      <c r="H1" s="3"/>
      <c r="I1" s="3"/>
      <c r="J1" s="3"/>
      <c r="K1" s="3"/>
      <c r="L1" s="3"/>
      <c r="M1" s="3"/>
      <c r="N1" s="3"/>
      <c r="O1" s="3"/>
      <c r="P1" s="3"/>
      <c r="Q1" s="3"/>
      <c r="R1" s="3"/>
      <c r="S1" s="3"/>
      <c r="T1" s="3"/>
      <c r="U1" s="3"/>
      <c r="V1" s="3"/>
      <c r="W1" s="3"/>
      <c r="X1" s="3"/>
    </row>
    <row r="2" ht="17.25" customHeight="1" spans="4:24">
      <c r="D2" s="116"/>
      <c r="W2" s="135"/>
      <c r="X2" s="135" t="s">
        <v>1506</v>
      </c>
    </row>
    <row r="3" ht="41.25" customHeight="1" spans="1:24">
      <c r="A3" s="117" t="str">
        <f>"2025"&amp;"年对下转移支付预算表"</f>
        <v>2025年对下转移支付预算表</v>
      </c>
      <c r="B3" s="118"/>
      <c r="C3" s="118"/>
      <c r="D3" s="118"/>
      <c r="E3" s="118"/>
      <c r="F3" s="118"/>
      <c r="G3" s="118"/>
      <c r="H3" s="118"/>
      <c r="I3" s="118"/>
      <c r="J3" s="118"/>
      <c r="K3" s="118"/>
      <c r="L3" s="118"/>
      <c r="M3" s="118"/>
      <c r="N3" s="118"/>
      <c r="O3" s="118"/>
      <c r="P3" s="118"/>
      <c r="Q3" s="118"/>
      <c r="R3" s="118"/>
      <c r="S3" s="118"/>
      <c r="T3" s="118"/>
      <c r="U3" s="118"/>
      <c r="V3" s="118"/>
      <c r="W3" s="136"/>
      <c r="X3" s="136"/>
    </row>
    <row r="4" ht="18" customHeight="1" spans="1:24">
      <c r="A4" s="119" t="str">
        <f>"单位名称："&amp;"昆明市晋宁区人民政府晋城街道办事处"</f>
        <v>单位名称：昆明市晋宁区人民政府晋城街道办事处</v>
      </c>
      <c r="B4" s="120"/>
      <c r="C4" s="120"/>
      <c r="D4" s="121"/>
      <c r="E4" s="122"/>
      <c r="F4" s="122"/>
      <c r="G4" s="122"/>
      <c r="H4" s="122"/>
      <c r="I4" s="122"/>
      <c r="W4" s="137"/>
      <c r="X4" s="137" t="s">
        <v>1</v>
      </c>
    </row>
    <row r="5" ht="19.5" customHeight="1" spans="1:24">
      <c r="A5" s="123" t="s">
        <v>1507</v>
      </c>
      <c r="B5" s="16" t="s">
        <v>368</v>
      </c>
      <c r="C5" s="17"/>
      <c r="D5" s="17"/>
      <c r="E5" s="16" t="s">
        <v>1508</v>
      </c>
      <c r="F5" s="17"/>
      <c r="G5" s="17"/>
      <c r="H5" s="17"/>
      <c r="I5" s="17"/>
      <c r="J5" s="17"/>
      <c r="K5" s="17"/>
      <c r="L5" s="17"/>
      <c r="M5" s="17"/>
      <c r="N5" s="17"/>
      <c r="O5" s="17"/>
      <c r="P5" s="17"/>
      <c r="Q5" s="17"/>
      <c r="R5" s="17"/>
      <c r="S5" s="17"/>
      <c r="T5" s="17"/>
      <c r="U5" s="17"/>
      <c r="V5" s="17"/>
      <c r="W5" s="138"/>
      <c r="X5" s="139"/>
    </row>
    <row r="6" ht="40.5" customHeight="1" spans="1:24">
      <c r="A6" s="124"/>
      <c r="B6" s="125" t="s">
        <v>55</v>
      </c>
      <c r="C6" s="126" t="s">
        <v>58</v>
      </c>
      <c r="D6" s="127" t="s">
        <v>1465</v>
      </c>
      <c r="E6" s="128" t="s">
        <v>1509</v>
      </c>
      <c r="F6" s="128" t="s">
        <v>1510</v>
      </c>
      <c r="G6" s="128" t="s">
        <v>1511</v>
      </c>
      <c r="H6" s="128" t="s">
        <v>1512</v>
      </c>
      <c r="I6" s="128" t="s">
        <v>1513</v>
      </c>
      <c r="J6" s="128" t="s">
        <v>1514</v>
      </c>
      <c r="K6" s="128" t="s">
        <v>1515</v>
      </c>
      <c r="L6" s="128" t="s">
        <v>1516</v>
      </c>
      <c r="M6" s="128" t="s">
        <v>1517</v>
      </c>
      <c r="N6" s="128" t="s">
        <v>1518</v>
      </c>
      <c r="O6" s="128" t="s">
        <v>1519</v>
      </c>
      <c r="P6" s="128" t="s">
        <v>1520</v>
      </c>
      <c r="Q6" s="128" t="s">
        <v>1521</v>
      </c>
      <c r="R6" s="128" t="s">
        <v>1522</v>
      </c>
      <c r="S6" s="128" t="s">
        <v>1523</v>
      </c>
      <c r="T6" s="128" t="s">
        <v>1524</v>
      </c>
      <c r="U6" s="128" t="s">
        <v>1525</v>
      </c>
      <c r="V6" s="128" t="s">
        <v>1526</v>
      </c>
      <c r="W6" s="128" t="s">
        <v>1527</v>
      </c>
      <c r="X6" s="140" t="s">
        <v>1528</v>
      </c>
    </row>
    <row r="7" ht="19.5" customHeight="1" spans="1:24">
      <c r="A7" s="129">
        <v>1</v>
      </c>
      <c r="B7" s="129">
        <v>2</v>
      </c>
      <c r="C7" s="129">
        <v>3</v>
      </c>
      <c r="D7" s="130">
        <v>4</v>
      </c>
      <c r="E7" s="131">
        <v>5</v>
      </c>
      <c r="F7" s="129">
        <v>6</v>
      </c>
      <c r="G7" s="129">
        <v>7</v>
      </c>
      <c r="H7" s="130">
        <v>8</v>
      </c>
      <c r="I7" s="129">
        <v>9</v>
      </c>
      <c r="J7" s="129">
        <v>10</v>
      </c>
      <c r="K7" s="129">
        <v>11</v>
      </c>
      <c r="L7" s="130">
        <v>12</v>
      </c>
      <c r="M7" s="129">
        <v>13</v>
      </c>
      <c r="N7" s="129">
        <v>14</v>
      </c>
      <c r="O7" s="129">
        <v>15</v>
      </c>
      <c r="P7" s="130">
        <v>16</v>
      </c>
      <c r="Q7" s="129">
        <v>17</v>
      </c>
      <c r="R7" s="129">
        <v>18</v>
      </c>
      <c r="S7" s="129">
        <v>19</v>
      </c>
      <c r="T7" s="130">
        <v>20</v>
      </c>
      <c r="U7" s="130">
        <v>21</v>
      </c>
      <c r="V7" s="130">
        <v>22</v>
      </c>
      <c r="W7" s="131">
        <v>23</v>
      </c>
      <c r="X7" s="131">
        <v>24</v>
      </c>
    </row>
    <row r="8" ht="19.5" customHeight="1" spans="1:24">
      <c r="A8" s="24"/>
      <c r="B8" s="132"/>
      <c r="C8" s="132"/>
      <c r="D8" s="132"/>
      <c r="E8" s="132"/>
      <c r="F8" s="132"/>
      <c r="G8" s="132"/>
      <c r="H8" s="132"/>
      <c r="I8" s="132"/>
      <c r="J8" s="132"/>
      <c r="K8" s="132"/>
      <c r="L8" s="132"/>
      <c r="M8" s="132"/>
      <c r="N8" s="132"/>
      <c r="O8" s="132"/>
      <c r="P8" s="132"/>
      <c r="Q8" s="132"/>
      <c r="R8" s="132"/>
      <c r="S8" s="132"/>
      <c r="T8" s="132"/>
      <c r="U8" s="132"/>
      <c r="V8" s="132"/>
      <c r="W8" s="132"/>
      <c r="X8" s="132"/>
    </row>
    <row r="9" ht="19.5" customHeight="1" spans="1:24">
      <c r="A9" s="133"/>
      <c r="B9" s="132"/>
      <c r="C9" s="132"/>
      <c r="D9" s="132"/>
      <c r="E9" s="132"/>
      <c r="F9" s="132"/>
      <c r="G9" s="132"/>
      <c r="H9" s="132"/>
      <c r="I9" s="132"/>
      <c r="J9" s="132"/>
      <c r="K9" s="132"/>
      <c r="L9" s="132"/>
      <c r="M9" s="132"/>
      <c r="N9" s="132"/>
      <c r="O9" s="132"/>
      <c r="P9" s="132"/>
      <c r="Q9" s="132"/>
      <c r="R9" s="132"/>
      <c r="S9" s="132"/>
      <c r="T9" s="132"/>
      <c r="U9" s="132"/>
      <c r="V9" s="132"/>
      <c r="W9" s="132"/>
      <c r="X9" s="132"/>
    </row>
    <row r="10" ht="39" customHeight="1" spans="1:1">
      <c r="A10" s="134" t="s">
        <v>1529</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5" sqref="B15"/>
    </sheetView>
  </sheetViews>
  <sheetFormatPr defaultColWidth="9.14166666666667" defaultRowHeight="12" customHeight="1"/>
  <cols>
    <col min="1" max="1" width="34.2833333333333" style="51" customWidth="1"/>
    <col min="2" max="2" width="29" style="51" customWidth="1"/>
    <col min="3" max="5" width="23.575" style="51" customWidth="1"/>
    <col min="6" max="6" width="11.2833333333333" style="51" customWidth="1"/>
    <col min="7" max="7" width="25.1416666666667" style="51" customWidth="1"/>
    <col min="8" max="8" width="15.575" style="51" customWidth="1"/>
    <col min="9" max="9" width="13.425" style="51" customWidth="1"/>
    <col min="10" max="10" width="18.85" style="51" customWidth="1"/>
    <col min="11" max="16384" width="9.14166666666667" style="51"/>
  </cols>
  <sheetData>
    <row r="1" customHeight="1" spans="1:10">
      <c r="A1" s="52"/>
      <c r="B1" s="52"/>
      <c r="C1" s="52"/>
      <c r="D1" s="52"/>
      <c r="E1" s="52"/>
      <c r="F1" s="52"/>
      <c r="G1" s="52"/>
      <c r="H1" s="52"/>
      <c r="I1" s="52"/>
      <c r="J1" s="52"/>
    </row>
    <row r="2" ht="16.5" customHeight="1" spans="10:10">
      <c r="J2" s="54" t="s">
        <v>1530</v>
      </c>
    </row>
    <row r="3" ht="41.25" customHeight="1" spans="1:10">
      <c r="A3" s="109" t="str">
        <f>"2025"&amp;"年对下转移支付绩效目标表"</f>
        <v>2025年对下转移支付绩效目标表</v>
      </c>
      <c r="B3" s="55"/>
      <c r="C3" s="55"/>
      <c r="D3" s="55"/>
      <c r="E3" s="55"/>
      <c r="F3" s="110"/>
      <c r="G3" s="55"/>
      <c r="H3" s="110"/>
      <c r="I3" s="110"/>
      <c r="J3" s="55"/>
    </row>
    <row r="4" ht="17.25" customHeight="1" spans="1:1">
      <c r="A4" s="56" t="str">
        <f>"单位名称："&amp;"昆明市晋宁区人民政府晋城街道办事处"</f>
        <v>单位名称：昆明市晋宁区人民政府晋城街道办事处</v>
      </c>
    </row>
    <row r="5" ht="44.25" customHeight="1" spans="1:10">
      <c r="A5" s="111" t="s">
        <v>1507</v>
      </c>
      <c r="B5" s="111" t="s">
        <v>640</v>
      </c>
      <c r="C5" s="111" t="s">
        <v>641</v>
      </c>
      <c r="D5" s="111" t="s">
        <v>642</v>
      </c>
      <c r="E5" s="111" t="s">
        <v>643</v>
      </c>
      <c r="F5" s="112" t="s">
        <v>644</v>
      </c>
      <c r="G5" s="111" t="s">
        <v>645</v>
      </c>
      <c r="H5" s="112" t="s">
        <v>646</v>
      </c>
      <c r="I5" s="112" t="s">
        <v>647</v>
      </c>
      <c r="J5" s="111" t="s">
        <v>648</v>
      </c>
    </row>
    <row r="6" ht="14.25" customHeight="1" spans="1:10">
      <c r="A6" s="111">
        <v>1</v>
      </c>
      <c r="B6" s="111">
        <v>2</v>
      </c>
      <c r="C6" s="111">
        <v>3</v>
      </c>
      <c r="D6" s="111">
        <v>4</v>
      </c>
      <c r="E6" s="111">
        <v>5</v>
      </c>
      <c r="F6" s="112">
        <v>6</v>
      </c>
      <c r="G6" s="111">
        <v>7</v>
      </c>
      <c r="H6" s="112">
        <v>8</v>
      </c>
      <c r="I6" s="112">
        <v>9</v>
      </c>
      <c r="J6" s="111">
        <v>10</v>
      </c>
    </row>
    <row r="7" ht="42" customHeight="1" spans="1:10">
      <c r="A7" s="80"/>
      <c r="B7" s="113"/>
      <c r="C7" s="113"/>
      <c r="D7" s="113"/>
      <c r="E7" s="99"/>
      <c r="F7" s="114"/>
      <c r="G7" s="99"/>
      <c r="H7" s="114"/>
      <c r="I7" s="114"/>
      <c r="J7" s="99"/>
    </row>
    <row r="8" ht="42" customHeight="1" spans="1:10">
      <c r="A8" s="80"/>
      <c r="B8" s="72"/>
      <c r="C8" s="72"/>
      <c r="D8" s="72"/>
      <c r="E8" s="80"/>
      <c r="F8" s="72"/>
      <c r="G8" s="80"/>
      <c r="H8" s="72"/>
      <c r="I8" s="72"/>
      <c r="J8" s="80"/>
    </row>
    <row r="9" ht="29" customHeight="1" spans="1:1">
      <c r="A9" s="115" t="s">
        <v>1531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C1" workbookViewId="0">
      <pane ySplit="1" topLeftCell="A2" activePane="bottomLeft" state="frozen"/>
      <selection/>
      <selection pane="bottomLeft" activeCell="A1" sqref="$A1:$XFD1048576"/>
    </sheetView>
  </sheetViews>
  <sheetFormatPr defaultColWidth="10.425" defaultRowHeight="14.25" customHeight="1"/>
  <cols>
    <col min="1" max="3" width="33.7083333333333" style="51" customWidth="1"/>
    <col min="4" max="4" width="45.575" style="51" customWidth="1"/>
    <col min="5" max="5" width="27.575" style="51" customWidth="1"/>
    <col min="6" max="6" width="21.7083333333333" style="51" customWidth="1"/>
    <col min="7" max="9" width="26.2833333333333" style="51" customWidth="1"/>
    <col min="10" max="16384" width="10.425" style="51"/>
  </cols>
  <sheetData>
    <row r="1" customHeight="1" spans="1:9">
      <c r="A1" s="52"/>
      <c r="B1" s="52"/>
      <c r="C1" s="52"/>
      <c r="D1" s="52"/>
      <c r="E1" s="52"/>
      <c r="F1" s="52"/>
      <c r="G1" s="52"/>
      <c r="H1" s="52"/>
      <c r="I1" s="52"/>
    </row>
    <row r="2" customHeight="1" spans="1:9">
      <c r="A2" s="87"/>
      <c r="B2" s="88"/>
      <c r="C2" s="88"/>
      <c r="D2" s="89"/>
      <c r="E2" s="89"/>
      <c r="F2" s="89"/>
      <c r="G2" s="88"/>
      <c r="H2" s="88"/>
      <c r="I2" s="107" t="s">
        <v>1532</v>
      </c>
    </row>
    <row r="3" ht="41.25" customHeight="1" spans="1:9">
      <c r="A3" s="90" t="str">
        <f>"2025"&amp;"年新增资产配置预算表"</f>
        <v>2025年新增资产配置预算表</v>
      </c>
      <c r="B3" s="91"/>
      <c r="C3" s="91"/>
      <c r="D3" s="92"/>
      <c r="E3" s="92"/>
      <c r="F3" s="92"/>
      <c r="G3" s="91"/>
      <c r="H3" s="91"/>
      <c r="I3" s="92"/>
    </row>
    <row r="4" customHeight="1" spans="1:9">
      <c r="A4" s="93" t="str">
        <f>"单位名称："&amp;"昆明市晋宁区人民政府晋城街道办事处"</f>
        <v>单位名称：昆明市晋宁区人民政府晋城街道办事处</v>
      </c>
      <c r="B4" s="94"/>
      <c r="C4" s="94"/>
      <c r="D4" s="95"/>
      <c r="F4" s="92"/>
      <c r="G4" s="91"/>
      <c r="H4" s="91"/>
      <c r="I4" s="108" t="s">
        <v>1</v>
      </c>
    </row>
    <row r="5" ht="28.5" customHeight="1" spans="1:9">
      <c r="A5" s="96" t="s">
        <v>360</v>
      </c>
      <c r="B5" s="85" t="s">
        <v>361</v>
      </c>
      <c r="C5" s="96" t="s">
        <v>1533</v>
      </c>
      <c r="D5" s="96" t="s">
        <v>1534</v>
      </c>
      <c r="E5" s="96" t="s">
        <v>1535</v>
      </c>
      <c r="F5" s="96" t="s">
        <v>1536</v>
      </c>
      <c r="G5" s="85" t="s">
        <v>1537</v>
      </c>
      <c r="H5" s="85"/>
      <c r="I5" s="96"/>
    </row>
    <row r="6" ht="21" customHeight="1" spans="1:9">
      <c r="A6" s="96"/>
      <c r="B6" s="97"/>
      <c r="C6" s="97"/>
      <c r="D6" s="98"/>
      <c r="E6" s="97"/>
      <c r="F6" s="97"/>
      <c r="G6" s="85" t="s">
        <v>1463</v>
      </c>
      <c r="H6" s="85" t="s">
        <v>1538</v>
      </c>
      <c r="I6" s="85" t="s">
        <v>1539</v>
      </c>
    </row>
    <row r="7" ht="17.25" customHeight="1" spans="1:9">
      <c r="A7" s="99" t="s">
        <v>83</v>
      </c>
      <c r="B7" s="100" t="s">
        <v>84</v>
      </c>
      <c r="C7" s="99" t="s">
        <v>85</v>
      </c>
      <c r="D7" s="99" t="s">
        <v>86</v>
      </c>
      <c r="E7" s="99" t="s">
        <v>87</v>
      </c>
      <c r="F7" s="100" t="s">
        <v>88</v>
      </c>
      <c r="G7" s="100" t="s">
        <v>89</v>
      </c>
      <c r="H7" s="99" t="s">
        <v>90</v>
      </c>
      <c r="I7" s="99">
        <v>9</v>
      </c>
    </row>
    <row r="8" ht="19.5" customHeight="1" spans="1:9">
      <c r="A8" s="80" t="s">
        <v>70</v>
      </c>
      <c r="B8" s="72" t="s">
        <v>70</v>
      </c>
      <c r="C8" s="72" t="s">
        <v>1540</v>
      </c>
      <c r="D8" s="80" t="s">
        <v>1541</v>
      </c>
      <c r="E8" s="72" t="s">
        <v>1542</v>
      </c>
      <c r="F8" s="100" t="s">
        <v>1241</v>
      </c>
      <c r="G8" s="101">
        <v>2</v>
      </c>
      <c r="H8" s="102">
        <v>400000</v>
      </c>
      <c r="I8" s="102">
        <v>800000</v>
      </c>
    </row>
    <row r="9" ht="19.5" customHeight="1" spans="1:9">
      <c r="A9" s="103" t="s">
        <v>55</v>
      </c>
      <c r="B9" s="104"/>
      <c r="C9" s="104"/>
      <c r="D9" s="105"/>
      <c r="E9" s="106"/>
      <c r="F9" s="106"/>
      <c r="G9" s="101">
        <v>2</v>
      </c>
      <c r="H9" s="102">
        <v>400000</v>
      </c>
      <c r="I9" s="102">
        <v>800000</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B18" sqref="B18"/>
    </sheetView>
  </sheetViews>
  <sheetFormatPr defaultColWidth="9.14166666666667" defaultRowHeight="14.25" customHeight="1"/>
  <cols>
    <col min="1" max="1" width="19.2833333333333" style="51" customWidth="1"/>
    <col min="2" max="2" width="33.85" style="51" customWidth="1"/>
    <col min="3" max="3" width="23.85" style="51" customWidth="1"/>
    <col min="4" max="4" width="11.1416666666667" style="51" customWidth="1"/>
    <col min="5" max="5" width="17.7083333333333" style="51" customWidth="1"/>
    <col min="6" max="6" width="9.85" style="51" customWidth="1"/>
    <col min="7" max="7" width="17.7083333333333" style="51" customWidth="1"/>
    <col min="8" max="11" width="23.1416666666667" style="51" customWidth="1"/>
    <col min="12" max="16384" width="9.14166666666667" style="51"/>
  </cols>
  <sheetData>
    <row r="1" customHeight="1" spans="1:11">
      <c r="A1" s="52"/>
      <c r="B1" s="52"/>
      <c r="C1" s="52"/>
      <c r="D1" s="52"/>
      <c r="E1" s="52"/>
      <c r="F1" s="52"/>
      <c r="G1" s="52"/>
      <c r="H1" s="52"/>
      <c r="I1" s="52"/>
      <c r="J1" s="52"/>
      <c r="K1" s="52"/>
    </row>
    <row r="2" customHeight="1" spans="4:11">
      <c r="D2" s="53"/>
      <c r="E2" s="53"/>
      <c r="F2" s="53"/>
      <c r="G2" s="53"/>
      <c r="K2" s="54" t="s">
        <v>1543</v>
      </c>
    </row>
    <row r="3" ht="41.25" customHeight="1" spans="1:11">
      <c r="A3" s="55" t="str">
        <f>"2025"&amp;"年上级转移支付补助项目支出预算表"</f>
        <v>2025年上级转移支付补助项目支出预算表</v>
      </c>
      <c r="B3" s="55"/>
      <c r="C3" s="55"/>
      <c r="D3" s="55"/>
      <c r="E3" s="55"/>
      <c r="F3" s="55"/>
      <c r="G3" s="55"/>
      <c r="H3" s="55"/>
      <c r="I3" s="55"/>
      <c r="J3" s="55"/>
      <c r="K3" s="55"/>
    </row>
    <row r="4" ht="13.5" customHeight="1" spans="1:11">
      <c r="A4" s="56" t="str">
        <f>"单位名称："&amp;"昆明市晋宁区人民政府晋城街道办事处"</f>
        <v>单位名称：昆明市晋宁区人民政府晋城街道办事处</v>
      </c>
      <c r="B4" s="57"/>
      <c r="C4" s="57"/>
      <c r="D4" s="57"/>
      <c r="E4" s="57"/>
      <c r="F4" s="57"/>
      <c r="G4" s="57"/>
      <c r="H4" s="58"/>
      <c r="I4" s="58"/>
      <c r="J4" s="58"/>
      <c r="K4" s="59" t="s">
        <v>1</v>
      </c>
    </row>
    <row r="5" ht="21.75" customHeight="1" spans="1:11">
      <c r="A5" s="60" t="s">
        <v>446</v>
      </c>
      <c r="B5" s="60" t="s">
        <v>363</v>
      </c>
      <c r="C5" s="60" t="s">
        <v>447</v>
      </c>
      <c r="D5" s="61" t="s">
        <v>364</v>
      </c>
      <c r="E5" s="61" t="s">
        <v>365</v>
      </c>
      <c r="F5" s="61" t="s">
        <v>448</v>
      </c>
      <c r="G5" s="61" t="s">
        <v>449</v>
      </c>
      <c r="H5" s="67" t="s">
        <v>55</v>
      </c>
      <c r="I5" s="62" t="s">
        <v>1544</v>
      </c>
      <c r="J5" s="63"/>
      <c r="K5" s="64"/>
    </row>
    <row r="6" ht="21.75" customHeight="1" spans="1:11">
      <c r="A6" s="65"/>
      <c r="B6" s="65"/>
      <c r="C6" s="65"/>
      <c r="D6" s="66"/>
      <c r="E6" s="66"/>
      <c r="F6" s="66"/>
      <c r="G6" s="66"/>
      <c r="H6" s="79"/>
      <c r="I6" s="61" t="s">
        <v>58</v>
      </c>
      <c r="J6" s="61" t="s">
        <v>59</v>
      </c>
      <c r="K6" s="61" t="s">
        <v>60</v>
      </c>
    </row>
    <row r="7" ht="40.5" customHeight="1" spans="1:11">
      <c r="A7" s="68"/>
      <c r="B7" s="68"/>
      <c r="C7" s="68"/>
      <c r="D7" s="69"/>
      <c r="E7" s="69"/>
      <c r="F7" s="69"/>
      <c r="G7" s="69"/>
      <c r="H7" s="70"/>
      <c r="I7" s="69" t="s">
        <v>57</v>
      </c>
      <c r="J7" s="69"/>
      <c r="K7" s="69"/>
    </row>
    <row r="8" ht="15" customHeight="1" spans="1:11">
      <c r="A8" s="71">
        <v>1</v>
      </c>
      <c r="B8" s="71">
        <v>2</v>
      </c>
      <c r="C8" s="71">
        <v>3</v>
      </c>
      <c r="D8" s="71">
        <v>4</v>
      </c>
      <c r="E8" s="71">
        <v>5</v>
      </c>
      <c r="F8" s="71">
        <v>6</v>
      </c>
      <c r="G8" s="71">
        <v>7</v>
      </c>
      <c r="H8" s="71">
        <v>8</v>
      </c>
      <c r="I8" s="71">
        <v>9</v>
      </c>
      <c r="J8" s="85">
        <v>10</v>
      </c>
      <c r="K8" s="85">
        <v>11</v>
      </c>
    </row>
    <row r="9" ht="18.75" customHeight="1" spans="1:11">
      <c r="A9" s="80"/>
      <c r="B9" s="72" t="s">
        <v>555</v>
      </c>
      <c r="C9" s="80"/>
      <c r="D9" s="80"/>
      <c r="E9" s="80"/>
      <c r="F9" s="80"/>
      <c r="G9" s="80"/>
      <c r="H9" s="81">
        <v>17024</v>
      </c>
      <c r="I9" s="86"/>
      <c r="J9" s="86"/>
      <c r="K9" s="81">
        <v>17024</v>
      </c>
    </row>
    <row r="10" ht="40" customHeight="1" spans="1:11">
      <c r="A10" s="72" t="s">
        <v>517</v>
      </c>
      <c r="B10" s="72" t="s">
        <v>555</v>
      </c>
      <c r="C10" s="72" t="s">
        <v>70</v>
      </c>
      <c r="D10" s="72" t="s">
        <v>303</v>
      </c>
      <c r="E10" s="72" t="s">
        <v>304</v>
      </c>
      <c r="F10" s="72" t="s">
        <v>404</v>
      </c>
      <c r="G10" s="72" t="s">
        <v>405</v>
      </c>
      <c r="H10" s="74">
        <v>17024</v>
      </c>
      <c r="I10" s="74"/>
      <c r="J10" s="74"/>
      <c r="K10" s="81">
        <v>17024</v>
      </c>
    </row>
    <row r="11" ht="18.75" customHeight="1" spans="1:11">
      <c r="A11" s="82" t="s">
        <v>351</v>
      </c>
      <c r="B11" s="83"/>
      <c r="C11" s="83"/>
      <c r="D11" s="83"/>
      <c r="E11" s="83"/>
      <c r="F11" s="83"/>
      <c r="G11" s="84"/>
      <c r="H11" s="74">
        <v>17024</v>
      </c>
      <c r="I11" s="74"/>
      <c r="J11" s="74"/>
      <c r="K11" s="81">
        <v>17024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3" activePane="bottomLeft" state="frozen"/>
      <selection/>
      <selection pane="bottomLeft" activeCell="A1" sqref="$A1:$XFD1048576"/>
    </sheetView>
  </sheetViews>
  <sheetFormatPr defaultColWidth="34.25" defaultRowHeight="14.25" customHeight="1" outlineLevelCol="6"/>
  <cols>
    <col min="1" max="16384" width="34.25" style="51" customWidth="1"/>
  </cols>
  <sheetData>
    <row r="1" customHeight="1" spans="1:7">
      <c r="A1" s="52"/>
      <c r="B1" s="52"/>
      <c r="C1" s="52"/>
      <c r="D1" s="52"/>
      <c r="E1" s="52"/>
      <c r="F1" s="52"/>
      <c r="G1" s="52"/>
    </row>
    <row r="2" ht="13.5" customHeight="1" spans="4:7">
      <c r="D2" s="53"/>
      <c r="G2" s="54" t="s">
        <v>1545</v>
      </c>
    </row>
    <row r="3" ht="41.25" customHeight="1" spans="1:7">
      <c r="A3" s="55" t="str">
        <f>"2025"&amp;"年部门项目中期规划预算表"</f>
        <v>2025年部门项目中期规划预算表</v>
      </c>
      <c r="B3" s="55"/>
      <c r="C3" s="55"/>
      <c r="D3" s="55"/>
      <c r="E3" s="55"/>
      <c r="F3" s="55"/>
      <c r="G3" s="55"/>
    </row>
    <row r="4" ht="13.5" customHeight="1" spans="1:7">
      <c r="A4" s="56" t="str">
        <f>"单位名称："&amp;"昆明市晋宁区人民政府晋城街道办事处"</f>
        <v>单位名称：昆明市晋宁区人民政府晋城街道办事处</v>
      </c>
      <c r="B4" s="57"/>
      <c r="C4" s="57"/>
      <c r="D4" s="57"/>
      <c r="E4" s="58"/>
      <c r="F4" s="58"/>
      <c r="G4" s="59" t="s">
        <v>1</v>
      </c>
    </row>
    <row r="5" ht="21.75" customHeight="1" spans="1:7">
      <c r="A5" s="60" t="s">
        <v>447</v>
      </c>
      <c r="B5" s="60" t="s">
        <v>446</v>
      </c>
      <c r="C5" s="60" t="s">
        <v>363</v>
      </c>
      <c r="D5" s="61" t="s">
        <v>1546</v>
      </c>
      <c r="E5" s="62" t="s">
        <v>58</v>
      </c>
      <c r="F5" s="63"/>
      <c r="G5" s="64"/>
    </row>
    <row r="6" ht="21.75" customHeight="1" spans="1:7">
      <c r="A6" s="65"/>
      <c r="B6" s="65"/>
      <c r="C6" s="65"/>
      <c r="D6" s="66"/>
      <c r="E6" s="67" t="str">
        <f>"2025"&amp;"年"</f>
        <v>2025年</v>
      </c>
      <c r="F6" s="61" t="str">
        <f>("2025"+1)&amp;"年"</f>
        <v>2026年</v>
      </c>
      <c r="G6" s="61" t="str">
        <f>("2025"+2)&amp;"年"</f>
        <v>2027年</v>
      </c>
    </row>
    <row r="7" ht="40.5" customHeight="1" spans="1:7">
      <c r="A7" s="68"/>
      <c r="B7" s="68"/>
      <c r="C7" s="68"/>
      <c r="D7" s="69"/>
      <c r="E7" s="70"/>
      <c r="F7" s="69" t="s">
        <v>57</v>
      </c>
      <c r="G7" s="69"/>
    </row>
    <row r="8" ht="15" customHeight="1" spans="1:7">
      <c r="A8" s="71">
        <v>1</v>
      </c>
      <c r="B8" s="71">
        <v>2</v>
      </c>
      <c r="C8" s="71">
        <v>3</v>
      </c>
      <c r="D8" s="71">
        <v>4</v>
      </c>
      <c r="E8" s="71">
        <v>5</v>
      </c>
      <c r="F8" s="71">
        <v>6</v>
      </c>
      <c r="G8" s="71">
        <v>7</v>
      </c>
    </row>
    <row r="9" ht="17.25" customHeight="1" spans="1:7">
      <c r="A9" s="72" t="s">
        <v>70</v>
      </c>
      <c r="B9" s="73"/>
      <c r="C9" s="73"/>
      <c r="D9" s="72"/>
      <c r="E9" s="74">
        <v>29000000</v>
      </c>
      <c r="F9" s="74"/>
      <c r="G9" s="74"/>
    </row>
    <row r="10" ht="18.75" customHeight="1" spans="1:7">
      <c r="A10" s="72"/>
      <c r="B10" s="72" t="s">
        <v>1547</v>
      </c>
      <c r="C10" s="72" t="s">
        <v>454</v>
      </c>
      <c r="D10" s="72" t="s">
        <v>1548</v>
      </c>
      <c r="E10" s="74">
        <v>167682.5</v>
      </c>
      <c r="F10" s="74"/>
      <c r="G10" s="74"/>
    </row>
    <row r="11" ht="18.75" customHeight="1" spans="1:7">
      <c r="A11" s="75"/>
      <c r="B11" s="72" t="s">
        <v>1547</v>
      </c>
      <c r="C11" s="72" t="s">
        <v>458</v>
      </c>
      <c r="D11" s="72" t="s">
        <v>1548</v>
      </c>
      <c r="E11" s="74">
        <v>76650</v>
      </c>
      <c r="F11" s="74"/>
      <c r="G11" s="74"/>
    </row>
    <row r="12" ht="18.75" customHeight="1" spans="1:7">
      <c r="A12" s="75"/>
      <c r="B12" s="72" t="s">
        <v>1547</v>
      </c>
      <c r="C12" s="72" t="s">
        <v>460</v>
      </c>
      <c r="D12" s="72" t="s">
        <v>1548</v>
      </c>
      <c r="E12" s="74">
        <v>50000</v>
      </c>
      <c r="F12" s="74"/>
      <c r="G12" s="74"/>
    </row>
    <row r="13" ht="18.75" customHeight="1" spans="1:7">
      <c r="A13" s="75"/>
      <c r="B13" s="72" t="s">
        <v>1547</v>
      </c>
      <c r="C13" s="72" t="s">
        <v>462</v>
      </c>
      <c r="D13" s="72" t="s">
        <v>1548</v>
      </c>
      <c r="E13" s="74">
        <v>13200</v>
      </c>
      <c r="F13" s="74"/>
      <c r="G13" s="74"/>
    </row>
    <row r="14" ht="18.75" customHeight="1" spans="1:7">
      <c r="A14" s="75"/>
      <c r="B14" s="72" t="s">
        <v>1547</v>
      </c>
      <c r="C14" s="72" t="s">
        <v>464</v>
      </c>
      <c r="D14" s="72" t="s">
        <v>1548</v>
      </c>
      <c r="E14" s="74">
        <v>2000000</v>
      </c>
      <c r="F14" s="74"/>
      <c r="G14" s="74"/>
    </row>
    <row r="15" ht="18.75" customHeight="1" spans="1:7">
      <c r="A15" s="75"/>
      <c r="B15" s="72" t="s">
        <v>1547</v>
      </c>
      <c r="C15" s="72" t="s">
        <v>466</v>
      </c>
      <c r="D15" s="72" t="s">
        <v>1548</v>
      </c>
      <c r="E15" s="74">
        <v>300000</v>
      </c>
      <c r="F15" s="74"/>
      <c r="G15" s="74"/>
    </row>
    <row r="16" ht="18.75" customHeight="1" spans="1:7">
      <c r="A16" s="75"/>
      <c r="B16" s="72" t="s">
        <v>1547</v>
      </c>
      <c r="C16" s="72" t="s">
        <v>486</v>
      </c>
      <c r="D16" s="72" t="s">
        <v>1548</v>
      </c>
      <c r="E16" s="74">
        <v>400000</v>
      </c>
      <c r="F16" s="74"/>
      <c r="G16" s="74"/>
    </row>
    <row r="17" ht="18.75" customHeight="1" spans="1:7">
      <c r="A17" s="75"/>
      <c r="B17" s="72" t="s">
        <v>1549</v>
      </c>
      <c r="C17" s="72" t="s">
        <v>519</v>
      </c>
      <c r="D17" s="72" t="s">
        <v>1548</v>
      </c>
      <c r="E17" s="74">
        <v>19500</v>
      </c>
      <c r="F17" s="74"/>
      <c r="G17" s="74"/>
    </row>
    <row r="18" ht="18.75" customHeight="1" spans="1:7">
      <c r="A18" s="75"/>
      <c r="B18" s="72" t="s">
        <v>1549</v>
      </c>
      <c r="C18" s="72" t="s">
        <v>521</v>
      </c>
      <c r="D18" s="72" t="s">
        <v>1548</v>
      </c>
      <c r="E18" s="74">
        <v>2890668.85</v>
      </c>
      <c r="F18" s="74"/>
      <c r="G18" s="74"/>
    </row>
    <row r="19" ht="18.75" customHeight="1" spans="1:7">
      <c r="A19" s="75"/>
      <c r="B19" s="72" t="s">
        <v>1549</v>
      </c>
      <c r="C19" s="72" t="s">
        <v>523</v>
      </c>
      <c r="D19" s="72" t="s">
        <v>1548</v>
      </c>
      <c r="E19" s="74">
        <v>1916562.5</v>
      </c>
      <c r="F19" s="74"/>
      <c r="G19" s="74"/>
    </row>
    <row r="20" ht="18.75" customHeight="1" spans="1:7">
      <c r="A20" s="75"/>
      <c r="B20" s="72" t="s">
        <v>1549</v>
      </c>
      <c r="C20" s="72" t="s">
        <v>525</v>
      </c>
      <c r="D20" s="72" t="s">
        <v>1548</v>
      </c>
      <c r="E20" s="74">
        <v>1282619.21</v>
      </c>
      <c r="F20" s="74"/>
      <c r="G20" s="74"/>
    </row>
    <row r="21" ht="18.75" customHeight="1" spans="1:7">
      <c r="A21" s="75"/>
      <c r="B21" s="72" t="s">
        <v>1549</v>
      </c>
      <c r="C21" s="72" t="s">
        <v>527</v>
      </c>
      <c r="D21" s="72" t="s">
        <v>1548</v>
      </c>
      <c r="E21" s="74">
        <v>15871260.94</v>
      </c>
      <c r="F21" s="74"/>
      <c r="G21" s="74"/>
    </row>
    <row r="22" ht="18.75" customHeight="1" spans="1:7">
      <c r="A22" s="75"/>
      <c r="B22" s="72" t="s">
        <v>1549</v>
      </c>
      <c r="C22" s="72" t="s">
        <v>529</v>
      </c>
      <c r="D22" s="72" t="s">
        <v>1548</v>
      </c>
      <c r="E22" s="74">
        <v>286856</v>
      </c>
      <c r="F22" s="74"/>
      <c r="G22" s="74"/>
    </row>
    <row r="23" ht="18.75" customHeight="1" spans="1:7">
      <c r="A23" s="75"/>
      <c r="B23" s="72" t="s">
        <v>1550</v>
      </c>
      <c r="C23" s="72" t="s">
        <v>626</v>
      </c>
      <c r="D23" s="72" t="s">
        <v>1548</v>
      </c>
      <c r="E23" s="74">
        <v>1200000</v>
      </c>
      <c r="F23" s="74"/>
      <c r="G23" s="74"/>
    </row>
    <row r="24" ht="18.75" customHeight="1" spans="1:7">
      <c r="A24" s="75"/>
      <c r="B24" s="72" t="s">
        <v>1550</v>
      </c>
      <c r="C24" s="72" t="s">
        <v>630</v>
      </c>
      <c r="D24" s="72" t="s">
        <v>1548</v>
      </c>
      <c r="E24" s="74">
        <v>189000</v>
      </c>
      <c r="F24" s="74"/>
      <c r="G24" s="74"/>
    </row>
    <row r="25" ht="18.75" customHeight="1" spans="1:7">
      <c r="A25" s="75"/>
      <c r="B25" s="72" t="s">
        <v>1550</v>
      </c>
      <c r="C25" s="72" t="s">
        <v>632</v>
      </c>
      <c r="D25" s="72" t="s">
        <v>1548</v>
      </c>
      <c r="E25" s="74">
        <v>336000</v>
      </c>
      <c r="F25" s="74"/>
      <c r="G25" s="74"/>
    </row>
    <row r="26" ht="18.75" customHeight="1" spans="1:7">
      <c r="A26" s="75"/>
      <c r="B26" s="72" t="s">
        <v>1550</v>
      </c>
      <c r="C26" s="72" t="s">
        <v>634</v>
      </c>
      <c r="D26" s="72" t="s">
        <v>1548</v>
      </c>
      <c r="E26" s="74">
        <v>2000000</v>
      </c>
      <c r="F26" s="74"/>
      <c r="G26" s="74"/>
    </row>
    <row r="27" ht="18.75" customHeight="1" spans="1:7">
      <c r="A27" s="76" t="s">
        <v>55</v>
      </c>
      <c r="B27" s="77" t="s">
        <v>1551</v>
      </c>
      <c r="C27" s="77"/>
      <c r="D27" s="78"/>
      <c r="E27" s="74">
        <v>29000000</v>
      </c>
      <c r="F27" s="74"/>
      <c r="G27" s="74"/>
    </row>
  </sheetData>
  <mergeCells count="11">
    <mergeCell ref="A3:G3"/>
    <mergeCell ref="A4:D4"/>
    <mergeCell ref="E5:G5"/>
    <mergeCell ref="A27:D2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2"/>
  <sheetViews>
    <sheetView showZeros="0" topLeftCell="C1" workbookViewId="0">
      <pane ySplit="1" topLeftCell="A49" activePane="bottomLeft" state="frozen"/>
      <selection/>
      <selection pane="bottomLeft" activeCell="I28" sqref="I28"/>
    </sheetView>
  </sheetViews>
  <sheetFormatPr defaultColWidth="8.575" defaultRowHeight="14.25" customHeight="1"/>
  <cols>
    <col min="1" max="1" width="13.25" style="1" customWidth="1"/>
    <col min="2" max="2" width="15.75" style="1" customWidth="1"/>
    <col min="3" max="3" width="35.5" style="1" customWidth="1"/>
    <col min="4" max="4" width="6.75" style="1" customWidth="1"/>
    <col min="5" max="5" width="18.625" style="1" customWidth="1"/>
    <col min="6" max="6" width="12.125" style="1" customWidth="1"/>
    <col min="7" max="7" width="11.75" style="1" customWidth="1"/>
    <col min="8" max="8" width="29.575" style="2" customWidth="1"/>
    <col min="9" max="9" width="47" style="1" customWidth="1"/>
    <col min="10" max="10" width="45" style="2" customWidth="1"/>
    <col min="11" max="16384" width="31.125" style="1"/>
  </cols>
  <sheetData>
    <row r="1" customHeight="1" spans="1:10">
      <c r="A1" s="3"/>
      <c r="B1" s="3"/>
      <c r="C1" s="3"/>
      <c r="D1" s="3"/>
      <c r="E1" s="3"/>
      <c r="F1" s="3"/>
      <c r="G1" s="3"/>
      <c r="H1" s="4"/>
      <c r="I1" s="3"/>
      <c r="J1" s="4"/>
    </row>
    <row r="2" customHeight="1" spans="1:10">
      <c r="A2" s="5"/>
      <c r="B2" s="5"/>
      <c r="C2" s="5"/>
      <c r="D2" s="5"/>
      <c r="E2" s="5"/>
      <c r="F2" s="5"/>
      <c r="G2" s="5"/>
      <c r="H2" s="6"/>
      <c r="I2" s="5"/>
      <c r="J2" s="44" t="s">
        <v>1552</v>
      </c>
    </row>
    <row r="3" ht="41.25" customHeight="1" spans="1:10">
      <c r="A3" s="5" t="str">
        <f>"2025"&amp;"年部门整体支出绩效目标表"</f>
        <v>2025年部门整体支出绩效目标表</v>
      </c>
      <c r="B3" s="5"/>
      <c r="C3" s="5"/>
      <c r="D3" s="5"/>
      <c r="E3" s="5"/>
      <c r="F3" s="5"/>
      <c r="G3" s="5"/>
      <c r="H3" s="6"/>
      <c r="I3" s="5"/>
      <c r="J3" s="6"/>
    </row>
    <row r="4" ht="17.25" customHeight="1" spans="1:10">
      <c r="A4" s="7" t="str">
        <f>"单位名称："&amp;"昆明市晋宁区人民政府晋城街道办事处"</f>
        <v>单位名称：昆明市晋宁区人民政府晋城街道办事处</v>
      </c>
      <c r="B4" s="7"/>
      <c r="C4" s="8"/>
      <c r="D4" s="9"/>
      <c r="E4" s="9"/>
      <c r="F4" s="9"/>
      <c r="G4" s="9"/>
      <c r="H4" s="6"/>
      <c r="I4" s="9"/>
      <c r="J4" s="315" t="s">
        <v>1</v>
      </c>
    </row>
    <row r="5" ht="30" customHeight="1" spans="1:10">
      <c r="A5" s="10" t="s">
        <v>1553</v>
      </c>
      <c r="B5" s="11" t="s">
        <v>71</v>
      </c>
      <c r="C5" s="12"/>
      <c r="D5" s="12"/>
      <c r="E5" s="13"/>
      <c r="F5" s="14" t="s">
        <v>1554</v>
      </c>
      <c r="G5" s="13"/>
      <c r="H5" s="15" t="s">
        <v>70</v>
      </c>
      <c r="I5" s="12"/>
      <c r="J5" s="45"/>
    </row>
    <row r="6" ht="32.25" customHeight="1" spans="1:10">
      <c r="A6" s="16" t="s">
        <v>1555</v>
      </c>
      <c r="B6" s="17"/>
      <c r="C6" s="17"/>
      <c r="D6" s="17"/>
      <c r="E6" s="17"/>
      <c r="F6" s="17"/>
      <c r="G6" s="17"/>
      <c r="H6" s="18"/>
      <c r="I6" s="46"/>
      <c r="J6" s="47" t="s">
        <v>1556</v>
      </c>
    </row>
    <row r="7" ht="197" customHeight="1" spans="1:10">
      <c r="A7" s="19" t="s">
        <v>1557</v>
      </c>
      <c r="B7" s="20" t="s">
        <v>1558</v>
      </c>
      <c r="C7" s="21" t="s">
        <v>1559</v>
      </c>
      <c r="D7" s="21"/>
      <c r="E7" s="21"/>
      <c r="F7" s="21"/>
      <c r="G7" s="21"/>
      <c r="H7" s="22"/>
      <c r="I7" s="21"/>
      <c r="J7" s="29" t="s">
        <v>1560</v>
      </c>
    </row>
    <row r="8" ht="179" customHeight="1" spans="1:10">
      <c r="A8" s="19"/>
      <c r="B8" s="20" t="str">
        <f>"总体绩效目标（"&amp;"2025"&amp;"-"&amp;("2025"+2)&amp;"年期间）"</f>
        <v>总体绩效目标（2025-2027年期间）</v>
      </c>
      <c r="C8" s="21" t="s">
        <v>1561</v>
      </c>
      <c r="D8" s="21"/>
      <c r="E8" s="21"/>
      <c r="F8" s="21"/>
      <c r="G8" s="21"/>
      <c r="H8" s="22"/>
      <c r="I8" s="21"/>
      <c r="J8" s="29" t="s">
        <v>1562</v>
      </c>
    </row>
    <row r="9" ht="192" customHeight="1" spans="1:10">
      <c r="A9" s="20" t="s">
        <v>1563</v>
      </c>
      <c r="B9" s="23" t="str">
        <f>"预算年度（"&amp;"2025"&amp;"年）绩效目标"</f>
        <v>预算年度（2025年）绩效目标</v>
      </c>
      <c r="C9" s="24" t="s">
        <v>1564</v>
      </c>
      <c r="D9" s="24"/>
      <c r="E9" s="24"/>
      <c r="F9" s="24"/>
      <c r="G9" s="24"/>
      <c r="H9" s="25"/>
      <c r="I9" s="24"/>
      <c r="J9" s="48" t="s">
        <v>1565</v>
      </c>
    </row>
    <row r="10" ht="32.25" customHeight="1" spans="1:10">
      <c r="A10" s="26" t="s">
        <v>1566</v>
      </c>
      <c r="B10" s="26"/>
      <c r="C10" s="24"/>
      <c r="D10" s="26"/>
      <c r="E10" s="26"/>
      <c r="F10" s="26"/>
      <c r="G10" s="26"/>
      <c r="H10" s="27"/>
      <c r="I10" s="26"/>
      <c r="J10" s="27"/>
    </row>
    <row r="11" ht="32.25" customHeight="1" spans="1:10">
      <c r="A11" s="20" t="s">
        <v>1567</v>
      </c>
      <c r="B11" s="20"/>
      <c r="C11" s="19" t="s">
        <v>1568</v>
      </c>
      <c r="D11" s="19"/>
      <c r="E11" s="19"/>
      <c r="F11" s="19" t="s">
        <v>1569</v>
      </c>
      <c r="G11" s="19"/>
      <c r="H11" s="28" t="s">
        <v>1570</v>
      </c>
      <c r="I11" s="19"/>
      <c r="J11" s="28"/>
    </row>
    <row r="12" ht="32.25" customHeight="1" spans="1:10">
      <c r="A12" s="20"/>
      <c r="B12" s="20"/>
      <c r="C12" s="19"/>
      <c r="D12" s="19"/>
      <c r="E12" s="19"/>
      <c r="F12" s="19"/>
      <c r="G12" s="19"/>
      <c r="H12" s="29" t="s">
        <v>1571</v>
      </c>
      <c r="I12" s="20" t="s">
        <v>1572</v>
      </c>
      <c r="J12" s="29" t="s">
        <v>1573</v>
      </c>
    </row>
    <row r="13" ht="24" customHeight="1" spans="1:10">
      <c r="A13" s="30" t="s">
        <v>55</v>
      </c>
      <c r="B13" s="31"/>
      <c r="C13" s="31"/>
      <c r="D13" s="31"/>
      <c r="E13" s="31"/>
      <c r="F13" s="31"/>
      <c r="G13" s="32"/>
      <c r="H13" s="33">
        <v>166301801.69</v>
      </c>
      <c r="I13" s="33">
        <v>91408321.59</v>
      </c>
      <c r="J13" s="33">
        <v>74893480.1</v>
      </c>
    </row>
    <row r="14" ht="34.5" customHeight="1" spans="1:10">
      <c r="A14" s="21" t="s">
        <v>1574</v>
      </c>
      <c r="B14" s="34"/>
      <c r="C14" s="21" t="s">
        <v>1575</v>
      </c>
      <c r="D14" s="34"/>
      <c r="E14" s="34"/>
      <c r="F14" s="34"/>
      <c r="G14" s="34"/>
      <c r="H14" s="35">
        <v>68305256.26</v>
      </c>
      <c r="I14" s="35">
        <v>67279527.59</v>
      </c>
      <c r="J14" s="35">
        <v>1025728.67</v>
      </c>
    </row>
    <row r="15" ht="34.5" customHeight="1" spans="1:10">
      <c r="A15" s="21"/>
      <c r="B15" s="36"/>
      <c r="C15" s="21"/>
      <c r="D15" s="36"/>
      <c r="E15" s="36"/>
      <c r="F15" s="36"/>
      <c r="G15" s="36"/>
      <c r="H15" s="35"/>
      <c r="I15" s="35"/>
      <c r="J15" s="35"/>
    </row>
    <row r="16" ht="34.5" customHeight="1" spans="1:10">
      <c r="A16" s="21" t="s">
        <v>1576</v>
      </c>
      <c r="B16" s="36"/>
      <c r="C16" s="21" t="s">
        <v>1577</v>
      </c>
      <c r="D16" s="36"/>
      <c r="E16" s="36"/>
      <c r="F16" s="36"/>
      <c r="G16" s="36"/>
      <c r="H16" s="35">
        <v>9187359.82</v>
      </c>
      <c r="I16" s="35">
        <v>4974913.85</v>
      </c>
      <c r="J16" s="35">
        <v>4212445.97</v>
      </c>
    </row>
    <row r="17" ht="34.5" customHeight="1" spans="1:10">
      <c r="A17" s="21" t="s">
        <v>1578</v>
      </c>
      <c r="B17" s="36"/>
      <c r="C17" s="21" t="s">
        <v>1579</v>
      </c>
      <c r="D17" s="36"/>
      <c r="E17" s="36"/>
      <c r="F17" s="36"/>
      <c r="G17" s="36"/>
      <c r="H17" s="35">
        <v>88809185.61</v>
      </c>
      <c r="I17" s="35">
        <v>19153880.15</v>
      </c>
      <c r="J17" s="35">
        <v>69655305.46</v>
      </c>
    </row>
    <row r="18" ht="32.25" customHeight="1" spans="1:10">
      <c r="A18" s="26" t="s">
        <v>1580</v>
      </c>
      <c r="B18" s="26"/>
      <c r="C18" s="26"/>
      <c r="D18" s="26"/>
      <c r="E18" s="26"/>
      <c r="F18" s="26"/>
      <c r="G18" s="26"/>
      <c r="H18" s="27"/>
      <c r="I18" s="26"/>
      <c r="J18" s="27"/>
    </row>
    <row r="19" ht="32.25" customHeight="1" spans="1:10">
      <c r="A19" s="37" t="s">
        <v>1581</v>
      </c>
      <c r="B19" s="37"/>
      <c r="C19" s="37"/>
      <c r="D19" s="37"/>
      <c r="E19" s="37"/>
      <c r="F19" s="37"/>
      <c r="G19" s="37"/>
      <c r="H19" s="38" t="s">
        <v>1582</v>
      </c>
      <c r="I19" s="49" t="s">
        <v>648</v>
      </c>
      <c r="J19" s="38" t="s">
        <v>1583</v>
      </c>
    </row>
    <row r="20" ht="36" customHeight="1" spans="1:10">
      <c r="A20" s="39" t="s">
        <v>641</v>
      </c>
      <c r="B20" s="39" t="s">
        <v>1584</v>
      </c>
      <c r="C20" s="40" t="s">
        <v>643</v>
      </c>
      <c r="D20" s="40" t="s">
        <v>644</v>
      </c>
      <c r="E20" s="40" t="s">
        <v>645</v>
      </c>
      <c r="F20" s="40" t="s">
        <v>646</v>
      </c>
      <c r="G20" s="40" t="s">
        <v>647</v>
      </c>
      <c r="H20" s="41"/>
      <c r="I20" s="50"/>
      <c r="J20" s="41"/>
    </row>
    <row r="21" ht="32.25" customHeight="1" spans="1:10">
      <c r="A21" s="42" t="s">
        <v>650</v>
      </c>
      <c r="B21" s="42"/>
      <c r="C21" s="43"/>
      <c r="D21" s="42"/>
      <c r="E21" s="42"/>
      <c r="F21" s="42"/>
      <c r="G21" s="42"/>
      <c r="H21" s="25"/>
      <c r="I21" s="24"/>
      <c r="J21" s="25"/>
    </row>
    <row r="22" ht="32.25" customHeight="1" spans="1:10">
      <c r="A22" s="42"/>
      <c r="B22" s="42" t="s">
        <v>651</v>
      </c>
      <c r="C22" s="43"/>
      <c r="D22" s="42"/>
      <c r="E22" s="42"/>
      <c r="F22" s="42"/>
      <c r="G22" s="42"/>
      <c r="H22" s="25"/>
      <c r="I22" s="24"/>
      <c r="J22" s="25"/>
    </row>
    <row r="23" ht="77" customHeight="1" spans="1:10">
      <c r="A23" s="42"/>
      <c r="B23" s="42"/>
      <c r="C23" s="43" t="s">
        <v>1574</v>
      </c>
      <c r="D23" s="42" t="s">
        <v>653</v>
      </c>
      <c r="E23" s="42" t="s">
        <v>1585</v>
      </c>
      <c r="F23" s="42" t="s">
        <v>933</v>
      </c>
      <c r="G23" s="42" t="s">
        <v>656</v>
      </c>
      <c r="H23" s="25" t="s">
        <v>1586</v>
      </c>
      <c r="I23" s="24" t="s">
        <v>1587</v>
      </c>
      <c r="J23" s="25" t="s">
        <v>1588</v>
      </c>
    </row>
    <row r="24" ht="77" customHeight="1" spans="1:10">
      <c r="A24" s="42"/>
      <c r="B24" s="42"/>
      <c r="C24" s="43" t="s">
        <v>1589</v>
      </c>
      <c r="D24" s="42" t="s">
        <v>653</v>
      </c>
      <c r="E24" s="42" t="s">
        <v>660</v>
      </c>
      <c r="F24" s="42" t="s">
        <v>730</v>
      </c>
      <c r="G24" s="42" t="s">
        <v>656</v>
      </c>
      <c r="H24" s="25" t="s">
        <v>1590</v>
      </c>
      <c r="I24" s="24" t="s">
        <v>1590</v>
      </c>
      <c r="J24" s="25" t="s">
        <v>1586</v>
      </c>
    </row>
    <row r="25" ht="77" customHeight="1" spans="1:10">
      <c r="A25" s="42"/>
      <c r="B25" s="42"/>
      <c r="C25" s="43" t="s">
        <v>1591</v>
      </c>
      <c r="D25" s="42" t="s">
        <v>653</v>
      </c>
      <c r="E25" s="42" t="s">
        <v>1592</v>
      </c>
      <c r="F25" s="42" t="s">
        <v>730</v>
      </c>
      <c r="G25" s="42" t="s">
        <v>656</v>
      </c>
      <c r="H25" s="25" t="s">
        <v>1593</v>
      </c>
      <c r="I25" s="24" t="s">
        <v>1594</v>
      </c>
      <c r="J25" s="25" t="s">
        <v>1595</v>
      </c>
    </row>
    <row r="26" ht="77" customHeight="1" spans="1:10">
      <c r="A26" s="42"/>
      <c r="B26" s="42"/>
      <c r="C26" s="43" t="s">
        <v>1596</v>
      </c>
      <c r="D26" s="42" t="s">
        <v>653</v>
      </c>
      <c r="E26" s="42" t="s">
        <v>1597</v>
      </c>
      <c r="F26" s="42" t="s">
        <v>681</v>
      </c>
      <c r="G26" s="42" t="s">
        <v>656</v>
      </c>
      <c r="H26" s="25" t="s">
        <v>1598</v>
      </c>
      <c r="I26" s="24" t="s">
        <v>1599</v>
      </c>
      <c r="J26" s="25" t="s">
        <v>1600</v>
      </c>
    </row>
    <row r="27" ht="77" customHeight="1" spans="1:10">
      <c r="A27" s="42"/>
      <c r="B27" s="42"/>
      <c r="C27" s="43" t="s">
        <v>1601</v>
      </c>
      <c r="D27" s="42" t="s">
        <v>653</v>
      </c>
      <c r="E27" s="42" t="s">
        <v>952</v>
      </c>
      <c r="F27" s="42" t="s">
        <v>953</v>
      </c>
      <c r="G27" s="42" t="s">
        <v>656</v>
      </c>
      <c r="H27" s="25" t="s">
        <v>1602</v>
      </c>
      <c r="I27" s="24" t="s">
        <v>1603</v>
      </c>
      <c r="J27" s="25" t="s">
        <v>1604</v>
      </c>
    </row>
    <row r="28" ht="118" customHeight="1" spans="1:10">
      <c r="A28" s="42"/>
      <c r="B28" s="42"/>
      <c r="C28" s="43" t="s">
        <v>1605</v>
      </c>
      <c r="D28" s="42" t="s">
        <v>653</v>
      </c>
      <c r="E28" s="42" t="s">
        <v>1606</v>
      </c>
      <c r="F28" s="42" t="s">
        <v>1126</v>
      </c>
      <c r="G28" s="42" t="s">
        <v>656</v>
      </c>
      <c r="H28" s="25" t="s">
        <v>1607</v>
      </c>
      <c r="I28" s="24" t="s">
        <v>1127</v>
      </c>
      <c r="J28" s="25" t="s">
        <v>1608</v>
      </c>
    </row>
    <row r="29" ht="95" customHeight="1" spans="1:10">
      <c r="A29" s="42"/>
      <c r="B29" s="42"/>
      <c r="C29" s="43" t="s">
        <v>1609</v>
      </c>
      <c r="D29" s="42" t="s">
        <v>653</v>
      </c>
      <c r="E29" s="42" t="s">
        <v>1610</v>
      </c>
      <c r="F29" s="42" t="s">
        <v>836</v>
      </c>
      <c r="G29" s="42" t="s">
        <v>656</v>
      </c>
      <c r="H29" s="25" t="s">
        <v>1611</v>
      </c>
      <c r="I29" s="24" t="s">
        <v>1612</v>
      </c>
      <c r="J29" s="25" t="s">
        <v>1613</v>
      </c>
    </row>
    <row r="30" ht="32.25" customHeight="1" spans="1:10">
      <c r="A30" s="42"/>
      <c r="B30" s="42" t="s">
        <v>658</v>
      </c>
      <c r="C30" s="43"/>
      <c r="D30" s="42"/>
      <c r="E30" s="42"/>
      <c r="F30" s="42"/>
      <c r="G30" s="42"/>
      <c r="H30" s="25"/>
      <c r="I30" s="24"/>
      <c r="J30" s="25"/>
    </row>
    <row r="31" ht="32.25" customHeight="1" spans="1:10">
      <c r="A31" s="42"/>
      <c r="B31" s="42"/>
      <c r="C31" s="43" t="s">
        <v>1614</v>
      </c>
      <c r="D31" s="42" t="s">
        <v>653</v>
      </c>
      <c r="E31" s="42" t="s">
        <v>1615</v>
      </c>
      <c r="F31" s="42" t="s">
        <v>723</v>
      </c>
      <c r="G31" s="42" t="s">
        <v>685</v>
      </c>
      <c r="H31" s="25" t="s">
        <v>1615</v>
      </c>
      <c r="I31" s="24" t="s">
        <v>1616</v>
      </c>
      <c r="J31" s="25" t="s">
        <v>1617</v>
      </c>
    </row>
    <row r="32" ht="32.25" customHeight="1" spans="1:10">
      <c r="A32" s="42"/>
      <c r="B32" s="42"/>
      <c r="C32" s="43" t="s">
        <v>1618</v>
      </c>
      <c r="D32" s="42" t="s">
        <v>653</v>
      </c>
      <c r="E32" s="42" t="s">
        <v>660</v>
      </c>
      <c r="F32" s="42" t="s">
        <v>661</v>
      </c>
      <c r="G32" s="42" t="s">
        <v>685</v>
      </c>
      <c r="H32" s="25" t="s">
        <v>1619</v>
      </c>
      <c r="I32" s="24" t="s">
        <v>1620</v>
      </c>
      <c r="J32" s="25" t="s">
        <v>1620</v>
      </c>
    </row>
    <row r="33" ht="32.25" customHeight="1" spans="1:10">
      <c r="A33" s="42"/>
      <c r="B33" s="42"/>
      <c r="C33" s="43" t="s">
        <v>1621</v>
      </c>
      <c r="D33" s="42" t="s">
        <v>653</v>
      </c>
      <c r="E33" s="42" t="s">
        <v>1110</v>
      </c>
      <c r="F33" s="42" t="s">
        <v>661</v>
      </c>
      <c r="G33" s="42" t="s">
        <v>685</v>
      </c>
      <c r="H33" s="25" t="s">
        <v>1622</v>
      </c>
      <c r="I33" s="24" t="s">
        <v>1623</v>
      </c>
      <c r="J33" s="25" t="s">
        <v>1624</v>
      </c>
    </row>
    <row r="34" ht="32.25" customHeight="1" spans="1:10">
      <c r="A34" s="42"/>
      <c r="B34" s="42"/>
      <c r="C34" s="43" t="s">
        <v>1625</v>
      </c>
      <c r="D34" s="42" t="s">
        <v>653</v>
      </c>
      <c r="E34" s="42" t="s">
        <v>923</v>
      </c>
      <c r="F34" s="42" t="s">
        <v>661</v>
      </c>
      <c r="G34" s="42" t="s">
        <v>685</v>
      </c>
      <c r="H34" s="25" t="s">
        <v>1626</v>
      </c>
      <c r="I34" s="24" t="s">
        <v>1627</v>
      </c>
      <c r="J34" s="25" t="s">
        <v>1628</v>
      </c>
    </row>
    <row r="35" ht="64" customHeight="1" spans="1:10">
      <c r="A35" s="42"/>
      <c r="B35" s="42"/>
      <c r="C35" s="43" t="s">
        <v>1629</v>
      </c>
      <c r="D35" s="42" t="s">
        <v>653</v>
      </c>
      <c r="E35" s="42" t="s">
        <v>660</v>
      </c>
      <c r="F35" s="42" t="s">
        <v>661</v>
      </c>
      <c r="G35" s="42" t="s">
        <v>685</v>
      </c>
      <c r="H35" s="25" t="s">
        <v>1630</v>
      </c>
      <c r="I35" s="24" t="s">
        <v>956</v>
      </c>
      <c r="J35" s="25" t="s">
        <v>1631</v>
      </c>
    </row>
    <row r="36" ht="104" customHeight="1" spans="1:10">
      <c r="A36" s="42"/>
      <c r="B36" s="42"/>
      <c r="C36" s="43" t="s">
        <v>1632</v>
      </c>
      <c r="D36" s="42" t="s">
        <v>653</v>
      </c>
      <c r="E36" s="42" t="s">
        <v>923</v>
      </c>
      <c r="F36" s="42" t="s">
        <v>661</v>
      </c>
      <c r="G36" s="42" t="s">
        <v>685</v>
      </c>
      <c r="H36" s="25" t="s">
        <v>1633</v>
      </c>
      <c r="I36" s="24" t="s">
        <v>1127</v>
      </c>
      <c r="J36" s="25" t="s">
        <v>1608</v>
      </c>
    </row>
    <row r="37" ht="104" customHeight="1" spans="1:10">
      <c r="A37" s="42"/>
      <c r="B37" s="42"/>
      <c r="C37" s="43" t="s">
        <v>1634</v>
      </c>
      <c r="D37" s="42" t="s">
        <v>671</v>
      </c>
      <c r="E37" s="42" t="s">
        <v>923</v>
      </c>
      <c r="F37" s="42" t="s">
        <v>661</v>
      </c>
      <c r="G37" s="42" t="s">
        <v>685</v>
      </c>
      <c r="H37" s="25" t="s">
        <v>1635</v>
      </c>
      <c r="I37" s="24" t="s">
        <v>1636</v>
      </c>
      <c r="J37" s="25" t="s">
        <v>1613</v>
      </c>
    </row>
    <row r="38" ht="32.25" customHeight="1" spans="1:10">
      <c r="A38" s="42"/>
      <c r="B38" s="42"/>
      <c r="C38" s="43" t="s">
        <v>1637</v>
      </c>
      <c r="D38" s="42" t="s">
        <v>671</v>
      </c>
      <c r="E38" s="42" t="s">
        <v>735</v>
      </c>
      <c r="F38" s="42" t="s">
        <v>661</v>
      </c>
      <c r="G38" s="42" t="s">
        <v>685</v>
      </c>
      <c r="H38" s="25" t="s">
        <v>1638</v>
      </c>
      <c r="I38" s="24" t="s">
        <v>1639</v>
      </c>
      <c r="J38" s="25" t="s">
        <v>1640</v>
      </c>
    </row>
    <row r="39" ht="32.25" customHeight="1" spans="1:10">
      <c r="A39" s="42"/>
      <c r="B39" s="42" t="s">
        <v>663</v>
      </c>
      <c r="C39" s="43"/>
      <c r="D39" s="42"/>
      <c r="E39" s="42"/>
      <c r="F39" s="42"/>
      <c r="G39" s="42"/>
      <c r="H39" s="25"/>
      <c r="I39" s="24"/>
      <c r="J39" s="25"/>
    </row>
    <row r="40" ht="32.25" customHeight="1" spans="1:10">
      <c r="A40" s="42"/>
      <c r="B40" s="42"/>
      <c r="C40" s="43" t="s">
        <v>1641</v>
      </c>
      <c r="D40" s="42" t="s">
        <v>671</v>
      </c>
      <c r="E40" s="42" t="s">
        <v>672</v>
      </c>
      <c r="F40" s="42" t="s">
        <v>661</v>
      </c>
      <c r="G40" s="42" t="s">
        <v>685</v>
      </c>
      <c r="H40" s="25" t="s">
        <v>1622</v>
      </c>
      <c r="I40" s="24" t="s">
        <v>1623</v>
      </c>
      <c r="J40" s="25" t="s">
        <v>1642</v>
      </c>
    </row>
    <row r="41" ht="32.25" customHeight="1" spans="1:10">
      <c r="A41" s="42"/>
      <c r="B41" s="42"/>
      <c r="C41" s="43" t="s">
        <v>1643</v>
      </c>
      <c r="D41" s="42" t="s">
        <v>653</v>
      </c>
      <c r="E41" s="42" t="s">
        <v>1399</v>
      </c>
      <c r="F41" s="42" t="s">
        <v>1386</v>
      </c>
      <c r="G41" s="42" t="s">
        <v>685</v>
      </c>
      <c r="H41" s="25" t="s">
        <v>1644</v>
      </c>
      <c r="I41" s="24" t="s">
        <v>1645</v>
      </c>
      <c r="J41" s="25" t="s">
        <v>1646</v>
      </c>
    </row>
    <row r="42" ht="32.25" customHeight="1" spans="1:10">
      <c r="A42" s="42"/>
      <c r="B42" s="42" t="s">
        <v>930</v>
      </c>
      <c r="C42" s="43"/>
      <c r="D42" s="42"/>
      <c r="E42" s="42"/>
      <c r="F42" s="42"/>
      <c r="G42" s="42"/>
      <c r="H42" s="25"/>
      <c r="I42" s="24"/>
      <c r="J42" s="25"/>
    </row>
    <row r="43" ht="32.25" customHeight="1" spans="1:10">
      <c r="A43" s="42"/>
      <c r="B43" s="42"/>
      <c r="C43" s="43" t="s">
        <v>931</v>
      </c>
      <c r="D43" s="42" t="s">
        <v>653</v>
      </c>
      <c r="E43" s="42" t="s">
        <v>1647</v>
      </c>
      <c r="F43" s="42" t="s">
        <v>933</v>
      </c>
      <c r="G43" s="42" t="s">
        <v>656</v>
      </c>
      <c r="H43" s="25" t="s">
        <v>1648</v>
      </c>
      <c r="I43" s="24" t="s">
        <v>1623</v>
      </c>
      <c r="J43" s="25" t="s">
        <v>1649</v>
      </c>
    </row>
    <row r="44" ht="32.25" customHeight="1" spans="1:10">
      <c r="A44" s="42" t="s">
        <v>668</v>
      </c>
      <c r="B44" s="42"/>
      <c r="C44" s="43"/>
      <c r="D44" s="42"/>
      <c r="E44" s="42"/>
      <c r="F44" s="42"/>
      <c r="G44" s="42"/>
      <c r="H44" s="25"/>
      <c r="I44" s="24"/>
      <c r="J44" s="25"/>
    </row>
    <row r="45" ht="32.25" customHeight="1" spans="1:10">
      <c r="A45" s="42"/>
      <c r="B45" s="42" t="s">
        <v>959</v>
      </c>
      <c r="C45" s="43"/>
      <c r="D45" s="42"/>
      <c r="E45" s="42"/>
      <c r="F45" s="42"/>
      <c r="G45" s="42"/>
      <c r="H45" s="25"/>
      <c r="I45" s="24"/>
      <c r="J45" s="25"/>
    </row>
    <row r="46" ht="78" customHeight="1" spans="1:10">
      <c r="A46" s="42"/>
      <c r="B46" s="42"/>
      <c r="C46" s="43" t="s">
        <v>1650</v>
      </c>
      <c r="D46" s="42" t="s">
        <v>653</v>
      </c>
      <c r="E46" s="42" t="s">
        <v>722</v>
      </c>
      <c r="F46" s="42" t="s">
        <v>723</v>
      </c>
      <c r="G46" s="42" t="s">
        <v>685</v>
      </c>
      <c r="H46" s="25" t="s">
        <v>1651</v>
      </c>
      <c r="I46" s="24" t="s">
        <v>1652</v>
      </c>
      <c r="J46" s="25" t="s">
        <v>1595</v>
      </c>
    </row>
    <row r="47" ht="32.25" customHeight="1" spans="1:10">
      <c r="A47" s="42"/>
      <c r="B47" s="42"/>
      <c r="C47" s="43" t="s">
        <v>1653</v>
      </c>
      <c r="D47" s="42" t="s">
        <v>671</v>
      </c>
      <c r="E47" s="42" t="s">
        <v>1654</v>
      </c>
      <c r="F47" s="42" t="s">
        <v>933</v>
      </c>
      <c r="G47" s="42" t="s">
        <v>656</v>
      </c>
      <c r="H47" s="25" t="s">
        <v>1655</v>
      </c>
      <c r="I47" s="24" t="s">
        <v>1656</v>
      </c>
      <c r="J47" s="25" t="s">
        <v>1657</v>
      </c>
    </row>
    <row r="48" ht="32.25" customHeight="1" spans="1:10">
      <c r="A48" s="42"/>
      <c r="B48" s="42"/>
      <c r="C48" s="43" t="s">
        <v>1658</v>
      </c>
      <c r="D48" s="42" t="s">
        <v>671</v>
      </c>
      <c r="E48" s="42" t="s">
        <v>1659</v>
      </c>
      <c r="F48" s="42" t="s">
        <v>933</v>
      </c>
      <c r="G48" s="42" t="s">
        <v>656</v>
      </c>
      <c r="H48" s="25" t="s">
        <v>1660</v>
      </c>
      <c r="I48" s="24" t="s">
        <v>1661</v>
      </c>
      <c r="J48" s="25" t="s">
        <v>1662</v>
      </c>
    </row>
    <row r="49" ht="32.25" customHeight="1" spans="1:10">
      <c r="A49" s="42"/>
      <c r="B49" s="42" t="s">
        <v>683</v>
      </c>
      <c r="C49" s="43"/>
      <c r="D49" s="42"/>
      <c r="E49" s="42"/>
      <c r="F49" s="42"/>
      <c r="G49" s="42"/>
      <c r="H49" s="25"/>
      <c r="I49" s="24"/>
      <c r="J49" s="25"/>
    </row>
    <row r="50" ht="32.25" customHeight="1" spans="1:10">
      <c r="A50" s="42"/>
      <c r="B50" s="42"/>
      <c r="C50" s="43" t="s">
        <v>1663</v>
      </c>
      <c r="D50" s="42" t="s">
        <v>671</v>
      </c>
      <c r="E50" s="42" t="s">
        <v>672</v>
      </c>
      <c r="F50" s="42" t="s">
        <v>661</v>
      </c>
      <c r="G50" s="42" t="s">
        <v>685</v>
      </c>
      <c r="H50" s="25" t="s">
        <v>1638</v>
      </c>
      <c r="I50" s="24" t="s">
        <v>1623</v>
      </c>
      <c r="J50" s="25" t="s">
        <v>1595</v>
      </c>
    </row>
    <row r="51" ht="32.25" customHeight="1" spans="1:10">
      <c r="A51" s="42"/>
      <c r="B51" s="42"/>
      <c r="C51" s="43" t="s">
        <v>1664</v>
      </c>
      <c r="D51" s="42" t="s">
        <v>671</v>
      </c>
      <c r="E51" s="42" t="s">
        <v>923</v>
      </c>
      <c r="F51" s="42" t="s">
        <v>661</v>
      </c>
      <c r="G51" s="42" t="s">
        <v>685</v>
      </c>
      <c r="H51" s="25" t="s">
        <v>1638</v>
      </c>
      <c r="I51" s="24" t="s">
        <v>719</v>
      </c>
      <c r="J51" s="25" t="s">
        <v>1628</v>
      </c>
    </row>
    <row r="52" ht="32.25" customHeight="1" spans="1:10">
      <c r="A52" s="42"/>
      <c r="B52" s="42"/>
      <c r="C52" s="43" t="s">
        <v>1665</v>
      </c>
      <c r="D52" s="42" t="s">
        <v>653</v>
      </c>
      <c r="E52" s="42" t="s">
        <v>660</v>
      </c>
      <c r="F52" s="42" t="s">
        <v>661</v>
      </c>
      <c r="G52" s="42" t="s">
        <v>685</v>
      </c>
      <c r="H52" s="25" t="s">
        <v>1638</v>
      </c>
      <c r="I52" s="24" t="s">
        <v>964</v>
      </c>
      <c r="J52" s="25" t="s">
        <v>1666</v>
      </c>
    </row>
    <row r="53" ht="32.25" customHeight="1" spans="1:10">
      <c r="A53" s="42"/>
      <c r="B53" s="42"/>
      <c r="C53" s="43" t="s">
        <v>1667</v>
      </c>
      <c r="D53" s="42" t="s">
        <v>653</v>
      </c>
      <c r="E53" s="42" t="s">
        <v>660</v>
      </c>
      <c r="F53" s="42" t="s">
        <v>661</v>
      </c>
      <c r="G53" s="42" t="s">
        <v>685</v>
      </c>
      <c r="H53" s="25" t="s">
        <v>1586</v>
      </c>
      <c r="I53" s="24" t="s">
        <v>1668</v>
      </c>
      <c r="J53" s="25" t="s">
        <v>1669</v>
      </c>
    </row>
    <row r="54" ht="32.25" customHeight="1" spans="1:10">
      <c r="A54" s="42"/>
      <c r="B54" s="42" t="s">
        <v>720</v>
      </c>
      <c r="C54" s="43"/>
      <c r="D54" s="42"/>
      <c r="E54" s="42"/>
      <c r="F54" s="42"/>
      <c r="G54" s="42"/>
      <c r="H54" s="25"/>
      <c r="I54" s="24"/>
      <c r="J54" s="25"/>
    </row>
    <row r="55" ht="32.25" customHeight="1" spans="1:10">
      <c r="A55" s="42"/>
      <c r="B55" s="42"/>
      <c r="C55" s="43" t="s">
        <v>1670</v>
      </c>
      <c r="D55" s="42" t="s">
        <v>671</v>
      </c>
      <c r="E55" s="42" t="s">
        <v>672</v>
      </c>
      <c r="F55" s="42" t="s">
        <v>661</v>
      </c>
      <c r="G55" s="42" t="s">
        <v>685</v>
      </c>
      <c r="H55" s="25" t="s">
        <v>1586</v>
      </c>
      <c r="I55" s="24" t="s">
        <v>1623</v>
      </c>
      <c r="J55" s="25" t="s">
        <v>1595</v>
      </c>
    </row>
    <row r="56" ht="32.25" customHeight="1" spans="1:10">
      <c r="A56" s="42"/>
      <c r="B56" s="42" t="s">
        <v>669</v>
      </c>
      <c r="C56" s="43"/>
      <c r="D56" s="42"/>
      <c r="E56" s="42"/>
      <c r="F56" s="42"/>
      <c r="G56" s="42"/>
      <c r="H56" s="25"/>
      <c r="I56" s="24"/>
      <c r="J56" s="25"/>
    </row>
    <row r="57" ht="32.25" customHeight="1" spans="1:10">
      <c r="A57" s="42"/>
      <c r="B57" s="42"/>
      <c r="C57" s="43" t="s">
        <v>1671</v>
      </c>
      <c r="D57" s="42" t="s">
        <v>653</v>
      </c>
      <c r="E57" s="42" t="s">
        <v>660</v>
      </c>
      <c r="F57" s="42" t="s">
        <v>661</v>
      </c>
      <c r="G57" s="42" t="s">
        <v>685</v>
      </c>
      <c r="H57" s="25" t="s">
        <v>1672</v>
      </c>
      <c r="I57" s="24" t="s">
        <v>1623</v>
      </c>
      <c r="J57" s="25" t="s">
        <v>1673</v>
      </c>
    </row>
    <row r="58" ht="32.25" customHeight="1" spans="1:10">
      <c r="A58" s="42"/>
      <c r="B58" s="42"/>
      <c r="C58" s="43" t="s">
        <v>1674</v>
      </c>
      <c r="D58" s="42" t="s">
        <v>653</v>
      </c>
      <c r="E58" s="42" t="s">
        <v>660</v>
      </c>
      <c r="F58" s="42" t="s">
        <v>661</v>
      </c>
      <c r="G58" s="42" t="s">
        <v>685</v>
      </c>
      <c r="H58" s="25" t="s">
        <v>1638</v>
      </c>
      <c r="I58" s="24" t="s">
        <v>1675</v>
      </c>
      <c r="J58" s="25" t="s">
        <v>1676</v>
      </c>
    </row>
    <row r="59" ht="32.25" customHeight="1" spans="1:10">
      <c r="A59" s="42"/>
      <c r="B59" s="42"/>
      <c r="C59" s="43" t="s">
        <v>1677</v>
      </c>
      <c r="D59" s="42" t="s">
        <v>653</v>
      </c>
      <c r="E59" s="42" t="s">
        <v>660</v>
      </c>
      <c r="F59" s="42" t="s">
        <v>661</v>
      </c>
      <c r="G59" s="42" t="s">
        <v>685</v>
      </c>
      <c r="H59" s="25" t="s">
        <v>1626</v>
      </c>
      <c r="I59" s="24" t="s">
        <v>1678</v>
      </c>
      <c r="J59" s="25" t="s">
        <v>1679</v>
      </c>
    </row>
    <row r="60" ht="32.25" customHeight="1" spans="1:10">
      <c r="A60" s="42" t="s">
        <v>674</v>
      </c>
      <c r="B60" s="42"/>
      <c r="C60" s="43"/>
      <c r="D60" s="42"/>
      <c r="E60" s="42"/>
      <c r="F60" s="42"/>
      <c r="G60" s="42"/>
      <c r="H60" s="25"/>
      <c r="I60" s="24"/>
      <c r="J60" s="25"/>
    </row>
    <row r="61" ht="32.25" customHeight="1" spans="1:10">
      <c r="A61" s="42"/>
      <c r="B61" s="42" t="s">
        <v>675</v>
      </c>
      <c r="C61" s="43"/>
      <c r="D61" s="42"/>
      <c r="E61" s="42"/>
      <c r="F61" s="42"/>
      <c r="G61" s="42"/>
      <c r="H61" s="25"/>
      <c r="I61" s="24"/>
      <c r="J61" s="25"/>
    </row>
    <row r="62" ht="32.25" customHeight="1" spans="1:10">
      <c r="A62" s="42"/>
      <c r="B62" s="42"/>
      <c r="C62" s="43" t="s">
        <v>1680</v>
      </c>
      <c r="D62" s="42" t="s">
        <v>671</v>
      </c>
      <c r="E62" s="42" t="s">
        <v>672</v>
      </c>
      <c r="F62" s="42" t="s">
        <v>661</v>
      </c>
      <c r="G62" s="42" t="s">
        <v>685</v>
      </c>
      <c r="H62" s="25" t="s">
        <v>1672</v>
      </c>
      <c r="I62" s="24" t="s">
        <v>1623</v>
      </c>
      <c r="J62" s="25" t="s">
        <v>1681</v>
      </c>
    </row>
  </sheetData>
  <mergeCells count="36">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C10:I10"/>
    <mergeCell ref="H11:J11"/>
    <mergeCell ref="A13:G13"/>
    <mergeCell ref="A14:B14"/>
    <mergeCell ref="A14:B14"/>
    <mergeCell ref="C14:G14"/>
    <mergeCell ref="C14:G14"/>
    <mergeCell ref="A15:B15"/>
    <mergeCell ref="C15:G15"/>
    <mergeCell ref="A16:B16"/>
    <mergeCell ref="C16:G16"/>
    <mergeCell ref="A17:B17"/>
    <mergeCell ref="C17:G17"/>
    <mergeCell ref="A18:J18"/>
    <mergeCell ref="A19:G19"/>
    <mergeCell ref="A7:A8"/>
    <mergeCell ref="H19:H20"/>
    <mergeCell ref="I19:I20"/>
    <mergeCell ref="J19:J20"/>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G1" workbookViewId="0">
      <pane ySplit="1" topLeftCell="A2" activePane="bottomLeft" state="frozen"/>
      <selection/>
      <selection pane="bottomLeft" activeCell="A1" sqref="A1:S11"/>
    </sheetView>
  </sheetViews>
  <sheetFormatPr defaultColWidth="8.575" defaultRowHeight="12.75" customHeight="1"/>
  <cols>
    <col min="1" max="1" width="15.8916666666667" customWidth="1"/>
    <col min="2" max="2" width="35" customWidth="1"/>
    <col min="3" max="19" width="22" customWidth="1"/>
  </cols>
  <sheetData>
    <row r="1" customHeight="1" spans="1:19">
      <c r="A1" s="52"/>
      <c r="B1" s="52"/>
      <c r="C1" s="52"/>
      <c r="D1" s="52"/>
      <c r="E1" s="52"/>
      <c r="F1" s="52"/>
      <c r="G1" s="52"/>
      <c r="H1" s="52"/>
      <c r="I1" s="52"/>
      <c r="J1" s="52"/>
      <c r="K1" s="52"/>
      <c r="L1" s="52"/>
      <c r="M1" s="52"/>
      <c r="N1" s="52"/>
      <c r="O1" s="52"/>
      <c r="P1" s="52"/>
      <c r="Q1" s="52"/>
      <c r="R1" s="52"/>
      <c r="S1" s="52"/>
    </row>
    <row r="2" ht="17.25" customHeight="1" spans="1:19">
      <c r="A2" s="108" t="s">
        <v>52</v>
      </c>
      <c r="B2" s="51"/>
      <c r="C2" s="51"/>
      <c r="D2" s="51"/>
      <c r="E2" s="51"/>
      <c r="F2" s="51"/>
      <c r="G2" s="51"/>
      <c r="H2" s="51"/>
      <c r="I2" s="51"/>
      <c r="J2" s="51"/>
      <c r="K2" s="51"/>
      <c r="L2" s="51"/>
      <c r="M2" s="51"/>
      <c r="N2" s="51"/>
      <c r="O2" s="51"/>
      <c r="P2" s="51"/>
      <c r="Q2" s="51"/>
      <c r="R2" s="51"/>
      <c r="S2" s="51"/>
    </row>
    <row r="3" ht="41.25" customHeight="1" spans="1:19">
      <c r="A3" s="90" t="str">
        <f>"2025"&amp;"年部门收入预算表"</f>
        <v>2025年部门收入预算表</v>
      </c>
      <c r="B3" s="51"/>
      <c r="C3" s="51"/>
      <c r="D3" s="51"/>
      <c r="E3" s="51"/>
      <c r="F3" s="51"/>
      <c r="G3" s="51"/>
      <c r="H3" s="51"/>
      <c r="I3" s="51"/>
      <c r="J3" s="51"/>
      <c r="K3" s="51"/>
      <c r="L3" s="51"/>
      <c r="M3" s="51"/>
      <c r="N3" s="51"/>
      <c r="O3" s="51"/>
      <c r="P3" s="51"/>
      <c r="Q3" s="51"/>
      <c r="R3" s="51"/>
      <c r="S3" s="51"/>
    </row>
    <row r="4" ht="17.25" customHeight="1" spans="1:19">
      <c r="A4" s="93" t="str">
        <f>"单位名称："&amp;"昆明市晋宁区人民政府晋城街道办事处"</f>
        <v>单位名称：昆明市晋宁区人民政府晋城街道办事处</v>
      </c>
      <c r="B4" s="51"/>
      <c r="C4" s="51"/>
      <c r="D4" s="51"/>
      <c r="E4" s="51"/>
      <c r="F4" s="51"/>
      <c r="G4" s="51"/>
      <c r="H4" s="51"/>
      <c r="I4" s="51"/>
      <c r="J4" s="51"/>
      <c r="K4" s="51"/>
      <c r="L4" s="51"/>
      <c r="M4" s="51"/>
      <c r="N4" s="51"/>
      <c r="O4" s="51"/>
      <c r="P4" s="51"/>
      <c r="Q4" s="51"/>
      <c r="R4" s="51"/>
      <c r="S4" s="95" t="s">
        <v>1</v>
      </c>
    </row>
    <row r="5" ht="21.75" customHeight="1" spans="1:19">
      <c r="A5" s="298" t="s">
        <v>53</v>
      </c>
      <c r="B5" s="299" t="s">
        <v>54</v>
      </c>
      <c r="C5" s="299" t="s">
        <v>55</v>
      </c>
      <c r="D5" s="300" t="s">
        <v>56</v>
      </c>
      <c r="E5" s="300"/>
      <c r="F5" s="300"/>
      <c r="G5" s="300"/>
      <c r="H5" s="300"/>
      <c r="I5" s="307"/>
      <c r="J5" s="300"/>
      <c r="K5" s="300"/>
      <c r="L5" s="300"/>
      <c r="M5" s="300"/>
      <c r="N5" s="308"/>
      <c r="O5" s="300" t="s">
        <v>45</v>
      </c>
      <c r="P5" s="300"/>
      <c r="Q5" s="300"/>
      <c r="R5" s="300"/>
      <c r="S5" s="308"/>
    </row>
    <row r="6" ht="27" customHeight="1" spans="1:19">
      <c r="A6" s="301"/>
      <c r="B6" s="302"/>
      <c r="C6" s="302"/>
      <c r="D6" s="302" t="s">
        <v>57</v>
      </c>
      <c r="E6" s="302" t="s">
        <v>58</v>
      </c>
      <c r="F6" s="302" t="s">
        <v>59</v>
      </c>
      <c r="G6" s="302" t="s">
        <v>60</v>
      </c>
      <c r="H6" s="302" t="s">
        <v>61</v>
      </c>
      <c r="I6" s="309" t="s">
        <v>62</v>
      </c>
      <c r="J6" s="310"/>
      <c r="K6" s="310"/>
      <c r="L6" s="310"/>
      <c r="M6" s="310"/>
      <c r="N6" s="311"/>
      <c r="O6" s="302" t="s">
        <v>57</v>
      </c>
      <c r="P6" s="302" t="s">
        <v>58</v>
      </c>
      <c r="Q6" s="302" t="s">
        <v>59</v>
      </c>
      <c r="R6" s="302" t="s">
        <v>60</v>
      </c>
      <c r="S6" s="302" t="s">
        <v>63</v>
      </c>
    </row>
    <row r="7" ht="30" customHeight="1" spans="1:19">
      <c r="A7" s="303"/>
      <c r="B7" s="304"/>
      <c r="C7" s="305"/>
      <c r="D7" s="305"/>
      <c r="E7" s="305"/>
      <c r="F7" s="305"/>
      <c r="G7" s="305"/>
      <c r="H7" s="305"/>
      <c r="I7" s="114" t="s">
        <v>57</v>
      </c>
      <c r="J7" s="311" t="s">
        <v>64</v>
      </c>
      <c r="K7" s="311" t="s">
        <v>65</v>
      </c>
      <c r="L7" s="311" t="s">
        <v>66</v>
      </c>
      <c r="M7" s="311" t="s">
        <v>67</v>
      </c>
      <c r="N7" s="311" t="s">
        <v>68</v>
      </c>
      <c r="O7" s="312"/>
      <c r="P7" s="312"/>
      <c r="Q7" s="312"/>
      <c r="R7" s="312"/>
      <c r="S7" s="305"/>
    </row>
    <row r="8" ht="15" customHeight="1" spans="1:19">
      <c r="A8" s="103">
        <v>1</v>
      </c>
      <c r="B8" s="103">
        <v>2</v>
      </c>
      <c r="C8" s="103">
        <v>3</v>
      </c>
      <c r="D8" s="103">
        <v>4</v>
      </c>
      <c r="E8" s="103">
        <v>5</v>
      </c>
      <c r="F8" s="103">
        <v>6</v>
      </c>
      <c r="G8" s="103">
        <v>7</v>
      </c>
      <c r="H8" s="103">
        <v>8</v>
      </c>
      <c r="I8" s="114">
        <v>9</v>
      </c>
      <c r="J8" s="103">
        <v>10</v>
      </c>
      <c r="K8" s="103">
        <v>11</v>
      </c>
      <c r="L8" s="103">
        <v>12</v>
      </c>
      <c r="M8" s="103">
        <v>13</v>
      </c>
      <c r="N8" s="103">
        <v>14</v>
      </c>
      <c r="O8" s="103">
        <v>15</v>
      </c>
      <c r="P8" s="103">
        <v>16</v>
      </c>
      <c r="Q8" s="103">
        <v>17</v>
      </c>
      <c r="R8" s="103">
        <v>18</v>
      </c>
      <c r="S8" s="103">
        <v>19</v>
      </c>
    </row>
    <row r="9" ht="18" customHeight="1" spans="1:19">
      <c r="A9" s="72" t="s">
        <v>69</v>
      </c>
      <c r="B9" s="72" t="s">
        <v>70</v>
      </c>
      <c r="C9" s="262">
        <v>166318825.69</v>
      </c>
      <c r="D9" s="262">
        <v>166318825.69</v>
      </c>
      <c r="E9" s="262">
        <v>91408321.59</v>
      </c>
      <c r="F9" s="262"/>
      <c r="G9" s="262">
        <v>17024</v>
      </c>
      <c r="H9" s="262"/>
      <c r="I9" s="262">
        <v>74893480.1</v>
      </c>
      <c r="J9" s="262"/>
      <c r="K9" s="262"/>
      <c r="L9" s="262"/>
      <c r="M9" s="262"/>
      <c r="N9" s="262">
        <v>74893480.1</v>
      </c>
      <c r="O9" s="262"/>
      <c r="P9" s="262"/>
      <c r="Q9" s="262"/>
      <c r="R9" s="262"/>
      <c r="S9" s="262"/>
    </row>
    <row r="10" ht="18" customHeight="1" spans="1:19">
      <c r="A10" s="306" t="s">
        <v>71</v>
      </c>
      <c r="B10" s="306" t="s">
        <v>70</v>
      </c>
      <c r="C10" s="262">
        <v>166318825.69</v>
      </c>
      <c r="D10" s="262">
        <v>166318825.69</v>
      </c>
      <c r="E10" s="262">
        <v>91408321.59</v>
      </c>
      <c r="F10" s="262"/>
      <c r="G10" s="262">
        <v>17024</v>
      </c>
      <c r="H10" s="262"/>
      <c r="I10" s="262">
        <v>74893480.1</v>
      </c>
      <c r="J10" s="262"/>
      <c r="K10" s="262"/>
      <c r="L10" s="262"/>
      <c r="M10" s="262"/>
      <c r="N10" s="262">
        <v>74893480.1</v>
      </c>
      <c r="O10" s="262"/>
      <c r="P10" s="262"/>
      <c r="Q10" s="262"/>
      <c r="R10" s="262"/>
      <c r="S10" s="262"/>
    </row>
    <row r="11" ht="18" customHeight="1" spans="1:19">
      <c r="A11" s="96" t="s">
        <v>55</v>
      </c>
      <c r="B11" s="261"/>
      <c r="C11" s="262">
        <v>166318825.69</v>
      </c>
      <c r="D11" s="262">
        <v>166318825.69</v>
      </c>
      <c r="E11" s="262">
        <v>91408321.59</v>
      </c>
      <c r="F11" s="262"/>
      <c r="G11" s="262">
        <v>17024</v>
      </c>
      <c r="H11" s="262"/>
      <c r="I11" s="262">
        <v>74893480.1</v>
      </c>
      <c r="J11" s="262"/>
      <c r="K11" s="262"/>
      <c r="L11" s="262"/>
      <c r="M11" s="262"/>
      <c r="N11" s="262">
        <v>74893480.1</v>
      </c>
      <c r="O11" s="262"/>
      <c r="P11" s="262"/>
      <c r="Q11" s="262"/>
      <c r="R11" s="262"/>
      <c r="S11" s="262"/>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24"/>
  <sheetViews>
    <sheetView showGridLines="0" showZeros="0" workbookViewId="0">
      <pane ySplit="1" topLeftCell="A108" activePane="bottomLeft" state="frozen"/>
      <selection/>
      <selection pane="bottomLeft" activeCell="A1" sqref="A1:O12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52"/>
      <c r="B1" s="52"/>
      <c r="C1" s="52"/>
      <c r="D1" s="52"/>
      <c r="E1" s="52"/>
      <c r="F1" s="52"/>
      <c r="G1" s="52"/>
      <c r="H1" s="52"/>
      <c r="I1" s="52"/>
      <c r="J1" s="52"/>
      <c r="K1" s="52"/>
      <c r="L1" s="52"/>
      <c r="M1" s="52"/>
      <c r="N1" s="52"/>
      <c r="O1" s="52"/>
    </row>
    <row r="2" ht="17.25" customHeight="1" spans="1:15">
      <c r="A2" s="95" t="s">
        <v>72</v>
      </c>
      <c r="B2" s="51"/>
      <c r="C2" s="51"/>
      <c r="D2" s="51"/>
      <c r="E2" s="51"/>
      <c r="F2" s="51"/>
      <c r="G2" s="51"/>
      <c r="H2" s="51"/>
      <c r="I2" s="51"/>
      <c r="J2" s="51"/>
      <c r="K2" s="51"/>
      <c r="L2" s="51"/>
      <c r="M2" s="51"/>
      <c r="N2" s="51"/>
      <c r="O2" s="51"/>
    </row>
    <row r="3" ht="41.25" customHeight="1" spans="1:15">
      <c r="A3" s="90" t="str">
        <f>"2025"&amp;"年部门支出预算表"</f>
        <v>2025年部门支出预算表</v>
      </c>
      <c r="B3" s="51"/>
      <c r="C3" s="51"/>
      <c r="D3" s="51"/>
      <c r="E3" s="51"/>
      <c r="F3" s="51"/>
      <c r="G3" s="51"/>
      <c r="H3" s="51"/>
      <c r="I3" s="51"/>
      <c r="J3" s="51"/>
      <c r="K3" s="51"/>
      <c r="L3" s="51"/>
      <c r="M3" s="51"/>
      <c r="N3" s="51"/>
      <c r="O3" s="51"/>
    </row>
    <row r="4" ht="17.25" customHeight="1" spans="1:15">
      <c r="A4" s="93" t="str">
        <f>"单位名称："&amp;"昆明市晋宁区人民政府晋城街道办事处"</f>
        <v>单位名称：昆明市晋宁区人民政府晋城街道办事处</v>
      </c>
      <c r="B4" s="51"/>
      <c r="C4" s="51"/>
      <c r="D4" s="51"/>
      <c r="E4" s="51"/>
      <c r="F4" s="51"/>
      <c r="G4" s="51"/>
      <c r="H4" s="51"/>
      <c r="I4" s="51"/>
      <c r="J4" s="51"/>
      <c r="K4" s="51"/>
      <c r="L4" s="51"/>
      <c r="M4" s="51"/>
      <c r="N4" s="51"/>
      <c r="O4" s="95" t="s">
        <v>1</v>
      </c>
    </row>
    <row r="5" ht="27" customHeight="1" spans="1:15">
      <c r="A5" s="287" t="s">
        <v>73</v>
      </c>
      <c r="B5" s="287" t="s">
        <v>74</v>
      </c>
      <c r="C5" s="287" t="s">
        <v>55</v>
      </c>
      <c r="D5" s="288" t="s">
        <v>58</v>
      </c>
      <c r="E5" s="289"/>
      <c r="F5" s="290"/>
      <c r="G5" s="291" t="s">
        <v>59</v>
      </c>
      <c r="H5" s="291" t="s">
        <v>60</v>
      </c>
      <c r="I5" s="291" t="s">
        <v>75</v>
      </c>
      <c r="J5" s="288" t="s">
        <v>62</v>
      </c>
      <c r="K5" s="289"/>
      <c r="L5" s="289"/>
      <c r="M5" s="289"/>
      <c r="N5" s="295"/>
      <c r="O5" s="296"/>
    </row>
    <row r="6" ht="42" customHeight="1" spans="1:15">
      <c r="A6" s="292"/>
      <c r="B6" s="292"/>
      <c r="C6" s="293"/>
      <c r="D6" s="294" t="s">
        <v>57</v>
      </c>
      <c r="E6" s="294" t="s">
        <v>76</v>
      </c>
      <c r="F6" s="294" t="s">
        <v>77</v>
      </c>
      <c r="G6" s="293"/>
      <c r="H6" s="293"/>
      <c r="I6" s="292"/>
      <c r="J6" s="294" t="s">
        <v>57</v>
      </c>
      <c r="K6" s="280" t="s">
        <v>78</v>
      </c>
      <c r="L6" s="280" t="s">
        <v>79</v>
      </c>
      <c r="M6" s="280" t="s">
        <v>80</v>
      </c>
      <c r="N6" s="280" t="s">
        <v>81</v>
      </c>
      <c r="O6" s="280" t="s">
        <v>82</v>
      </c>
    </row>
    <row r="7" ht="18" customHeight="1" spans="1:15">
      <c r="A7" s="99" t="s">
        <v>83</v>
      </c>
      <c r="B7" s="99" t="s">
        <v>84</v>
      </c>
      <c r="C7" s="99" t="s">
        <v>85</v>
      </c>
      <c r="D7" s="100" t="s">
        <v>86</v>
      </c>
      <c r="E7" s="100" t="s">
        <v>87</v>
      </c>
      <c r="F7" s="100" t="s">
        <v>88</v>
      </c>
      <c r="G7" s="100" t="s">
        <v>89</v>
      </c>
      <c r="H7" s="100" t="s">
        <v>90</v>
      </c>
      <c r="I7" s="100" t="s">
        <v>91</v>
      </c>
      <c r="J7" s="100" t="s">
        <v>92</v>
      </c>
      <c r="K7" s="100" t="s">
        <v>93</v>
      </c>
      <c r="L7" s="100" t="s">
        <v>94</v>
      </c>
      <c r="M7" s="100" t="s">
        <v>95</v>
      </c>
      <c r="N7" s="99" t="s">
        <v>96</v>
      </c>
      <c r="O7" s="100" t="s">
        <v>97</v>
      </c>
    </row>
    <row r="8" ht="21" customHeight="1" spans="1:15">
      <c r="A8" s="80" t="s">
        <v>98</v>
      </c>
      <c r="B8" s="80" t="s">
        <v>99</v>
      </c>
      <c r="C8" s="262">
        <v>54803446.2</v>
      </c>
      <c r="D8" s="262">
        <v>51594994.57</v>
      </c>
      <c r="E8" s="262">
        <v>44599563.22</v>
      </c>
      <c r="F8" s="262">
        <v>6995431.35</v>
      </c>
      <c r="G8" s="262"/>
      <c r="H8" s="262"/>
      <c r="I8" s="262"/>
      <c r="J8" s="262">
        <v>3208451.63</v>
      </c>
      <c r="K8" s="262"/>
      <c r="L8" s="262"/>
      <c r="M8" s="262"/>
      <c r="N8" s="262"/>
      <c r="O8" s="262">
        <v>3208451.63</v>
      </c>
    </row>
    <row r="9" ht="21" customHeight="1" spans="1:15">
      <c r="A9" s="212" t="s">
        <v>100</v>
      </c>
      <c r="B9" s="212" t="s">
        <v>101</v>
      </c>
      <c r="C9" s="262">
        <v>45953139.43</v>
      </c>
      <c r="D9" s="262">
        <v>45453139.43</v>
      </c>
      <c r="E9" s="262">
        <v>43328139.43</v>
      </c>
      <c r="F9" s="262">
        <v>2125000</v>
      </c>
      <c r="G9" s="262"/>
      <c r="H9" s="262"/>
      <c r="I9" s="262"/>
      <c r="J9" s="262">
        <v>500000</v>
      </c>
      <c r="K9" s="262"/>
      <c r="L9" s="262"/>
      <c r="M9" s="262"/>
      <c r="N9" s="262"/>
      <c r="O9" s="262">
        <v>500000</v>
      </c>
    </row>
    <row r="10" ht="21" customHeight="1" spans="1:15">
      <c r="A10" s="213" t="s">
        <v>102</v>
      </c>
      <c r="B10" s="213" t="s">
        <v>103</v>
      </c>
      <c r="C10" s="262">
        <v>31043332.51</v>
      </c>
      <c r="D10" s="262">
        <v>30543332.51</v>
      </c>
      <c r="E10" s="262">
        <v>28943332.51</v>
      </c>
      <c r="F10" s="262">
        <v>1600000</v>
      </c>
      <c r="G10" s="262"/>
      <c r="H10" s="262"/>
      <c r="I10" s="262"/>
      <c r="J10" s="262">
        <v>500000</v>
      </c>
      <c r="K10" s="262"/>
      <c r="L10" s="262"/>
      <c r="M10" s="262"/>
      <c r="N10" s="262"/>
      <c r="O10" s="262">
        <v>500000</v>
      </c>
    </row>
    <row r="11" ht="21" customHeight="1" spans="1:15">
      <c r="A11" s="213" t="s">
        <v>104</v>
      </c>
      <c r="B11" s="213" t="s">
        <v>105</v>
      </c>
      <c r="C11" s="262">
        <v>251206.92</v>
      </c>
      <c r="D11" s="262">
        <v>251206.92</v>
      </c>
      <c r="E11" s="262">
        <v>251206.92</v>
      </c>
      <c r="F11" s="262"/>
      <c r="G11" s="262"/>
      <c r="H11" s="262"/>
      <c r="I11" s="262"/>
      <c r="J11" s="262"/>
      <c r="K11" s="262"/>
      <c r="L11" s="262"/>
      <c r="M11" s="262"/>
      <c r="N11" s="262"/>
      <c r="O11" s="262"/>
    </row>
    <row r="12" ht="21" customHeight="1" spans="1:15">
      <c r="A12" s="213" t="s">
        <v>106</v>
      </c>
      <c r="B12" s="213" t="s">
        <v>107</v>
      </c>
      <c r="C12" s="262">
        <v>14658600</v>
      </c>
      <c r="D12" s="262">
        <v>14658600</v>
      </c>
      <c r="E12" s="262">
        <v>14133600</v>
      </c>
      <c r="F12" s="262">
        <v>525000</v>
      </c>
      <c r="G12" s="262"/>
      <c r="H12" s="262"/>
      <c r="I12" s="262"/>
      <c r="J12" s="262"/>
      <c r="K12" s="262"/>
      <c r="L12" s="262"/>
      <c r="M12" s="262"/>
      <c r="N12" s="262"/>
      <c r="O12" s="262"/>
    </row>
    <row r="13" ht="21" customHeight="1" spans="1:15">
      <c r="A13" s="212" t="s">
        <v>108</v>
      </c>
      <c r="B13" s="212" t="s">
        <v>109</v>
      </c>
      <c r="C13" s="262">
        <v>563346.14</v>
      </c>
      <c r="D13" s="262">
        <v>563346.14</v>
      </c>
      <c r="E13" s="262">
        <v>563346.14</v>
      </c>
      <c r="F13" s="262"/>
      <c r="G13" s="262"/>
      <c r="H13" s="262"/>
      <c r="I13" s="262"/>
      <c r="J13" s="262"/>
      <c r="K13" s="262"/>
      <c r="L13" s="262"/>
      <c r="M13" s="262"/>
      <c r="N13" s="262"/>
      <c r="O13" s="262"/>
    </row>
    <row r="14" ht="21" customHeight="1" spans="1:15">
      <c r="A14" s="213" t="s">
        <v>110</v>
      </c>
      <c r="B14" s="213" t="s">
        <v>105</v>
      </c>
      <c r="C14" s="262">
        <v>563346.14</v>
      </c>
      <c r="D14" s="262">
        <v>563346.14</v>
      </c>
      <c r="E14" s="262">
        <v>563346.14</v>
      </c>
      <c r="F14" s="262"/>
      <c r="G14" s="262"/>
      <c r="H14" s="262"/>
      <c r="I14" s="262"/>
      <c r="J14" s="262"/>
      <c r="K14" s="262"/>
      <c r="L14" s="262"/>
      <c r="M14" s="262"/>
      <c r="N14" s="262"/>
      <c r="O14" s="262"/>
    </row>
    <row r="15" ht="21" customHeight="1" spans="1:15">
      <c r="A15" s="212" t="s">
        <v>111</v>
      </c>
      <c r="B15" s="212" t="s">
        <v>112</v>
      </c>
      <c r="C15" s="262">
        <v>708077.65</v>
      </c>
      <c r="D15" s="262">
        <v>708077.65</v>
      </c>
      <c r="E15" s="262">
        <v>708077.65</v>
      </c>
      <c r="F15" s="262"/>
      <c r="G15" s="262"/>
      <c r="H15" s="262"/>
      <c r="I15" s="262"/>
      <c r="J15" s="262"/>
      <c r="K15" s="262"/>
      <c r="L15" s="262"/>
      <c r="M15" s="262"/>
      <c r="N15" s="262"/>
      <c r="O15" s="262"/>
    </row>
    <row r="16" ht="21" customHeight="1" spans="1:15">
      <c r="A16" s="213" t="s">
        <v>113</v>
      </c>
      <c r="B16" s="213" t="s">
        <v>105</v>
      </c>
      <c r="C16" s="262">
        <v>708077.65</v>
      </c>
      <c r="D16" s="262">
        <v>708077.65</v>
      </c>
      <c r="E16" s="262">
        <v>708077.65</v>
      </c>
      <c r="F16" s="262"/>
      <c r="G16" s="262"/>
      <c r="H16" s="262"/>
      <c r="I16" s="262"/>
      <c r="J16" s="262"/>
      <c r="K16" s="262"/>
      <c r="L16" s="262"/>
      <c r="M16" s="262"/>
      <c r="N16" s="262"/>
      <c r="O16" s="262"/>
    </row>
    <row r="17" ht="21" customHeight="1" spans="1:15">
      <c r="A17" s="212" t="s">
        <v>114</v>
      </c>
      <c r="B17" s="212" t="s">
        <v>115</v>
      </c>
      <c r="C17" s="262">
        <v>40000</v>
      </c>
      <c r="D17" s="262"/>
      <c r="E17" s="262"/>
      <c r="F17" s="262"/>
      <c r="G17" s="262"/>
      <c r="H17" s="262"/>
      <c r="I17" s="262"/>
      <c r="J17" s="262">
        <v>40000</v>
      </c>
      <c r="K17" s="262"/>
      <c r="L17" s="262"/>
      <c r="M17" s="262"/>
      <c r="N17" s="262"/>
      <c r="O17" s="262">
        <v>40000</v>
      </c>
    </row>
    <row r="18" ht="21" customHeight="1" spans="1:15">
      <c r="A18" s="213" t="s">
        <v>116</v>
      </c>
      <c r="B18" s="213" t="s">
        <v>117</v>
      </c>
      <c r="C18" s="262">
        <v>40000</v>
      </c>
      <c r="D18" s="262"/>
      <c r="E18" s="262"/>
      <c r="F18" s="262"/>
      <c r="G18" s="262"/>
      <c r="H18" s="262"/>
      <c r="I18" s="262"/>
      <c r="J18" s="262">
        <v>40000</v>
      </c>
      <c r="K18" s="262"/>
      <c r="L18" s="262"/>
      <c r="M18" s="262"/>
      <c r="N18" s="262"/>
      <c r="O18" s="262">
        <v>40000</v>
      </c>
    </row>
    <row r="19" ht="21" customHeight="1" spans="1:15">
      <c r="A19" s="212" t="s">
        <v>118</v>
      </c>
      <c r="B19" s="212" t="s">
        <v>119</v>
      </c>
      <c r="C19" s="262">
        <v>507334</v>
      </c>
      <c r="D19" s="262"/>
      <c r="E19" s="262"/>
      <c r="F19" s="262"/>
      <c r="G19" s="262"/>
      <c r="H19" s="262"/>
      <c r="I19" s="262"/>
      <c r="J19" s="262">
        <v>507334</v>
      </c>
      <c r="K19" s="262"/>
      <c r="L19" s="262"/>
      <c r="M19" s="262"/>
      <c r="N19" s="262"/>
      <c r="O19" s="262">
        <v>507334</v>
      </c>
    </row>
    <row r="20" ht="21" customHeight="1" spans="1:15">
      <c r="A20" s="213" t="s">
        <v>120</v>
      </c>
      <c r="B20" s="213" t="s">
        <v>121</v>
      </c>
      <c r="C20" s="262">
        <v>507334</v>
      </c>
      <c r="D20" s="262"/>
      <c r="E20" s="262"/>
      <c r="F20" s="262"/>
      <c r="G20" s="262"/>
      <c r="H20" s="262"/>
      <c r="I20" s="262"/>
      <c r="J20" s="262">
        <v>507334</v>
      </c>
      <c r="K20" s="262"/>
      <c r="L20" s="262"/>
      <c r="M20" s="262"/>
      <c r="N20" s="262"/>
      <c r="O20" s="262">
        <v>507334</v>
      </c>
    </row>
    <row r="21" ht="21" customHeight="1" spans="1:15">
      <c r="A21" s="212" t="s">
        <v>122</v>
      </c>
      <c r="B21" s="212" t="s">
        <v>123</v>
      </c>
      <c r="C21" s="262">
        <v>13200</v>
      </c>
      <c r="D21" s="262">
        <v>13200</v>
      </c>
      <c r="E21" s="262"/>
      <c r="F21" s="262">
        <v>13200</v>
      </c>
      <c r="G21" s="262"/>
      <c r="H21" s="262"/>
      <c r="I21" s="262"/>
      <c r="J21" s="262"/>
      <c r="K21" s="262"/>
      <c r="L21" s="262"/>
      <c r="M21" s="262"/>
      <c r="N21" s="262"/>
      <c r="O21" s="262"/>
    </row>
    <row r="22" ht="21" customHeight="1" spans="1:15">
      <c r="A22" s="213" t="s">
        <v>124</v>
      </c>
      <c r="B22" s="213" t="s">
        <v>125</v>
      </c>
      <c r="C22" s="262">
        <v>13200</v>
      </c>
      <c r="D22" s="262">
        <v>13200</v>
      </c>
      <c r="E22" s="262"/>
      <c r="F22" s="262">
        <v>13200</v>
      </c>
      <c r="G22" s="262"/>
      <c r="H22" s="262"/>
      <c r="I22" s="262"/>
      <c r="J22" s="262"/>
      <c r="K22" s="262"/>
      <c r="L22" s="262"/>
      <c r="M22" s="262"/>
      <c r="N22" s="262"/>
      <c r="O22" s="262"/>
    </row>
    <row r="23" ht="21" customHeight="1" spans="1:15">
      <c r="A23" s="212" t="s">
        <v>126</v>
      </c>
      <c r="B23" s="212" t="s">
        <v>127</v>
      </c>
      <c r="C23" s="262">
        <v>8546.2</v>
      </c>
      <c r="D23" s="262"/>
      <c r="E23" s="262"/>
      <c r="F23" s="262"/>
      <c r="G23" s="262"/>
      <c r="H23" s="262"/>
      <c r="I23" s="262"/>
      <c r="J23" s="262">
        <v>8546.2</v>
      </c>
      <c r="K23" s="262"/>
      <c r="L23" s="262"/>
      <c r="M23" s="262"/>
      <c r="N23" s="262"/>
      <c r="O23" s="262">
        <v>8546.2</v>
      </c>
    </row>
    <row r="24" ht="21" customHeight="1" spans="1:15">
      <c r="A24" s="213" t="s">
        <v>128</v>
      </c>
      <c r="B24" s="213" t="s">
        <v>129</v>
      </c>
      <c r="C24" s="262">
        <v>8546.2</v>
      </c>
      <c r="D24" s="262"/>
      <c r="E24" s="262"/>
      <c r="F24" s="262"/>
      <c r="G24" s="262"/>
      <c r="H24" s="262"/>
      <c r="I24" s="262"/>
      <c r="J24" s="262">
        <v>8546.2</v>
      </c>
      <c r="K24" s="262"/>
      <c r="L24" s="262"/>
      <c r="M24" s="262"/>
      <c r="N24" s="262"/>
      <c r="O24" s="262">
        <v>8546.2</v>
      </c>
    </row>
    <row r="25" ht="21" customHeight="1" spans="1:15">
      <c r="A25" s="212" t="s">
        <v>130</v>
      </c>
      <c r="B25" s="212" t="s">
        <v>131</v>
      </c>
      <c r="C25" s="262">
        <v>50000</v>
      </c>
      <c r="D25" s="262">
        <v>50000</v>
      </c>
      <c r="E25" s="262"/>
      <c r="F25" s="262">
        <v>50000</v>
      </c>
      <c r="G25" s="262"/>
      <c r="H25" s="262"/>
      <c r="I25" s="262"/>
      <c r="J25" s="262"/>
      <c r="K25" s="262"/>
      <c r="L25" s="262"/>
      <c r="M25" s="262"/>
      <c r="N25" s="262"/>
      <c r="O25" s="262"/>
    </row>
    <row r="26" ht="21" customHeight="1" spans="1:15">
      <c r="A26" s="213" t="s">
        <v>132</v>
      </c>
      <c r="B26" s="213" t="s">
        <v>133</v>
      </c>
      <c r="C26" s="262">
        <v>50000</v>
      </c>
      <c r="D26" s="262">
        <v>50000</v>
      </c>
      <c r="E26" s="262"/>
      <c r="F26" s="262">
        <v>50000</v>
      </c>
      <c r="G26" s="262"/>
      <c r="H26" s="262"/>
      <c r="I26" s="262"/>
      <c r="J26" s="262"/>
      <c r="K26" s="262"/>
      <c r="L26" s="262"/>
      <c r="M26" s="262"/>
      <c r="N26" s="262"/>
      <c r="O26" s="262"/>
    </row>
    <row r="27" ht="21" customHeight="1" spans="1:15">
      <c r="A27" s="212" t="s">
        <v>134</v>
      </c>
      <c r="B27" s="212" t="s">
        <v>135</v>
      </c>
      <c r="C27" s="262">
        <v>6959802.78</v>
      </c>
      <c r="D27" s="262">
        <v>4807231.35</v>
      </c>
      <c r="E27" s="262"/>
      <c r="F27" s="262">
        <v>4807231.35</v>
      </c>
      <c r="G27" s="262"/>
      <c r="H27" s="262"/>
      <c r="I27" s="262"/>
      <c r="J27" s="262">
        <v>2152571.43</v>
      </c>
      <c r="K27" s="262"/>
      <c r="L27" s="262"/>
      <c r="M27" s="262"/>
      <c r="N27" s="262"/>
      <c r="O27" s="262">
        <v>2152571.43</v>
      </c>
    </row>
    <row r="28" ht="21" customHeight="1" spans="1:15">
      <c r="A28" s="213" t="s">
        <v>136</v>
      </c>
      <c r="B28" s="213" t="s">
        <v>135</v>
      </c>
      <c r="C28" s="262">
        <v>6959802.78</v>
      </c>
      <c r="D28" s="262">
        <v>4807231.35</v>
      </c>
      <c r="E28" s="262"/>
      <c r="F28" s="262">
        <v>4807231.35</v>
      </c>
      <c r="G28" s="262"/>
      <c r="H28" s="262"/>
      <c r="I28" s="262"/>
      <c r="J28" s="262">
        <v>2152571.43</v>
      </c>
      <c r="K28" s="262"/>
      <c r="L28" s="262"/>
      <c r="M28" s="262"/>
      <c r="N28" s="262"/>
      <c r="O28" s="262">
        <v>2152571.43</v>
      </c>
    </row>
    <row r="29" ht="21" customHeight="1" spans="1:15">
      <c r="A29" s="80" t="s">
        <v>137</v>
      </c>
      <c r="B29" s="80" t="s">
        <v>138</v>
      </c>
      <c r="C29" s="262">
        <v>300000</v>
      </c>
      <c r="D29" s="262">
        <v>300000</v>
      </c>
      <c r="E29" s="262"/>
      <c r="F29" s="262">
        <v>300000</v>
      </c>
      <c r="G29" s="262"/>
      <c r="H29" s="262"/>
      <c r="I29" s="262"/>
      <c r="J29" s="262"/>
      <c r="K29" s="262"/>
      <c r="L29" s="262"/>
      <c r="M29" s="262"/>
      <c r="N29" s="262"/>
      <c r="O29" s="262"/>
    </row>
    <row r="30" ht="21" customHeight="1" spans="1:15">
      <c r="A30" s="212" t="s">
        <v>139</v>
      </c>
      <c r="B30" s="212" t="s">
        <v>140</v>
      </c>
      <c r="C30" s="262">
        <v>300000</v>
      </c>
      <c r="D30" s="262">
        <v>300000</v>
      </c>
      <c r="E30" s="262"/>
      <c r="F30" s="262">
        <v>300000</v>
      </c>
      <c r="G30" s="262"/>
      <c r="H30" s="262"/>
      <c r="I30" s="262"/>
      <c r="J30" s="262"/>
      <c r="K30" s="262"/>
      <c r="L30" s="262"/>
      <c r="M30" s="262"/>
      <c r="N30" s="262"/>
      <c r="O30" s="262"/>
    </row>
    <row r="31" ht="21" customHeight="1" spans="1:15">
      <c r="A31" s="213" t="s">
        <v>141</v>
      </c>
      <c r="B31" s="213" t="s">
        <v>140</v>
      </c>
      <c r="C31" s="262">
        <v>300000</v>
      </c>
      <c r="D31" s="262">
        <v>300000</v>
      </c>
      <c r="E31" s="262"/>
      <c r="F31" s="262">
        <v>300000</v>
      </c>
      <c r="G31" s="262"/>
      <c r="H31" s="262"/>
      <c r="I31" s="262"/>
      <c r="J31" s="262"/>
      <c r="K31" s="262"/>
      <c r="L31" s="262"/>
      <c r="M31" s="262"/>
      <c r="N31" s="262"/>
      <c r="O31" s="262"/>
    </row>
    <row r="32" ht="21" customHeight="1" spans="1:15">
      <c r="A32" s="80" t="s">
        <v>142</v>
      </c>
      <c r="B32" s="80" t="s">
        <v>143</v>
      </c>
      <c r="C32" s="262">
        <v>106003.1</v>
      </c>
      <c r="D32" s="262"/>
      <c r="E32" s="262"/>
      <c r="F32" s="262"/>
      <c r="G32" s="262"/>
      <c r="H32" s="262"/>
      <c r="I32" s="262"/>
      <c r="J32" s="262">
        <v>106003.1</v>
      </c>
      <c r="K32" s="262"/>
      <c r="L32" s="262"/>
      <c r="M32" s="262"/>
      <c r="N32" s="262"/>
      <c r="O32" s="262">
        <v>106003.1</v>
      </c>
    </row>
    <row r="33" ht="21" customHeight="1" spans="1:15">
      <c r="A33" s="212" t="s">
        <v>144</v>
      </c>
      <c r="B33" s="212" t="s">
        <v>145</v>
      </c>
      <c r="C33" s="262">
        <v>106003.1</v>
      </c>
      <c r="D33" s="262"/>
      <c r="E33" s="262"/>
      <c r="F33" s="262"/>
      <c r="G33" s="262"/>
      <c r="H33" s="262"/>
      <c r="I33" s="262"/>
      <c r="J33" s="262">
        <v>106003.1</v>
      </c>
      <c r="K33" s="262"/>
      <c r="L33" s="262"/>
      <c r="M33" s="262"/>
      <c r="N33" s="262"/>
      <c r="O33" s="262">
        <v>106003.1</v>
      </c>
    </row>
    <row r="34" ht="21" customHeight="1" spans="1:15">
      <c r="A34" s="213" t="s">
        <v>146</v>
      </c>
      <c r="B34" s="213" t="s">
        <v>145</v>
      </c>
      <c r="C34" s="262">
        <v>106003.1</v>
      </c>
      <c r="D34" s="262"/>
      <c r="E34" s="262"/>
      <c r="F34" s="262"/>
      <c r="G34" s="262"/>
      <c r="H34" s="262"/>
      <c r="I34" s="262"/>
      <c r="J34" s="262">
        <v>106003.1</v>
      </c>
      <c r="K34" s="262"/>
      <c r="L34" s="262"/>
      <c r="M34" s="262"/>
      <c r="N34" s="262"/>
      <c r="O34" s="262">
        <v>106003.1</v>
      </c>
    </row>
    <row r="35" ht="21" customHeight="1" spans="1:15">
      <c r="A35" s="80" t="s">
        <v>147</v>
      </c>
      <c r="B35" s="80" t="s">
        <v>148</v>
      </c>
      <c r="C35" s="262">
        <v>1090793.84</v>
      </c>
      <c r="D35" s="262">
        <v>1085793.84</v>
      </c>
      <c r="E35" s="262">
        <v>1085793.84</v>
      </c>
      <c r="F35" s="262"/>
      <c r="G35" s="262"/>
      <c r="H35" s="262"/>
      <c r="I35" s="262"/>
      <c r="J35" s="262">
        <v>5000</v>
      </c>
      <c r="K35" s="262"/>
      <c r="L35" s="262"/>
      <c r="M35" s="262"/>
      <c r="N35" s="262"/>
      <c r="O35" s="262">
        <v>5000</v>
      </c>
    </row>
    <row r="36" ht="21" customHeight="1" spans="1:15">
      <c r="A36" s="212" t="s">
        <v>149</v>
      </c>
      <c r="B36" s="212" t="s">
        <v>150</v>
      </c>
      <c r="C36" s="262">
        <v>1085793.84</v>
      </c>
      <c r="D36" s="262">
        <v>1085793.84</v>
      </c>
      <c r="E36" s="262">
        <v>1085793.84</v>
      </c>
      <c r="F36" s="262"/>
      <c r="G36" s="262"/>
      <c r="H36" s="262"/>
      <c r="I36" s="262"/>
      <c r="J36" s="262"/>
      <c r="K36" s="262"/>
      <c r="L36" s="262"/>
      <c r="M36" s="262"/>
      <c r="N36" s="262"/>
      <c r="O36" s="262"/>
    </row>
    <row r="37" ht="21" customHeight="1" spans="1:15">
      <c r="A37" s="213" t="s">
        <v>151</v>
      </c>
      <c r="B37" s="213" t="s">
        <v>152</v>
      </c>
      <c r="C37" s="262">
        <v>1085793.84</v>
      </c>
      <c r="D37" s="262">
        <v>1085793.84</v>
      </c>
      <c r="E37" s="262">
        <v>1085793.84</v>
      </c>
      <c r="F37" s="262"/>
      <c r="G37" s="262"/>
      <c r="H37" s="262"/>
      <c r="I37" s="262"/>
      <c r="J37" s="262"/>
      <c r="K37" s="262"/>
      <c r="L37" s="262"/>
      <c r="M37" s="262"/>
      <c r="N37" s="262"/>
      <c r="O37" s="262"/>
    </row>
    <row r="38" ht="21" customHeight="1" spans="1:15">
      <c r="A38" s="212" t="s">
        <v>153</v>
      </c>
      <c r="B38" s="212" t="s">
        <v>154</v>
      </c>
      <c r="C38" s="262">
        <v>5000</v>
      </c>
      <c r="D38" s="262"/>
      <c r="E38" s="262"/>
      <c r="F38" s="262"/>
      <c r="G38" s="262"/>
      <c r="H38" s="262"/>
      <c r="I38" s="262"/>
      <c r="J38" s="262">
        <v>5000</v>
      </c>
      <c r="K38" s="262"/>
      <c r="L38" s="262"/>
      <c r="M38" s="262"/>
      <c r="N38" s="262"/>
      <c r="O38" s="262">
        <v>5000</v>
      </c>
    </row>
    <row r="39" ht="21" customHeight="1" spans="1:15">
      <c r="A39" s="213" t="s">
        <v>155</v>
      </c>
      <c r="B39" s="213" t="s">
        <v>156</v>
      </c>
      <c r="C39" s="262">
        <v>5000</v>
      </c>
      <c r="D39" s="262"/>
      <c r="E39" s="262"/>
      <c r="F39" s="262"/>
      <c r="G39" s="262"/>
      <c r="H39" s="262"/>
      <c r="I39" s="262"/>
      <c r="J39" s="262">
        <v>5000</v>
      </c>
      <c r="K39" s="262"/>
      <c r="L39" s="262"/>
      <c r="M39" s="262"/>
      <c r="N39" s="262"/>
      <c r="O39" s="262">
        <v>5000</v>
      </c>
    </row>
    <row r="40" ht="21" customHeight="1" spans="1:15">
      <c r="A40" s="80" t="s">
        <v>157</v>
      </c>
      <c r="B40" s="80" t="s">
        <v>158</v>
      </c>
      <c r="C40" s="262">
        <v>4037269.55</v>
      </c>
      <c r="D40" s="262">
        <v>3811103.05</v>
      </c>
      <c r="E40" s="262">
        <v>3791603.05</v>
      </c>
      <c r="F40" s="262">
        <v>19500</v>
      </c>
      <c r="G40" s="262"/>
      <c r="H40" s="262"/>
      <c r="I40" s="262"/>
      <c r="J40" s="262">
        <v>226166.5</v>
      </c>
      <c r="K40" s="262"/>
      <c r="L40" s="262"/>
      <c r="M40" s="262"/>
      <c r="N40" s="262"/>
      <c r="O40" s="262">
        <v>226166.5</v>
      </c>
    </row>
    <row r="41" ht="21" customHeight="1" spans="1:15">
      <c r="A41" s="212" t="s">
        <v>159</v>
      </c>
      <c r="B41" s="212" t="s">
        <v>160</v>
      </c>
      <c r="C41" s="262">
        <v>303688.21</v>
      </c>
      <c r="D41" s="262">
        <v>267688.21</v>
      </c>
      <c r="E41" s="262">
        <v>267688.21</v>
      </c>
      <c r="F41" s="262"/>
      <c r="G41" s="262"/>
      <c r="H41" s="262"/>
      <c r="I41" s="262"/>
      <c r="J41" s="262">
        <v>36000</v>
      </c>
      <c r="K41" s="262"/>
      <c r="L41" s="262"/>
      <c r="M41" s="262"/>
      <c r="N41" s="262"/>
      <c r="O41" s="262">
        <v>36000</v>
      </c>
    </row>
    <row r="42" ht="21" customHeight="1" spans="1:15">
      <c r="A42" s="213" t="s">
        <v>161</v>
      </c>
      <c r="B42" s="213" t="s">
        <v>162</v>
      </c>
      <c r="C42" s="262">
        <v>303688.21</v>
      </c>
      <c r="D42" s="262">
        <v>267688.21</v>
      </c>
      <c r="E42" s="262">
        <v>267688.21</v>
      </c>
      <c r="F42" s="262"/>
      <c r="G42" s="262"/>
      <c r="H42" s="262"/>
      <c r="I42" s="262"/>
      <c r="J42" s="262">
        <v>36000</v>
      </c>
      <c r="K42" s="262"/>
      <c r="L42" s="262"/>
      <c r="M42" s="262"/>
      <c r="N42" s="262"/>
      <c r="O42" s="262">
        <v>36000</v>
      </c>
    </row>
    <row r="43" ht="21" customHeight="1" spans="1:15">
      <c r="A43" s="212" t="s">
        <v>163</v>
      </c>
      <c r="B43" s="212" t="s">
        <v>164</v>
      </c>
      <c r="C43" s="262">
        <v>19500</v>
      </c>
      <c r="D43" s="262">
        <v>19500</v>
      </c>
      <c r="E43" s="262"/>
      <c r="F43" s="262">
        <v>19500</v>
      </c>
      <c r="G43" s="262"/>
      <c r="H43" s="262"/>
      <c r="I43" s="262"/>
      <c r="J43" s="262"/>
      <c r="K43" s="262"/>
      <c r="L43" s="262"/>
      <c r="M43" s="262"/>
      <c r="N43" s="262"/>
      <c r="O43" s="262"/>
    </row>
    <row r="44" ht="21" customHeight="1" spans="1:15">
      <c r="A44" s="213" t="s">
        <v>165</v>
      </c>
      <c r="B44" s="213" t="s">
        <v>166</v>
      </c>
      <c r="C44" s="262">
        <v>19500</v>
      </c>
      <c r="D44" s="262">
        <v>19500</v>
      </c>
      <c r="E44" s="262"/>
      <c r="F44" s="262">
        <v>19500</v>
      </c>
      <c r="G44" s="262"/>
      <c r="H44" s="262"/>
      <c r="I44" s="262"/>
      <c r="J44" s="262"/>
      <c r="K44" s="262"/>
      <c r="L44" s="262"/>
      <c r="M44" s="262"/>
      <c r="N44" s="262"/>
      <c r="O44" s="262"/>
    </row>
    <row r="45" ht="21" customHeight="1" spans="1:15">
      <c r="A45" s="212" t="s">
        <v>167</v>
      </c>
      <c r="B45" s="212" t="s">
        <v>168</v>
      </c>
      <c r="C45" s="262">
        <v>3401932.36</v>
      </c>
      <c r="D45" s="262">
        <v>3401932.36</v>
      </c>
      <c r="E45" s="262">
        <v>3401932.36</v>
      </c>
      <c r="F45" s="262"/>
      <c r="G45" s="262"/>
      <c r="H45" s="262"/>
      <c r="I45" s="262"/>
      <c r="J45" s="262"/>
      <c r="K45" s="262"/>
      <c r="L45" s="262"/>
      <c r="M45" s="262"/>
      <c r="N45" s="262"/>
      <c r="O45" s="262"/>
    </row>
    <row r="46" ht="21" customHeight="1" spans="1:15">
      <c r="A46" s="213" t="s">
        <v>169</v>
      </c>
      <c r="B46" s="213" t="s">
        <v>170</v>
      </c>
      <c r="C46" s="262">
        <v>550800</v>
      </c>
      <c r="D46" s="262">
        <v>550800</v>
      </c>
      <c r="E46" s="262">
        <v>550800</v>
      </c>
      <c r="F46" s="262"/>
      <c r="G46" s="262"/>
      <c r="H46" s="262"/>
      <c r="I46" s="262"/>
      <c r="J46" s="262"/>
      <c r="K46" s="262"/>
      <c r="L46" s="262"/>
      <c r="M46" s="262"/>
      <c r="N46" s="262"/>
      <c r="O46" s="262"/>
    </row>
    <row r="47" ht="21" customHeight="1" spans="1:15">
      <c r="A47" s="213" t="s">
        <v>171</v>
      </c>
      <c r="B47" s="213" t="s">
        <v>172</v>
      </c>
      <c r="C47" s="262">
        <v>550800</v>
      </c>
      <c r="D47" s="262">
        <v>550800</v>
      </c>
      <c r="E47" s="262">
        <v>550800</v>
      </c>
      <c r="F47" s="262"/>
      <c r="G47" s="262"/>
      <c r="H47" s="262"/>
      <c r="I47" s="262"/>
      <c r="J47" s="262"/>
      <c r="K47" s="262"/>
      <c r="L47" s="262"/>
      <c r="M47" s="262"/>
      <c r="N47" s="262"/>
      <c r="O47" s="262"/>
    </row>
    <row r="48" ht="21" customHeight="1" spans="1:15">
      <c r="A48" s="213" t="s">
        <v>173</v>
      </c>
      <c r="B48" s="213" t="s">
        <v>174</v>
      </c>
      <c r="C48" s="262">
        <v>2156148.48</v>
      </c>
      <c r="D48" s="262">
        <v>2156148.48</v>
      </c>
      <c r="E48" s="262">
        <v>2156148.48</v>
      </c>
      <c r="F48" s="262"/>
      <c r="G48" s="262"/>
      <c r="H48" s="262"/>
      <c r="I48" s="262"/>
      <c r="J48" s="262"/>
      <c r="K48" s="262"/>
      <c r="L48" s="262"/>
      <c r="M48" s="262"/>
      <c r="N48" s="262"/>
      <c r="O48" s="262"/>
    </row>
    <row r="49" ht="21" customHeight="1" spans="1:15">
      <c r="A49" s="213" t="s">
        <v>175</v>
      </c>
      <c r="B49" s="213" t="s">
        <v>176</v>
      </c>
      <c r="C49" s="262">
        <v>144183.88</v>
      </c>
      <c r="D49" s="262">
        <v>144183.88</v>
      </c>
      <c r="E49" s="262">
        <v>144183.88</v>
      </c>
      <c r="F49" s="262"/>
      <c r="G49" s="262"/>
      <c r="H49" s="262"/>
      <c r="I49" s="262"/>
      <c r="J49" s="262"/>
      <c r="K49" s="262"/>
      <c r="L49" s="262"/>
      <c r="M49" s="262"/>
      <c r="N49" s="262"/>
      <c r="O49" s="262"/>
    </row>
    <row r="50" ht="21" customHeight="1" spans="1:15">
      <c r="A50" s="212" t="s">
        <v>177</v>
      </c>
      <c r="B50" s="212" t="s">
        <v>178</v>
      </c>
      <c r="C50" s="262">
        <v>121982.48</v>
      </c>
      <c r="D50" s="262">
        <v>121982.48</v>
      </c>
      <c r="E50" s="262">
        <v>121982.48</v>
      </c>
      <c r="F50" s="262"/>
      <c r="G50" s="262"/>
      <c r="H50" s="262"/>
      <c r="I50" s="262"/>
      <c r="J50" s="262"/>
      <c r="K50" s="262"/>
      <c r="L50" s="262"/>
      <c r="M50" s="262"/>
      <c r="N50" s="262"/>
      <c r="O50" s="262"/>
    </row>
    <row r="51" ht="21" customHeight="1" spans="1:15">
      <c r="A51" s="213" t="s">
        <v>179</v>
      </c>
      <c r="B51" s="213" t="s">
        <v>180</v>
      </c>
      <c r="C51" s="262">
        <v>121982.48</v>
      </c>
      <c r="D51" s="262">
        <v>121982.48</v>
      </c>
      <c r="E51" s="262">
        <v>121982.48</v>
      </c>
      <c r="F51" s="262"/>
      <c r="G51" s="262"/>
      <c r="H51" s="262"/>
      <c r="I51" s="262"/>
      <c r="J51" s="262"/>
      <c r="K51" s="262"/>
      <c r="L51" s="262"/>
      <c r="M51" s="262"/>
      <c r="N51" s="262"/>
      <c r="O51" s="262"/>
    </row>
    <row r="52" ht="21" customHeight="1" spans="1:15">
      <c r="A52" s="212" t="s">
        <v>181</v>
      </c>
      <c r="B52" s="212" t="s">
        <v>182</v>
      </c>
      <c r="C52" s="262">
        <v>500</v>
      </c>
      <c r="D52" s="262"/>
      <c r="E52" s="262"/>
      <c r="F52" s="262"/>
      <c r="G52" s="262"/>
      <c r="H52" s="262"/>
      <c r="I52" s="262"/>
      <c r="J52" s="262">
        <v>500</v>
      </c>
      <c r="K52" s="262"/>
      <c r="L52" s="262"/>
      <c r="M52" s="262"/>
      <c r="N52" s="262"/>
      <c r="O52" s="262">
        <v>500</v>
      </c>
    </row>
    <row r="53" ht="21" customHeight="1" spans="1:15">
      <c r="A53" s="213" t="s">
        <v>183</v>
      </c>
      <c r="B53" s="213" t="s">
        <v>184</v>
      </c>
      <c r="C53" s="262">
        <v>500</v>
      </c>
      <c r="D53" s="262"/>
      <c r="E53" s="262"/>
      <c r="F53" s="262"/>
      <c r="G53" s="262"/>
      <c r="H53" s="262"/>
      <c r="I53" s="262"/>
      <c r="J53" s="262">
        <v>500</v>
      </c>
      <c r="K53" s="262"/>
      <c r="L53" s="262"/>
      <c r="M53" s="262"/>
      <c r="N53" s="262"/>
      <c r="O53" s="262">
        <v>500</v>
      </c>
    </row>
    <row r="54" ht="21" customHeight="1" spans="1:15">
      <c r="A54" s="212" t="s">
        <v>185</v>
      </c>
      <c r="B54" s="212" t="s">
        <v>186</v>
      </c>
      <c r="C54" s="262">
        <v>230</v>
      </c>
      <c r="D54" s="262"/>
      <c r="E54" s="262"/>
      <c r="F54" s="262"/>
      <c r="G54" s="262"/>
      <c r="H54" s="262"/>
      <c r="I54" s="262"/>
      <c r="J54" s="262">
        <v>230</v>
      </c>
      <c r="K54" s="262"/>
      <c r="L54" s="262"/>
      <c r="M54" s="262"/>
      <c r="N54" s="262"/>
      <c r="O54" s="262">
        <v>230</v>
      </c>
    </row>
    <row r="55" ht="21" customHeight="1" spans="1:15">
      <c r="A55" s="213" t="s">
        <v>187</v>
      </c>
      <c r="B55" s="213" t="s">
        <v>188</v>
      </c>
      <c r="C55" s="262">
        <v>230</v>
      </c>
      <c r="D55" s="262"/>
      <c r="E55" s="262"/>
      <c r="F55" s="262"/>
      <c r="G55" s="262"/>
      <c r="H55" s="262"/>
      <c r="I55" s="262"/>
      <c r="J55" s="262">
        <v>230</v>
      </c>
      <c r="K55" s="262"/>
      <c r="L55" s="262"/>
      <c r="M55" s="262"/>
      <c r="N55" s="262"/>
      <c r="O55" s="262">
        <v>230</v>
      </c>
    </row>
    <row r="56" ht="21" customHeight="1" spans="1:15">
      <c r="A56" s="212" t="s">
        <v>189</v>
      </c>
      <c r="B56" s="212" t="s">
        <v>190</v>
      </c>
      <c r="C56" s="262">
        <v>189436.5</v>
      </c>
      <c r="D56" s="262"/>
      <c r="E56" s="262"/>
      <c r="F56" s="262"/>
      <c r="G56" s="262"/>
      <c r="H56" s="262"/>
      <c r="I56" s="262"/>
      <c r="J56" s="262">
        <v>189436.5</v>
      </c>
      <c r="K56" s="262"/>
      <c r="L56" s="262"/>
      <c r="M56" s="262"/>
      <c r="N56" s="262"/>
      <c r="O56" s="262">
        <v>189436.5</v>
      </c>
    </row>
    <row r="57" ht="21" customHeight="1" spans="1:15">
      <c r="A57" s="213" t="s">
        <v>191</v>
      </c>
      <c r="B57" s="213" t="s">
        <v>190</v>
      </c>
      <c r="C57" s="262">
        <v>189436.5</v>
      </c>
      <c r="D57" s="262"/>
      <c r="E57" s="262"/>
      <c r="F57" s="262"/>
      <c r="G57" s="262"/>
      <c r="H57" s="262"/>
      <c r="I57" s="262"/>
      <c r="J57" s="262">
        <v>189436.5</v>
      </c>
      <c r="K57" s="262"/>
      <c r="L57" s="262"/>
      <c r="M57" s="262"/>
      <c r="N57" s="262"/>
      <c r="O57" s="262">
        <v>189436.5</v>
      </c>
    </row>
    <row r="58" ht="21" customHeight="1" spans="1:15">
      <c r="A58" s="80" t="s">
        <v>192</v>
      </c>
      <c r="B58" s="80" t="s">
        <v>193</v>
      </c>
      <c r="C58" s="262">
        <v>2125885.26</v>
      </c>
      <c r="D58" s="262">
        <v>1980014.75</v>
      </c>
      <c r="E58" s="262">
        <v>1980014.75</v>
      </c>
      <c r="F58" s="262"/>
      <c r="G58" s="262"/>
      <c r="H58" s="262"/>
      <c r="I58" s="262"/>
      <c r="J58" s="262">
        <v>145870.51</v>
      </c>
      <c r="K58" s="262"/>
      <c r="L58" s="262"/>
      <c r="M58" s="262"/>
      <c r="N58" s="262"/>
      <c r="O58" s="262">
        <v>145870.51</v>
      </c>
    </row>
    <row r="59" ht="21" customHeight="1" spans="1:15">
      <c r="A59" s="212" t="s">
        <v>194</v>
      </c>
      <c r="B59" s="212" t="s">
        <v>195</v>
      </c>
      <c r="C59" s="262">
        <v>35231</v>
      </c>
      <c r="D59" s="262"/>
      <c r="E59" s="262"/>
      <c r="F59" s="262"/>
      <c r="G59" s="262"/>
      <c r="H59" s="262"/>
      <c r="I59" s="262"/>
      <c r="J59" s="262">
        <v>35231</v>
      </c>
      <c r="K59" s="262"/>
      <c r="L59" s="262"/>
      <c r="M59" s="262"/>
      <c r="N59" s="262"/>
      <c r="O59" s="262">
        <v>35231</v>
      </c>
    </row>
    <row r="60" ht="21" customHeight="1" spans="1:15">
      <c r="A60" s="213" t="s">
        <v>196</v>
      </c>
      <c r="B60" s="213" t="s">
        <v>197</v>
      </c>
      <c r="C60" s="262">
        <v>35231</v>
      </c>
      <c r="D60" s="262"/>
      <c r="E60" s="262"/>
      <c r="F60" s="262"/>
      <c r="G60" s="262"/>
      <c r="H60" s="262"/>
      <c r="I60" s="262"/>
      <c r="J60" s="262">
        <v>35231</v>
      </c>
      <c r="K60" s="262"/>
      <c r="L60" s="262"/>
      <c r="M60" s="262"/>
      <c r="N60" s="262"/>
      <c r="O60" s="262">
        <v>35231</v>
      </c>
    </row>
    <row r="61" ht="21" customHeight="1" spans="1:15">
      <c r="A61" s="212" t="s">
        <v>198</v>
      </c>
      <c r="B61" s="212" t="s">
        <v>199</v>
      </c>
      <c r="C61" s="262">
        <v>1980014.75</v>
      </c>
      <c r="D61" s="262">
        <v>1980014.75</v>
      </c>
      <c r="E61" s="262">
        <v>1980014.75</v>
      </c>
      <c r="F61" s="262"/>
      <c r="G61" s="262"/>
      <c r="H61" s="262"/>
      <c r="I61" s="262"/>
      <c r="J61" s="262"/>
      <c r="K61" s="262"/>
      <c r="L61" s="262"/>
      <c r="M61" s="262"/>
      <c r="N61" s="262"/>
      <c r="O61" s="262"/>
    </row>
    <row r="62" ht="21" customHeight="1" spans="1:15">
      <c r="A62" s="213" t="s">
        <v>200</v>
      </c>
      <c r="B62" s="213" t="s">
        <v>201</v>
      </c>
      <c r="C62" s="262">
        <v>342099.07</v>
      </c>
      <c r="D62" s="262">
        <v>342099.07</v>
      </c>
      <c r="E62" s="262">
        <v>342099.07</v>
      </c>
      <c r="F62" s="262"/>
      <c r="G62" s="262"/>
      <c r="H62" s="262"/>
      <c r="I62" s="262"/>
      <c r="J62" s="262"/>
      <c r="K62" s="262"/>
      <c r="L62" s="262"/>
      <c r="M62" s="262"/>
      <c r="N62" s="262"/>
      <c r="O62" s="262"/>
    </row>
    <row r="63" ht="21" customHeight="1" spans="1:15">
      <c r="A63" s="213" t="s">
        <v>202</v>
      </c>
      <c r="B63" s="213" t="s">
        <v>203</v>
      </c>
      <c r="C63" s="262">
        <v>601155.24</v>
      </c>
      <c r="D63" s="262">
        <v>601155.24</v>
      </c>
      <c r="E63" s="262">
        <v>601155.24</v>
      </c>
      <c r="F63" s="262"/>
      <c r="G63" s="262"/>
      <c r="H63" s="262"/>
      <c r="I63" s="262"/>
      <c r="J63" s="262"/>
      <c r="K63" s="262"/>
      <c r="L63" s="262"/>
      <c r="M63" s="262"/>
      <c r="N63" s="262"/>
      <c r="O63" s="262"/>
    </row>
    <row r="64" ht="21" customHeight="1" spans="1:15">
      <c r="A64" s="213" t="s">
        <v>204</v>
      </c>
      <c r="B64" s="213" t="s">
        <v>205</v>
      </c>
      <c r="C64" s="262">
        <v>901844.4</v>
      </c>
      <c r="D64" s="262">
        <v>901844.4</v>
      </c>
      <c r="E64" s="262">
        <v>901844.4</v>
      </c>
      <c r="F64" s="262"/>
      <c r="G64" s="262"/>
      <c r="H64" s="262"/>
      <c r="I64" s="262"/>
      <c r="J64" s="262"/>
      <c r="K64" s="262"/>
      <c r="L64" s="262"/>
      <c r="M64" s="262"/>
      <c r="N64" s="262"/>
      <c r="O64" s="262"/>
    </row>
    <row r="65" ht="21" customHeight="1" spans="1:15">
      <c r="A65" s="213" t="s">
        <v>206</v>
      </c>
      <c r="B65" s="213" t="s">
        <v>207</v>
      </c>
      <c r="C65" s="262">
        <v>134916.04</v>
      </c>
      <c r="D65" s="262">
        <v>134916.04</v>
      </c>
      <c r="E65" s="262">
        <v>134916.04</v>
      </c>
      <c r="F65" s="262"/>
      <c r="G65" s="262"/>
      <c r="H65" s="262"/>
      <c r="I65" s="262"/>
      <c r="J65" s="262"/>
      <c r="K65" s="262"/>
      <c r="L65" s="262"/>
      <c r="M65" s="262"/>
      <c r="N65" s="262"/>
      <c r="O65" s="262"/>
    </row>
    <row r="66" ht="21" customHeight="1" spans="1:15">
      <c r="A66" s="212" t="s">
        <v>208</v>
      </c>
      <c r="B66" s="212" t="s">
        <v>209</v>
      </c>
      <c r="C66" s="262">
        <v>110639.51</v>
      </c>
      <c r="D66" s="262"/>
      <c r="E66" s="262"/>
      <c r="F66" s="262"/>
      <c r="G66" s="262"/>
      <c r="H66" s="262"/>
      <c r="I66" s="262"/>
      <c r="J66" s="262">
        <v>110639.51</v>
      </c>
      <c r="K66" s="262"/>
      <c r="L66" s="262"/>
      <c r="M66" s="262"/>
      <c r="N66" s="262"/>
      <c r="O66" s="262">
        <v>110639.51</v>
      </c>
    </row>
    <row r="67" ht="21" customHeight="1" spans="1:15">
      <c r="A67" s="213" t="s">
        <v>210</v>
      </c>
      <c r="B67" s="213" t="s">
        <v>209</v>
      </c>
      <c r="C67" s="262">
        <v>110639.51</v>
      </c>
      <c r="D67" s="262"/>
      <c r="E67" s="262"/>
      <c r="F67" s="262"/>
      <c r="G67" s="262"/>
      <c r="H67" s="262"/>
      <c r="I67" s="262"/>
      <c r="J67" s="262">
        <v>110639.51</v>
      </c>
      <c r="K67" s="262"/>
      <c r="L67" s="262"/>
      <c r="M67" s="262"/>
      <c r="N67" s="262"/>
      <c r="O67" s="262">
        <v>110639.51</v>
      </c>
    </row>
    <row r="68" ht="21" customHeight="1" spans="1:15">
      <c r="A68" s="80" t="s">
        <v>211</v>
      </c>
      <c r="B68" s="80" t="s">
        <v>212</v>
      </c>
      <c r="C68" s="262">
        <v>1332117.89</v>
      </c>
      <c r="D68" s="262">
        <v>1282619.21</v>
      </c>
      <c r="E68" s="262"/>
      <c r="F68" s="262">
        <v>1282619.21</v>
      </c>
      <c r="G68" s="262"/>
      <c r="H68" s="262"/>
      <c r="I68" s="262"/>
      <c r="J68" s="262">
        <v>49498.68</v>
      </c>
      <c r="K68" s="262"/>
      <c r="L68" s="262"/>
      <c r="M68" s="262"/>
      <c r="N68" s="262"/>
      <c r="O68" s="262">
        <v>49498.68</v>
      </c>
    </row>
    <row r="69" ht="21" customHeight="1" spans="1:15">
      <c r="A69" s="212" t="s">
        <v>213</v>
      </c>
      <c r="B69" s="212" t="s">
        <v>214</v>
      </c>
      <c r="C69" s="262">
        <v>41608.68</v>
      </c>
      <c r="D69" s="262"/>
      <c r="E69" s="262"/>
      <c r="F69" s="262"/>
      <c r="G69" s="262"/>
      <c r="H69" s="262"/>
      <c r="I69" s="262"/>
      <c r="J69" s="262">
        <v>41608.68</v>
      </c>
      <c r="K69" s="262"/>
      <c r="L69" s="262"/>
      <c r="M69" s="262"/>
      <c r="N69" s="262"/>
      <c r="O69" s="262">
        <v>41608.68</v>
      </c>
    </row>
    <row r="70" ht="21" customHeight="1" spans="1:15">
      <c r="A70" s="213" t="s">
        <v>215</v>
      </c>
      <c r="B70" s="213" t="s">
        <v>216</v>
      </c>
      <c r="C70" s="262">
        <v>41608.68</v>
      </c>
      <c r="D70" s="262"/>
      <c r="E70" s="262"/>
      <c r="F70" s="262"/>
      <c r="G70" s="262"/>
      <c r="H70" s="262"/>
      <c r="I70" s="262"/>
      <c r="J70" s="262">
        <v>41608.68</v>
      </c>
      <c r="K70" s="262"/>
      <c r="L70" s="262"/>
      <c r="M70" s="262"/>
      <c r="N70" s="262"/>
      <c r="O70" s="262">
        <v>41608.68</v>
      </c>
    </row>
    <row r="71" ht="21" customHeight="1" spans="1:15">
      <c r="A71" s="212" t="s">
        <v>217</v>
      </c>
      <c r="B71" s="212" t="s">
        <v>218</v>
      </c>
      <c r="C71" s="262">
        <v>1282619.21</v>
      </c>
      <c r="D71" s="262">
        <v>1282619.21</v>
      </c>
      <c r="E71" s="262"/>
      <c r="F71" s="262">
        <v>1282619.21</v>
      </c>
      <c r="G71" s="262"/>
      <c r="H71" s="262"/>
      <c r="I71" s="262"/>
      <c r="J71" s="262"/>
      <c r="K71" s="262"/>
      <c r="L71" s="262"/>
      <c r="M71" s="262"/>
      <c r="N71" s="262"/>
      <c r="O71" s="262"/>
    </row>
    <row r="72" ht="21" customHeight="1" spans="1:15">
      <c r="A72" s="213" t="s">
        <v>219</v>
      </c>
      <c r="B72" s="213" t="s">
        <v>220</v>
      </c>
      <c r="C72" s="262">
        <v>1282619.21</v>
      </c>
      <c r="D72" s="262">
        <v>1282619.21</v>
      </c>
      <c r="E72" s="262"/>
      <c r="F72" s="262">
        <v>1282619.21</v>
      </c>
      <c r="G72" s="262"/>
      <c r="H72" s="262"/>
      <c r="I72" s="262"/>
      <c r="J72" s="262"/>
      <c r="K72" s="262"/>
      <c r="L72" s="262"/>
      <c r="M72" s="262"/>
      <c r="N72" s="262"/>
      <c r="O72" s="262"/>
    </row>
    <row r="73" ht="21" customHeight="1" spans="1:15">
      <c r="A73" s="212" t="s">
        <v>221</v>
      </c>
      <c r="B73" s="212" t="s">
        <v>222</v>
      </c>
      <c r="C73" s="262">
        <v>7890</v>
      </c>
      <c r="D73" s="262"/>
      <c r="E73" s="262"/>
      <c r="F73" s="262"/>
      <c r="G73" s="262"/>
      <c r="H73" s="262"/>
      <c r="I73" s="262"/>
      <c r="J73" s="262">
        <v>7890</v>
      </c>
      <c r="K73" s="262"/>
      <c r="L73" s="262"/>
      <c r="M73" s="262"/>
      <c r="N73" s="262"/>
      <c r="O73" s="262">
        <v>7890</v>
      </c>
    </row>
    <row r="74" ht="21" customHeight="1" spans="1:15">
      <c r="A74" s="213" t="s">
        <v>223</v>
      </c>
      <c r="B74" s="213" t="s">
        <v>222</v>
      </c>
      <c r="C74" s="262">
        <v>7890</v>
      </c>
      <c r="D74" s="262"/>
      <c r="E74" s="262"/>
      <c r="F74" s="262"/>
      <c r="G74" s="262"/>
      <c r="H74" s="262"/>
      <c r="I74" s="262"/>
      <c r="J74" s="262">
        <v>7890</v>
      </c>
      <c r="K74" s="262"/>
      <c r="L74" s="262"/>
      <c r="M74" s="262"/>
      <c r="N74" s="262"/>
      <c r="O74" s="262">
        <v>7890</v>
      </c>
    </row>
    <row r="75" ht="21" customHeight="1" spans="1:15">
      <c r="A75" s="80" t="s">
        <v>224</v>
      </c>
      <c r="B75" s="80" t="s">
        <v>225</v>
      </c>
      <c r="C75" s="262">
        <v>33568834.41</v>
      </c>
      <c r="D75" s="262">
        <v>26409944.31</v>
      </c>
      <c r="E75" s="262">
        <v>8538683.37</v>
      </c>
      <c r="F75" s="262">
        <v>17871260.94</v>
      </c>
      <c r="G75" s="262"/>
      <c r="H75" s="262"/>
      <c r="I75" s="262"/>
      <c r="J75" s="262">
        <v>7158890.1</v>
      </c>
      <c r="K75" s="262"/>
      <c r="L75" s="262"/>
      <c r="M75" s="262"/>
      <c r="N75" s="262"/>
      <c r="O75" s="262">
        <v>7158890.1</v>
      </c>
    </row>
    <row r="76" ht="21" customHeight="1" spans="1:15">
      <c r="A76" s="212" t="s">
        <v>226</v>
      </c>
      <c r="B76" s="212" t="s">
        <v>227</v>
      </c>
      <c r="C76" s="262">
        <v>393443.01</v>
      </c>
      <c r="D76" s="262">
        <v>393443.01</v>
      </c>
      <c r="E76" s="262">
        <v>393443.01</v>
      </c>
      <c r="F76" s="262"/>
      <c r="G76" s="262"/>
      <c r="H76" s="262"/>
      <c r="I76" s="262"/>
      <c r="J76" s="262"/>
      <c r="K76" s="262"/>
      <c r="L76" s="262"/>
      <c r="M76" s="262"/>
      <c r="N76" s="262"/>
      <c r="O76" s="262"/>
    </row>
    <row r="77" ht="21" customHeight="1" spans="1:15">
      <c r="A77" s="213" t="s">
        <v>228</v>
      </c>
      <c r="B77" s="213" t="s">
        <v>229</v>
      </c>
      <c r="C77" s="262">
        <v>393443.01</v>
      </c>
      <c r="D77" s="262">
        <v>393443.01</v>
      </c>
      <c r="E77" s="262">
        <v>393443.01</v>
      </c>
      <c r="F77" s="262"/>
      <c r="G77" s="262"/>
      <c r="H77" s="262"/>
      <c r="I77" s="262"/>
      <c r="J77" s="262"/>
      <c r="K77" s="262"/>
      <c r="L77" s="262"/>
      <c r="M77" s="262"/>
      <c r="N77" s="262"/>
      <c r="O77" s="262"/>
    </row>
    <row r="78" ht="21" customHeight="1" spans="1:15">
      <c r="A78" s="212" t="s">
        <v>230</v>
      </c>
      <c r="B78" s="212" t="s">
        <v>231</v>
      </c>
      <c r="C78" s="262">
        <v>8145240.36</v>
      </c>
      <c r="D78" s="262">
        <v>8145240.36</v>
      </c>
      <c r="E78" s="262">
        <v>8145240.36</v>
      </c>
      <c r="F78" s="262"/>
      <c r="G78" s="262"/>
      <c r="H78" s="262"/>
      <c r="I78" s="262"/>
      <c r="J78" s="262"/>
      <c r="K78" s="262"/>
      <c r="L78" s="262"/>
      <c r="M78" s="262"/>
      <c r="N78" s="262"/>
      <c r="O78" s="262"/>
    </row>
    <row r="79" ht="21" customHeight="1" spans="1:15">
      <c r="A79" s="213" t="s">
        <v>232</v>
      </c>
      <c r="B79" s="213" t="s">
        <v>231</v>
      </c>
      <c r="C79" s="262">
        <v>8145240.36</v>
      </c>
      <c r="D79" s="262">
        <v>8145240.36</v>
      </c>
      <c r="E79" s="262">
        <v>8145240.36</v>
      </c>
      <c r="F79" s="262"/>
      <c r="G79" s="262"/>
      <c r="H79" s="262"/>
      <c r="I79" s="262"/>
      <c r="J79" s="262"/>
      <c r="K79" s="262"/>
      <c r="L79" s="262"/>
      <c r="M79" s="262"/>
      <c r="N79" s="262"/>
      <c r="O79" s="262"/>
    </row>
    <row r="80" ht="21" customHeight="1" spans="1:15">
      <c r="A80" s="212" t="s">
        <v>233</v>
      </c>
      <c r="B80" s="212" t="s">
        <v>234</v>
      </c>
      <c r="C80" s="262">
        <v>2000000</v>
      </c>
      <c r="D80" s="262">
        <v>2000000</v>
      </c>
      <c r="E80" s="262"/>
      <c r="F80" s="262">
        <v>2000000</v>
      </c>
      <c r="G80" s="262"/>
      <c r="H80" s="262"/>
      <c r="I80" s="262"/>
      <c r="J80" s="262"/>
      <c r="K80" s="262"/>
      <c r="L80" s="262"/>
      <c r="M80" s="262"/>
      <c r="N80" s="262"/>
      <c r="O80" s="262"/>
    </row>
    <row r="81" ht="21" customHeight="1" spans="1:15">
      <c r="A81" s="213" t="s">
        <v>235</v>
      </c>
      <c r="B81" s="213" t="s">
        <v>236</v>
      </c>
      <c r="C81" s="262">
        <v>2000000</v>
      </c>
      <c r="D81" s="262">
        <v>2000000</v>
      </c>
      <c r="E81" s="262"/>
      <c r="F81" s="262">
        <v>2000000</v>
      </c>
      <c r="G81" s="262"/>
      <c r="H81" s="262"/>
      <c r="I81" s="262"/>
      <c r="J81" s="262"/>
      <c r="K81" s="262"/>
      <c r="L81" s="262"/>
      <c r="M81" s="262"/>
      <c r="N81" s="262"/>
      <c r="O81" s="262"/>
    </row>
    <row r="82" ht="21" customHeight="1" spans="1:15">
      <c r="A82" s="212" t="s">
        <v>237</v>
      </c>
      <c r="B82" s="212" t="s">
        <v>238</v>
      </c>
      <c r="C82" s="262">
        <v>15871260.94</v>
      </c>
      <c r="D82" s="262">
        <v>15871260.94</v>
      </c>
      <c r="E82" s="262"/>
      <c r="F82" s="262">
        <v>15871260.94</v>
      </c>
      <c r="G82" s="262"/>
      <c r="H82" s="262"/>
      <c r="I82" s="262"/>
      <c r="J82" s="262"/>
      <c r="K82" s="262"/>
      <c r="L82" s="262"/>
      <c r="M82" s="262"/>
      <c r="N82" s="262"/>
      <c r="O82" s="262"/>
    </row>
    <row r="83" ht="21" customHeight="1" spans="1:15">
      <c r="A83" s="213" t="s">
        <v>239</v>
      </c>
      <c r="B83" s="213" t="s">
        <v>238</v>
      </c>
      <c r="C83" s="262">
        <v>15871260.94</v>
      </c>
      <c r="D83" s="262">
        <v>15871260.94</v>
      </c>
      <c r="E83" s="262"/>
      <c r="F83" s="262">
        <v>15871260.94</v>
      </c>
      <c r="G83" s="262"/>
      <c r="H83" s="262"/>
      <c r="I83" s="262"/>
      <c r="J83" s="262"/>
      <c r="K83" s="262"/>
      <c r="L83" s="262"/>
      <c r="M83" s="262"/>
      <c r="N83" s="262"/>
      <c r="O83" s="262"/>
    </row>
    <row r="84" ht="21" customHeight="1" spans="1:15">
      <c r="A84" s="212" t="s">
        <v>240</v>
      </c>
      <c r="B84" s="212" t="s">
        <v>241</v>
      </c>
      <c r="C84" s="262">
        <v>7158890.1</v>
      </c>
      <c r="D84" s="262"/>
      <c r="E84" s="262"/>
      <c r="F84" s="262"/>
      <c r="G84" s="262"/>
      <c r="H84" s="262"/>
      <c r="I84" s="262"/>
      <c r="J84" s="262">
        <v>7158890.1</v>
      </c>
      <c r="K84" s="262"/>
      <c r="L84" s="262"/>
      <c r="M84" s="262"/>
      <c r="N84" s="262"/>
      <c r="O84" s="262">
        <v>7158890.1</v>
      </c>
    </row>
    <row r="85" ht="21" customHeight="1" spans="1:15">
      <c r="A85" s="213" t="s">
        <v>242</v>
      </c>
      <c r="B85" s="213" t="s">
        <v>241</v>
      </c>
      <c r="C85" s="262">
        <v>7158890.1</v>
      </c>
      <c r="D85" s="262"/>
      <c r="E85" s="262"/>
      <c r="F85" s="262"/>
      <c r="G85" s="262"/>
      <c r="H85" s="262"/>
      <c r="I85" s="262"/>
      <c r="J85" s="262">
        <v>7158890.1</v>
      </c>
      <c r="K85" s="262"/>
      <c r="L85" s="262"/>
      <c r="M85" s="262"/>
      <c r="N85" s="262"/>
      <c r="O85" s="262">
        <v>7158890.1</v>
      </c>
    </row>
    <row r="86" ht="21" customHeight="1" spans="1:15">
      <c r="A86" s="80" t="s">
        <v>243</v>
      </c>
      <c r="B86" s="80" t="s">
        <v>244</v>
      </c>
      <c r="C86" s="262">
        <v>53262252.78</v>
      </c>
      <c r="D86" s="262">
        <v>2627506</v>
      </c>
      <c r="E86" s="262">
        <v>264000</v>
      </c>
      <c r="F86" s="262">
        <v>2363506</v>
      </c>
      <c r="G86" s="262"/>
      <c r="H86" s="262"/>
      <c r="I86" s="262"/>
      <c r="J86" s="262">
        <v>50634746.78</v>
      </c>
      <c r="K86" s="262"/>
      <c r="L86" s="262"/>
      <c r="M86" s="262"/>
      <c r="N86" s="262"/>
      <c r="O86" s="262">
        <v>50634746.78</v>
      </c>
    </row>
    <row r="87" ht="21" customHeight="1" spans="1:15">
      <c r="A87" s="212" t="s">
        <v>245</v>
      </c>
      <c r="B87" s="212" t="s">
        <v>246</v>
      </c>
      <c r="C87" s="262">
        <v>32674739.56</v>
      </c>
      <c r="D87" s="262">
        <v>340650</v>
      </c>
      <c r="E87" s="262">
        <v>264000</v>
      </c>
      <c r="F87" s="262">
        <v>76650</v>
      </c>
      <c r="G87" s="262"/>
      <c r="H87" s="262"/>
      <c r="I87" s="262"/>
      <c r="J87" s="262">
        <v>32334089.56</v>
      </c>
      <c r="K87" s="262"/>
      <c r="L87" s="262"/>
      <c r="M87" s="262"/>
      <c r="N87" s="262"/>
      <c r="O87" s="262">
        <v>32334089.56</v>
      </c>
    </row>
    <row r="88" ht="21" customHeight="1" spans="1:15">
      <c r="A88" s="213" t="s">
        <v>247</v>
      </c>
      <c r="B88" s="213" t="s">
        <v>105</v>
      </c>
      <c r="C88" s="262">
        <v>283800</v>
      </c>
      <c r="D88" s="262">
        <v>264000</v>
      </c>
      <c r="E88" s="262">
        <v>264000</v>
      </c>
      <c r="F88" s="262"/>
      <c r="G88" s="262"/>
      <c r="H88" s="262"/>
      <c r="I88" s="262"/>
      <c r="J88" s="262">
        <v>19800</v>
      </c>
      <c r="K88" s="262"/>
      <c r="L88" s="262"/>
      <c r="M88" s="262"/>
      <c r="N88" s="262"/>
      <c r="O88" s="262">
        <v>19800</v>
      </c>
    </row>
    <row r="89" ht="21" customHeight="1" spans="1:15">
      <c r="A89" s="213" t="s">
        <v>248</v>
      </c>
      <c r="B89" s="213" t="s">
        <v>249</v>
      </c>
      <c r="C89" s="262">
        <v>30000000</v>
      </c>
      <c r="D89" s="262"/>
      <c r="E89" s="262"/>
      <c r="F89" s="262"/>
      <c r="G89" s="262"/>
      <c r="H89" s="262"/>
      <c r="I89" s="262"/>
      <c r="J89" s="262">
        <v>30000000</v>
      </c>
      <c r="K89" s="262"/>
      <c r="L89" s="262"/>
      <c r="M89" s="262"/>
      <c r="N89" s="262"/>
      <c r="O89" s="262">
        <v>30000000</v>
      </c>
    </row>
    <row r="90" ht="21" customHeight="1" spans="1:15">
      <c r="A90" s="213" t="s">
        <v>250</v>
      </c>
      <c r="B90" s="213" t="s">
        <v>251</v>
      </c>
      <c r="C90" s="262">
        <v>2390939.56</v>
      </c>
      <c r="D90" s="262">
        <v>76650</v>
      </c>
      <c r="E90" s="262"/>
      <c r="F90" s="262">
        <v>76650</v>
      </c>
      <c r="G90" s="262"/>
      <c r="H90" s="262"/>
      <c r="I90" s="262"/>
      <c r="J90" s="262">
        <v>2314289.56</v>
      </c>
      <c r="K90" s="262"/>
      <c r="L90" s="262"/>
      <c r="M90" s="262"/>
      <c r="N90" s="262"/>
      <c r="O90" s="262">
        <v>2314289.56</v>
      </c>
    </row>
    <row r="91" ht="21" customHeight="1" spans="1:15">
      <c r="A91" s="212" t="s">
        <v>252</v>
      </c>
      <c r="B91" s="212" t="s">
        <v>253</v>
      </c>
      <c r="C91" s="262">
        <v>2000000</v>
      </c>
      <c r="D91" s="262">
        <v>2000000</v>
      </c>
      <c r="E91" s="262"/>
      <c r="F91" s="262">
        <v>2000000</v>
      </c>
      <c r="G91" s="262"/>
      <c r="H91" s="262"/>
      <c r="I91" s="262"/>
      <c r="J91" s="262"/>
      <c r="K91" s="262"/>
      <c r="L91" s="262"/>
      <c r="M91" s="262"/>
      <c r="N91" s="262"/>
      <c r="O91" s="262"/>
    </row>
    <row r="92" ht="21" customHeight="1" spans="1:15">
      <c r="A92" s="213" t="s">
        <v>254</v>
      </c>
      <c r="B92" s="213" t="s">
        <v>255</v>
      </c>
      <c r="C92" s="262">
        <v>2000000</v>
      </c>
      <c r="D92" s="262">
        <v>2000000</v>
      </c>
      <c r="E92" s="262"/>
      <c r="F92" s="262">
        <v>2000000</v>
      </c>
      <c r="G92" s="262"/>
      <c r="H92" s="262"/>
      <c r="I92" s="262"/>
      <c r="J92" s="262"/>
      <c r="K92" s="262"/>
      <c r="L92" s="262"/>
      <c r="M92" s="262"/>
      <c r="N92" s="262"/>
      <c r="O92" s="262"/>
    </row>
    <row r="93" ht="21" customHeight="1" spans="1:15">
      <c r="A93" s="212" t="s">
        <v>256</v>
      </c>
      <c r="B93" s="212" t="s">
        <v>257</v>
      </c>
      <c r="C93" s="262">
        <v>18573778.25</v>
      </c>
      <c r="D93" s="262">
        <v>286856</v>
      </c>
      <c r="E93" s="262"/>
      <c r="F93" s="262">
        <v>286856</v>
      </c>
      <c r="G93" s="262"/>
      <c r="H93" s="262"/>
      <c r="I93" s="262"/>
      <c r="J93" s="262">
        <v>18286922.25</v>
      </c>
      <c r="K93" s="262"/>
      <c r="L93" s="262"/>
      <c r="M93" s="262"/>
      <c r="N93" s="262"/>
      <c r="O93" s="262">
        <v>18286922.25</v>
      </c>
    </row>
    <row r="94" ht="21" customHeight="1" spans="1:15">
      <c r="A94" s="213" t="s">
        <v>258</v>
      </c>
      <c r="B94" s="213" t="s">
        <v>259</v>
      </c>
      <c r="C94" s="262">
        <v>85539</v>
      </c>
      <c r="D94" s="262"/>
      <c r="E94" s="262"/>
      <c r="F94" s="262"/>
      <c r="G94" s="262"/>
      <c r="H94" s="262"/>
      <c r="I94" s="262"/>
      <c r="J94" s="262">
        <v>85539</v>
      </c>
      <c r="K94" s="262"/>
      <c r="L94" s="262"/>
      <c r="M94" s="262"/>
      <c r="N94" s="262"/>
      <c r="O94" s="262">
        <v>85539</v>
      </c>
    </row>
    <row r="95" ht="21" customHeight="1" spans="1:15">
      <c r="A95" s="213" t="s">
        <v>260</v>
      </c>
      <c r="B95" s="213" t="s">
        <v>261</v>
      </c>
      <c r="C95" s="262">
        <v>286856</v>
      </c>
      <c r="D95" s="262">
        <v>286856</v>
      </c>
      <c r="E95" s="262"/>
      <c r="F95" s="262">
        <v>286856</v>
      </c>
      <c r="G95" s="262"/>
      <c r="H95" s="262"/>
      <c r="I95" s="262"/>
      <c r="J95" s="262"/>
      <c r="K95" s="262"/>
      <c r="L95" s="262"/>
      <c r="M95" s="262"/>
      <c r="N95" s="262"/>
      <c r="O95" s="262"/>
    </row>
    <row r="96" ht="21" customHeight="1" spans="1:15">
      <c r="A96" s="213" t="s">
        <v>262</v>
      </c>
      <c r="B96" s="213" t="s">
        <v>263</v>
      </c>
      <c r="C96" s="262">
        <v>30000</v>
      </c>
      <c r="D96" s="262"/>
      <c r="E96" s="262"/>
      <c r="F96" s="262"/>
      <c r="G96" s="262"/>
      <c r="H96" s="262"/>
      <c r="I96" s="262"/>
      <c r="J96" s="262">
        <v>30000</v>
      </c>
      <c r="K96" s="262"/>
      <c r="L96" s="262"/>
      <c r="M96" s="262"/>
      <c r="N96" s="262"/>
      <c r="O96" s="262">
        <v>30000</v>
      </c>
    </row>
    <row r="97" ht="21" customHeight="1" spans="1:15">
      <c r="A97" s="213" t="s">
        <v>264</v>
      </c>
      <c r="B97" s="213" t="s">
        <v>265</v>
      </c>
      <c r="C97" s="262">
        <v>1045259.56</v>
      </c>
      <c r="D97" s="262"/>
      <c r="E97" s="262"/>
      <c r="F97" s="262"/>
      <c r="G97" s="262"/>
      <c r="H97" s="262"/>
      <c r="I97" s="262"/>
      <c r="J97" s="262">
        <v>1045259.56</v>
      </c>
      <c r="K97" s="262"/>
      <c r="L97" s="262"/>
      <c r="M97" s="262"/>
      <c r="N97" s="262"/>
      <c r="O97" s="262">
        <v>1045259.56</v>
      </c>
    </row>
    <row r="98" ht="21" customHeight="1" spans="1:15">
      <c r="A98" s="213" t="s">
        <v>266</v>
      </c>
      <c r="B98" s="213" t="s">
        <v>267</v>
      </c>
      <c r="C98" s="262">
        <v>17126123.69</v>
      </c>
      <c r="D98" s="262"/>
      <c r="E98" s="262"/>
      <c r="F98" s="262"/>
      <c r="G98" s="262"/>
      <c r="H98" s="262"/>
      <c r="I98" s="262"/>
      <c r="J98" s="262">
        <v>17126123.69</v>
      </c>
      <c r="K98" s="262"/>
      <c r="L98" s="262"/>
      <c r="M98" s="262"/>
      <c r="N98" s="262"/>
      <c r="O98" s="262">
        <v>17126123.69</v>
      </c>
    </row>
    <row r="99" ht="21" customHeight="1" spans="1:15">
      <c r="A99" s="212" t="s">
        <v>268</v>
      </c>
      <c r="B99" s="212" t="s">
        <v>269</v>
      </c>
      <c r="C99" s="262">
        <v>13734.97</v>
      </c>
      <c r="D99" s="262"/>
      <c r="E99" s="262"/>
      <c r="F99" s="262"/>
      <c r="G99" s="262"/>
      <c r="H99" s="262"/>
      <c r="I99" s="262"/>
      <c r="J99" s="262">
        <v>13734.97</v>
      </c>
      <c r="K99" s="262"/>
      <c r="L99" s="262"/>
      <c r="M99" s="262"/>
      <c r="N99" s="262"/>
      <c r="O99" s="262">
        <v>13734.97</v>
      </c>
    </row>
    <row r="100" ht="21" customHeight="1" spans="1:15">
      <c r="A100" s="213" t="s">
        <v>270</v>
      </c>
      <c r="B100" s="213" t="s">
        <v>271</v>
      </c>
      <c r="C100" s="262">
        <v>13734.97</v>
      </c>
      <c r="D100" s="262"/>
      <c r="E100" s="262"/>
      <c r="F100" s="262"/>
      <c r="G100" s="262"/>
      <c r="H100" s="262"/>
      <c r="I100" s="262"/>
      <c r="J100" s="262">
        <v>13734.97</v>
      </c>
      <c r="K100" s="262"/>
      <c r="L100" s="262"/>
      <c r="M100" s="262"/>
      <c r="N100" s="262"/>
      <c r="O100" s="262">
        <v>13734.97</v>
      </c>
    </row>
    <row r="101" ht="21" customHeight="1" spans="1:15">
      <c r="A101" s="80" t="s">
        <v>272</v>
      </c>
      <c r="B101" s="80" t="s">
        <v>273</v>
      </c>
      <c r="C101" s="262">
        <v>584662.5</v>
      </c>
      <c r="D101" s="262">
        <v>167682.5</v>
      </c>
      <c r="E101" s="262"/>
      <c r="F101" s="262">
        <v>167682.5</v>
      </c>
      <c r="G101" s="262"/>
      <c r="H101" s="262"/>
      <c r="I101" s="262"/>
      <c r="J101" s="262">
        <v>416980</v>
      </c>
      <c r="K101" s="262"/>
      <c r="L101" s="262"/>
      <c r="M101" s="262"/>
      <c r="N101" s="262"/>
      <c r="O101" s="262">
        <v>416980</v>
      </c>
    </row>
    <row r="102" ht="21" customHeight="1" spans="1:15">
      <c r="A102" s="212" t="s">
        <v>274</v>
      </c>
      <c r="B102" s="212" t="s">
        <v>275</v>
      </c>
      <c r="C102" s="262">
        <v>317682.5</v>
      </c>
      <c r="D102" s="262">
        <v>167682.5</v>
      </c>
      <c r="E102" s="262"/>
      <c r="F102" s="262">
        <v>167682.5</v>
      </c>
      <c r="G102" s="262"/>
      <c r="H102" s="262"/>
      <c r="I102" s="262"/>
      <c r="J102" s="262">
        <v>150000</v>
      </c>
      <c r="K102" s="262"/>
      <c r="L102" s="262"/>
      <c r="M102" s="262"/>
      <c r="N102" s="262"/>
      <c r="O102" s="262">
        <v>150000</v>
      </c>
    </row>
    <row r="103" ht="21" customHeight="1" spans="1:15">
      <c r="A103" s="213" t="s">
        <v>276</v>
      </c>
      <c r="B103" s="213" t="s">
        <v>277</v>
      </c>
      <c r="C103" s="262">
        <v>10000</v>
      </c>
      <c r="D103" s="262"/>
      <c r="E103" s="262"/>
      <c r="F103" s="262"/>
      <c r="G103" s="262"/>
      <c r="H103" s="262"/>
      <c r="I103" s="262"/>
      <c r="J103" s="262">
        <v>10000</v>
      </c>
      <c r="K103" s="262"/>
      <c r="L103" s="262"/>
      <c r="M103" s="262"/>
      <c r="N103" s="262"/>
      <c r="O103" s="262">
        <v>10000</v>
      </c>
    </row>
    <row r="104" ht="21" customHeight="1" spans="1:15">
      <c r="A104" s="213" t="s">
        <v>278</v>
      </c>
      <c r="B104" s="213" t="s">
        <v>279</v>
      </c>
      <c r="C104" s="262">
        <v>267682.5</v>
      </c>
      <c r="D104" s="262">
        <v>167682.5</v>
      </c>
      <c r="E104" s="262"/>
      <c r="F104" s="262">
        <v>167682.5</v>
      </c>
      <c r="G104" s="262"/>
      <c r="H104" s="262"/>
      <c r="I104" s="262"/>
      <c r="J104" s="262">
        <v>100000</v>
      </c>
      <c r="K104" s="262"/>
      <c r="L104" s="262"/>
      <c r="M104" s="262"/>
      <c r="N104" s="262"/>
      <c r="O104" s="262">
        <v>100000</v>
      </c>
    </row>
    <row r="105" ht="21" customHeight="1" spans="1:15">
      <c r="A105" s="213" t="s">
        <v>280</v>
      </c>
      <c r="B105" s="213" t="s">
        <v>281</v>
      </c>
      <c r="C105" s="262">
        <v>40000</v>
      </c>
      <c r="D105" s="262"/>
      <c r="E105" s="262"/>
      <c r="F105" s="262"/>
      <c r="G105" s="262"/>
      <c r="H105" s="262"/>
      <c r="I105" s="262"/>
      <c r="J105" s="262">
        <v>40000</v>
      </c>
      <c r="K105" s="262"/>
      <c r="L105" s="262"/>
      <c r="M105" s="262"/>
      <c r="N105" s="262"/>
      <c r="O105" s="262">
        <v>40000</v>
      </c>
    </row>
    <row r="106" ht="21" customHeight="1" spans="1:15">
      <c r="A106" s="212" t="s">
        <v>282</v>
      </c>
      <c r="B106" s="212" t="s">
        <v>283</v>
      </c>
      <c r="C106" s="262">
        <v>174280</v>
      </c>
      <c r="D106" s="262"/>
      <c r="E106" s="262"/>
      <c r="F106" s="262"/>
      <c r="G106" s="262"/>
      <c r="H106" s="262"/>
      <c r="I106" s="262"/>
      <c r="J106" s="262">
        <v>174280</v>
      </c>
      <c r="K106" s="262"/>
      <c r="L106" s="262"/>
      <c r="M106" s="262"/>
      <c r="N106" s="262"/>
      <c r="O106" s="262">
        <v>174280</v>
      </c>
    </row>
    <row r="107" ht="21" customHeight="1" spans="1:15">
      <c r="A107" s="213" t="s">
        <v>284</v>
      </c>
      <c r="B107" s="213" t="s">
        <v>285</v>
      </c>
      <c r="C107" s="262">
        <v>174280</v>
      </c>
      <c r="D107" s="262"/>
      <c r="E107" s="262"/>
      <c r="F107" s="262"/>
      <c r="G107" s="262"/>
      <c r="H107" s="262"/>
      <c r="I107" s="262"/>
      <c r="J107" s="262">
        <v>174280</v>
      </c>
      <c r="K107" s="262"/>
      <c r="L107" s="262"/>
      <c r="M107" s="262"/>
      <c r="N107" s="262"/>
      <c r="O107" s="262">
        <v>174280</v>
      </c>
    </row>
    <row r="108" ht="21" customHeight="1" spans="1:15">
      <c r="A108" s="212" t="s">
        <v>286</v>
      </c>
      <c r="B108" s="212" t="s">
        <v>287</v>
      </c>
      <c r="C108" s="262">
        <v>92700</v>
      </c>
      <c r="D108" s="262"/>
      <c r="E108" s="262"/>
      <c r="F108" s="262"/>
      <c r="G108" s="262"/>
      <c r="H108" s="262"/>
      <c r="I108" s="262"/>
      <c r="J108" s="262">
        <v>92700</v>
      </c>
      <c r="K108" s="262"/>
      <c r="L108" s="262"/>
      <c r="M108" s="262"/>
      <c r="N108" s="262"/>
      <c r="O108" s="262">
        <v>92700</v>
      </c>
    </row>
    <row r="109" ht="21" customHeight="1" spans="1:15">
      <c r="A109" s="213" t="s">
        <v>288</v>
      </c>
      <c r="B109" s="213" t="s">
        <v>287</v>
      </c>
      <c r="C109" s="262">
        <v>92700</v>
      </c>
      <c r="D109" s="262"/>
      <c r="E109" s="262"/>
      <c r="F109" s="262"/>
      <c r="G109" s="262"/>
      <c r="H109" s="262"/>
      <c r="I109" s="262"/>
      <c r="J109" s="262">
        <v>92700</v>
      </c>
      <c r="K109" s="262"/>
      <c r="L109" s="262"/>
      <c r="M109" s="262"/>
      <c r="N109" s="262"/>
      <c r="O109" s="262">
        <v>92700</v>
      </c>
    </row>
    <row r="110" ht="21" customHeight="1" spans="1:15">
      <c r="A110" s="80" t="s">
        <v>289</v>
      </c>
      <c r="B110" s="80" t="s">
        <v>290</v>
      </c>
      <c r="C110" s="262">
        <v>2202739.74</v>
      </c>
      <c r="D110" s="262">
        <v>2148663.36</v>
      </c>
      <c r="E110" s="262">
        <v>2148663.36</v>
      </c>
      <c r="F110" s="262"/>
      <c r="G110" s="262"/>
      <c r="H110" s="262"/>
      <c r="I110" s="262"/>
      <c r="J110" s="262">
        <v>54076.38</v>
      </c>
      <c r="K110" s="262"/>
      <c r="L110" s="262"/>
      <c r="M110" s="262"/>
      <c r="N110" s="262"/>
      <c r="O110" s="262">
        <v>54076.38</v>
      </c>
    </row>
    <row r="111" ht="21" customHeight="1" spans="1:15">
      <c r="A111" s="212" t="s">
        <v>291</v>
      </c>
      <c r="B111" s="212" t="s">
        <v>292</v>
      </c>
      <c r="C111" s="262">
        <v>54076.38</v>
      </c>
      <c r="D111" s="262"/>
      <c r="E111" s="262"/>
      <c r="F111" s="262"/>
      <c r="G111" s="262"/>
      <c r="H111" s="262"/>
      <c r="I111" s="262"/>
      <c r="J111" s="262">
        <v>54076.38</v>
      </c>
      <c r="K111" s="262"/>
      <c r="L111" s="262"/>
      <c r="M111" s="262"/>
      <c r="N111" s="262"/>
      <c r="O111" s="262">
        <v>54076.38</v>
      </c>
    </row>
    <row r="112" ht="21" customHeight="1" spans="1:15">
      <c r="A112" s="213" t="s">
        <v>293</v>
      </c>
      <c r="B112" s="213" t="s">
        <v>294</v>
      </c>
      <c r="C112" s="262">
        <v>54076.38</v>
      </c>
      <c r="D112" s="262"/>
      <c r="E112" s="262"/>
      <c r="F112" s="262"/>
      <c r="G112" s="262"/>
      <c r="H112" s="262"/>
      <c r="I112" s="262"/>
      <c r="J112" s="262">
        <v>54076.38</v>
      </c>
      <c r="K112" s="262"/>
      <c r="L112" s="262"/>
      <c r="M112" s="262"/>
      <c r="N112" s="262"/>
      <c r="O112" s="262">
        <v>54076.38</v>
      </c>
    </row>
    <row r="113" ht="21" customHeight="1" spans="1:15">
      <c r="A113" s="212" t="s">
        <v>295</v>
      </c>
      <c r="B113" s="212" t="s">
        <v>296</v>
      </c>
      <c r="C113" s="262">
        <v>2148663.36</v>
      </c>
      <c r="D113" s="262">
        <v>2148663.36</v>
      </c>
      <c r="E113" s="262">
        <v>2148663.36</v>
      </c>
      <c r="F113" s="262"/>
      <c r="G113" s="262"/>
      <c r="H113" s="262"/>
      <c r="I113" s="262"/>
      <c r="J113" s="262"/>
      <c r="K113" s="262"/>
      <c r="L113" s="262"/>
      <c r="M113" s="262"/>
      <c r="N113" s="262"/>
      <c r="O113" s="262"/>
    </row>
    <row r="114" ht="21" customHeight="1" spans="1:15">
      <c r="A114" s="213" t="s">
        <v>297</v>
      </c>
      <c r="B114" s="213" t="s">
        <v>298</v>
      </c>
      <c r="C114" s="262">
        <v>2148663.36</v>
      </c>
      <c r="D114" s="262">
        <v>2148663.36</v>
      </c>
      <c r="E114" s="262">
        <v>2148663.36</v>
      </c>
      <c r="F114" s="262"/>
      <c r="G114" s="262"/>
      <c r="H114" s="262"/>
      <c r="I114" s="262"/>
      <c r="J114" s="262"/>
      <c r="K114" s="262"/>
      <c r="L114" s="262"/>
      <c r="M114" s="262"/>
      <c r="N114" s="262"/>
      <c r="O114" s="262"/>
    </row>
    <row r="115" ht="21" customHeight="1" spans="1:15">
      <c r="A115" s="80" t="s">
        <v>299</v>
      </c>
      <c r="B115" s="80" t="s">
        <v>300</v>
      </c>
      <c r="C115" s="262">
        <v>17024</v>
      </c>
      <c r="D115" s="262"/>
      <c r="E115" s="262"/>
      <c r="F115" s="262"/>
      <c r="G115" s="262"/>
      <c r="H115" s="262">
        <v>17024</v>
      </c>
      <c r="I115" s="262"/>
      <c r="J115" s="262"/>
      <c r="K115" s="262"/>
      <c r="L115" s="262"/>
      <c r="M115" s="262"/>
      <c r="N115" s="262"/>
      <c r="O115" s="262"/>
    </row>
    <row r="116" ht="21" customHeight="1" spans="1:15">
      <c r="A116" s="212" t="s">
        <v>301</v>
      </c>
      <c r="B116" s="212" t="s">
        <v>302</v>
      </c>
      <c r="C116" s="262">
        <v>17024</v>
      </c>
      <c r="D116" s="262"/>
      <c r="E116" s="262"/>
      <c r="F116" s="262"/>
      <c r="G116" s="262"/>
      <c r="H116" s="262">
        <v>17024</v>
      </c>
      <c r="I116" s="262"/>
      <c r="J116" s="262"/>
      <c r="K116" s="262"/>
      <c r="L116" s="262"/>
      <c r="M116" s="262"/>
      <c r="N116" s="262"/>
      <c r="O116" s="262"/>
    </row>
    <row r="117" ht="21" customHeight="1" spans="1:15">
      <c r="A117" s="213" t="s">
        <v>303</v>
      </c>
      <c r="B117" s="213" t="s">
        <v>304</v>
      </c>
      <c r="C117" s="262">
        <v>17024</v>
      </c>
      <c r="D117" s="262"/>
      <c r="E117" s="262"/>
      <c r="F117" s="262"/>
      <c r="G117" s="262"/>
      <c r="H117" s="262">
        <v>17024</v>
      </c>
      <c r="I117" s="262"/>
      <c r="J117" s="262"/>
      <c r="K117" s="262"/>
      <c r="L117" s="262"/>
      <c r="M117" s="262"/>
      <c r="N117" s="262"/>
      <c r="O117" s="262"/>
    </row>
    <row r="118" ht="21" customHeight="1" spans="1:15">
      <c r="A118" s="80" t="s">
        <v>305</v>
      </c>
      <c r="B118" s="80" t="s">
        <v>306</v>
      </c>
      <c r="C118" s="262">
        <v>12654.42</v>
      </c>
      <c r="D118" s="262"/>
      <c r="E118" s="262"/>
      <c r="F118" s="262"/>
      <c r="G118" s="262"/>
      <c r="H118" s="262"/>
      <c r="I118" s="262"/>
      <c r="J118" s="262">
        <v>12654.42</v>
      </c>
      <c r="K118" s="262"/>
      <c r="L118" s="262"/>
      <c r="M118" s="262"/>
      <c r="N118" s="262"/>
      <c r="O118" s="262">
        <v>12654.42</v>
      </c>
    </row>
    <row r="119" ht="21" customHeight="1" spans="1:15">
      <c r="A119" s="212" t="s">
        <v>307</v>
      </c>
      <c r="B119" s="212" t="s">
        <v>308</v>
      </c>
      <c r="C119" s="262">
        <v>12654.42</v>
      </c>
      <c r="D119" s="262"/>
      <c r="E119" s="262"/>
      <c r="F119" s="262"/>
      <c r="G119" s="262"/>
      <c r="H119" s="262"/>
      <c r="I119" s="262"/>
      <c r="J119" s="262">
        <v>12654.42</v>
      </c>
      <c r="K119" s="262"/>
      <c r="L119" s="262"/>
      <c r="M119" s="262"/>
      <c r="N119" s="262"/>
      <c r="O119" s="262">
        <v>12654.42</v>
      </c>
    </row>
    <row r="120" ht="21" customHeight="1" spans="1:15">
      <c r="A120" s="213" t="s">
        <v>309</v>
      </c>
      <c r="B120" s="213" t="s">
        <v>308</v>
      </c>
      <c r="C120" s="262">
        <v>12654.42</v>
      </c>
      <c r="D120" s="262"/>
      <c r="E120" s="262"/>
      <c r="F120" s="262"/>
      <c r="G120" s="262"/>
      <c r="H120" s="262"/>
      <c r="I120" s="262"/>
      <c r="J120" s="262">
        <v>12654.42</v>
      </c>
      <c r="K120" s="262"/>
      <c r="L120" s="262"/>
      <c r="M120" s="262"/>
      <c r="N120" s="262"/>
      <c r="O120" s="262">
        <v>12654.42</v>
      </c>
    </row>
    <row r="121" ht="21" customHeight="1" spans="1:15">
      <c r="A121" s="80" t="s">
        <v>310</v>
      </c>
      <c r="B121" s="80" t="s">
        <v>82</v>
      </c>
      <c r="C121" s="262">
        <v>12875142</v>
      </c>
      <c r="D121" s="262"/>
      <c r="E121" s="262"/>
      <c r="F121" s="262"/>
      <c r="G121" s="262"/>
      <c r="H121" s="262"/>
      <c r="I121" s="262"/>
      <c r="J121" s="262">
        <v>12875142</v>
      </c>
      <c r="K121" s="262"/>
      <c r="L121" s="262"/>
      <c r="M121" s="262"/>
      <c r="N121" s="262"/>
      <c r="O121" s="262">
        <v>12875142</v>
      </c>
    </row>
    <row r="122" ht="21" customHeight="1" spans="1:15">
      <c r="A122" s="212" t="s">
        <v>311</v>
      </c>
      <c r="B122" s="212" t="s">
        <v>82</v>
      </c>
      <c r="C122" s="262">
        <v>12875142</v>
      </c>
      <c r="D122" s="262"/>
      <c r="E122" s="262"/>
      <c r="F122" s="262"/>
      <c r="G122" s="262"/>
      <c r="H122" s="262"/>
      <c r="I122" s="262"/>
      <c r="J122" s="262">
        <v>12875142</v>
      </c>
      <c r="K122" s="262"/>
      <c r="L122" s="262"/>
      <c r="M122" s="262"/>
      <c r="N122" s="262"/>
      <c r="O122" s="262">
        <v>12875142</v>
      </c>
    </row>
    <row r="123" ht="21" customHeight="1" spans="1:15">
      <c r="A123" s="213" t="s">
        <v>312</v>
      </c>
      <c r="B123" s="213" t="s">
        <v>82</v>
      </c>
      <c r="C123" s="262">
        <v>12875142</v>
      </c>
      <c r="D123" s="262"/>
      <c r="E123" s="262"/>
      <c r="F123" s="262"/>
      <c r="G123" s="262"/>
      <c r="H123" s="262"/>
      <c r="I123" s="262"/>
      <c r="J123" s="262">
        <v>12875142</v>
      </c>
      <c r="K123" s="262"/>
      <c r="L123" s="262"/>
      <c r="M123" s="262"/>
      <c r="N123" s="262"/>
      <c r="O123" s="262">
        <v>12875142</v>
      </c>
    </row>
    <row r="124" ht="21" customHeight="1" spans="1:15">
      <c r="A124" s="297" t="s">
        <v>55</v>
      </c>
      <c r="B124" s="84"/>
      <c r="C124" s="262">
        <v>166318825.69</v>
      </c>
      <c r="D124" s="262">
        <v>91408321.59</v>
      </c>
      <c r="E124" s="262">
        <v>62408321.59</v>
      </c>
      <c r="F124" s="262">
        <v>29000000</v>
      </c>
      <c r="G124" s="262"/>
      <c r="H124" s="262">
        <v>17024</v>
      </c>
      <c r="I124" s="262"/>
      <c r="J124" s="262">
        <v>74893480.1</v>
      </c>
      <c r="K124" s="262"/>
      <c r="L124" s="262"/>
      <c r="M124" s="262"/>
      <c r="N124" s="262"/>
      <c r="O124" s="262">
        <v>74893480.1</v>
      </c>
    </row>
  </sheetData>
  <mergeCells count="12">
    <mergeCell ref="A2:O2"/>
    <mergeCell ref="A3:O3"/>
    <mergeCell ref="A4:B4"/>
    <mergeCell ref="D5:F5"/>
    <mergeCell ref="J5:O5"/>
    <mergeCell ref="A124:B12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3" activePane="bottomLeft" state="frozen"/>
      <selection/>
      <selection pane="bottomLeft" activeCell="H25" sqref="H25"/>
    </sheetView>
  </sheetViews>
  <sheetFormatPr defaultColWidth="8.575" defaultRowHeight="12.75" customHeight="1" outlineLevelCol="3"/>
  <cols>
    <col min="1" max="4" width="35.575" style="51" customWidth="1"/>
    <col min="5" max="16384" width="8.575" style="51"/>
  </cols>
  <sheetData>
    <row r="1" customHeight="1" spans="1:4">
      <c r="A1" s="52"/>
      <c r="B1" s="52"/>
      <c r="C1" s="52"/>
      <c r="D1" s="52"/>
    </row>
    <row r="2" ht="15" customHeight="1" spans="1:4">
      <c r="A2" s="91"/>
      <c r="B2" s="95"/>
      <c r="C2" s="95"/>
      <c r="D2" s="95" t="s">
        <v>313</v>
      </c>
    </row>
    <row r="3" ht="41.25" customHeight="1" spans="1:1">
      <c r="A3" s="90" t="str">
        <f>"2025"&amp;"年部门财政拨款收支预算总表"</f>
        <v>2025年部门财政拨款收支预算总表</v>
      </c>
    </row>
    <row r="4" ht="17.25" customHeight="1" spans="1:4">
      <c r="A4" s="93" t="str">
        <f>"单位名称："&amp;"昆明市晋宁区人民政府晋城街道办事处"</f>
        <v>单位名称：昆明市晋宁区人民政府晋城街道办事处</v>
      </c>
      <c r="B4" s="279"/>
      <c r="D4" s="95" t="s">
        <v>1</v>
      </c>
    </row>
    <row r="5" ht="17.25" customHeight="1" spans="1:4">
      <c r="A5" s="280" t="s">
        <v>2</v>
      </c>
      <c r="B5" s="281"/>
      <c r="C5" s="280" t="s">
        <v>3</v>
      </c>
      <c r="D5" s="281"/>
    </row>
    <row r="6" ht="18.75" customHeight="1" spans="1:4">
      <c r="A6" s="280" t="s">
        <v>4</v>
      </c>
      <c r="B6" s="280" t="s">
        <v>5</v>
      </c>
      <c r="C6" s="280" t="s">
        <v>6</v>
      </c>
      <c r="D6" s="280" t="s">
        <v>5</v>
      </c>
    </row>
    <row r="7" ht="16.5" customHeight="1" spans="1:4">
      <c r="A7" s="282" t="s">
        <v>314</v>
      </c>
      <c r="B7" s="262">
        <v>91425345.59</v>
      </c>
      <c r="C7" s="282" t="s">
        <v>315</v>
      </c>
      <c r="D7" s="262">
        <v>91425345.59</v>
      </c>
    </row>
    <row r="8" ht="16.5" customHeight="1" spans="1:4">
      <c r="A8" s="282" t="s">
        <v>316</v>
      </c>
      <c r="B8" s="262">
        <v>91408321.59</v>
      </c>
      <c r="C8" s="282" t="s">
        <v>317</v>
      </c>
      <c r="D8" s="262">
        <v>51594994.57</v>
      </c>
    </row>
    <row r="9" ht="16.5" customHeight="1" spans="1:4">
      <c r="A9" s="282" t="s">
        <v>318</v>
      </c>
      <c r="B9" s="262"/>
      <c r="C9" s="282" t="s">
        <v>319</v>
      </c>
      <c r="D9" s="262"/>
    </row>
    <row r="10" ht="16.5" customHeight="1" spans="1:4">
      <c r="A10" s="282" t="s">
        <v>320</v>
      </c>
      <c r="B10" s="262">
        <v>17024</v>
      </c>
      <c r="C10" s="282" t="s">
        <v>321</v>
      </c>
      <c r="D10" s="262"/>
    </row>
    <row r="11" ht="16.5" customHeight="1" spans="1:4">
      <c r="A11" s="282" t="s">
        <v>322</v>
      </c>
      <c r="B11" s="262"/>
      <c r="C11" s="282" t="s">
        <v>323</v>
      </c>
      <c r="D11" s="262">
        <v>300000</v>
      </c>
    </row>
    <row r="12" ht="16.5" customHeight="1" spans="1:4">
      <c r="A12" s="282" t="s">
        <v>316</v>
      </c>
      <c r="B12" s="262"/>
      <c r="C12" s="282" t="s">
        <v>324</v>
      </c>
      <c r="D12" s="262"/>
    </row>
    <row r="13" ht="16.5" customHeight="1" spans="1:4">
      <c r="A13" s="283" t="s">
        <v>318</v>
      </c>
      <c r="B13" s="262"/>
      <c r="C13" s="113" t="s">
        <v>325</v>
      </c>
      <c r="D13" s="262"/>
    </row>
    <row r="14" ht="16.5" customHeight="1" spans="1:4">
      <c r="A14" s="283" t="s">
        <v>320</v>
      </c>
      <c r="B14" s="262"/>
      <c r="C14" s="113" t="s">
        <v>326</v>
      </c>
      <c r="D14" s="262">
        <v>1085793.84</v>
      </c>
    </row>
    <row r="15" ht="16.5" customHeight="1" spans="1:4">
      <c r="A15" s="284"/>
      <c r="B15" s="262"/>
      <c r="C15" s="113" t="s">
        <v>327</v>
      </c>
      <c r="D15" s="262">
        <v>3811103.05</v>
      </c>
    </row>
    <row r="16" ht="16.5" customHeight="1" spans="1:4">
      <c r="A16" s="284"/>
      <c r="B16" s="262"/>
      <c r="C16" s="113" t="s">
        <v>328</v>
      </c>
      <c r="D16" s="262">
        <v>1980014.75</v>
      </c>
    </row>
    <row r="17" ht="16.5" customHeight="1" spans="1:4">
      <c r="A17" s="284"/>
      <c r="B17" s="262"/>
      <c r="C17" s="113" t="s">
        <v>329</v>
      </c>
      <c r="D17" s="262">
        <v>1282619.21</v>
      </c>
    </row>
    <row r="18" ht="16.5" customHeight="1" spans="1:4">
      <c r="A18" s="284"/>
      <c r="B18" s="262"/>
      <c r="C18" s="113" t="s">
        <v>330</v>
      </c>
      <c r="D18" s="262">
        <v>26409944.31</v>
      </c>
    </row>
    <row r="19" ht="16.5" customHeight="1" spans="1:4">
      <c r="A19" s="284"/>
      <c r="B19" s="262"/>
      <c r="C19" s="113" t="s">
        <v>331</v>
      </c>
      <c r="D19" s="262">
        <v>2627506</v>
      </c>
    </row>
    <row r="20" ht="16.5" customHeight="1" spans="1:4">
      <c r="A20" s="284"/>
      <c r="B20" s="262"/>
      <c r="C20" s="113" t="s">
        <v>332</v>
      </c>
      <c r="D20" s="262">
        <v>167682.5</v>
      </c>
    </row>
    <row r="21" ht="16.5" customHeight="1" spans="1:4">
      <c r="A21" s="284"/>
      <c r="B21" s="262"/>
      <c r="C21" s="113" t="s">
        <v>333</v>
      </c>
      <c r="D21" s="262"/>
    </row>
    <row r="22" ht="16.5" customHeight="1" spans="1:4">
      <c r="A22" s="284"/>
      <c r="B22" s="262"/>
      <c r="C22" s="113" t="s">
        <v>334</v>
      </c>
      <c r="D22" s="262"/>
    </row>
    <row r="23" ht="16.5" customHeight="1" spans="1:4">
      <c r="A23" s="284"/>
      <c r="B23" s="262"/>
      <c r="C23" s="113" t="s">
        <v>335</v>
      </c>
      <c r="D23" s="262"/>
    </row>
    <row r="24" ht="16.5" customHeight="1" spans="1:4">
      <c r="A24" s="284"/>
      <c r="B24" s="262"/>
      <c r="C24" s="113" t="s">
        <v>336</v>
      </c>
      <c r="D24" s="262"/>
    </row>
    <row r="25" ht="16.5" customHeight="1" spans="1:4">
      <c r="A25" s="284"/>
      <c r="B25" s="262"/>
      <c r="C25" s="113" t="s">
        <v>337</v>
      </c>
      <c r="D25" s="262"/>
    </row>
    <row r="26" ht="16.5" customHeight="1" spans="1:4">
      <c r="A26" s="284"/>
      <c r="B26" s="262"/>
      <c r="C26" s="113" t="s">
        <v>338</v>
      </c>
      <c r="D26" s="262">
        <v>2148663.36</v>
      </c>
    </row>
    <row r="27" ht="16.5" customHeight="1" spans="1:4">
      <c r="A27" s="284"/>
      <c r="B27" s="262"/>
      <c r="C27" s="113" t="s">
        <v>339</v>
      </c>
      <c r="D27" s="262"/>
    </row>
    <row r="28" ht="16.5" customHeight="1" spans="1:4">
      <c r="A28" s="284"/>
      <c r="B28" s="262"/>
      <c r="C28" s="113" t="s">
        <v>340</v>
      </c>
      <c r="D28" s="262">
        <v>17024</v>
      </c>
    </row>
    <row r="29" ht="16.5" customHeight="1" spans="1:4">
      <c r="A29" s="284"/>
      <c r="B29" s="262"/>
      <c r="C29" s="113" t="s">
        <v>341</v>
      </c>
      <c r="D29" s="262"/>
    </row>
    <row r="30" ht="16.5" customHeight="1" spans="1:4">
      <c r="A30" s="284"/>
      <c r="B30" s="262"/>
      <c r="C30" s="113" t="s">
        <v>342</v>
      </c>
      <c r="D30" s="262"/>
    </row>
    <row r="31" ht="16.5" customHeight="1" spans="1:4">
      <c r="A31" s="284"/>
      <c r="B31" s="262"/>
      <c r="C31" s="113" t="s">
        <v>343</v>
      </c>
      <c r="D31" s="262"/>
    </row>
    <row r="32" ht="16.5" customHeight="1" spans="1:4">
      <c r="A32" s="284"/>
      <c r="B32" s="262"/>
      <c r="C32" s="283" t="s">
        <v>344</v>
      </c>
      <c r="D32" s="262"/>
    </row>
    <row r="33" ht="16.5" customHeight="1" spans="1:4">
      <c r="A33" s="284"/>
      <c r="B33" s="262"/>
      <c r="C33" s="283" t="s">
        <v>345</v>
      </c>
      <c r="D33" s="262"/>
    </row>
    <row r="34" ht="16.5" customHeight="1" spans="1:4">
      <c r="A34" s="284"/>
      <c r="B34" s="262"/>
      <c r="C34" s="80" t="s">
        <v>346</v>
      </c>
      <c r="D34" s="262"/>
    </row>
    <row r="35" ht="15" customHeight="1" spans="1:4">
      <c r="A35" s="285" t="s">
        <v>50</v>
      </c>
      <c r="B35" s="286">
        <v>91425345.59</v>
      </c>
      <c r="C35" s="285" t="s">
        <v>51</v>
      </c>
      <c r="D35" s="286">
        <v>91425345.59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3"/>
  <sheetViews>
    <sheetView showZeros="0" workbookViewId="0">
      <pane ySplit="1" topLeftCell="A59"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41"/>
      <c r="B1" s="141"/>
      <c r="C1" s="141"/>
      <c r="D1" s="141"/>
      <c r="E1" s="141"/>
      <c r="F1" s="141"/>
      <c r="G1" s="141"/>
    </row>
    <row r="2" customHeight="1" spans="4:7">
      <c r="D2" s="231"/>
      <c r="F2" s="263"/>
      <c r="G2" s="264" t="s">
        <v>347</v>
      </c>
    </row>
    <row r="3" ht="41.25" customHeight="1" spans="1:7">
      <c r="A3" s="265" t="str">
        <f>"2025"&amp;"年一般公共预算支出预算表（按功能科目分类）"</f>
        <v>2025年一般公共预算支出预算表（按功能科目分类）</v>
      </c>
      <c r="B3" s="265"/>
      <c r="C3" s="265"/>
      <c r="D3" s="265"/>
      <c r="E3" s="265"/>
      <c r="F3" s="265"/>
      <c r="G3" s="265"/>
    </row>
    <row r="4" ht="18" customHeight="1" spans="1:7">
      <c r="A4" s="188" t="str">
        <f>"单位名称："&amp;"昆明市晋宁区人民政府晋城街道办事处"</f>
        <v>单位名称：昆明市晋宁区人民政府晋城街道办事处</v>
      </c>
      <c r="F4" s="266"/>
      <c r="G4" s="264" t="s">
        <v>1</v>
      </c>
    </row>
    <row r="5" ht="20.25" customHeight="1" spans="1:7">
      <c r="A5" s="267" t="s">
        <v>348</v>
      </c>
      <c r="B5" s="268"/>
      <c r="C5" s="245" t="s">
        <v>55</v>
      </c>
      <c r="D5" s="243" t="s">
        <v>76</v>
      </c>
      <c r="E5" s="244"/>
      <c r="F5" s="251"/>
      <c r="G5" s="269" t="s">
        <v>77</v>
      </c>
    </row>
    <row r="6" ht="20.25" customHeight="1" spans="1:7">
      <c r="A6" s="270" t="s">
        <v>73</v>
      </c>
      <c r="B6" s="270" t="s">
        <v>74</v>
      </c>
      <c r="C6" s="159"/>
      <c r="D6" s="271" t="s">
        <v>57</v>
      </c>
      <c r="E6" s="271" t="s">
        <v>349</v>
      </c>
      <c r="F6" s="271" t="s">
        <v>350</v>
      </c>
      <c r="G6" s="272"/>
    </row>
    <row r="7" ht="15" customHeight="1" spans="1:7">
      <c r="A7" s="273" t="s">
        <v>83</v>
      </c>
      <c r="B7" s="273" t="s">
        <v>84</v>
      </c>
      <c r="C7" s="273" t="s">
        <v>85</v>
      </c>
      <c r="D7" s="273" t="s">
        <v>86</v>
      </c>
      <c r="E7" s="273" t="s">
        <v>87</v>
      </c>
      <c r="F7" s="273" t="s">
        <v>88</v>
      </c>
      <c r="G7" s="273" t="s">
        <v>89</v>
      </c>
    </row>
    <row r="8" ht="18" customHeight="1" spans="1:7">
      <c r="A8" s="274" t="s">
        <v>98</v>
      </c>
      <c r="B8" s="274" t="s">
        <v>99</v>
      </c>
      <c r="C8" s="173">
        <v>51594994.57</v>
      </c>
      <c r="D8" s="173">
        <v>44599563.22</v>
      </c>
      <c r="E8" s="173">
        <v>42464499.86</v>
      </c>
      <c r="F8" s="173">
        <v>2135063.36</v>
      </c>
      <c r="G8" s="173">
        <v>6995431.35</v>
      </c>
    </row>
    <row r="9" ht="18" customHeight="1" spans="1:7">
      <c r="A9" s="275" t="s">
        <v>100</v>
      </c>
      <c r="B9" s="275" t="s">
        <v>101</v>
      </c>
      <c r="C9" s="173">
        <v>45453139.43</v>
      </c>
      <c r="D9" s="173">
        <v>43328139.43</v>
      </c>
      <c r="E9" s="173">
        <v>41285467.91</v>
      </c>
      <c r="F9" s="173">
        <v>2042671.52</v>
      </c>
      <c r="G9" s="173">
        <v>2125000</v>
      </c>
    </row>
    <row r="10" ht="18" customHeight="1" spans="1:7">
      <c r="A10" s="276" t="s">
        <v>102</v>
      </c>
      <c r="B10" s="276" t="s">
        <v>103</v>
      </c>
      <c r="C10" s="173">
        <v>30543332.51</v>
      </c>
      <c r="D10" s="173">
        <v>28943332.51</v>
      </c>
      <c r="E10" s="173">
        <v>26920619.15</v>
      </c>
      <c r="F10" s="173">
        <v>2022713.36</v>
      </c>
      <c r="G10" s="173">
        <v>1600000</v>
      </c>
    </row>
    <row r="11" ht="18" customHeight="1" spans="1:7">
      <c r="A11" s="276" t="s">
        <v>104</v>
      </c>
      <c r="B11" s="276" t="s">
        <v>105</v>
      </c>
      <c r="C11" s="173">
        <v>251206.92</v>
      </c>
      <c r="D11" s="173">
        <v>251206.92</v>
      </c>
      <c r="E11" s="173">
        <v>231248.76</v>
      </c>
      <c r="F11" s="173">
        <v>19958.16</v>
      </c>
      <c r="G11" s="173"/>
    </row>
    <row r="12" ht="18" customHeight="1" spans="1:7">
      <c r="A12" s="276" t="s">
        <v>106</v>
      </c>
      <c r="B12" s="276" t="s">
        <v>107</v>
      </c>
      <c r="C12" s="173">
        <v>14658600</v>
      </c>
      <c r="D12" s="173">
        <v>14133600</v>
      </c>
      <c r="E12" s="173">
        <v>14133600</v>
      </c>
      <c r="F12" s="173"/>
      <c r="G12" s="173">
        <v>525000</v>
      </c>
    </row>
    <row r="13" ht="18" customHeight="1" spans="1:7">
      <c r="A13" s="275" t="s">
        <v>108</v>
      </c>
      <c r="B13" s="275" t="s">
        <v>109</v>
      </c>
      <c r="C13" s="173">
        <v>563346.14</v>
      </c>
      <c r="D13" s="173">
        <v>563346.14</v>
      </c>
      <c r="E13" s="173">
        <v>522314.78</v>
      </c>
      <c r="F13" s="173">
        <v>41031.36</v>
      </c>
      <c r="G13" s="173"/>
    </row>
    <row r="14" ht="18" customHeight="1" spans="1:7">
      <c r="A14" s="276" t="s">
        <v>110</v>
      </c>
      <c r="B14" s="276" t="s">
        <v>105</v>
      </c>
      <c r="C14" s="173">
        <v>563346.14</v>
      </c>
      <c r="D14" s="173">
        <v>563346.14</v>
      </c>
      <c r="E14" s="173">
        <v>522314.78</v>
      </c>
      <c r="F14" s="173">
        <v>41031.36</v>
      </c>
      <c r="G14" s="173"/>
    </row>
    <row r="15" ht="18" customHeight="1" spans="1:7">
      <c r="A15" s="275" t="s">
        <v>111</v>
      </c>
      <c r="B15" s="275" t="s">
        <v>112</v>
      </c>
      <c r="C15" s="173">
        <v>708077.65</v>
      </c>
      <c r="D15" s="173">
        <v>708077.65</v>
      </c>
      <c r="E15" s="173">
        <v>656717.17</v>
      </c>
      <c r="F15" s="173">
        <v>51360.48</v>
      </c>
      <c r="G15" s="173"/>
    </row>
    <row r="16" ht="18" customHeight="1" spans="1:7">
      <c r="A16" s="276" t="s">
        <v>113</v>
      </c>
      <c r="B16" s="276" t="s">
        <v>105</v>
      </c>
      <c r="C16" s="173">
        <v>708077.65</v>
      </c>
      <c r="D16" s="173">
        <v>708077.65</v>
      </c>
      <c r="E16" s="173">
        <v>656717.17</v>
      </c>
      <c r="F16" s="173">
        <v>51360.48</v>
      </c>
      <c r="G16" s="173"/>
    </row>
    <row r="17" ht="18" customHeight="1" spans="1:7">
      <c r="A17" s="275" t="s">
        <v>122</v>
      </c>
      <c r="B17" s="275" t="s">
        <v>123</v>
      </c>
      <c r="C17" s="173">
        <v>13200</v>
      </c>
      <c r="D17" s="173"/>
      <c r="E17" s="173"/>
      <c r="F17" s="173"/>
      <c r="G17" s="173">
        <v>13200</v>
      </c>
    </row>
    <row r="18" ht="18" customHeight="1" spans="1:7">
      <c r="A18" s="276" t="s">
        <v>124</v>
      </c>
      <c r="B18" s="276" t="s">
        <v>125</v>
      </c>
      <c r="C18" s="173">
        <v>13200</v>
      </c>
      <c r="D18" s="173"/>
      <c r="E18" s="173"/>
      <c r="F18" s="173"/>
      <c r="G18" s="173">
        <v>13200</v>
      </c>
    </row>
    <row r="19" ht="18" customHeight="1" spans="1:7">
      <c r="A19" s="275" t="s">
        <v>130</v>
      </c>
      <c r="B19" s="275" t="s">
        <v>131</v>
      </c>
      <c r="C19" s="173">
        <v>50000</v>
      </c>
      <c r="D19" s="173"/>
      <c r="E19" s="173"/>
      <c r="F19" s="173"/>
      <c r="G19" s="173">
        <v>50000</v>
      </c>
    </row>
    <row r="20" ht="18" customHeight="1" spans="1:7">
      <c r="A20" s="276" t="s">
        <v>132</v>
      </c>
      <c r="B20" s="276" t="s">
        <v>133</v>
      </c>
      <c r="C20" s="173">
        <v>50000</v>
      </c>
      <c r="D20" s="173"/>
      <c r="E20" s="173"/>
      <c r="F20" s="173"/>
      <c r="G20" s="173">
        <v>50000</v>
      </c>
    </row>
    <row r="21" ht="18" customHeight="1" spans="1:7">
      <c r="A21" s="275" t="s">
        <v>134</v>
      </c>
      <c r="B21" s="275" t="s">
        <v>135</v>
      </c>
      <c r="C21" s="173">
        <v>4807231.35</v>
      </c>
      <c r="D21" s="173"/>
      <c r="E21" s="173"/>
      <c r="F21" s="173"/>
      <c r="G21" s="173">
        <v>4807231.35</v>
      </c>
    </row>
    <row r="22" ht="18" customHeight="1" spans="1:7">
      <c r="A22" s="276" t="s">
        <v>136</v>
      </c>
      <c r="B22" s="276" t="s">
        <v>135</v>
      </c>
      <c r="C22" s="173">
        <v>4807231.35</v>
      </c>
      <c r="D22" s="173"/>
      <c r="E22" s="173"/>
      <c r="F22" s="173"/>
      <c r="G22" s="173">
        <v>4807231.35</v>
      </c>
    </row>
    <row r="23" ht="18" customHeight="1" spans="1:7">
      <c r="A23" s="274" t="s">
        <v>137</v>
      </c>
      <c r="B23" s="274" t="s">
        <v>138</v>
      </c>
      <c r="C23" s="173">
        <v>300000</v>
      </c>
      <c r="D23" s="173"/>
      <c r="E23" s="173"/>
      <c r="F23" s="173"/>
      <c r="G23" s="173">
        <v>300000</v>
      </c>
    </row>
    <row r="24" ht="18" customHeight="1" spans="1:7">
      <c r="A24" s="275" t="s">
        <v>139</v>
      </c>
      <c r="B24" s="275" t="s">
        <v>140</v>
      </c>
      <c r="C24" s="173">
        <v>300000</v>
      </c>
      <c r="D24" s="173"/>
      <c r="E24" s="173"/>
      <c r="F24" s="173"/>
      <c r="G24" s="173">
        <v>300000</v>
      </c>
    </row>
    <row r="25" ht="18" customHeight="1" spans="1:7">
      <c r="A25" s="276" t="s">
        <v>141</v>
      </c>
      <c r="B25" s="276" t="s">
        <v>140</v>
      </c>
      <c r="C25" s="173">
        <v>300000</v>
      </c>
      <c r="D25" s="173"/>
      <c r="E25" s="173"/>
      <c r="F25" s="173"/>
      <c r="G25" s="173">
        <v>300000</v>
      </c>
    </row>
    <row r="26" ht="18" customHeight="1" spans="1:7">
      <c r="A26" s="274" t="s">
        <v>147</v>
      </c>
      <c r="B26" s="274" t="s">
        <v>148</v>
      </c>
      <c r="C26" s="173">
        <v>1085793.84</v>
      </c>
      <c r="D26" s="173">
        <v>1085793.84</v>
      </c>
      <c r="E26" s="173">
        <v>1004491.44</v>
      </c>
      <c r="F26" s="173">
        <v>81302.4</v>
      </c>
      <c r="G26" s="173"/>
    </row>
    <row r="27" ht="18" customHeight="1" spans="1:7">
      <c r="A27" s="275" t="s">
        <v>149</v>
      </c>
      <c r="B27" s="275" t="s">
        <v>150</v>
      </c>
      <c r="C27" s="173">
        <v>1085793.84</v>
      </c>
      <c r="D27" s="173">
        <v>1085793.84</v>
      </c>
      <c r="E27" s="173">
        <v>1004491.44</v>
      </c>
      <c r="F27" s="173">
        <v>81302.4</v>
      </c>
      <c r="G27" s="173"/>
    </row>
    <row r="28" ht="18" customHeight="1" spans="1:7">
      <c r="A28" s="276" t="s">
        <v>151</v>
      </c>
      <c r="B28" s="276" t="s">
        <v>152</v>
      </c>
      <c r="C28" s="173">
        <v>1085793.84</v>
      </c>
      <c r="D28" s="173">
        <v>1085793.84</v>
      </c>
      <c r="E28" s="173">
        <v>1004491.44</v>
      </c>
      <c r="F28" s="173">
        <v>81302.4</v>
      </c>
      <c r="G28" s="173"/>
    </row>
    <row r="29" ht="18" customHeight="1" spans="1:7">
      <c r="A29" s="274" t="s">
        <v>157</v>
      </c>
      <c r="B29" s="274" t="s">
        <v>158</v>
      </c>
      <c r="C29" s="173">
        <v>3811103.05</v>
      </c>
      <c r="D29" s="173">
        <v>3791603.05</v>
      </c>
      <c r="E29" s="173">
        <v>3706543.93</v>
      </c>
      <c r="F29" s="173">
        <v>85059.12</v>
      </c>
      <c r="G29" s="173">
        <v>19500</v>
      </c>
    </row>
    <row r="30" ht="18" customHeight="1" spans="1:7">
      <c r="A30" s="275" t="s">
        <v>159</v>
      </c>
      <c r="B30" s="275" t="s">
        <v>160</v>
      </c>
      <c r="C30" s="173">
        <v>267688.21</v>
      </c>
      <c r="D30" s="173">
        <v>267688.21</v>
      </c>
      <c r="E30" s="173">
        <v>247429.09</v>
      </c>
      <c r="F30" s="173">
        <v>20259.12</v>
      </c>
      <c r="G30" s="173"/>
    </row>
    <row r="31" ht="18" customHeight="1" spans="1:7">
      <c r="A31" s="276" t="s">
        <v>161</v>
      </c>
      <c r="B31" s="276" t="s">
        <v>162</v>
      </c>
      <c r="C31" s="173">
        <v>267688.21</v>
      </c>
      <c r="D31" s="173">
        <v>267688.21</v>
      </c>
      <c r="E31" s="173">
        <v>247429.09</v>
      </c>
      <c r="F31" s="173">
        <v>20259.12</v>
      </c>
      <c r="G31" s="173"/>
    </row>
    <row r="32" ht="18" customHeight="1" spans="1:7">
      <c r="A32" s="275" t="s">
        <v>163</v>
      </c>
      <c r="B32" s="275" t="s">
        <v>164</v>
      </c>
      <c r="C32" s="173">
        <v>19500</v>
      </c>
      <c r="D32" s="173"/>
      <c r="E32" s="173"/>
      <c r="F32" s="173"/>
      <c r="G32" s="173">
        <v>19500</v>
      </c>
    </row>
    <row r="33" ht="18" customHeight="1" spans="1:7">
      <c r="A33" s="276" t="s">
        <v>165</v>
      </c>
      <c r="B33" s="276" t="s">
        <v>166</v>
      </c>
      <c r="C33" s="173">
        <v>19500</v>
      </c>
      <c r="D33" s="173"/>
      <c r="E33" s="173"/>
      <c r="F33" s="173"/>
      <c r="G33" s="173">
        <v>19500</v>
      </c>
    </row>
    <row r="34" ht="18" customHeight="1" spans="1:7">
      <c r="A34" s="275" t="s">
        <v>167</v>
      </c>
      <c r="B34" s="275" t="s">
        <v>168</v>
      </c>
      <c r="C34" s="173">
        <v>3401932.36</v>
      </c>
      <c r="D34" s="173">
        <v>3401932.36</v>
      </c>
      <c r="E34" s="173">
        <v>3337132.36</v>
      </c>
      <c r="F34" s="173">
        <v>64800</v>
      </c>
      <c r="G34" s="173"/>
    </row>
    <row r="35" ht="18" customHeight="1" spans="1:7">
      <c r="A35" s="276" t="s">
        <v>169</v>
      </c>
      <c r="B35" s="276" t="s">
        <v>170</v>
      </c>
      <c r="C35" s="173">
        <v>550800</v>
      </c>
      <c r="D35" s="173">
        <v>550800</v>
      </c>
      <c r="E35" s="173">
        <v>518400</v>
      </c>
      <c r="F35" s="173">
        <v>32400</v>
      </c>
      <c r="G35" s="173"/>
    </row>
    <row r="36" ht="18" customHeight="1" spans="1:7">
      <c r="A36" s="276" t="s">
        <v>171</v>
      </c>
      <c r="B36" s="276" t="s">
        <v>172</v>
      </c>
      <c r="C36" s="173">
        <v>550800</v>
      </c>
      <c r="D36" s="173">
        <v>550800</v>
      </c>
      <c r="E36" s="173">
        <v>518400</v>
      </c>
      <c r="F36" s="173">
        <v>32400</v>
      </c>
      <c r="G36" s="173"/>
    </row>
    <row r="37" ht="18" customHeight="1" spans="1:7">
      <c r="A37" s="276" t="s">
        <v>173</v>
      </c>
      <c r="B37" s="276" t="s">
        <v>174</v>
      </c>
      <c r="C37" s="173">
        <v>2156148.48</v>
      </c>
      <c r="D37" s="173">
        <v>2156148.48</v>
      </c>
      <c r="E37" s="173">
        <v>2156148.48</v>
      </c>
      <c r="F37" s="173"/>
      <c r="G37" s="173"/>
    </row>
    <row r="38" ht="18" customHeight="1" spans="1:7">
      <c r="A38" s="276" t="s">
        <v>175</v>
      </c>
      <c r="B38" s="276" t="s">
        <v>176</v>
      </c>
      <c r="C38" s="173">
        <v>144183.88</v>
      </c>
      <c r="D38" s="173">
        <v>144183.88</v>
      </c>
      <c r="E38" s="173">
        <v>144183.88</v>
      </c>
      <c r="F38" s="173"/>
      <c r="G38" s="173"/>
    </row>
    <row r="39" ht="18" customHeight="1" spans="1:7">
      <c r="A39" s="275" t="s">
        <v>177</v>
      </c>
      <c r="B39" s="275" t="s">
        <v>178</v>
      </c>
      <c r="C39" s="173">
        <v>121982.48</v>
      </c>
      <c r="D39" s="173">
        <v>121982.48</v>
      </c>
      <c r="E39" s="173">
        <v>121982.48</v>
      </c>
      <c r="F39" s="173"/>
      <c r="G39" s="173"/>
    </row>
    <row r="40" ht="18" customHeight="1" spans="1:7">
      <c r="A40" s="276" t="s">
        <v>179</v>
      </c>
      <c r="B40" s="276" t="s">
        <v>180</v>
      </c>
      <c r="C40" s="173">
        <v>121982.48</v>
      </c>
      <c r="D40" s="173">
        <v>121982.48</v>
      </c>
      <c r="E40" s="173">
        <v>121982.48</v>
      </c>
      <c r="F40" s="173"/>
      <c r="G40" s="173"/>
    </row>
    <row r="41" ht="18" customHeight="1" spans="1:7">
      <c r="A41" s="274" t="s">
        <v>192</v>
      </c>
      <c r="B41" s="274" t="s">
        <v>193</v>
      </c>
      <c r="C41" s="173">
        <v>1980014.75</v>
      </c>
      <c r="D41" s="173">
        <v>1980014.75</v>
      </c>
      <c r="E41" s="173">
        <v>1980014.75</v>
      </c>
      <c r="F41" s="173"/>
      <c r="G41" s="173"/>
    </row>
    <row r="42" ht="18" customHeight="1" spans="1:7">
      <c r="A42" s="275" t="s">
        <v>198</v>
      </c>
      <c r="B42" s="275" t="s">
        <v>199</v>
      </c>
      <c r="C42" s="173">
        <v>1980014.75</v>
      </c>
      <c r="D42" s="173">
        <v>1980014.75</v>
      </c>
      <c r="E42" s="173">
        <v>1980014.75</v>
      </c>
      <c r="F42" s="173"/>
      <c r="G42" s="173"/>
    </row>
    <row r="43" ht="18" customHeight="1" spans="1:7">
      <c r="A43" s="276" t="s">
        <v>200</v>
      </c>
      <c r="B43" s="276" t="s">
        <v>201</v>
      </c>
      <c r="C43" s="173">
        <v>342099.07</v>
      </c>
      <c r="D43" s="173">
        <v>342099.07</v>
      </c>
      <c r="E43" s="173">
        <v>342099.07</v>
      </c>
      <c r="F43" s="173"/>
      <c r="G43" s="173"/>
    </row>
    <row r="44" ht="18" customHeight="1" spans="1:7">
      <c r="A44" s="276" t="s">
        <v>202</v>
      </c>
      <c r="B44" s="276" t="s">
        <v>203</v>
      </c>
      <c r="C44" s="173">
        <v>601155.24</v>
      </c>
      <c r="D44" s="173">
        <v>601155.24</v>
      </c>
      <c r="E44" s="173">
        <v>601155.24</v>
      </c>
      <c r="F44" s="173"/>
      <c r="G44" s="173"/>
    </row>
    <row r="45" ht="18" customHeight="1" spans="1:7">
      <c r="A45" s="276" t="s">
        <v>204</v>
      </c>
      <c r="B45" s="276" t="s">
        <v>205</v>
      </c>
      <c r="C45" s="173">
        <v>901844.4</v>
      </c>
      <c r="D45" s="173">
        <v>901844.4</v>
      </c>
      <c r="E45" s="173">
        <v>901844.4</v>
      </c>
      <c r="F45" s="173"/>
      <c r="G45" s="173"/>
    </row>
    <row r="46" ht="18" customHeight="1" spans="1:7">
      <c r="A46" s="276" t="s">
        <v>206</v>
      </c>
      <c r="B46" s="276" t="s">
        <v>207</v>
      </c>
      <c r="C46" s="173">
        <v>134916.04</v>
      </c>
      <c r="D46" s="173">
        <v>134916.04</v>
      </c>
      <c r="E46" s="173">
        <v>134916.04</v>
      </c>
      <c r="F46" s="173"/>
      <c r="G46" s="173"/>
    </row>
    <row r="47" ht="18" customHeight="1" spans="1:7">
      <c r="A47" s="274" t="s">
        <v>211</v>
      </c>
      <c r="B47" s="274" t="s">
        <v>212</v>
      </c>
      <c r="C47" s="173">
        <v>1282619.21</v>
      </c>
      <c r="D47" s="173"/>
      <c r="E47" s="173"/>
      <c r="F47" s="173"/>
      <c r="G47" s="173">
        <v>1282619.21</v>
      </c>
    </row>
    <row r="48" ht="18" customHeight="1" spans="1:7">
      <c r="A48" s="275" t="s">
        <v>217</v>
      </c>
      <c r="B48" s="275" t="s">
        <v>218</v>
      </c>
      <c r="C48" s="173">
        <v>1282619.21</v>
      </c>
      <c r="D48" s="173"/>
      <c r="E48" s="173"/>
      <c r="F48" s="173"/>
      <c r="G48" s="173">
        <v>1282619.21</v>
      </c>
    </row>
    <row r="49" ht="18" customHeight="1" spans="1:7">
      <c r="A49" s="276" t="s">
        <v>219</v>
      </c>
      <c r="B49" s="276" t="s">
        <v>220</v>
      </c>
      <c r="C49" s="173">
        <v>1282619.21</v>
      </c>
      <c r="D49" s="173"/>
      <c r="E49" s="173"/>
      <c r="F49" s="173"/>
      <c r="G49" s="173">
        <v>1282619.21</v>
      </c>
    </row>
    <row r="50" ht="18" customHeight="1" spans="1:7">
      <c r="A50" s="274" t="s">
        <v>224</v>
      </c>
      <c r="B50" s="274" t="s">
        <v>225</v>
      </c>
      <c r="C50" s="173">
        <v>26409944.31</v>
      </c>
      <c r="D50" s="173">
        <v>8538683.37</v>
      </c>
      <c r="E50" s="173">
        <v>7929363.69</v>
      </c>
      <c r="F50" s="173">
        <v>609319.68</v>
      </c>
      <c r="G50" s="173">
        <v>17871260.94</v>
      </c>
    </row>
    <row r="51" ht="18" customHeight="1" spans="1:7">
      <c r="A51" s="275" t="s">
        <v>226</v>
      </c>
      <c r="B51" s="275" t="s">
        <v>227</v>
      </c>
      <c r="C51" s="173">
        <v>393443.01</v>
      </c>
      <c r="D51" s="173">
        <v>393443.01</v>
      </c>
      <c r="E51" s="173">
        <v>363204.93</v>
      </c>
      <c r="F51" s="173">
        <v>30238.08</v>
      </c>
      <c r="G51" s="173"/>
    </row>
    <row r="52" ht="18" customHeight="1" spans="1:7">
      <c r="A52" s="276" t="s">
        <v>228</v>
      </c>
      <c r="B52" s="276" t="s">
        <v>229</v>
      </c>
      <c r="C52" s="173">
        <v>393443.01</v>
      </c>
      <c r="D52" s="173">
        <v>393443.01</v>
      </c>
      <c r="E52" s="173">
        <v>363204.93</v>
      </c>
      <c r="F52" s="173">
        <v>30238.08</v>
      </c>
      <c r="G52" s="173"/>
    </row>
    <row r="53" ht="18" customHeight="1" spans="1:7">
      <c r="A53" s="275" t="s">
        <v>230</v>
      </c>
      <c r="B53" s="275" t="s">
        <v>231</v>
      </c>
      <c r="C53" s="173">
        <v>8145240.36</v>
      </c>
      <c r="D53" s="173">
        <v>8145240.36</v>
      </c>
      <c r="E53" s="173">
        <v>7566158.76</v>
      </c>
      <c r="F53" s="173">
        <v>579081.6</v>
      </c>
      <c r="G53" s="173"/>
    </row>
    <row r="54" ht="18" customHeight="1" spans="1:7">
      <c r="A54" s="276" t="s">
        <v>232</v>
      </c>
      <c r="B54" s="276" t="s">
        <v>231</v>
      </c>
      <c r="C54" s="173">
        <v>8145240.36</v>
      </c>
      <c r="D54" s="173">
        <v>8145240.36</v>
      </c>
      <c r="E54" s="173">
        <v>7566158.76</v>
      </c>
      <c r="F54" s="173">
        <v>579081.6</v>
      </c>
      <c r="G54" s="173"/>
    </row>
    <row r="55" ht="18" customHeight="1" spans="1:7">
      <c r="A55" s="275" t="s">
        <v>233</v>
      </c>
      <c r="B55" s="275" t="s">
        <v>234</v>
      </c>
      <c r="C55" s="173">
        <v>2000000</v>
      </c>
      <c r="D55" s="173"/>
      <c r="E55" s="173"/>
      <c r="F55" s="173"/>
      <c r="G55" s="173">
        <v>2000000</v>
      </c>
    </row>
    <row r="56" ht="18" customHeight="1" spans="1:7">
      <c r="A56" s="276" t="s">
        <v>235</v>
      </c>
      <c r="B56" s="276" t="s">
        <v>236</v>
      </c>
      <c r="C56" s="173">
        <v>2000000</v>
      </c>
      <c r="D56" s="173"/>
      <c r="E56" s="173"/>
      <c r="F56" s="173"/>
      <c r="G56" s="173">
        <v>2000000</v>
      </c>
    </row>
    <row r="57" ht="18" customHeight="1" spans="1:7">
      <c r="A57" s="275" t="s">
        <v>237</v>
      </c>
      <c r="B57" s="275" t="s">
        <v>238</v>
      </c>
      <c r="C57" s="173">
        <v>15871260.94</v>
      </c>
      <c r="D57" s="173"/>
      <c r="E57" s="173"/>
      <c r="F57" s="173"/>
      <c r="G57" s="173">
        <v>15871260.94</v>
      </c>
    </row>
    <row r="58" ht="18" customHeight="1" spans="1:7">
      <c r="A58" s="276" t="s">
        <v>239</v>
      </c>
      <c r="B58" s="276" t="s">
        <v>238</v>
      </c>
      <c r="C58" s="173">
        <v>15871260.94</v>
      </c>
      <c r="D58" s="173"/>
      <c r="E58" s="173"/>
      <c r="F58" s="173"/>
      <c r="G58" s="173">
        <v>15871260.94</v>
      </c>
    </row>
    <row r="59" ht="18" customHeight="1" spans="1:7">
      <c r="A59" s="274" t="s">
        <v>243</v>
      </c>
      <c r="B59" s="274" t="s">
        <v>244</v>
      </c>
      <c r="C59" s="173">
        <v>2627506</v>
      </c>
      <c r="D59" s="173">
        <v>264000</v>
      </c>
      <c r="E59" s="173">
        <v>264000</v>
      </c>
      <c r="F59" s="173"/>
      <c r="G59" s="173">
        <v>2363506</v>
      </c>
    </row>
    <row r="60" ht="18" customHeight="1" spans="1:7">
      <c r="A60" s="275" t="s">
        <v>245</v>
      </c>
      <c r="B60" s="275" t="s">
        <v>246</v>
      </c>
      <c r="C60" s="173">
        <v>340650</v>
      </c>
      <c r="D60" s="173">
        <v>264000</v>
      </c>
      <c r="E60" s="173">
        <v>264000</v>
      </c>
      <c r="F60" s="173"/>
      <c r="G60" s="173">
        <v>76650</v>
      </c>
    </row>
    <row r="61" ht="18" customHeight="1" spans="1:7">
      <c r="A61" s="276" t="s">
        <v>247</v>
      </c>
      <c r="B61" s="276" t="s">
        <v>105</v>
      </c>
      <c r="C61" s="173">
        <v>264000</v>
      </c>
      <c r="D61" s="173">
        <v>264000</v>
      </c>
      <c r="E61" s="173">
        <v>264000</v>
      </c>
      <c r="F61" s="173"/>
      <c r="G61" s="173"/>
    </row>
    <row r="62" ht="18" customHeight="1" spans="1:7">
      <c r="A62" s="276" t="s">
        <v>250</v>
      </c>
      <c r="B62" s="276" t="s">
        <v>251</v>
      </c>
      <c r="C62" s="173">
        <v>76650</v>
      </c>
      <c r="D62" s="173"/>
      <c r="E62" s="173"/>
      <c r="F62" s="173"/>
      <c r="G62" s="173">
        <v>76650</v>
      </c>
    </row>
    <row r="63" ht="18" customHeight="1" spans="1:7">
      <c r="A63" s="275" t="s">
        <v>252</v>
      </c>
      <c r="B63" s="275" t="s">
        <v>253</v>
      </c>
      <c r="C63" s="173">
        <v>2000000</v>
      </c>
      <c r="D63" s="173"/>
      <c r="E63" s="173"/>
      <c r="F63" s="173"/>
      <c r="G63" s="173">
        <v>2000000</v>
      </c>
    </row>
    <row r="64" ht="18" customHeight="1" spans="1:7">
      <c r="A64" s="276" t="s">
        <v>254</v>
      </c>
      <c r="B64" s="276" t="s">
        <v>255</v>
      </c>
      <c r="C64" s="173">
        <v>2000000</v>
      </c>
      <c r="D64" s="173"/>
      <c r="E64" s="173"/>
      <c r="F64" s="173"/>
      <c r="G64" s="173">
        <v>2000000</v>
      </c>
    </row>
    <row r="65" ht="18" customHeight="1" spans="1:7">
      <c r="A65" s="275" t="s">
        <v>256</v>
      </c>
      <c r="B65" s="275" t="s">
        <v>257</v>
      </c>
      <c r="C65" s="173">
        <v>286856</v>
      </c>
      <c r="D65" s="173"/>
      <c r="E65" s="173"/>
      <c r="F65" s="173"/>
      <c r="G65" s="173">
        <v>286856</v>
      </c>
    </row>
    <row r="66" ht="18" customHeight="1" spans="1:7">
      <c r="A66" s="276" t="s">
        <v>260</v>
      </c>
      <c r="B66" s="276" t="s">
        <v>261</v>
      </c>
      <c r="C66" s="173">
        <v>286856</v>
      </c>
      <c r="D66" s="173"/>
      <c r="E66" s="173"/>
      <c r="F66" s="173"/>
      <c r="G66" s="173">
        <v>286856</v>
      </c>
    </row>
    <row r="67" ht="18" customHeight="1" spans="1:7">
      <c r="A67" s="274" t="s">
        <v>272</v>
      </c>
      <c r="B67" s="274" t="s">
        <v>273</v>
      </c>
      <c r="C67" s="173">
        <v>167682.5</v>
      </c>
      <c r="D67" s="173"/>
      <c r="E67" s="173"/>
      <c r="F67" s="173"/>
      <c r="G67" s="173">
        <v>167682.5</v>
      </c>
    </row>
    <row r="68" ht="18" customHeight="1" spans="1:7">
      <c r="A68" s="275" t="s">
        <v>274</v>
      </c>
      <c r="B68" s="275" t="s">
        <v>275</v>
      </c>
      <c r="C68" s="173">
        <v>167682.5</v>
      </c>
      <c r="D68" s="173"/>
      <c r="E68" s="173"/>
      <c r="F68" s="173"/>
      <c r="G68" s="173">
        <v>167682.5</v>
      </c>
    </row>
    <row r="69" ht="18" customHeight="1" spans="1:7">
      <c r="A69" s="276" t="s">
        <v>278</v>
      </c>
      <c r="B69" s="276" t="s">
        <v>279</v>
      </c>
      <c r="C69" s="173">
        <v>167682.5</v>
      </c>
      <c r="D69" s="173"/>
      <c r="E69" s="173"/>
      <c r="F69" s="173"/>
      <c r="G69" s="173">
        <v>167682.5</v>
      </c>
    </row>
    <row r="70" ht="18" customHeight="1" spans="1:7">
      <c r="A70" s="274" t="s">
        <v>289</v>
      </c>
      <c r="B70" s="274" t="s">
        <v>290</v>
      </c>
      <c r="C70" s="173">
        <v>2148663.36</v>
      </c>
      <c r="D70" s="173">
        <v>2148663.36</v>
      </c>
      <c r="E70" s="173">
        <v>2148663.36</v>
      </c>
      <c r="F70" s="173"/>
      <c r="G70" s="173"/>
    </row>
    <row r="71" ht="18" customHeight="1" spans="1:7">
      <c r="A71" s="275" t="s">
        <v>295</v>
      </c>
      <c r="B71" s="275" t="s">
        <v>296</v>
      </c>
      <c r="C71" s="173">
        <v>2148663.36</v>
      </c>
      <c r="D71" s="173">
        <v>2148663.36</v>
      </c>
      <c r="E71" s="173">
        <v>2148663.36</v>
      </c>
      <c r="F71" s="173"/>
      <c r="G71" s="173"/>
    </row>
    <row r="72" ht="18" customHeight="1" spans="1:7">
      <c r="A72" s="276" t="s">
        <v>297</v>
      </c>
      <c r="B72" s="276" t="s">
        <v>298</v>
      </c>
      <c r="C72" s="173">
        <v>2148663.36</v>
      </c>
      <c r="D72" s="173">
        <v>2148663.36</v>
      </c>
      <c r="E72" s="173">
        <v>2148663.36</v>
      </c>
      <c r="F72" s="173"/>
      <c r="G72" s="173"/>
    </row>
    <row r="73" ht="18" customHeight="1" spans="1:7">
      <c r="A73" s="277" t="s">
        <v>351</v>
      </c>
      <c r="B73" s="278" t="s">
        <v>351</v>
      </c>
      <c r="C73" s="173">
        <v>91408321.59</v>
      </c>
      <c r="D73" s="173">
        <v>62408321.59</v>
      </c>
      <c r="E73" s="173">
        <v>59497577.03</v>
      </c>
      <c r="F73" s="173">
        <v>2910744.56</v>
      </c>
      <c r="G73" s="173">
        <v>29000000</v>
      </c>
    </row>
  </sheetData>
  <mergeCells count="6">
    <mergeCell ref="A3:G3"/>
    <mergeCell ref="A5:B5"/>
    <mergeCell ref="D5:F5"/>
    <mergeCell ref="A73:B7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XFD1048576"/>
    </sheetView>
  </sheetViews>
  <sheetFormatPr defaultColWidth="10.425" defaultRowHeight="14.25" customHeight="1" outlineLevelRow="7" outlineLevelCol="5"/>
  <cols>
    <col min="1" max="6" width="28.1416666666667" style="51" customWidth="1"/>
    <col min="7" max="16384" width="10.425" style="51"/>
  </cols>
  <sheetData>
    <row r="1" customHeight="1" spans="1:6">
      <c r="A1" s="52"/>
      <c r="B1" s="52"/>
      <c r="C1" s="52"/>
      <c r="D1" s="52"/>
      <c r="E1" s="52"/>
      <c r="F1" s="52"/>
    </row>
    <row r="2" customHeight="1" spans="1:6">
      <c r="A2" s="92"/>
      <c r="B2" s="92"/>
      <c r="C2" s="92"/>
      <c r="D2" s="92"/>
      <c r="E2" s="91"/>
      <c r="F2" s="257" t="s">
        <v>352</v>
      </c>
    </row>
    <row r="3" ht="41.25" customHeight="1" spans="1:6">
      <c r="A3" s="258" t="str">
        <f>"2025"&amp;"年一般公共预算“三公”经费支出预算表"</f>
        <v>2025年一般公共预算“三公”经费支出预算表</v>
      </c>
      <c r="B3" s="92"/>
      <c r="C3" s="92"/>
      <c r="D3" s="92"/>
      <c r="E3" s="91"/>
      <c r="F3" s="92"/>
    </row>
    <row r="4" customHeight="1" spans="1:6">
      <c r="A4" s="259" t="str">
        <f>"单位名称："&amp;"昆明市晋宁区人民政府晋城街道办事处"</f>
        <v>单位名称：昆明市晋宁区人民政府晋城街道办事处</v>
      </c>
      <c r="B4" s="260"/>
      <c r="D4" s="92"/>
      <c r="E4" s="91"/>
      <c r="F4" s="108" t="s">
        <v>1</v>
      </c>
    </row>
    <row r="5" ht="27" customHeight="1" spans="1:6">
      <c r="A5" s="96" t="s">
        <v>353</v>
      </c>
      <c r="B5" s="96" t="s">
        <v>354</v>
      </c>
      <c r="C5" s="96" t="s">
        <v>355</v>
      </c>
      <c r="D5" s="96"/>
      <c r="E5" s="85"/>
      <c r="F5" s="96" t="s">
        <v>356</v>
      </c>
    </row>
    <row r="6" ht="28.5" customHeight="1" spans="1:6">
      <c r="A6" s="261"/>
      <c r="B6" s="98"/>
      <c r="C6" s="85" t="s">
        <v>57</v>
      </c>
      <c r="D6" s="85" t="s">
        <v>357</v>
      </c>
      <c r="E6" s="85" t="s">
        <v>358</v>
      </c>
      <c r="F6" s="97"/>
    </row>
    <row r="7" ht="17.25" customHeight="1" spans="1:6">
      <c r="A7" s="100" t="s">
        <v>83</v>
      </c>
      <c r="B7" s="100" t="s">
        <v>84</v>
      </c>
      <c r="C7" s="100" t="s">
        <v>85</v>
      </c>
      <c r="D7" s="100" t="s">
        <v>86</v>
      </c>
      <c r="E7" s="100" t="s">
        <v>87</v>
      </c>
      <c r="F7" s="100" t="s">
        <v>88</v>
      </c>
    </row>
    <row r="8" ht="17.25" customHeight="1" spans="1:6">
      <c r="A8" s="262">
        <v>1130000</v>
      </c>
      <c r="B8" s="262"/>
      <c r="C8" s="262">
        <v>780000</v>
      </c>
      <c r="D8" s="262">
        <v>400000</v>
      </c>
      <c r="E8" s="262">
        <v>380000</v>
      </c>
      <c r="F8" s="262">
        <v>350000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58"/>
  <sheetViews>
    <sheetView showZeros="0" workbookViewId="0">
      <pane ySplit="1" topLeftCell="A14"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34.125" customWidth="1"/>
    <col min="7" max="7" width="10.2833333333333" customWidth="1"/>
    <col min="8" max="8" width="32" customWidth="1"/>
    <col min="9" max="24" width="18.7083333333333" customWidth="1"/>
  </cols>
  <sheetData>
    <row r="1" customHeight="1" spans="1:24">
      <c r="A1" s="141"/>
      <c r="B1" s="141"/>
      <c r="C1" s="141"/>
      <c r="D1" s="141"/>
      <c r="E1" s="141"/>
      <c r="F1" s="141"/>
      <c r="G1" s="141"/>
      <c r="H1" s="141"/>
      <c r="I1" s="141"/>
      <c r="J1" s="141"/>
      <c r="K1" s="141"/>
      <c r="L1" s="141"/>
      <c r="M1" s="141"/>
      <c r="N1" s="141"/>
      <c r="O1" s="141"/>
      <c r="P1" s="141"/>
      <c r="Q1" s="141"/>
      <c r="R1" s="141"/>
      <c r="S1" s="141"/>
      <c r="T1" s="141"/>
      <c r="U1" s="141"/>
      <c r="V1" s="141"/>
      <c r="W1" s="141"/>
      <c r="X1" s="141"/>
    </row>
    <row r="2" ht="13.5" customHeight="1" spans="2:24">
      <c r="B2" s="231"/>
      <c r="C2" s="232"/>
      <c r="E2" s="233"/>
      <c r="F2" s="233"/>
      <c r="G2" s="233"/>
      <c r="H2" s="233"/>
      <c r="I2" s="143"/>
      <c r="J2" s="143"/>
      <c r="K2" s="143"/>
      <c r="L2" s="143"/>
      <c r="M2" s="143"/>
      <c r="N2" s="143"/>
      <c r="R2" s="143"/>
      <c r="V2" s="232"/>
      <c r="X2" s="191" t="s">
        <v>359</v>
      </c>
    </row>
    <row r="3" ht="45.75" customHeight="1" spans="1:24">
      <c r="A3" s="145" t="str">
        <f>"2025"&amp;"年部门基本支出预算表"</f>
        <v>2025年部门基本支出预算表</v>
      </c>
      <c r="B3" s="181"/>
      <c r="C3" s="145"/>
      <c r="D3" s="145"/>
      <c r="E3" s="145"/>
      <c r="F3" s="145"/>
      <c r="G3" s="145"/>
      <c r="H3" s="145"/>
      <c r="I3" s="145"/>
      <c r="J3" s="145"/>
      <c r="K3" s="145"/>
      <c r="L3" s="145"/>
      <c r="M3" s="145"/>
      <c r="N3" s="145"/>
      <c r="O3" s="181"/>
      <c r="P3" s="181"/>
      <c r="Q3" s="181"/>
      <c r="R3" s="145"/>
      <c r="S3" s="145"/>
      <c r="T3" s="145"/>
      <c r="U3" s="145"/>
      <c r="V3" s="145"/>
      <c r="W3" s="145"/>
      <c r="X3" s="145"/>
    </row>
    <row r="4" ht="18.75" customHeight="1" spans="1:24">
      <c r="A4" s="188" t="str">
        <f>"单位名称："&amp;"昆明市晋宁区人民政府晋城街道办事处"</f>
        <v>单位名称：昆明市晋宁区人民政府晋城街道办事处</v>
      </c>
      <c r="B4" s="234"/>
      <c r="C4" s="235"/>
      <c r="D4" s="235"/>
      <c r="E4" s="235"/>
      <c r="F4" s="235"/>
      <c r="G4" s="235"/>
      <c r="H4" s="235"/>
      <c r="I4" s="148"/>
      <c r="J4" s="148"/>
      <c r="K4" s="148"/>
      <c r="L4" s="148"/>
      <c r="M4" s="148"/>
      <c r="N4" s="148"/>
      <c r="O4" s="183"/>
      <c r="P4" s="183"/>
      <c r="Q4" s="183"/>
      <c r="R4" s="148"/>
      <c r="V4" s="232"/>
      <c r="X4" s="191" t="s">
        <v>1</v>
      </c>
    </row>
    <row r="5" ht="18" customHeight="1" spans="1:24">
      <c r="A5" s="236" t="s">
        <v>360</v>
      </c>
      <c r="B5" s="236" t="s">
        <v>361</v>
      </c>
      <c r="C5" s="236" t="s">
        <v>362</v>
      </c>
      <c r="D5" s="236" t="s">
        <v>363</v>
      </c>
      <c r="E5" s="236" t="s">
        <v>364</v>
      </c>
      <c r="F5" s="236" t="s">
        <v>365</v>
      </c>
      <c r="G5" s="236" t="s">
        <v>366</v>
      </c>
      <c r="H5" s="236" t="s">
        <v>367</v>
      </c>
      <c r="I5" s="243" t="s">
        <v>368</v>
      </c>
      <c r="J5" s="177" t="s">
        <v>368</v>
      </c>
      <c r="K5" s="177"/>
      <c r="L5" s="177"/>
      <c r="M5" s="177"/>
      <c r="N5" s="177"/>
      <c r="O5" s="244"/>
      <c r="P5" s="244"/>
      <c r="Q5" s="244"/>
      <c r="R5" s="169" t="s">
        <v>61</v>
      </c>
      <c r="S5" s="177" t="s">
        <v>62</v>
      </c>
      <c r="T5" s="177"/>
      <c r="U5" s="177"/>
      <c r="V5" s="177"/>
      <c r="W5" s="177"/>
      <c r="X5" s="178"/>
    </row>
    <row r="6" ht="18" customHeight="1" spans="1:24">
      <c r="A6" s="237"/>
      <c r="B6" s="238"/>
      <c r="C6" s="239"/>
      <c r="D6" s="237"/>
      <c r="E6" s="237"/>
      <c r="F6" s="237"/>
      <c r="G6" s="237"/>
      <c r="H6" s="237"/>
      <c r="I6" s="245" t="s">
        <v>369</v>
      </c>
      <c r="J6" s="243" t="s">
        <v>58</v>
      </c>
      <c r="K6" s="177"/>
      <c r="L6" s="177"/>
      <c r="M6" s="177"/>
      <c r="N6" s="178"/>
      <c r="O6" s="246" t="s">
        <v>370</v>
      </c>
      <c r="P6" s="244"/>
      <c r="Q6" s="251"/>
      <c r="R6" s="236" t="s">
        <v>61</v>
      </c>
      <c r="S6" s="243" t="s">
        <v>62</v>
      </c>
      <c r="T6" s="169" t="s">
        <v>64</v>
      </c>
      <c r="U6" s="177" t="s">
        <v>62</v>
      </c>
      <c r="V6" s="169" t="s">
        <v>66</v>
      </c>
      <c r="W6" s="169" t="s">
        <v>67</v>
      </c>
      <c r="X6" s="252" t="s">
        <v>68</v>
      </c>
    </row>
    <row r="7" ht="19.5" customHeight="1" spans="1:24">
      <c r="A7" s="238"/>
      <c r="B7" s="238"/>
      <c r="C7" s="238"/>
      <c r="D7" s="238"/>
      <c r="E7" s="238"/>
      <c r="F7" s="238"/>
      <c r="G7" s="238"/>
      <c r="H7" s="238"/>
      <c r="I7" s="238"/>
      <c r="J7" s="247" t="s">
        <v>371</v>
      </c>
      <c r="K7" s="236" t="s">
        <v>372</v>
      </c>
      <c r="L7" s="236" t="s">
        <v>373</v>
      </c>
      <c r="M7" s="236" t="s">
        <v>374</v>
      </c>
      <c r="N7" s="236" t="s">
        <v>375</v>
      </c>
      <c r="O7" s="236" t="s">
        <v>58</v>
      </c>
      <c r="P7" s="236" t="s">
        <v>59</v>
      </c>
      <c r="Q7" s="236" t="s">
        <v>60</v>
      </c>
      <c r="R7" s="238"/>
      <c r="S7" s="236" t="s">
        <v>57</v>
      </c>
      <c r="T7" s="236" t="s">
        <v>64</v>
      </c>
      <c r="U7" s="236" t="s">
        <v>376</v>
      </c>
      <c r="V7" s="236" t="s">
        <v>66</v>
      </c>
      <c r="W7" s="236" t="s">
        <v>67</v>
      </c>
      <c r="X7" s="236" t="s">
        <v>68</v>
      </c>
    </row>
    <row r="8" ht="37.5" customHeight="1" spans="1:24">
      <c r="A8" s="240"/>
      <c r="B8" s="159"/>
      <c r="C8" s="240"/>
      <c r="D8" s="240"/>
      <c r="E8" s="240"/>
      <c r="F8" s="240"/>
      <c r="G8" s="240"/>
      <c r="H8" s="240"/>
      <c r="I8" s="240"/>
      <c r="J8" s="248" t="s">
        <v>57</v>
      </c>
      <c r="K8" s="249" t="s">
        <v>377</v>
      </c>
      <c r="L8" s="249" t="s">
        <v>373</v>
      </c>
      <c r="M8" s="249" t="s">
        <v>374</v>
      </c>
      <c r="N8" s="249" t="s">
        <v>375</v>
      </c>
      <c r="O8" s="249" t="s">
        <v>373</v>
      </c>
      <c r="P8" s="249" t="s">
        <v>374</v>
      </c>
      <c r="Q8" s="249" t="s">
        <v>375</v>
      </c>
      <c r="R8" s="249" t="s">
        <v>61</v>
      </c>
      <c r="S8" s="249" t="s">
        <v>57</v>
      </c>
      <c r="T8" s="249" t="s">
        <v>64</v>
      </c>
      <c r="U8" s="249" t="s">
        <v>376</v>
      </c>
      <c r="V8" s="249" t="s">
        <v>66</v>
      </c>
      <c r="W8" s="249" t="s">
        <v>67</v>
      </c>
      <c r="X8" s="249" t="s">
        <v>68</v>
      </c>
    </row>
    <row r="9" customHeight="1" spans="1:24">
      <c r="A9" s="241">
        <v>1</v>
      </c>
      <c r="B9" s="241">
        <v>2</v>
      </c>
      <c r="C9" s="241">
        <v>3</v>
      </c>
      <c r="D9" s="241">
        <v>4</v>
      </c>
      <c r="E9" s="241">
        <v>5</v>
      </c>
      <c r="F9" s="241">
        <v>6</v>
      </c>
      <c r="G9" s="241">
        <v>7</v>
      </c>
      <c r="H9" s="241">
        <v>8</v>
      </c>
      <c r="I9" s="241">
        <v>9</v>
      </c>
      <c r="J9" s="241">
        <v>10</v>
      </c>
      <c r="K9" s="241">
        <v>11</v>
      </c>
      <c r="L9" s="241">
        <v>12</v>
      </c>
      <c r="M9" s="241">
        <v>13</v>
      </c>
      <c r="N9" s="241">
        <v>14</v>
      </c>
      <c r="O9" s="241">
        <v>15</v>
      </c>
      <c r="P9" s="241">
        <v>16</v>
      </c>
      <c r="Q9" s="241">
        <v>17</v>
      </c>
      <c r="R9" s="241">
        <v>18</v>
      </c>
      <c r="S9" s="241">
        <v>19</v>
      </c>
      <c r="T9" s="241">
        <v>20</v>
      </c>
      <c r="U9" s="241">
        <v>21</v>
      </c>
      <c r="V9" s="241">
        <v>22</v>
      </c>
      <c r="W9" s="241">
        <v>23</v>
      </c>
      <c r="X9" s="241">
        <v>24</v>
      </c>
    </row>
    <row r="10" ht="20.25" customHeight="1" spans="1:24">
      <c r="A10" s="242" t="s">
        <v>70</v>
      </c>
      <c r="B10" s="242" t="s">
        <v>70</v>
      </c>
      <c r="C10" s="242" t="s">
        <v>378</v>
      </c>
      <c r="D10" s="242" t="s">
        <v>379</v>
      </c>
      <c r="E10" s="242" t="s">
        <v>102</v>
      </c>
      <c r="F10" s="242" t="s">
        <v>103</v>
      </c>
      <c r="G10" s="242" t="s">
        <v>380</v>
      </c>
      <c r="H10" s="242" t="s">
        <v>381</v>
      </c>
      <c r="I10" s="173">
        <v>1568688</v>
      </c>
      <c r="J10" s="173">
        <v>1568688</v>
      </c>
      <c r="K10" s="173"/>
      <c r="L10" s="173"/>
      <c r="M10" s="173">
        <v>1568688</v>
      </c>
      <c r="N10" s="173"/>
      <c r="O10" s="173"/>
      <c r="P10" s="173"/>
      <c r="Q10" s="173"/>
      <c r="R10" s="173"/>
      <c r="S10" s="173"/>
      <c r="T10" s="173"/>
      <c r="U10" s="173"/>
      <c r="V10" s="173"/>
      <c r="W10" s="173"/>
      <c r="X10" s="173"/>
    </row>
    <row r="11" ht="20.25" customHeight="1" spans="1:24">
      <c r="A11" s="242" t="s">
        <v>70</v>
      </c>
      <c r="B11" s="242" t="s">
        <v>70</v>
      </c>
      <c r="C11" s="242" t="s">
        <v>378</v>
      </c>
      <c r="D11" s="242" t="s">
        <v>379</v>
      </c>
      <c r="E11" s="242" t="s">
        <v>102</v>
      </c>
      <c r="F11" s="242" t="s">
        <v>103</v>
      </c>
      <c r="G11" s="242" t="s">
        <v>382</v>
      </c>
      <c r="H11" s="242" t="s">
        <v>383</v>
      </c>
      <c r="I11" s="173">
        <v>240000</v>
      </c>
      <c r="J11" s="173">
        <v>240000</v>
      </c>
      <c r="K11" s="250"/>
      <c r="L11" s="250"/>
      <c r="M11" s="173">
        <v>240000</v>
      </c>
      <c r="N11" s="250"/>
      <c r="O11" s="173"/>
      <c r="P11" s="173"/>
      <c r="Q11" s="173"/>
      <c r="R11" s="173"/>
      <c r="S11" s="173"/>
      <c r="T11" s="173"/>
      <c r="U11" s="173"/>
      <c r="V11" s="173"/>
      <c r="W11" s="173"/>
      <c r="X11" s="173"/>
    </row>
    <row r="12" ht="20.25" customHeight="1" spans="1:24">
      <c r="A12" s="242" t="s">
        <v>70</v>
      </c>
      <c r="B12" s="242" t="s">
        <v>70</v>
      </c>
      <c r="C12" s="242" t="s">
        <v>378</v>
      </c>
      <c r="D12" s="242" t="s">
        <v>379</v>
      </c>
      <c r="E12" s="242" t="s">
        <v>102</v>
      </c>
      <c r="F12" s="242" t="s">
        <v>103</v>
      </c>
      <c r="G12" s="242" t="s">
        <v>382</v>
      </c>
      <c r="H12" s="242" t="s">
        <v>383</v>
      </c>
      <c r="I12" s="173">
        <v>2570700</v>
      </c>
      <c r="J12" s="173">
        <v>2570700</v>
      </c>
      <c r="K12" s="250"/>
      <c r="L12" s="250"/>
      <c r="M12" s="173">
        <v>2570700</v>
      </c>
      <c r="N12" s="250"/>
      <c r="O12" s="173"/>
      <c r="P12" s="173"/>
      <c r="Q12" s="173"/>
      <c r="R12" s="173"/>
      <c r="S12" s="173"/>
      <c r="T12" s="173"/>
      <c r="U12" s="173"/>
      <c r="V12" s="173"/>
      <c r="W12" s="173"/>
      <c r="X12" s="173"/>
    </row>
    <row r="13" ht="20.25" customHeight="1" spans="1:24">
      <c r="A13" s="242" t="s">
        <v>70</v>
      </c>
      <c r="B13" s="242" t="s">
        <v>70</v>
      </c>
      <c r="C13" s="242" t="s">
        <v>378</v>
      </c>
      <c r="D13" s="242" t="s">
        <v>379</v>
      </c>
      <c r="E13" s="242" t="s">
        <v>102</v>
      </c>
      <c r="F13" s="242" t="s">
        <v>103</v>
      </c>
      <c r="G13" s="242" t="s">
        <v>384</v>
      </c>
      <c r="H13" s="242" t="s">
        <v>385</v>
      </c>
      <c r="I13" s="173">
        <v>130724</v>
      </c>
      <c r="J13" s="173">
        <v>130724</v>
      </c>
      <c r="K13" s="250"/>
      <c r="L13" s="250"/>
      <c r="M13" s="173">
        <v>130724</v>
      </c>
      <c r="N13" s="250"/>
      <c r="O13" s="173"/>
      <c r="P13" s="173"/>
      <c r="Q13" s="173"/>
      <c r="R13" s="173"/>
      <c r="S13" s="173"/>
      <c r="T13" s="173"/>
      <c r="U13" s="173"/>
      <c r="V13" s="173"/>
      <c r="W13" s="173"/>
      <c r="X13" s="173"/>
    </row>
    <row r="14" ht="20.25" customHeight="1" spans="1:24">
      <c r="A14" s="242" t="s">
        <v>70</v>
      </c>
      <c r="B14" s="242" t="s">
        <v>70</v>
      </c>
      <c r="C14" s="242" t="s">
        <v>386</v>
      </c>
      <c r="D14" s="242" t="s">
        <v>387</v>
      </c>
      <c r="E14" s="242" t="s">
        <v>104</v>
      </c>
      <c r="F14" s="242" t="s">
        <v>105</v>
      </c>
      <c r="G14" s="242" t="s">
        <v>380</v>
      </c>
      <c r="H14" s="242" t="s">
        <v>381</v>
      </c>
      <c r="I14" s="173">
        <v>60324</v>
      </c>
      <c r="J14" s="173">
        <v>60324</v>
      </c>
      <c r="K14" s="250"/>
      <c r="L14" s="250"/>
      <c r="M14" s="173">
        <v>60324</v>
      </c>
      <c r="N14" s="250"/>
      <c r="O14" s="173"/>
      <c r="P14" s="173"/>
      <c r="Q14" s="173"/>
      <c r="R14" s="173"/>
      <c r="S14" s="173"/>
      <c r="T14" s="173"/>
      <c r="U14" s="173"/>
      <c r="V14" s="173"/>
      <c r="W14" s="173"/>
      <c r="X14" s="173"/>
    </row>
    <row r="15" ht="20.25" customHeight="1" spans="1:24">
      <c r="A15" s="242" t="s">
        <v>70</v>
      </c>
      <c r="B15" s="242" t="s">
        <v>70</v>
      </c>
      <c r="C15" s="242" t="s">
        <v>386</v>
      </c>
      <c r="D15" s="242" t="s">
        <v>387</v>
      </c>
      <c r="E15" s="242" t="s">
        <v>110</v>
      </c>
      <c r="F15" s="242" t="s">
        <v>105</v>
      </c>
      <c r="G15" s="242" t="s">
        <v>380</v>
      </c>
      <c r="H15" s="242" t="s">
        <v>381</v>
      </c>
      <c r="I15" s="173">
        <v>164748</v>
      </c>
      <c r="J15" s="173">
        <v>164748</v>
      </c>
      <c r="K15" s="250"/>
      <c r="L15" s="250"/>
      <c r="M15" s="173">
        <v>164748</v>
      </c>
      <c r="N15" s="250"/>
      <c r="O15" s="173"/>
      <c r="P15" s="173"/>
      <c r="Q15" s="173"/>
      <c r="R15" s="173"/>
      <c r="S15" s="173"/>
      <c r="T15" s="173"/>
      <c r="U15" s="173"/>
      <c r="V15" s="173"/>
      <c r="W15" s="173"/>
      <c r="X15" s="173"/>
    </row>
    <row r="16" ht="20.25" customHeight="1" spans="1:24">
      <c r="A16" s="242" t="s">
        <v>70</v>
      </c>
      <c r="B16" s="242" t="s">
        <v>70</v>
      </c>
      <c r="C16" s="242" t="s">
        <v>386</v>
      </c>
      <c r="D16" s="242" t="s">
        <v>387</v>
      </c>
      <c r="E16" s="242" t="s">
        <v>113</v>
      </c>
      <c r="F16" s="242" t="s">
        <v>105</v>
      </c>
      <c r="G16" s="242" t="s">
        <v>380</v>
      </c>
      <c r="H16" s="242" t="s">
        <v>381</v>
      </c>
      <c r="I16" s="173">
        <v>208752</v>
      </c>
      <c r="J16" s="173">
        <v>208752</v>
      </c>
      <c r="K16" s="250"/>
      <c r="L16" s="250"/>
      <c r="M16" s="173">
        <v>208752</v>
      </c>
      <c r="N16" s="250"/>
      <c r="O16" s="173"/>
      <c r="P16" s="173"/>
      <c r="Q16" s="173"/>
      <c r="R16" s="173"/>
      <c r="S16" s="173"/>
      <c r="T16" s="173"/>
      <c r="U16" s="173"/>
      <c r="V16" s="173"/>
      <c r="W16" s="173"/>
      <c r="X16" s="173"/>
    </row>
    <row r="17" ht="20.25" customHeight="1" spans="1:24">
      <c r="A17" s="242" t="s">
        <v>70</v>
      </c>
      <c r="B17" s="242" t="s">
        <v>70</v>
      </c>
      <c r="C17" s="242" t="s">
        <v>386</v>
      </c>
      <c r="D17" s="242" t="s">
        <v>387</v>
      </c>
      <c r="E17" s="242" t="s">
        <v>151</v>
      </c>
      <c r="F17" s="242" t="s">
        <v>152</v>
      </c>
      <c r="G17" s="242" t="s">
        <v>380</v>
      </c>
      <c r="H17" s="242" t="s">
        <v>381</v>
      </c>
      <c r="I17" s="173">
        <v>307224</v>
      </c>
      <c r="J17" s="173">
        <v>307224</v>
      </c>
      <c r="K17" s="250"/>
      <c r="L17" s="250"/>
      <c r="M17" s="173">
        <v>307224</v>
      </c>
      <c r="N17" s="250"/>
      <c r="O17" s="173"/>
      <c r="P17" s="173"/>
      <c r="Q17" s="173"/>
      <c r="R17" s="173"/>
      <c r="S17" s="173"/>
      <c r="T17" s="173"/>
      <c r="U17" s="173"/>
      <c r="V17" s="173"/>
      <c r="W17" s="173"/>
      <c r="X17" s="173"/>
    </row>
    <row r="18" ht="20.25" customHeight="1" spans="1:24">
      <c r="A18" s="242" t="s">
        <v>70</v>
      </c>
      <c r="B18" s="242" t="s">
        <v>70</v>
      </c>
      <c r="C18" s="242" t="s">
        <v>386</v>
      </c>
      <c r="D18" s="242" t="s">
        <v>387</v>
      </c>
      <c r="E18" s="242" t="s">
        <v>161</v>
      </c>
      <c r="F18" s="242" t="s">
        <v>162</v>
      </c>
      <c r="G18" s="242" t="s">
        <v>380</v>
      </c>
      <c r="H18" s="242" t="s">
        <v>381</v>
      </c>
      <c r="I18" s="173">
        <v>72648</v>
      </c>
      <c r="J18" s="173">
        <v>72648</v>
      </c>
      <c r="K18" s="250"/>
      <c r="L18" s="250"/>
      <c r="M18" s="173">
        <v>72648</v>
      </c>
      <c r="N18" s="250"/>
      <c r="O18" s="173"/>
      <c r="P18" s="173"/>
      <c r="Q18" s="173"/>
      <c r="R18" s="173"/>
      <c r="S18" s="173"/>
      <c r="T18" s="173"/>
      <c r="U18" s="173"/>
      <c r="V18" s="173"/>
      <c r="W18" s="173"/>
      <c r="X18" s="173"/>
    </row>
    <row r="19" ht="20.25" customHeight="1" spans="1:24">
      <c r="A19" s="242" t="s">
        <v>70</v>
      </c>
      <c r="B19" s="242" t="s">
        <v>70</v>
      </c>
      <c r="C19" s="242" t="s">
        <v>386</v>
      </c>
      <c r="D19" s="242" t="s">
        <v>387</v>
      </c>
      <c r="E19" s="242" t="s">
        <v>228</v>
      </c>
      <c r="F19" s="242" t="s">
        <v>229</v>
      </c>
      <c r="G19" s="242" t="s">
        <v>380</v>
      </c>
      <c r="H19" s="242" t="s">
        <v>381</v>
      </c>
      <c r="I19" s="173">
        <v>104700</v>
      </c>
      <c r="J19" s="173">
        <v>104700</v>
      </c>
      <c r="K19" s="250"/>
      <c r="L19" s="250"/>
      <c r="M19" s="173">
        <v>104700</v>
      </c>
      <c r="N19" s="250"/>
      <c r="O19" s="173"/>
      <c r="P19" s="173"/>
      <c r="Q19" s="173"/>
      <c r="R19" s="173"/>
      <c r="S19" s="173"/>
      <c r="T19" s="173"/>
      <c r="U19" s="173"/>
      <c r="V19" s="173"/>
      <c r="W19" s="173"/>
      <c r="X19" s="173"/>
    </row>
    <row r="20" ht="20.25" customHeight="1" spans="1:24">
      <c r="A20" s="242" t="s">
        <v>70</v>
      </c>
      <c r="B20" s="242" t="s">
        <v>70</v>
      </c>
      <c r="C20" s="242" t="s">
        <v>386</v>
      </c>
      <c r="D20" s="242" t="s">
        <v>387</v>
      </c>
      <c r="E20" s="242" t="s">
        <v>232</v>
      </c>
      <c r="F20" s="242" t="s">
        <v>231</v>
      </c>
      <c r="G20" s="242" t="s">
        <v>380</v>
      </c>
      <c r="H20" s="242" t="s">
        <v>381</v>
      </c>
      <c r="I20" s="173">
        <v>2546460</v>
      </c>
      <c r="J20" s="173">
        <v>2546460</v>
      </c>
      <c r="K20" s="250"/>
      <c r="L20" s="250"/>
      <c r="M20" s="173">
        <v>2546460</v>
      </c>
      <c r="N20" s="250"/>
      <c r="O20" s="173"/>
      <c r="P20" s="173"/>
      <c r="Q20" s="173"/>
      <c r="R20" s="173"/>
      <c r="S20" s="173"/>
      <c r="T20" s="173"/>
      <c r="U20" s="173"/>
      <c r="V20" s="173"/>
      <c r="W20" s="173"/>
      <c r="X20" s="173"/>
    </row>
    <row r="21" ht="20.25" customHeight="1" spans="1:24">
      <c r="A21" s="242" t="s">
        <v>70</v>
      </c>
      <c r="B21" s="242" t="s">
        <v>70</v>
      </c>
      <c r="C21" s="242" t="s">
        <v>386</v>
      </c>
      <c r="D21" s="242" t="s">
        <v>387</v>
      </c>
      <c r="E21" s="242" t="s">
        <v>104</v>
      </c>
      <c r="F21" s="242" t="s">
        <v>105</v>
      </c>
      <c r="G21" s="242" t="s">
        <v>382</v>
      </c>
      <c r="H21" s="242" t="s">
        <v>383</v>
      </c>
      <c r="I21" s="173">
        <v>5280</v>
      </c>
      <c r="J21" s="173">
        <v>5280</v>
      </c>
      <c r="K21" s="250"/>
      <c r="L21" s="250"/>
      <c r="M21" s="173">
        <v>5280</v>
      </c>
      <c r="N21" s="250"/>
      <c r="O21" s="173"/>
      <c r="P21" s="173"/>
      <c r="Q21" s="173"/>
      <c r="R21" s="173"/>
      <c r="S21" s="173"/>
      <c r="T21" s="173"/>
      <c r="U21" s="173"/>
      <c r="V21" s="173"/>
      <c r="W21" s="173"/>
      <c r="X21" s="173"/>
    </row>
    <row r="22" ht="20.25" customHeight="1" spans="1:24">
      <c r="A22" s="242" t="s">
        <v>70</v>
      </c>
      <c r="B22" s="242" t="s">
        <v>70</v>
      </c>
      <c r="C22" s="242" t="s">
        <v>386</v>
      </c>
      <c r="D22" s="242" t="s">
        <v>387</v>
      </c>
      <c r="E22" s="242" t="s">
        <v>104</v>
      </c>
      <c r="F22" s="242" t="s">
        <v>105</v>
      </c>
      <c r="G22" s="242" t="s">
        <v>382</v>
      </c>
      <c r="H22" s="242" t="s">
        <v>383</v>
      </c>
      <c r="I22" s="173">
        <v>12000</v>
      </c>
      <c r="J22" s="173">
        <v>12000</v>
      </c>
      <c r="K22" s="250"/>
      <c r="L22" s="250"/>
      <c r="M22" s="173">
        <v>12000</v>
      </c>
      <c r="N22" s="250"/>
      <c r="O22" s="173"/>
      <c r="P22" s="173"/>
      <c r="Q22" s="173"/>
      <c r="R22" s="173"/>
      <c r="S22" s="173"/>
      <c r="T22" s="173"/>
      <c r="U22" s="173"/>
      <c r="V22" s="173"/>
      <c r="W22" s="173"/>
      <c r="X22" s="173"/>
    </row>
    <row r="23" ht="20.25" customHeight="1" spans="1:24">
      <c r="A23" s="242" t="s">
        <v>70</v>
      </c>
      <c r="B23" s="242" t="s">
        <v>70</v>
      </c>
      <c r="C23" s="242" t="s">
        <v>386</v>
      </c>
      <c r="D23" s="242" t="s">
        <v>387</v>
      </c>
      <c r="E23" s="242" t="s">
        <v>110</v>
      </c>
      <c r="F23" s="242" t="s">
        <v>105</v>
      </c>
      <c r="G23" s="242" t="s">
        <v>382</v>
      </c>
      <c r="H23" s="242" t="s">
        <v>383</v>
      </c>
      <c r="I23" s="173">
        <v>24000</v>
      </c>
      <c r="J23" s="173">
        <v>24000</v>
      </c>
      <c r="K23" s="250"/>
      <c r="L23" s="250"/>
      <c r="M23" s="173">
        <v>24000</v>
      </c>
      <c r="N23" s="250"/>
      <c r="O23" s="173"/>
      <c r="P23" s="173"/>
      <c r="Q23" s="173"/>
      <c r="R23" s="173"/>
      <c r="S23" s="173"/>
      <c r="T23" s="173"/>
      <c r="U23" s="173"/>
      <c r="V23" s="173"/>
      <c r="W23" s="173"/>
      <c r="X23" s="173"/>
    </row>
    <row r="24" ht="20.25" customHeight="1" spans="1:24">
      <c r="A24" s="242" t="s">
        <v>70</v>
      </c>
      <c r="B24" s="242" t="s">
        <v>70</v>
      </c>
      <c r="C24" s="242" t="s">
        <v>386</v>
      </c>
      <c r="D24" s="242" t="s">
        <v>387</v>
      </c>
      <c r="E24" s="242" t="s">
        <v>110</v>
      </c>
      <c r="F24" s="242" t="s">
        <v>105</v>
      </c>
      <c r="G24" s="242" t="s">
        <v>382</v>
      </c>
      <c r="H24" s="242" t="s">
        <v>383</v>
      </c>
      <c r="I24" s="173">
        <v>12480</v>
      </c>
      <c r="J24" s="173">
        <v>12480</v>
      </c>
      <c r="K24" s="250"/>
      <c r="L24" s="250"/>
      <c r="M24" s="173">
        <v>12480</v>
      </c>
      <c r="N24" s="250"/>
      <c r="O24" s="173"/>
      <c r="P24" s="173"/>
      <c r="Q24" s="173"/>
      <c r="R24" s="173"/>
      <c r="S24" s="173"/>
      <c r="T24" s="173"/>
      <c r="U24" s="173"/>
      <c r="V24" s="173"/>
      <c r="W24" s="173"/>
      <c r="X24" s="173"/>
    </row>
    <row r="25" ht="20.25" customHeight="1" spans="1:24">
      <c r="A25" s="242" t="s">
        <v>70</v>
      </c>
      <c r="B25" s="242" t="s">
        <v>70</v>
      </c>
      <c r="C25" s="242" t="s">
        <v>386</v>
      </c>
      <c r="D25" s="242" t="s">
        <v>387</v>
      </c>
      <c r="E25" s="242" t="s">
        <v>113</v>
      </c>
      <c r="F25" s="242" t="s">
        <v>105</v>
      </c>
      <c r="G25" s="242" t="s">
        <v>382</v>
      </c>
      <c r="H25" s="242" t="s">
        <v>383</v>
      </c>
      <c r="I25" s="173">
        <v>30000</v>
      </c>
      <c r="J25" s="173">
        <v>30000</v>
      </c>
      <c r="K25" s="250"/>
      <c r="L25" s="250"/>
      <c r="M25" s="173">
        <v>30000</v>
      </c>
      <c r="N25" s="250"/>
      <c r="O25" s="173"/>
      <c r="P25" s="173"/>
      <c r="Q25" s="173"/>
      <c r="R25" s="173"/>
      <c r="S25" s="173"/>
      <c r="T25" s="173"/>
      <c r="U25" s="173"/>
      <c r="V25" s="173"/>
      <c r="W25" s="173"/>
      <c r="X25" s="173"/>
    </row>
    <row r="26" ht="20.25" customHeight="1" spans="1:24">
      <c r="A26" s="242" t="s">
        <v>70</v>
      </c>
      <c r="B26" s="242" t="s">
        <v>70</v>
      </c>
      <c r="C26" s="242" t="s">
        <v>386</v>
      </c>
      <c r="D26" s="242" t="s">
        <v>387</v>
      </c>
      <c r="E26" s="242" t="s">
        <v>113</v>
      </c>
      <c r="F26" s="242" t="s">
        <v>105</v>
      </c>
      <c r="G26" s="242" t="s">
        <v>382</v>
      </c>
      <c r="H26" s="242" t="s">
        <v>383</v>
      </c>
      <c r="I26" s="173">
        <v>15780</v>
      </c>
      <c r="J26" s="173">
        <v>15780</v>
      </c>
      <c r="K26" s="250"/>
      <c r="L26" s="250"/>
      <c r="M26" s="173">
        <v>15780</v>
      </c>
      <c r="N26" s="250"/>
      <c r="O26" s="173"/>
      <c r="P26" s="173"/>
      <c r="Q26" s="173"/>
      <c r="R26" s="173"/>
      <c r="S26" s="173"/>
      <c r="T26" s="173"/>
      <c r="U26" s="173"/>
      <c r="V26" s="173"/>
      <c r="W26" s="173"/>
      <c r="X26" s="173"/>
    </row>
    <row r="27" ht="20.25" customHeight="1" spans="1:24">
      <c r="A27" s="242" t="s">
        <v>70</v>
      </c>
      <c r="B27" s="242" t="s">
        <v>70</v>
      </c>
      <c r="C27" s="242" t="s">
        <v>386</v>
      </c>
      <c r="D27" s="242" t="s">
        <v>387</v>
      </c>
      <c r="E27" s="242" t="s">
        <v>151</v>
      </c>
      <c r="F27" s="242" t="s">
        <v>152</v>
      </c>
      <c r="G27" s="242" t="s">
        <v>382</v>
      </c>
      <c r="H27" s="242" t="s">
        <v>383</v>
      </c>
      <c r="I27" s="173">
        <v>48000</v>
      </c>
      <c r="J27" s="173">
        <v>48000</v>
      </c>
      <c r="K27" s="250"/>
      <c r="L27" s="250"/>
      <c r="M27" s="173">
        <v>48000</v>
      </c>
      <c r="N27" s="250"/>
      <c r="O27" s="173"/>
      <c r="P27" s="173"/>
      <c r="Q27" s="173"/>
      <c r="R27" s="173"/>
      <c r="S27" s="173"/>
      <c r="T27" s="173"/>
      <c r="U27" s="173"/>
      <c r="V27" s="173"/>
      <c r="W27" s="173"/>
      <c r="X27" s="173"/>
    </row>
    <row r="28" ht="20.25" customHeight="1" spans="1:24">
      <c r="A28" s="242" t="s">
        <v>70</v>
      </c>
      <c r="B28" s="242" t="s">
        <v>70</v>
      </c>
      <c r="C28" s="242" t="s">
        <v>386</v>
      </c>
      <c r="D28" s="242" t="s">
        <v>387</v>
      </c>
      <c r="E28" s="242" t="s">
        <v>151</v>
      </c>
      <c r="F28" s="242" t="s">
        <v>152</v>
      </c>
      <c r="G28" s="242" t="s">
        <v>382</v>
      </c>
      <c r="H28" s="242" t="s">
        <v>383</v>
      </c>
      <c r="I28" s="173">
        <v>22440</v>
      </c>
      <c r="J28" s="173">
        <v>22440</v>
      </c>
      <c r="K28" s="250"/>
      <c r="L28" s="250"/>
      <c r="M28" s="173">
        <v>22440</v>
      </c>
      <c r="N28" s="250"/>
      <c r="O28" s="173"/>
      <c r="P28" s="173"/>
      <c r="Q28" s="173"/>
      <c r="R28" s="173"/>
      <c r="S28" s="173"/>
      <c r="T28" s="173"/>
      <c r="U28" s="173"/>
      <c r="V28" s="173"/>
      <c r="W28" s="173"/>
      <c r="X28" s="173"/>
    </row>
    <row r="29" ht="20.25" customHeight="1" spans="1:24">
      <c r="A29" s="242" t="s">
        <v>70</v>
      </c>
      <c r="B29" s="242" t="s">
        <v>70</v>
      </c>
      <c r="C29" s="242" t="s">
        <v>386</v>
      </c>
      <c r="D29" s="242" t="s">
        <v>387</v>
      </c>
      <c r="E29" s="242" t="s">
        <v>161</v>
      </c>
      <c r="F29" s="242" t="s">
        <v>162</v>
      </c>
      <c r="G29" s="242" t="s">
        <v>382</v>
      </c>
      <c r="H29" s="242" t="s">
        <v>383</v>
      </c>
      <c r="I29" s="173">
        <v>12000</v>
      </c>
      <c r="J29" s="173">
        <v>12000</v>
      </c>
      <c r="K29" s="250"/>
      <c r="L29" s="250"/>
      <c r="M29" s="173">
        <v>12000</v>
      </c>
      <c r="N29" s="250"/>
      <c r="O29" s="173"/>
      <c r="P29" s="173"/>
      <c r="Q29" s="173"/>
      <c r="R29" s="173"/>
      <c r="S29" s="173"/>
      <c r="T29" s="173"/>
      <c r="U29" s="173"/>
      <c r="V29" s="173"/>
      <c r="W29" s="173"/>
      <c r="X29" s="173"/>
    </row>
    <row r="30" ht="20.25" customHeight="1" spans="1:24">
      <c r="A30" s="242" t="s">
        <v>70</v>
      </c>
      <c r="B30" s="242" t="s">
        <v>70</v>
      </c>
      <c r="C30" s="242" t="s">
        <v>386</v>
      </c>
      <c r="D30" s="242" t="s">
        <v>387</v>
      </c>
      <c r="E30" s="242" t="s">
        <v>161</v>
      </c>
      <c r="F30" s="242" t="s">
        <v>162</v>
      </c>
      <c r="G30" s="242" t="s">
        <v>382</v>
      </c>
      <c r="H30" s="242" t="s">
        <v>383</v>
      </c>
      <c r="I30" s="173">
        <v>5940</v>
      </c>
      <c r="J30" s="173">
        <v>5940</v>
      </c>
      <c r="K30" s="250"/>
      <c r="L30" s="250"/>
      <c r="M30" s="173">
        <v>5940</v>
      </c>
      <c r="N30" s="250"/>
      <c r="O30" s="173"/>
      <c r="P30" s="173"/>
      <c r="Q30" s="173"/>
      <c r="R30" s="173"/>
      <c r="S30" s="173"/>
      <c r="T30" s="173"/>
      <c r="U30" s="173"/>
      <c r="V30" s="173"/>
      <c r="W30" s="173"/>
      <c r="X30" s="173"/>
    </row>
    <row r="31" ht="20.25" customHeight="1" spans="1:24">
      <c r="A31" s="242" t="s">
        <v>70</v>
      </c>
      <c r="B31" s="242" t="s">
        <v>70</v>
      </c>
      <c r="C31" s="242" t="s">
        <v>386</v>
      </c>
      <c r="D31" s="242" t="s">
        <v>387</v>
      </c>
      <c r="E31" s="242" t="s">
        <v>228</v>
      </c>
      <c r="F31" s="242" t="s">
        <v>229</v>
      </c>
      <c r="G31" s="242" t="s">
        <v>382</v>
      </c>
      <c r="H31" s="242" t="s">
        <v>383</v>
      </c>
      <c r="I31" s="173">
        <v>18000</v>
      </c>
      <c r="J31" s="173">
        <v>18000</v>
      </c>
      <c r="K31" s="250"/>
      <c r="L31" s="250"/>
      <c r="M31" s="173">
        <v>18000</v>
      </c>
      <c r="N31" s="250"/>
      <c r="O31" s="173"/>
      <c r="P31" s="173"/>
      <c r="Q31" s="173"/>
      <c r="R31" s="173"/>
      <c r="S31" s="173"/>
      <c r="T31" s="173"/>
      <c r="U31" s="173"/>
      <c r="V31" s="173"/>
      <c r="W31" s="173"/>
      <c r="X31" s="173"/>
    </row>
    <row r="32" ht="20.25" customHeight="1" spans="1:24">
      <c r="A32" s="242" t="s">
        <v>70</v>
      </c>
      <c r="B32" s="242" t="s">
        <v>70</v>
      </c>
      <c r="C32" s="242" t="s">
        <v>386</v>
      </c>
      <c r="D32" s="242" t="s">
        <v>387</v>
      </c>
      <c r="E32" s="242" t="s">
        <v>228</v>
      </c>
      <c r="F32" s="242" t="s">
        <v>229</v>
      </c>
      <c r="G32" s="242" t="s">
        <v>382</v>
      </c>
      <c r="H32" s="242" t="s">
        <v>383</v>
      </c>
      <c r="I32" s="173">
        <v>9240</v>
      </c>
      <c r="J32" s="173">
        <v>9240</v>
      </c>
      <c r="K32" s="250"/>
      <c r="L32" s="250"/>
      <c r="M32" s="173">
        <v>9240</v>
      </c>
      <c r="N32" s="250"/>
      <c r="O32" s="173"/>
      <c r="P32" s="173"/>
      <c r="Q32" s="173"/>
      <c r="R32" s="173"/>
      <c r="S32" s="173"/>
      <c r="T32" s="173"/>
      <c r="U32" s="173"/>
      <c r="V32" s="173"/>
      <c r="W32" s="173"/>
      <c r="X32" s="173"/>
    </row>
    <row r="33" ht="20.25" customHeight="1" spans="1:24">
      <c r="A33" s="242" t="s">
        <v>70</v>
      </c>
      <c r="B33" s="242" t="s">
        <v>70</v>
      </c>
      <c r="C33" s="242" t="s">
        <v>386</v>
      </c>
      <c r="D33" s="242" t="s">
        <v>387</v>
      </c>
      <c r="E33" s="242" t="s">
        <v>232</v>
      </c>
      <c r="F33" s="242" t="s">
        <v>231</v>
      </c>
      <c r="G33" s="242" t="s">
        <v>382</v>
      </c>
      <c r="H33" s="242" t="s">
        <v>383</v>
      </c>
      <c r="I33" s="173">
        <v>336000</v>
      </c>
      <c r="J33" s="173">
        <v>336000</v>
      </c>
      <c r="K33" s="250"/>
      <c r="L33" s="250"/>
      <c r="M33" s="173">
        <v>336000</v>
      </c>
      <c r="N33" s="250"/>
      <c r="O33" s="173"/>
      <c r="P33" s="173"/>
      <c r="Q33" s="173"/>
      <c r="R33" s="173"/>
      <c r="S33" s="173"/>
      <c r="T33" s="173"/>
      <c r="U33" s="173"/>
      <c r="V33" s="173"/>
      <c r="W33" s="173"/>
      <c r="X33" s="173"/>
    </row>
    <row r="34" ht="20.25" customHeight="1" spans="1:24">
      <c r="A34" s="242" t="s">
        <v>70</v>
      </c>
      <c r="B34" s="242" t="s">
        <v>70</v>
      </c>
      <c r="C34" s="242" t="s">
        <v>386</v>
      </c>
      <c r="D34" s="242" t="s">
        <v>387</v>
      </c>
      <c r="E34" s="242" t="s">
        <v>232</v>
      </c>
      <c r="F34" s="242" t="s">
        <v>231</v>
      </c>
      <c r="G34" s="242" t="s">
        <v>382</v>
      </c>
      <c r="H34" s="242" t="s">
        <v>383</v>
      </c>
      <c r="I34" s="173">
        <v>172380</v>
      </c>
      <c r="J34" s="173">
        <v>172380</v>
      </c>
      <c r="K34" s="250"/>
      <c r="L34" s="250"/>
      <c r="M34" s="173">
        <v>172380</v>
      </c>
      <c r="N34" s="250"/>
      <c r="O34" s="173"/>
      <c r="P34" s="173"/>
      <c r="Q34" s="173"/>
      <c r="R34" s="173"/>
      <c r="S34" s="173"/>
      <c r="T34" s="173"/>
      <c r="U34" s="173"/>
      <c r="V34" s="173"/>
      <c r="W34" s="173"/>
      <c r="X34" s="173"/>
    </row>
    <row r="35" ht="20.25" customHeight="1" spans="1:24">
      <c r="A35" s="242" t="s">
        <v>70</v>
      </c>
      <c r="B35" s="242" t="s">
        <v>70</v>
      </c>
      <c r="C35" s="242" t="s">
        <v>386</v>
      </c>
      <c r="D35" s="242" t="s">
        <v>387</v>
      </c>
      <c r="E35" s="242" t="s">
        <v>104</v>
      </c>
      <c r="F35" s="242" t="s">
        <v>105</v>
      </c>
      <c r="G35" s="242" t="s">
        <v>384</v>
      </c>
      <c r="H35" s="242" t="s">
        <v>385</v>
      </c>
      <c r="I35" s="173">
        <v>5027</v>
      </c>
      <c r="J35" s="173">
        <v>5027</v>
      </c>
      <c r="K35" s="250"/>
      <c r="L35" s="250"/>
      <c r="M35" s="173">
        <v>5027</v>
      </c>
      <c r="N35" s="250"/>
      <c r="O35" s="173"/>
      <c r="P35" s="173"/>
      <c r="Q35" s="173"/>
      <c r="R35" s="173"/>
      <c r="S35" s="173"/>
      <c r="T35" s="173"/>
      <c r="U35" s="173"/>
      <c r="V35" s="173"/>
      <c r="W35" s="173"/>
      <c r="X35" s="173"/>
    </row>
    <row r="36" ht="20.25" customHeight="1" spans="1:24">
      <c r="A36" s="242" t="s">
        <v>70</v>
      </c>
      <c r="B36" s="242" t="s">
        <v>70</v>
      </c>
      <c r="C36" s="242" t="s">
        <v>386</v>
      </c>
      <c r="D36" s="242" t="s">
        <v>387</v>
      </c>
      <c r="E36" s="242" t="s">
        <v>110</v>
      </c>
      <c r="F36" s="242" t="s">
        <v>105</v>
      </c>
      <c r="G36" s="242" t="s">
        <v>384</v>
      </c>
      <c r="H36" s="242" t="s">
        <v>385</v>
      </c>
      <c r="I36" s="173">
        <v>13729</v>
      </c>
      <c r="J36" s="173">
        <v>13729</v>
      </c>
      <c r="K36" s="250"/>
      <c r="L36" s="250"/>
      <c r="M36" s="173">
        <v>13729</v>
      </c>
      <c r="N36" s="250"/>
      <c r="O36" s="173"/>
      <c r="P36" s="173"/>
      <c r="Q36" s="173"/>
      <c r="R36" s="173"/>
      <c r="S36" s="173"/>
      <c r="T36" s="173"/>
      <c r="U36" s="173"/>
      <c r="V36" s="173"/>
      <c r="W36" s="173"/>
      <c r="X36" s="173"/>
    </row>
    <row r="37" ht="20.25" customHeight="1" spans="1:24">
      <c r="A37" s="242" t="s">
        <v>70</v>
      </c>
      <c r="B37" s="242" t="s">
        <v>70</v>
      </c>
      <c r="C37" s="242" t="s">
        <v>386</v>
      </c>
      <c r="D37" s="242" t="s">
        <v>387</v>
      </c>
      <c r="E37" s="242" t="s">
        <v>113</v>
      </c>
      <c r="F37" s="242" t="s">
        <v>105</v>
      </c>
      <c r="G37" s="242" t="s">
        <v>384</v>
      </c>
      <c r="H37" s="242" t="s">
        <v>385</v>
      </c>
      <c r="I37" s="173">
        <v>17396</v>
      </c>
      <c r="J37" s="173">
        <v>17396</v>
      </c>
      <c r="K37" s="250"/>
      <c r="L37" s="250"/>
      <c r="M37" s="173">
        <v>17396</v>
      </c>
      <c r="N37" s="250"/>
      <c r="O37" s="173"/>
      <c r="P37" s="173"/>
      <c r="Q37" s="173"/>
      <c r="R37" s="173"/>
      <c r="S37" s="173"/>
      <c r="T37" s="173"/>
      <c r="U37" s="173"/>
      <c r="V37" s="173"/>
      <c r="W37" s="173"/>
      <c r="X37" s="173"/>
    </row>
    <row r="38" ht="20.25" customHeight="1" spans="1:24">
      <c r="A38" s="242" t="s">
        <v>70</v>
      </c>
      <c r="B38" s="242" t="s">
        <v>70</v>
      </c>
      <c r="C38" s="242" t="s">
        <v>386</v>
      </c>
      <c r="D38" s="242" t="s">
        <v>387</v>
      </c>
      <c r="E38" s="242" t="s">
        <v>151</v>
      </c>
      <c r="F38" s="242" t="s">
        <v>152</v>
      </c>
      <c r="G38" s="242" t="s">
        <v>384</v>
      </c>
      <c r="H38" s="242" t="s">
        <v>385</v>
      </c>
      <c r="I38" s="173">
        <v>25602</v>
      </c>
      <c r="J38" s="173">
        <v>25602</v>
      </c>
      <c r="K38" s="250"/>
      <c r="L38" s="250"/>
      <c r="M38" s="173">
        <v>25602</v>
      </c>
      <c r="N38" s="250"/>
      <c r="O38" s="173"/>
      <c r="P38" s="173"/>
      <c r="Q38" s="173"/>
      <c r="R38" s="173"/>
      <c r="S38" s="173"/>
      <c r="T38" s="173"/>
      <c r="U38" s="173"/>
      <c r="V38" s="173"/>
      <c r="W38" s="173"/>
      <c r="X38" s="173"/>
    </row>
    <row r="39" ht="20.25" customHeight="1" spans="1:24">
      <c r="A39" s="242" t="s">
        <v>70</v>
      </c>
      <c r="B39" s="242" t="s">
        <v>70</v>
      </c>
      <c r="C39" s="242" t="s">
        <v>386</v>
      </c>
      <c r="D39" s="242" t="s">
        <v>387</v>
      </c>
      <c r="E39" s="242" t="s">
        <v>161</v>
      </c>
      <c r="F39" s="242" t="s">
        <v>162</v>
      </c>
      <c r="G39" s="242" t="s">
        <v>384</v>
      </c>
      <c r="H39" s="242" t="s">
        <v>385</v>
      </c>
      <c r="I39" s="173">
        <v>6054</v>
      </c>
      <c r="J39" s="173">
        <v>6054</v>
      </c>
      <c r="K39" s="250"/>
      <c r="L39" s="250"/>
      <c r="M39" s="173">
        <v>6054</v>
      </c>
      <c r="N39" s="250"/>
      <c r="O39" s="173"/>
      <c r="P39" s="173"/>
      <c r="Q39" s="173"/>
      <c r="R39" s="173"/>
      <c r="S39" s="173"/>
      <c r="T39" s="173"/>
      <c r="U39" s="173"/>
      <c r="V39" s="173"/>
      <c r="W39" s="173"/>
      <c r="X39" s="173"/>
    </row>
    <row r="40" ht="20.25" customHeight="1" spans="1:24">
      <c r="A40" s="242" t="s">
        <v>70</v>
      </c>
      <c r="B40" s="242" t="s">
        <v>70</v>
      </c>
      <c r="C40" s="242" t="s">
        <v>386</v>
      </c>
      <c r="D40" s="242" t="s">
        <v>387</v>
      </c>
      <c r="E40" s="242" t="s">
        <v>228</v>
      </c>
      <c r="F40" s="242" t="s">
        <v>229</v>
      </c>
      <c r="G40" s="242" t="s">
        <v>384</v>
      </c>
      <c r="H40" s="242" t="s">
        <v>385</v>
      </c>
      <c r="I40" s="173">
        <v>8725</v>
      </c>
      <c r="J40" s="173">
        <v>8725</v>
      </c>
      <c r="K40" s="250"/>
      <c r="L40" s="250"/>
      <c r="M40" s="173">
        <v>8725</v>
      </c>
      <c r="N40" s="250"/>
      <c r="O40" s="173"/>
      <c r="P40" s="173"/>
      <c r="Q40" s="173"/>
      <c r="R40" s="173"/>
      <c r="S40" s="173"/>
      <c r="T40" s="173"/>
      <c r="U40" s="173"/>
      <c r="V40" s="173"/>
      <c r="W40" s="173"/>
      <c r="X40" s="173"/>
    </row>
    <row r="41" ht="20.25" customHeight="1" spans="1:24">
      <c r="A41" s="242" t="s">
        <v>70</v>
      </c>
      <c r="B41" s="242" t="s">
        <v>70</v>
      </c>
      <c r="C41" s="242" t="s">
        <v>386</v>
      </c>
      <c r="D41" s="242" t="s">
        <v>387</v>
      </c>
      <c r="E41" s="242" t="s">
        <v>232</v>
      </c>
      <c r="F41" s="242" t="s">
        <v>231</v>
      </c>
      <c r="G41" s="242" t="s">
        <v>384</v>
      </c>
      <c r="H41" s="242" t="s">
        <v>385</v>
      </c>
      <c r="I41" s="173">
        <v>212205</v>
      </c>
      <c r="J41" s="173">
        <v>212205</v>
      </c>
      <c r="K41" s="250"/>
      <c r="L41" s="250"/>
      <c r="M41" s="173">
        <v>212205</v>
      </c>
      <c r="N41" s="250"/>
      <c r="O41" s="173"/>
      <c r="P41" s="173"/>
      <c r="Q41" s="173"/>
      <c r="R41" s="173"/>
      <c r="S41" s="173"/>
      <c r="T41" s="173"/>
      <c r="U41" s="173"/>
      <c r="V41" s="173"/>
      <c r="W41" s="173"/>
      <c r="X41" s="173"/>
    </row>
    <row r="42" ht="20.25" customHeight="1" spans="1:24">
      <c r="A42" s="242" t="s">
        <v>70</v>
      </c>
      <c r="B42" s="242" t="s">
        <v>70</v>
      </c>
      <c r="C42" s="242" t="s">
        <v>386</v>
      </c>
      <c r="D42" s="242" t="s">
        <v>387</v>
      </c>
      <c r="E42" s="242" t="s">
        <v>104</v>
      </c>
      <c r="F42" s="242" t="s">
        <v>105</v>
      </c>
      <c r="G42" s="242" t="s">
        <v>388</v>
      </c>
      <c r="H42" s="242" t="s">
        <v>389</v>
      </c>
      <c r="I42" s="173">
        <v>18120</v>
      </c>
      <c r="J42" s="173">
        <v>18120</v>
      </c>
      <c r="K42" s="250"/>
      <c r="L42" s="250"/>
      <c r="M42" s="173">
        <v>18120</v>
      </c>
      <c r="N42" s="250"/>
      <c r="O42" s="173"/>
      <c r="P42" s="173"/>
      <c r="Q42" s="173"/>
      <c r="R42" s="173"/>
      <c r="S42" s="173"/>
      <c r="T42" s="173"/>
      <c r="U42" s="173"/>
      <c r="V42" s="173"/>
      <c r="W42" s="173"/>
      <c r="X42" s="173"/>
    </row>
    <row r="43" ht="20.25" customHeight="1" spans="1:24">
      <c r="A43" s="242" t="s">
        <v>70</v>
      </c>
      <c r="B43" s="242" t="s">
        <v>70</v>
      </c>
      <c r="C43" s="242" t="s">
        <v>386</v>
      </c>
      <c r="D43" s="242" t="s">
        <v>387</v>
      </c>
      <c r="E43" s="242" t="s">
        <v>104</v>
      </c>
      <c r="F43" s="242" t="s">
        <v>105</v>
      </c>
      <c r="G43" s="242" t="s">
        <v>388</v>
      </c>
      <c r="H43" s="242" t="s">
        <v>389</v>
      </c>
      <c r="I43" s="173">
        <v>75384</v>
      </c>
      <c r="J43" s="173">
        <v>75384</v>
      </c>
      <c r="K43" s="250"/>
      <c r="L43" s="250"/>
      <c r="M43" s="173">
        <v>75384</v>
      </c>
      <c r="N43" s="250"/>
      <c r="O43" s="173"/>
      <c r="P43" s="173"/>
      <c r="Q43" s="173"/>
      <c r="R43" s="173"/>
      <c r="S43" s="173"/>
      <c r="T43" s="173"/>
      <c r="U43" s="173"/>
      <c r="V43" s="173"/>
      <c r="W43" s="173"/>
      <c r="X43" s="173"/>
    </row>
    <row r="44" ht="20.25" customHeight="1" spans="1:24">
      <c r="A44" s="242" t="s">
        <v>70</v>
      </c>
      <c r="B44" s="242" t="s">
        <v>70</v>
      </c>
      <c r="C44" s="242" t="s">
        <v>386</v>
      </c>
      <c r="D44" s="242" t="s">
        <v>387</v>
      </c>
      <c r="E44" s="242" t="s">
        <v>110</v>
      </c>
      <c r="F44" s="242" t="s">
        <v>105</v>
      </c>
      <c r="G44" s="242" t="s">
        <v>388</v>
      </c>
      <c r="H44" s="242" t="s">
        <v>389</v>
      </c>
      <c r="I44" s="173">
        <v>156660</v>
      </c>
      <c r="J44" s="173">
        <v>156660</v>
      </c>
      <c r="K44" s="250"/>
      <c r="L44" s="250"/>
      <c r="M44" s="173">
        <v>156660</v>
      </c>
      <c r="N44" s="250"/>
      <c r="O44" s="173"/>
      <c r="P44" s="173"/>
      <c r="Q44" s="173"/>
      <c r="R44" s="173"/>
      <c r="S44" s="173"/>
      <c r="T44" s="173"/>
      <c r="U44" s="173"/>
      <c r="V44" s="173"/>
      <c r="W44" s="173"/>
      <c r="X44" s="173"/>
    </row>
    <row r="45" ht="20.25" customHeight="1" spans="1:24">
      <c r="A45" s="242" t="s">
        <v>70</v>
      </c>
      <c r="B45" s="242" t="s">
        <v>70</v>
      </c>
      <c r="C45" s="242" t="s">
        <v>386</v>
      </c>
      <c r="D45" s="242" t="s">
        <v>387</v>
      </c>
      <c r="E45" s="242" t="s">
        <v>110</v>
      </c>
      <c r="F45" s="242" t="s">
        <v>105</v>
      </c>
      <c r="G45" s="242" t="s">
        <v>388</v>
      </c>
      <c r="H45" s="242" t="s">
        <v>389</v>
      </c>
      <c r="I45" s="173">
        <v>40080</v>
      </c>
      <c r="J45" s="173">
        <v>40080</v>
      </c>
      <c r="K45" s="250"/>
      <c r="L45" s="250"/>
      <c r="M45" s="173">
        <v>40080</v>
      </c>
      <c r="N45" s="250"/>
      <c r="O45" s="173"/>
      <c r="P45" s="173"/>
      <c r="Q45" s="173"/>
      <c r="R45" s="173"/>
      <c r="S45" s="173"/>
      <c r="T45" s="173"/>
      <c r="U45" s="173"/>
      <c r="V45" s="173"/>
      <c r="W45" s="173"/>
      <c r="X45" s="173"/>
    </row>
    <row r="46" ht="20.25" customHeight="1" spans="1:24">
      <c r="A46" s="242" t="s">
        <v>70</v>
      </c>
      <c r="B46" s="242" t="s">
        <v>70</v>
      </c>
      <c r="C46" s="242" t="s">
        <v>386</v>
      </c>
      <c r="D46" s="242" t="s">
        <v>387</v>
      </c>
      <c r="E46" s="242" t="s">
        <v>113</v>
      </c>
      <c r="F46" s="242" t="s">
        <v>105</v>
      </c>
      <c r="G46" s="242" t="s">
        <v>388</v>
      </c>
      <c r="H46" s="242" t="s">
        <v>389</v>
      </c>
      <c r="I46" s="173">
        <v>50160</v>
      </c>
      <c r="J46" s="173">
        <v>50160</v>
      </c>
      <c r="K46" s="250"/>
      <c r="L46" s="250"/>
      <c r="M46" s="173">
        <v>50160</v>
      </c>
      <c r="N46" s="250"/>
      <c r="O46" s="173"/>
      <c r="P46" s="173"/>
      <c r="Q46" s="173"/>
      <c r="R46" s="173"/>
      <c r="S46" s="173"/>
      <c r="T46" s="173"/>
      <c r="U46" s="173"/>
      <c r="V46" s="173"/>
      <c r="W46" s="173"/>
      <c r="X46" s="173"/>
    </row>
    <row r="47" ht="20.25" customHeight="1" spans="1:24">
      <c r="A47" s="242" t="s">
        <v>70</v>
      </c>
      <c r="B47" s="242" t="s">
        <v>70</v>
      </c>
      <c r="C47" s="242" t="s">
        <v>386</v>
      </c>
      <c r="D47" s="242" t="s">
        <v>387</v>
      </c>
      <c r="E47" s="242" t="s">
        <v>113</v>
      </c>
      <c r="F47" s="242" t="s">
        <v>105</v>
      </c>
      <c r="G47" s="242" t="s">
        <v>388</v>
      </c>
      <c r="H47" s="242" t="s">
        <v>389</v>
      </c>
      <c r="I47" s="173">
        <v>196332</v>
      </c>
      <c r="J47" s="173">
        <v>196332</v>
      </c>
      <c r="K47" s="250"/>
      <c r="L47" s="250"/>
      <c r="M47" s="173">
        <v>196332</v>
      </c>
      <c r="N47" s="250"/>
      <c r="O47" s="173"/>
      <c r="P47" s="173"/>
      <c r="Q47" s="173"/>
      <c r="R47" s="173"/>
      <c r="S47" s="173"/>
      <c r="T47" s="173"/>
      <c r="U47" s="173"/>
      <c r="V47" s="173"/>
      <c r="W47" s="173"/>
      <c r="X47" s="173"/>
    </row>
    <row r="48" ht="20.25" customHeight="1" spans="1:24">
      <c r="A48" s="242" t="s">
        <v>70</v>
      </c>
      <c r="B48" s="242" t="s">
        <v>70</v>
      </c>
      <c r="C48" s="242" t="s">
        <v>386</v>
      </c>
      <c r="D48" s="242" t="s">
        <v>387</v>
      </c>
      <c r="E48" s="242" t="s">
        <v>151</v>
      </c>
      <c r="F48" s="242" t="s">
        <v>152</v>
      </c>
      <c r="G48" s="242" t="s">
        <v>388</v>
      </c>
      <c r="H48" s="242" t="s">
        <v>389</v>
      </c>
      <c r="I48" s="173">
        <v>74760</v>
      </c>
      <c r="J48" s="173">
        <v>74760</v>
      </c>
      <c r="K48" s="250"/>
      <c r="L48" s="250"/>
      <c r="M48" s="173">
        <v>74760</v>
      </c>
      <c r="N48" s="250"/>
      <c r="O48" s="173"/>
      <c r="P48" s="173"/>
      <c r="Q48" s="173"/>
      <c r="R48" s="173"/>
      <c r="S48" s="173"/>
      <c r="T48" s="173"/>
      <c r="U48" s="173"/>
      <c r="V48" s="173"/>
      <c r="W48" s="173"/>
      <c r="X48" s="173"/>
    </row>
    <row r="49" ht="20.25" customHeight="1" spans="1:24">
      <c r="A49" s="242" t="s">
        <v>70</v>
      </c>
      <c r="B49" s="242" t="s">
        <v>70</v>
      </c>
      <c r="C49" s="242" t="s">
        <v>386</v>
      </c>
      <c r="D49" s="242" t="s">
        <v>387</v>
      </c>
      <c r="E49" s="242" t="s">
        <v>151</v>
      </c>
      <c r="F49" s="242" t="s">
        <v>152</v>
      </c>
      <c r="G49" s="242" t="s">
        <v>388</v>
      </c>
      <c r="H49" s="242" t="s">
        <v>389</v>
      </c>
      <c r="I49" s="173">
        <v>305496</v>
      </c>
      <c r="J49" s="173">
        <v>305496</v>
      </c>
      <c r="K49" s="250"/>
      <c r="L49" s="250"/>
      <c r="M49" s="173">
        <v>305496</v>
      </c>
      <c r="N49" s="250"/>
      <c r="O49" s="173"/>
      <c r="P49" s="173"/>
      <c r="Q49" s="173"/>
      <c r="R49" s="173"/>
      <c r="S49" s="173"/>
      <c r="T49" s="173"/>
      <c r="U49" s="173"/>
      <c r="V49" s="173"/>
      <c r="W49" s="173"/>
      <c r="X49" s="173"/>
    </row>
    <row r="50" ht="20.25" customHeight="1" spans="1:24">
      <c r="A50" s="242" t="s">
        <v>70</v>
      </c>
      <c r="B50" s="242" t="s">
        <v>70</v>
      </c>
      <c r="C50" s="242" t="s">
        <v>386</v>
      </c>
      <c r="D50" s="242" t="s">
        <v>387</v>
      </c>
      <c r="E50" s="242" t="s">
        <v>161</v>
      </c>
      <c r="F50" s="242" t="s">
        <v>162</v>
      </c>
      <c r="G50" s="242" t="s">
        <v>388</v>
      </c>
      <c r="H50" s="242" t="s">
        <v>389</v>
      </c>
      <c r="I50" s="173">
        <v>19140</v>
      </c>
      <c r="J50" s="173">
        <v>19140</v>
      </c>
      <c r="K50" s="250"/>
      <c r="L50" s="250"/>
      <c r="M50" s="173">
        <v>19140</v>
      </c>
      <c r="N50" s="250"/>
      <c r="O50" s="173"/>
      <c r="P50" s="173"/>
      <c r="Q50" s="173"/>
      <c r="R50" s="173"/>
      <c r="S50" s="173"/>
      <c r="T50" s="173"/>
      <c r="U50" s="173"/>
      <c r="V50" s="173"/>
      <c r="W50" s="173"/>
      <c r="X50" s="173"/>
    </row>
    <row r="51" ht="20.25" customHeight="1" spans="1:24">
      <c r="A51" s="242" t="s">
        <v>70</v>
      </c>
      <c r="B51" s="242" t="s">
        <v>70</v>
      </c>
      <c r="C51" s="242" t="s">
        <v>386</v>
      </c>
      <c r="D51" s="242" t="s">
        <v>387</v>
      </c>
      <c r="E51" s="242" t="s">
        <v>161</v>
      </c>
      <c r="F51" s="242" t="s">
        <v>162</v>
      </c>
      <c r="G51" s="242" t="s">
        <v>388</v>
      </c>
      <c r="H51" s="242" t="s">
        <v>389</v>
      </c>
      <c r="I51" s="173">
        <v>76428</v>
      </c>
      <c r="J51" s="173">
        <v>76428</v>
      </c>
      <c r="K51" s="250"/>
      <c r="L51" s="250"/>
      <c r="M51" s="173">
        <v>76428</v>
      </c>
      <c r="N51" s="250"/>
      <c r="O51" s="173"/>
      <c r="P51" s="173"/>
      <c r="Q51" s="173"/>
      <c r="R51" s="173"/>
      <c r="S51" s="173"/>
      <c r="T51" s="173"/>
      <c r="U51" s="173"/>
      <c r="V51" s="173"/>
      <c r="W51" s="173"/>
      <c r="X51" s="173"/>
    </row>
    <row r="52" ht="20.25" customHeight="1" spans="1:24">
      <c r="A52" s="242" t="s">
        <v>70</v>
      </c>
      <c r="B52" s="242" t="s">
        <v>70</v>
      </c>
      <c r="C52" s="242" t="s">
        <v>386</v>
      </c>
      <c r="D52" s="242" t="s">
        <v>387</v>
      </c>
      <c r="E52" s="242" t="s">
        <v>228</v>
      </c>
      <c r="F52" s="242" t="s">
        <v>229</v>
      </c>
      <c r="G52" s="242" t="s">
        <v>388</v>
      </c>
      <c r="H52" s="242" t="s">
        <v>389</v>
      </c>
      <c r="I52" s="173">
        <v>28140</v>
      </c>
      <c r="J52" s="173">
        <v>28140</v>
      </c>
      <c r="K52" s="250"/>
      <c r="L52" s="250"/>
      <c r="M52" s="173">
        <v>28140</v>
      </c>
      <c r="N52" s="250"/>
      <c r="O52" s="173"/>
      <c r="P52" s="173"/>
      <c r="Q52" s="173"/>
      <c r="R52" s="173"/>
      <c r="S52" s="173"/>
      <c r="T52" s="173"/>
      <c r="U52" s="173"/>
      <c r="V52" s="173"/>
      <c r="W52" s="173"/>
      <c r="X52" s="173"/>
    </row>
    <row r="53" ht="20.25" customHeight="1" spans="1:24">
      <c r="A53" s="242" t="s">
        <v>70</v>
      </c>
      <c r="B53" s="242" t="s">
        <v>70</v>
      </c>
      <c r="C53" s="242" t="s">
        <v>386</v>
      </c>
      <c r="D53" s="242" t="s">
        <v>387</v>
      </c>
      <c r="E53" s="242" t="s">
        <v>228</v>
      </c>
      <c r="F53" s="242" t="s">
        <v>229</v>
      </c>
      <c r="G53" s="242" t="s">
        <v>388</v>
      </c>
      <c r="H53" s="242" t="s">
        <v>389</v>
      </c>
      <c r="I53" s="173">
        <v>111624</v>
      </c>
      <c r="J53" s="173">
        <v>111624</v>
      </c>
      <c r="K53" s="250"/>
      <c r="L53" s="250"/>
      <c r="M53" s="173">
        <v>111624</v>
      </c>
      <c r="N53" s="250"/>
      <c r="O53" s="173"/>
      <c r="P53" s="173"/>
      <c r="Q53" s="173"/>
      <c r="R53" s="173"/>
      <c r="S53" s="173"/>
      <c r="T53" s="173"/>
      <c r="U53" s="173"/>
      <c r="V53" s="173"/>
      <c r="W53" s="173"/>
      <c r="X53" s="173"/>
    </row>
    <row r="54" ht="20.25" customHeight="1" spans="1:24">
      <c r="A54" s="242" t="s">
        <v>70</v>
      </c>
      <c r="B54" s="242" t="s">
        <v>70</v>
      </c>
      <c r="C54" s="242" t="s">
        <v>386</v>
      </c>
      <c r="D54" s="242" t="s">
        <v>387</v>
      </c>
      <c r="E54" s="242" t="s">
        <v>232</v>
      </c>
      <c r="F54" s="242" t="s">
        <v>231</v>
      </c>
      <c r="G54" s="242" t="s">
        <v>388</v>
      </c>
      <c r="H54" s="242" t="s">
        <v>389</v>
      </c>
      <c r="I54" s="173">
        <v>557700</v>
      </c>
      <c r="J54" s="173">
        <v>557700</v>
      </c>
      <c r="K54" s="250"/>
      <c r="L54" s="250"/>
      <c r="M54" s="173">
        <v>557700</v>
      </c>
      <c r="N54" s="250"/>
      <c r="O54" s="173"/>
      <c r="P54" s="173"/>
      <c r="Q54" s="173"/>
      <c r="R54" s="173"/>
      <c r="S54" s="173"/>
      <c r="T54" s="173"/>
      <c r="U54" s="173"/>
      <c r="V54" s="173"/>
      <c r="W54" s="173"/>
      <c r="X54" s="173"/>
    </row>
    <row r="55" ht="20.25" customHeight="1" spans="1:24">
      <c r="A55" s="242" t="s">
        <v>70</v>
      </c>
      <c r="B55" s="242" t="s">
        <v>70</v>
      </c>
      <c r="C55" s="242" t="s">
        <v>386</v>
      </c>
      <c r="D55" s="242" t="s">
        <v>387</v>
      </c>
      <c r="E55" s="242" t="s">
        <v>232</v>
      </c>
      <c r="F55" s="242" t="s">
        <v>231</v>
      </c>
      <c r="G55" s="242" t="s">
        <v>388</v>
      </c>
      <c r="H55" s="242" t="s">
        <v>389</v>
      </c>
      <c r="I55" s="173">
        <v>2191140</v>
      </c>
      <c r="J55" s="173">
        <v>2191140</v>
      </c>
      <c r="K55" s="250"/>
      <c r="L55" s="250"/>
      <c r="M55" s="173">
        <v>2191140</v>
      </c>
      <c r="N55" s="250"/>
      <c r="O55" s="173"/>
      <c r="P55" s="173"/>
      <c r="Q55" s="173"/>
      <c r="R55" s="173"/>
      <c r="S55" s="173"/>
      <c r="T55" s="173"/>
      <c r="U55" s="173"/>
      <c r="V55" s="173"/>
      <c r="W55" s="173"/>
      <c r="X55" s="173"/>
    </row>
    <row r="56" ht="20.25" customHeight="1" spans="1:24">
      <c r="A56" s="242" t="s">
        <v>70</v>
      </c>
      <c r="B56" s="242" t="s">
        <v>70</v>
      </c>
      <c r="C56" s="242" t="s">
        <v>390</v>
      </c>
      <c r="D56" s="242" t="s">
        <v>391</v>
      </c>
      <c r="E56" s="242" t="s">
        <v>173</v>
      </c>
      <c r="F56" s="242" t="s">
        <v>174</v>
      </c>
      <c r="G56" s="242" t="s">
        <v>392</v>
      </c>
      <c r="H56" s="242" t="s">
        <v>393</v>
      </c>
      <c r="I56" s="173">
        <v>1463289.6</v>
      </c>
      <c r="J56" s="173">
        <v>1463289.6</v>
      </c>
      <c r="K56" s="250"/>
      <c r="L56" s="250"/>
      <c r="M56" s="173">
        <v>1463289.6</v>
      </c>
      <c r="N56" s="250"/>
      <c r="O56" s="173"/>
      <c r="P56" s="173"/>
      <c r="Q56" s="173"/>
      <c r="R56" s="173"/>
      <c r="S56" s="173"/>
      <c r="T56" s="173"/>
      <c r="U56" s="173"/>
      <c r="V56" s="173"/>
      <c r="W56" s="173"/>
      <c r="X56" s="173"/>
    </row>
    <row r="57" ht="20.25" customHeight="1" spans="1:24">
      <c r="A57" s="242" t="s">
        <v>70</v>
      </c>
      <c r="B57" s="242" t="s">
        <v>70</v>
      </c>
      <c r="C57" s="242" t="s">
        <v>390</v>
      </c>
      <c r="D57" s="242" t="s">
        <v>391</v>
      </c>
      <c r="E57" s="242" t="s">
        <v>173</v>
      </c>
      <c r="F57" s="242" t="s">
        <v>174</v>
      </c>
      <c r="G57" s="242" t="s">
        <v>392</v>
      </c>
      <c r="H57" s="242" t="s">
        <v>393</v>
      </c>
      <c r="I57" s="173">
        <v>692858.88</v>
      </c>
      <c r="J57" s="173">
        <v>692858.88</v>
      </c>
      <c r="K57" s="250"/>
      <c r="L57" s="250"/>
      <c r="M57" s="173">
        <v>692858.88</v>
      </c>
      <c r="N57" s="250"/>
      <c r="O57" s="173"/>
      <c r="P57" s="173"/>
      <c r="Q57" s="173"/>
      <c r="R57" s="173"/>
      <c r="S57" s="173"/>
      <c r="T57" s="173"/>
      <c r="U57" s="173"/>
      <c r="V57" s="173"/>
      <c r="W57" s="173"/>
      <c r="X57" s="173"/>
    </row>
    <row r="58" ht="20.25" customHeight="1" spans="1:24">
      <c r="A58" s="242" t="s">
        <v>70</v>
      </c>
      <c r="B58" s="242" t="s">
        <v>70</v>
      </c>
      <c r="C58" s="242" t="s">
        <v>390</v>
      </c>
      <c r="D58" s="242" t="s">
        <v>391</v>
      </c>
      <c r="E58" s="242" t="s">
        <v>175</v>
      </c>
      <c r="F58" s="242" t="s">
        <v>176</v>
      </c>
      <c r="G58" s="242" t="s">
        <v>394</v>
      </c>
      <c r="H58" s="242" t="s">
        <v>395</v>
      </c>
      <c r="I58" s="173">
        <v>144183.88</v>
      </c>
      <c r="J58" s="173">
        <v>144183.88</v>
      </c>
      <c r="K58" s="250"/>
      <c r="L58" s="250"/>
      <c r="M58" s="173">
        <v>144183.88</v>
      </c>
      <c r="N58" s="250"/>
      <c r="O58" s="173"/>
      <c r="P58" s="173"/>
      <c r="Q58" s="173"/>
      <c r="R58" s="173"/>
      <c r="S58" s="173"/>
      <c r="T58" s="173"/>
      <c r="U58" s="173"/>
      <c r="V58" s="173"/>
      <c r="W58" s="173"/>
      <c r="X58" s="173"/>
    </row>
    <row r="59" ht="20.25" customHeight="1" spans="1:24">
      <c r="A59" s="242" t="s">
        <v>70</v>
      </c>
      <c r="B59" s="242" t="s">
        <v>70</v>
      </c>
      <c r="C59" s="242" t="s">
        <v>390</v>
      </c>
      <c r="D59" s="242" t="s">
        <v>391</v>
      </c>
      <c r="E59" s="242" t="s">
        <v>200</v>
      </c>
      <c r="F59" s="242" t="s">
        <v>201</v>
      </c>
      <c r="G59" s="242" t="s">
        <v>396</v>
      </c>
      <c r="H59" s="242" t="s">
        <v>397</v>
      </c>
      <c r="I59" s="173">
        <v>342099.07</v>
      </c>
      <c r="J59" s="173">
        <v>342099.07</v>
      </c>
      <c r="K59" s="250"/>
      <c r="L59" s="250"/>
      <c r="M59" s="173">
        <v>342099.07</v>
      </c>
      <c r="N59" s="250"/>
      <c r="O59" s="173"/>
      <c r="P59" s="173"/>
      <c r="Q59" s="173"/>
      <c r="R59" s="173"/>
      <c r="S59" s="173"/>
      <c r="T59" s="173"/>
      <c r="U59" s="173"/>
      <c r="V59" s="173"/>
      <c r="W59" s="173"/>
      <c r="X59" s="173"/>
    </row>
    <row r="60" ht="20.25" customHeight="1" spans="1:24">
      <c r="A60" s="242" t="s">
        <v>70</v>
      </c>
      <c r="B60" s="242" t="s">
        <v>70</v>
      </c>
      <c r="C60" s="242" t="s">
        <v>390</v>
      </c>
      <c r="D60" s="242" t="s">
        <v>391</v>
      </c>
      <c r="E60" s="242" t="s">
        <v>202</v>
      </c>
      <c r="F60" s="242" t="s">
        <v>203</v>
      </c>
      <c r="G60" s="242" t="s">
        <v>396</v>
      </c>
      <c r="H60" s="242" t="s">
        <v>397</v>
      </c>
      <c r="I60" s="173">
        <v>601155.24</v>
      </c>
      <c r="J60" s="173">
        <v>601155.24</v>
      </c>
      <c r="K60" s="250"/>
      <c r="L60" s="250"/>
      <c r="M60" s="173">
        <v>601155.24</v>
      </c>
      <c r="N60" s="250"/>
      <c r="O60" s="173"/>
      <c r="P60" s="173"/>
      <c r="Q60" s="173"/>
      <c r="R60" s="173"/>
      <c r="S60" s="173"/>
      <c r="T60" s="173"/>
      <c r="U60" s="173"/>
      <c r="V60" s="173"/>
      <c r="W60" s="173"/>
      <c r="X60" s="173"/>
    </row>
    <row r="61" ht="20.25" customHeight="1" spans="1:24">
      <c r="A61" s="242" t="s">
        <v>70</v>
      </c>
      <c r="B61" s="242" t="s">
        <v>70</v>
      </c>
      <c r="C61" s="242" t="s">
        <v>390</v>
      </c>
      <c r="D61" s="242" t="s">
        <v>391</v>
      </c>
      <c r="E61" s="242" t="s">
        <v>204</v>
      </c>
      <c r="F61" s="242" t="s">
        <v>205</v>
      </c>
      <c r="G61" s="242" t="s">
        <v>398</v>
      </c>
      <c r="H61" s="242" t="s">
        <v>399</v>
      </c>
      <c r="I61" s="173">
        <v>304848</v>
      </c>
      <c r="J61" s="173">
        <v>304848</v>
      </c>
      <c r="K61" s="250"/>
      <c r="L61" s="250"/>
      <c r="M61" s="173">
        <v>304848</v>
      </c>
      <c r="N61" s="250"/>
      <c r="O61" s="173"/>
      <c r="P61" s="173"/>
      <c r="Q61" s="173"/>
      <c r="R61" s="173"/>
      <c r="S61" s="173"/>
      <c r="T61" s="173"/>
      <c r="U61" s="173"/>
      <c r="V61" s="173"/>
      <c r="W61" s="173"/>
      <c r="X61" s="173"/>
    </row>
    <row r="62" ht="20.25" customHeight="1" spans="1:24">
      <c r="A62" s="242" t="s">
        <v>70</v>
      </c>
      <c r="B62" s="242" t="s">
        <v>70</v>
      </c>
      <c r="C62" s="242" t="s">
        <v>390</v>
      </c>
      <c r="D62" s="242" t="s">
        <v>391</v>
      </c>
      <c r="E62" s="242" t="s">
        <v>204</v>
      </c>
      <c r="F62" s="242" t="s">
        <v>205</v>
      </c>
      <c r="G62" s="242" t="s">
        <v>398</v>
      </c>
      <c r="H62" s="242" t="s">
        <v>399</v>
      </c>
      <c r="I62" s="173">
        <v>216518.4</v>
      </c>
      <c r="J62" s="173">
        <v>216518.4</v>
      </c>
      <c r="K62" s="250"/>
      <c r="L62" s="250"/>
      <c r="M62" s="173">
        <v>216518.4</v>
      </c>
      <c r="N62" s="250"/>
      <c r="O62" s="173"/>
      <c r="P62" s="173"/>
      <c r="Q62" s="173"/>
      <c r="R62" s="173"/>
      <c r="S62" s="173"/>
      <c r="T62" s="173"/>
      <c r="U62" s="173"/>
      <c r="V62" s="173"/>
      <c r="W62" s="173"/>
      <c r="X62" s="173"/>
    </row>
    <row r="63" ht="20.25" customHeight="1" spans="1:24">
      <c r="A63" s="242" t="s">
        <v>70</v>
      </c>
      <c r="B63" s="242" t="s">
        <v>70</v>
      </c>
      <c r="C63" s="242" t="s">
        <v>390</v>
      </c>
      <c r="D63" s="242" t="s">
        <v>391</v>
      </c>
      <c r="E63" s="242" t="s">
        <v>204</v>
      </c>
      <c r="F63" s="242" t="s">
        <v>205</v>
      </c>
      <c r="G63" s="242" t="s">
        <v>398</v>
      </c>
      <c r="H63" s="242" t="s">
        <v>399</v>
      </c>
      <c r="I63" s="173">
        <v>380478</v>
      </c>
      <c r="J63" s="173">
        <v>380478</v>
      </c>
      <c r="K63" s="250"/>
      <c r="L63" s="250"/>
      <c r="M63" s="173">
        <v>380478</v>
      </c>
      <c r="N63" s="250"/>
      <c r="O63" s="173"/>
      <c r="P63" s="173"/>
      <c r="Q63" s="173"/>
      <c r="R63" s="173"/>
      <c r="S63" s="173"/>
      <c r="T63" s="173"/>
      <c r="U63" s="173"/>
      <c r="V63" s="173"/>
      <c r="W63" s="173"/>
      <c r="X63" s="173"/>
    </row>
    <row r="64" ht="20.25" customHeight="1" spans="1:24">
      <c r="A64" s="242" t="s">
        <v>70</v>
      </c>
      <c r="B64" s="242" t="s">
        <v>70</v>
      </c>
      <c r="C64" s="242" t="s">
        <v>390</v>
      </c>
      <c r="D64" s="242" t="s">
        <v>391</v>
      </c>
      <c r="E64" s="242" t="s">
        <v>102</v>
      </c>
      <c r="F64" s="242" t="s">
        <v>103</v>
      </c>
      <c r="G64" s="242" t="s">
        <v>400</v>
      </c>
      <c r="H64" s="242" t="s">
        <v>401</v>
      </c>
      <c r="I64" s="173">
        <v>5227.15</v>
      </c>
      <c r="J64" s="173">
        <v>5227.15</v>
      </c>
      <c r="K64" s="250"/>
      <c r="L64" s="250"/>
      <c r="M64" s="173">
        <v>5227.15</v>
      </c>
      <c r="N64" s="250"/>
      <c r="O64" s="173"/>
      <c r="P64" s="173"/>
      <c r="Q64" s="173"/>
      <c r="R64" s="173"/>
      <c r="S64" s="173"/>
      <c r="T64" s="173"/>
      <c r="U64" s="173"/>
      <c r="V64" s="173"/>
      <c r="W64" s="173"/>
      <c r="X64" s="173"/>
    </row>
    <row r="65" ht="20.25" customHeight="1" spans="1:24">
      <c r="A65" s="242" t="s">
        <v>70</v>
      </c>
      <c r="B65" s="242" t="s">
        <v>70</v>
      </c>
      <c r="C65" s="242" t="s">
        <v>390</v>
      </c>
      <c r="D65" s="242" t="s">
        <v>391</v>
      </c>
      <c r="E65" s="242" t="s">
        <v>104</v>
      </c>
      <c r="F65" s="242" t="s">
        <v>105</v>
      </c>
      <c r="G65" s="242" t="s">
        <v>400</v>
      </c>
      <c r="H65" s="242" t="s">
        <v>401</v>
      </c>
      <c r="I65" s="173">
        <v>1113.76</v>
      </c>
      <c r="J65" s="173">
        <v>1113.76</v>
      </c>
      <c r="K65" s="250"/>
      <c r="L65" s="250"/>
      <c r="M65" s="173">
        <v>1113.76</v>
      </c>
      <c r="N65" s="250"/>
      <c r="O65" s="173"/>
      <c r="P65" s="173"/>
      <c r="Q65" s="173"/>
      <c r="R65" s="173"/>
      <c r="S65" s="173"/>
      <c r="T65" s="173"/>
      <c r="U65" s="173"/>
      <c r="V65" s="173"/>
      <c r="W65" s="173"/>
      <c r="X65" s="173"/>
    </row>
    <row r="66" ht="20.25" customHeight="1" spans="1:24">
      <c r="A66" s="242" t="s">
        <v>70</v>
      </c>
      <c r="B66" s="242" t="s">
        <v>70</v>
      </c>
      <c r="C66" s="242" t="s">
        <v>390</v>
      </c>
      <c r="D66" s="242" t="s">
        <v>391</v>
      </c>
      <c r="E66" s="242" t="s">
        <v>110</v>
      </c>
      <c r="F66" s="242" t="s">
        <v>105</v>
      </c>
      <c r="G66" s="242" t="s">
        <v>400</v>
      </c>
      <c r="H66" s="242" t="s">
        <v>401</v>
      </c>
      <c r="I66" s="173">
        <v>2617.78</v>
      </c>
      <c r="J66" s="173">
        <v>2617.78</v>
      </c>
      <c r="K66" s="250"/>
      <c r="L66" s="250"/>
      <c r="M66" s="173">
        <v>2617.78</v>
      </c>
      <c r="N66" s="250"/>
      <c r="O66" s="173"/>
      <c r="P66" s="173"/>
      <c r="Q66" s="173"/>
      <c r="R66" s="173"/>
      <c r="S66" s="173"/>
      <c r="T66" s="173"/>
      <c r="U66" s="173"/>
      <c r="V66" s="173"/>
      <c r="W66" s="173"/>
      <c r="X66" s="173"/>
    </row>
    <row r="67" ht="20.25" customHeight="1" spans="1:24">
      <c r="A67" s="242" t="s">
        <v>70</v>
      </c>
      <c r="B67" s="242" t="s">
        <v>70</v>
      </c>
      <c r="C67" s="242" t="s">
        <v>390</v>
      </c>
      <c r="D67" s="242" t="s">
        <v>391</v>
      </c>
      <c r="E67" s="242" t="s">
        <v>113</v>
      </c>
      <c r="F67" s="242" t="s">
        <v>105</v>
      </c>
      <c r="G67" s="242" t="s">
        <v>400</v>
      </c>
      <c r="H67" s="242" t="s">
        <v>401</v>
      </c>
      <c r="I67" s="173">
        <v>3297.17</v>
      </c>
      <c r="J67" s="173">
        <v>3297.17</v>
      </c>
      <c r="K67" s="250"/>
      <c r="L67" s="250"/>
      <c r="M67" s="173">
        <v>3297.17</v>
      </c>
      <c r="N67" s="250"/>
      <c r="O67" s="173"/>
      <c r="P67" s="173"/>
      <c r="Q67" s="173"/>
      <c r="R67" s="173"/>
      <c r="S67" s="173"/>
      <c r="T67" s="173"/>
      <c r="U67" s="173"/>
      <c r="V67" s="173"/>
      <c r="W67" s="173"/>
      <c r="X67" s="173"/>
    </row>
    <row r="68" ht="20.25" customHeight="1" spans="1:24">
      <c r="A68" s="242" t="s">
        <v>70</v>
      </c>
      <c r="B68" s="242" t="s">
        <v>70</v>
      </c>
      <c r="C68" s="242" t="s">
        <v>390</v>
      </c>
      <c r="D68" s="242" t="s">
        <v>391</v>
      </c>
      <c r="E68" s="242" t="s">
        <v>151</v>
      </c>
      <c r="F68" s="242" t="s">
        <v>152</v>
      </c>
      <c r="G68" s="242" t="s">
        <v>400</v>
      </c>
      <c r="H68" s="242" t="s">
        <v>401</v>
      </c>
      <c r="I68" s="173">
        <v>4969.44</v>
      </c>
      <c r="J68" s="173">
        <v>4969.44</v>
      </c>
      <c r="K68" s="250"/>
      <c r="L68" s="250"/>
      <c r="M68" s="173">
        <v>4969.44</v>
      </c>
      <c r="N68" s="250"/>
      <c r="O68" s="173"/>
      <c r="P68" s="173"/>
      <c r="Q68" s="173"/>
      <c r="R68" s="173"/>
      <c r="S68" s="173"/>
      <c r="T68" s="173"/>
      <c r="U68" s="173"/>
      <c r="V68" s="173"/>
      <c r="W68" s="173"/>
      <c r="X68" s="173"/>
    </row>
    <row r="69" ht="20.25" customHeight="1" spans="1:24">
      <c r="A69" s="242" t="s">
        <v>70</v>
      </c>
      <c r="B69" s="242" t="s">
        <v>70</v>
      </c>
      <c r="C69" s="242" t="s">
        <v>390</v>
      </c>
      <c r="D69" s="242" t="s">
        <v>391</v>
      </c>
      <c r="E69" s="242" t="s">
        <v>161</v>
      </c>
      <c r="F69" s="242" t="s">
        <v>162</v>
      </c>
      <c r="G69" s="242" t="s">
        <v>400</v>
      </c>
      <c r="H69" s="242" t="s">
        <v>401</v>
      </c>
      <c r="I69" s="173">
        <v>1219.09</v>
      </c>
      <c r="J69" s="173">
        <v>1219.09</v>
      </c>
      <c r="K69" s="250"/>
      <c r="L69" s="250"/>
      <c r="M69" s="173">
        <v>1219.09</v>
      </c>
      <c r="N69" s="250"/>
      <c r="O69" s="173"/>
      <c r="P69" s="173"/>
      <c r="Q69" s="173"/>
      <c r="R69" s="173"/>
      <c r="S69" s="173"/>
      <c r="T69" s="173"/>
      <c r="U69" s="173"/>
      <c r="V69" s="173"/>
      <c r="W69" s="173"/>
      <c r="X69" s="173"/>
    </row>
    <row r="70" ht="20.25" customHeight="1" spans="1:24">
      <c r="A70" s="242" t="s">
        <v>70</v>
      </c>
      <c r="B70" s="242" t="s">
        <v>70</v>
      </c>
      <c r="C70" s="242" t="s">
        <v>390</v>
      </c>
      <c r="D70" s="242" t="s">
        <v>391</v>
      </c>
      <c r="E70" s="242" t="s">
        <v>206</v>
      </c>
      <c r="F70" s="242" t="s">
        <v>207</v>
      </c>
      <c r="G70" s="242" t="s">
        <v>400</v>
      </c>
      <c r="H70" s="242" t="s">
        <v>401</v>
      </c>
      <c r="I70" s="173">
        <v>27394.42</v>
      </c>
      <c r="J70" s="173">
        <v>27394.42</v>
      </c>
      <c r="K70" s="250"/>
      <c r="L70" s="250"/>
      <c r="M70" s="173">
        <v>27394.42</v>
      </c>
      <c r="N70" s="250"/>
      <c r="O70" s="173"/>
      <c r="P70" s="173"/>
      <c r="Q70" s="173"/>
      <c r="R70" s="173"/>
      <c r="S70" s="173"/>
      <c r="T70" s="173"/>
      <c r="U70" s="173"/>
      <c r="V70" s="173"/>
      <c r="W70" s="173"/>
      <c r="X70" s="173"/>
    </row>
    <row r="71" ht="20.25" customHeight="1" spans="1:24">
      <c r="A71" s="242" t="s">
        <v>70</v>
      </c>
      <c r="B71" s="242" t="s">
        <v>70</v>
      </c>
      <c r="C71" s="242" t="s">
        <v>390</v>
      </c>
      <c r="D71" s="242" t="s">
        <v>391</v>
      </c>
      <c r="E71" s="242" t="s">
        <v>206</v>
      </c>
      <c r="F71" s="242" t="s">
        <v>207</v>
      </c>
      <c r="G71" s="242" t="s">
        <v>400</v>
      </c>
      <c r="H71" s="242" t="s">
        <v>401</v>
      </c>
      <c r="I71" s="173">
        <v>37203.84</v>
      </c>
      <c r="J71" s="173">
        <v>37203.84</v>
      </c>
      <c r="K71" s="250"/>
      <c r="L71" s="250"/>
      <c r="M71" s="173">
        <v>37203.84</v>
      </c>
      <c r="N71" s="250"/>
      <c r="O71" s="173"/>
      <c r="P71" s="173"/>
      <c r="Q71" s="173"/>
      <c r="R71" s="173"/>
      <c r="S71" s="173"/>
      <c r="T71" s="173"/>
      <c r="U71" s="173"/>
      <c r="V71" s="173"/>
      <c r="W71" s="173"/>
      <c r="X71" s="173"/>
    </row>
    <row r="72" ht="20.25" customHeight="1" spans="1:24">
      <c r="A72" s="242" t="s">
        <v>70</v>
      </c>
      <c r="B72" s="242" t="s">
        <v>70</v>
      </c>
      <c r="C72" s="242" t="s">
        <v>390</v>
      </c>
      <c r="D72" s="242" t="s">
        <v>391</v>
      </c>
      <c r="E72" s="242" t="s">
        <v>206</v>
      </c>
      <c r="F72" s="242" t="s">
        <v>207</v>
      </c>
      <c r="G72" s="242" t="s">
        <v>400</v>
      </c>
      <c r="H72" s="242" t="s">
        <v>401</v>
      </c>
      <c r="I72" s="173">
        <v>7794.66</v>
      </c>
      <c r="J72" s="173">
        <v>7794.66</v>
      </c>
      <c r="K72" s="250"/>
      <c r="L72" s="250"/>
      <c r="M72" s="173">
        <v>7794.66</v>
      </c>
      <c r="N72" s="250"/>
      <c r="O72" s="173"/>
      <c r="P72" s="173"/>
      <c r="Q72" s="173"/>
      <c r="R72" s="173"/>
      <c r="S72" s="173"/>
      <c r="T72" s="173"/>
      <c r="U72" s="173"/>
      <c r="V72" s="173"/>
      <c r="W72" s="173"/>
      <c r="X72" s="173"/>
    </row>
    <row r="73" ht="20.25" customHeight="1" spans="1:24">
      <c r="A73" s="242" t="s">
        <v>70</v>
      </c>
      <c r="B73" s="242" t="s">
        <v>70</v>
      </c>
      <c r="C73" s="242" t="s">
        <v>390</v>
      </c>
      <c r="D73" s="242" t="s">
        <v>391</v>
      </c>
      <c r="E73" s="242" t="s">
        <v>206</v>
      </c>
      <c r="F73" s="242" t="s">
        <v>207</v>
      </c>
      <c r="G73" s="242" t="s">
        <v>400</v>
      </c>
      <c r="H73" s="242" t="s">
        <v>401</v>
      </c>
      <c r="I73" s="173">
        <v>41337.6</v>
      </c>
      <c r="J73" s="173">
        <v>41337.6</v>
      </c>
      <c r="K73" s="250"/>
      <c r="L73" s="250"/>
      <c r="M73" s="173">
        <v>41337.6</v>
      </c>
      <c r="N73" s="250"/>
      <c r="O73" s="173"/>
      <c r="P73" s="173"/>
      <c r="Q73" s="173"/>
      <c r="R73" s="173"/>
      <c r="S73" s="173"/>
      <c r="T73" s="173"/>
      <c r="U73" s="173"/>
      <c r="V73" s="173"/>
      <c r="W73" s="173"/>
      <c r="X73" s="173"/>
    </row>
    <row r="74" ht="20.25" customHeight="1" spans="1:24">
      <c r="A74" s="242" t="s">
        <v>70</v>
      </c>
      <c r="B74" s="242" t="s">
        <v>70</v>
      </c>
      <c r="C74" s="242" t="s">
        <v>390</v>
      </c>
      <c r="D74" s="242" t="s">
        <v>391</v>
      </c>
      <c r="E74" s="242" t="s">
        <v>206</v>
      </c>
      <c r="F74" s="242" t="s">
        <v>207</v>
      </c>
      <c r="G74" s="242" t="s">
        <v>400</v>
      </c>
      <c r="H74" s="242" t="s">
        <v>401</v>
      </c>
      <c r="I74" s="173">
        <v>21185.52</v>
      </c>
      <c r="J74" s="173">
        <v>21185.52</v>
      </c>
      <c r="K74" s="250"/>
      <c r="L74" s="250"/>
      <c r="M74" s="173">
        <v>21185.52</v>
      </c>
      <c r="N74" s="250"/>
      <c r="O74" s="173"/>
      <c r="P74" s="173"/>
      <c r="Q74" s="173"/>
      <c r="R74" s="173"/>
      <c r="S74" s="173"/>
      <c r="T74" s="173"/>
      <c r="U74" s="173"/>
      <c r="V74" s="173"/>
      <c r="W74" s="173"/>
      <c r="X74" s="173"/>
    </row>
    <row r="75" ht="20.25" customHeight="1" spans="1:24">
      <c r="A75" s="242" t="s">
        <v>70</v>
      </c>
      <c r="B75" s="242" t="s">
        <v>70</v>
      </c>
      <c r="C75" s="242" t="s">
        <v>390</v>
      </c>
      <c r="D75" s="242" t="s">
        <v>391</v>
      </c>
      <c r="E75" s="242" t="s">
        <v>228</v>
      </c>
      <c r="F75" s="242" t="s">
        <v>229</v>
      </c>
      <c r="G75" s="242" t="s">
        <v>400</v>
      </c>
      <c r="H75" s="242" t="s">
        <v>401</v>
      </c>
      <c r="I75" s="173">
        <v>1775.93</v>
      </c>
      <c r="J75" s="173">
        <v>1775.93</v>
      </c>
      <c r="K75" s="250"/>
      <c r="L75" s="250"/>
      <c r="M75" s="173">
        <v>1775.93</v>
      </c>
      <c r="N75" s="250"/>
      <c r="O75" s="173"/>
      <c r="P75" s="173"/>
      <c r="Q75" s="173"/>
      <c r="R75" s="173"/>
      <c r="S75" s="173"/>
      <c r="T75" s="173"/>
      <c r="U75" s="173"/>
      <c r="V75" s="173"/>
      <c r="W75" s="173"/>
      <c r="X75" s="173"/>
    </row>
    <row r="76" ht="20.25" customHeight="1" spans="1:24">
      <c r="A76" s="242" t="s">
        <v>70</v>
      </c>
      <c r="B76" s="242" t="s">
        <v>70</v>
      </c>
      <c r="C76" s="242" t="s">
        <v>390</v>
      </c>
      <c r="D76" s="242" t="s">
        <v>391</v>
      </c>
      <c r="E76" s="242" t="s">
        <v>232</v>
      </c>
      <c r="F76" s="242" t="s">
        <v>231</v>
      </c>
      <c r="G76" s="242" t="s">
        <v>400</v>
      </c>
      <c r="H76" s="242" t="s">
        <v>401</v>
      </c>
      <c r="I76" s="173">
        <v>38273.76</v>
      </c>
      <c r="J76" s="173">
        <v>38273.76</v>
      </c>
      <c r="K76" s="250"/>
      <c r="L76" s="250"/>
      <c r="M76" s="173">
        <v>38273.76</v>
      </c>
      <c r="N76" s="250"/>
      <c r="O76" s="173"/>
      <c r="P76" s="173"/>
      <c r="Q76" s="173"/>
      <c r="R76" s="173"/>
      <c r="S76" s="173"/>
      <c r="T76" s="173"/>
      <c r="U76" s="173"/>
      <c r="V76" s="173"/>
      <c r="W76" s="173"/>
      <c r="X76" s="173"/>
    </row>
    <row r="77" ht="20.25" customHeight="1" spans="1:24">
      <c r="A77" s="242" t="s">
        <v>70</v>
      </c>
      <c r="B77" s="242" t="s">
        <v>70</v>
      </c>
      <c r="C77" s="242" t="s">
        <v>402</v>
      </c>
      <c r="D77" s="242" t="s">
        <v>403</v>
      </c>
      <c r="E77" s="242" t="s">
        <v>179</v>
      </c>
      <c r="F77" s="242" t="s">
        <v>180</v>
      </c>
      <c r="G77" s="242" t="s">
        <v>404</v>
      </c>
      <c r="H77" s="242" t="s">
        <v>405</v>
      </c>
      <c r="I77" s="173">
        <v>121982.48</v>
      </c>
      <c r="J77" s="173">
        <v>121982.48</v>
      </c>
      <c r="K77" s="250"/>
      <c r="L77" s="250"/>
      <c r="M77" s="173">
        <v>121982.48</v>
      </c>
      <c r="N77" s="250"/>
      <c r="O77" s="173"/>
      <c r="P77" s="173"/>
      <c r="Q77" s="173"/>
      <c r="R77" s="173"/>
      <c r="S77" s="173"/>
      <c r="T77" s="173"/>
      <c r="U77" s="173"/>
      <c r="V77" s="173"/>
      <c r="W77" s="173"/>
      <c r="X77" s="173"/>
    </row>
    <row r="78" ht="20.25" customHeight="1" spans="1:24">
      <c r="A78" s="242" t="s">
        <v>70</v>
      </c>
      <c r="B78" s="242" t="s">
        <v>70</v>
      </c>
      <c r="C78" s="242" t="s">
        <v>406</v>
      </c>
      <c r="D78" s="242" t="s">
        <v>407</v>
      </c>
      <c r="E78" s="242" t="s">
        <v>102</v>
      </c>
      <c r="F78" s="242" t="s">
        <v>103</v>
      </c>
      <c r="G78" s="242" t="s">
        <v>408</v>
      </c>
      <c r="H78" s="242" t="s">
        <v>409</v>
      </c>
      <c r="I78" s="173">
        <v>380000</v>
      </c>
      <c r="J78" s="173">
        <v>380000</v>
      </c>
      <c r="K78" s="250"/>
      <c r="L78" s="250"/>
      <c r="M78" s="173">
        <v>380000</v>
      </c>
      <c r="N78" s="250"/>
      <c r="O78" s="173"/>
      <c r="P78" s="173"/>
      <c r="Q78" s="173"/>
      <c r="R78" s="173"/>
      <c r="S78" s="173"/>
      <c r="T78" s="173"/>
      <c r="U78" s="173"/>
      <c r="V78" s="173"/>
      <c r="W78" s="173"/>
      <c r="X78" s="173"/>
    </row>
    <row r="79" ht="20.25" customHeight="1" spans="1:24">
      <c r="A79" s="242" t="s">
        <v>70</v>
      </c>
      <c r="B79" s="242" t="s">
        <v>70</v>
      </c>
      <c r="C79" s="242" t="s">
        <v>410</v>
      </c>
      <c r="D79" s="242" t="s">
        <v>356</v>
      </c>
      <c r="E79" s="242" t="s">
        <v>102</v>
      </c>
      <c r="F79" s="242" t="s">
        <v>103</v>
      </c>
      <c r="G79" s="242" t="s">
        <v>411</v>
      </c>
      <c r="H79" s="242" t="s">
        <v>356</v>
      </c>
      <c r="I79" s="173">
        <v>350000</v>
      </c>
      <c r="J79" s="173">
        <v>350000</v>
      </c>
      <c r="K79" s="250"/>
      <c r="L79" s="250"/>
      <c r="M79" s="173">
        <v>350000</v>
      </c>
      <c r="N79" s="250"/>
      <c r="O79" s="173"/>
      <c r="P79" s="173"/>
      <c r="Q79" s="173"/>
      <c r="R79" s="173"/>
      <c r="S79" s="173"/>
      <c r="T79" s="173"/>
      <c r="U79" s="173"/>
      <c r="V79" s="173"/>
      <c r="W79" s="173"/>
      <c r="X79" s="173"/>
    </row>
    <row r="80" ht="20.25" customHeight="1" spans="1:24">
      <c r="A80" s="242" t="s">
        <v>70</v>
      </c>
      <c r="B80" s="242" t="s">
        <v>70</v>
      </c>
      <c r="C80" s="242" t="s">
        <v>412</v>
      </c>
      <c r="D80" s="242" t="s">
        <v>413</v>
      </c>
      <c r="E80" s="242" t="s">
        <v>102</v>
      </c>
      <c r="F80" s="242" t="s">
        <v>103</v>
      </c>
      <c r="G80" s="242" t="s">
        <v>414</v>
      </c>
      <c r="H80" s="242" t="s">
        <v>415</v>
      </c>
      <c r="I80" s="173">
        <v>366000</v>
      </c>
      <c r="J80" s="173">
        <v>366000</v>
      </c>
      <c r="K80" s="250"/>
      <c r="L80" s="250"/>
      <c r="M80" s="173">
        <v>366000</v>
      </c>
      <c r="N80" s="250"/>
      <c r="O80" s="173"/>
      <c r="P80" s="173"/>
      <c r="Q80" s="173"/>
      <c r="R80" s="173"/>
      <c r="S80" s="173"/>
      <c r="T80" s="173"/>
      <c r="U80" s="173"/>
      <c r="V80" s="173"/>
      <c r="W80" s="173"/>
      <c r="X80" s="173"/>
    </row>
    <row r="81" ht="20.25" customHeight="1" spans="1:24">
      <c r="A81" s="242" t="s">
        <v>70</v>
      </c>
      <c r="B81" s="242" t="s">
        <v>70</v>
      </c>
      <c r="C81" s="242" t="s">
        <v>416</v>
      </c>
      <c r="D81" s="242" t="s">
        <v>417</v>
      </c>
      <c r="E81" s="242" t="s">
        <v>102</v>
      </c>
      <c r="F81" s="242" t="s">
        <v>103</v>
      </c>
      <c r="G81" s="242" t="s">
        <v>418</v>
      </c>
      <c r="H81" s="242" t="s">
        <v>417</v>
      </c>
      <c r="I81" s="173">
        <v>100485.36</v>
      </c>
      <c r="J81" s="173">
        <v>100485.36</v>
      </c>
      <c r="K81" s="250"/>
      <c r="L81" s="250"/>
      <c r="M81" s="173">
        <v>100485.36</v>
      </c>
      <c r="N81" s="250"/>
      <c r="O81" s="173"/>
      <c r="P81" s="173"/>
      <c r="Q81" s="173"/>
      <c r="R81" s="173"/>
      <c r="S81" s="173"/>
      <c r="T81" s="173"/>
      <c r="U81" s="173"/>
      <c r="V81" s="173"/>
      <c r="W81" s="173"/>
      <c r="X81" s="173"/>
    </row>
    <row r="82" ht="20.25" customHeight="1" spans="1:24">
      <c r="A82" s="242" t="s">
        <v>70</v>
      </c>
      <c r="B82" s="242" t="s">
        <v>70</v>
      </c>
      <c r="C82" s="242" t="s">
        <v>416</v>
      </c>
      <c r="D82" s="242" t="s">
        <v>417</v>
      </c>
      <c r="E82" s="242" t="s">
        <v>104</v>
      </c>
      <c r="F82" s="242" t="s">
        <v>105</v>
      </c>
      <c r="G82" s="242" t="s">
        <v>418</v>
      </c>
      <c r="H82" s="242" t="s">
        <v>417</v>
      </c>
      <c r="I82" s="173">
        <v>4142.16</v>
      </c>
      <c r="J82" s="173">
        <v>4142.16</v>
      </c>
      <c r="K82" s="250"/>
      <c r="L82" s="250"/>
      <c r="M82" s="173">
        <v>4142.16</v>
      </c>
      <c r="N82" s="250"/>
      <c r="O82" s="173"/>
      <c r="P82" s="173"/>
      <c r="Q82" s="173"/>
      <c r="R82" s="173"/>
      <c r="S82" s="173"/>
      <c r="T82" s="173"/>
      <c r="U82" s="173"/>
      <c r="V82" s="173"/>
      <c r="W82" s="173"/>
      <c r="X82" s="173"/>
    </row>
    <row r="83" ht="20.25" customHeight="1" spans="1:24">
      <c r="A83" s="242" t="s">
        <v>70</v>
      </c>
      <c r="B83" s="242" t="s">
        <v>70</v>
      </c>
      <c r="C83" s="242" t="s">
        <v>416</v>
      </c>
      <c r="D83" s="242" t="s">
        <v>417</v>
      </c>
      <c r="E83" s="242" t="s">
        <v>110</v>
      </c>
      <c r="F83" s="242" t="s">
        <v>105</v>
      </c>
      <c r="G83" s="242" t="s">
        <v>418</v>
      </c>
      <c r="H83" s="242" t="s">
        <v>417</v>
      </c>
      <c r="I83" s="173">
        <v>9399.36</v>
      </c>
      <c r="J83" s="173">
        <v>9399.36</v>
      </c>
      <c r="K83" s="250"/>
      <c r="L83" s="250"/>
      <c r="M83" s="173">
        <v>9399.36</v>
      </c>
      <c r="N83" s="250"/>
      <c r="O83" s="173"/>
      <c r="P83" s="173"/>
      <c r="Q83" s="173"/>
      <c r="R83" s="173"/>
      <c r="S83" s="173"/>
      <c r="T83" s="173"/>
      <c r="U83" s="173"/>
      <c r="V83" s="173"/>
      <c r="W83" s="173"/>
      <c r="X83" s="173"/>
    </row>
    <row r="84" ht="20.25" customHeight="1" spans="1:24">
      <c r="A84" s="242" t="s">
        <v>70</v>
      </c>
      <c r="B84" s="242" t="s">
        <v>70</v>
      </c>
      <c r="C84" s="242" t="s">
        <v>416</v>
      </c>
      <c r="D84" s="242" t="s">
        <v>417</v>
      </c>
      <c r="E84" s="242" t="s">
        <v>113</v>
      </c>
      <c r="F84" s="242" t="s">
        <v>105</v>
      </c>
      <c r="G84" s="242" t="s">
        <v>418</v>
      </c>
      <c r="H84" s="242" t="s">
        <v>417</v>
      </c>
      <c r="I84" s="173">
        <v>11820.48</v>
      </c>
      <c r="J84" s="173">
        <v>11820.48</v>
      </c>
      <c r="K84" s="250"/>
      <c r="L84" s="250"/>
      <c r="M84" s="173">
        <v>11820.48</v>
      </c>
      <c r="N84" s="250"/>
      <c r="O84" s="173"/>
      <c r="P84" s="173"/>
      <c r="Q84" s="173"/>
      <c r="R84" s="173"/>
      <c r="S84" s="173"/>
      <c r="T84" s="173"/>
      <c r="U84" s="173"/>
      <c r="V84" s="173"/>
      <c r="W84" s="173"/>
      <c r="X84" s="173"/>
    </row>
    <row r="85" ht="20.25" customHeight="1" spans="1:24">
      <c r="A85" s="242" t="s">
        <v>70</v>
      </c>
      <c r="B85" s="242" t="s">
        <v>70</v>
      </c>
      <c r="C85" s="242" t="s">
        <v>416</v>
      </c>
      <c r="D85" s="242" t="s">
        <v>417</v>
      </c>
      <c r="E85" s="242" t="s">
        <v>151</v>
      </c>
      <c r="F85" s="242" t="s">
        <v>152</v>
      </c>
      <c r="G85" s="242" t="s">
        <v>418</v>
      </c>
      <c r="H85" s="242" t="s">
        <v>417</v>
      </c>
      <c r="I85" s="173">
        <v>18038.4</v>
      </c>
      <c r="J85" s="173">
        <v>18038.4</v>
      </c>
      <c r="K85" s="250"/>
      <c r="L85" s="250"/>
      <c r="M85" s="173">
        <v>18038.4</v>
      </c>
      <c r="N85" s="250"/>
      <c r="O85" s="173"/>
      <c r="P85" s="173"/>
      <c r="Q85" s="173"/>
      <c r="R85" s="173"/>
      <c r="S85" s="173"/>
      <c r="T85" s="173"/>
      <c r="U85" s="173"/>
      <c r="V85" s="173"/>
      <c r="W85" s="173"/>
      <c r="X85" s="173"/>
    </row>
    <row r="86" ht="20.25" customHeight="1" spans="1:24">
      <c r="A86" s="242" t="s">
        <v>70</v>
      </c>
      <c r="B86" s="242" t="s">
        <v>70</v>
      </c>
      <c r="C86" s="242" t="s">
        <v>416</v>
      </c>
      <c r="D86" s="242" t="s">
        <v>417</v>
      </c>
      <c r="E86" s="242" t="s">
        <v>161</v>
      </c>
      <c r="F86" s="242" t="s">
        <v>162</v>
      </c>
      <c r="G86" s="242" t="s">
        <v>418</v>
      </c>
      <c r="H86" s="242" t="s">
        <v>417</v>
      </c>
      <c r="I86" s="173">
        <v>4443.12</v>
      </c>
      <c r="J86" s="173">
        <v>4443.12</v>
      </c>
      <c r="K86" s="250"/>
      <c r="L86" s="250"/>
      <c r="M86" s="173">
        <v>4443.12</v>
      </c>
      <c r="N86" s="250"/>
      <c r="O86" s="173"/>
      <c r="P86" s="173"/>
      <c r="Q86" s="173"/>
      <c r="R86" s="173"/>
      <c r="S86" s="173"/>
      <c r="T86" s="173"/>
      <c r="U86" s="173"/>
      <c r="V86" s="173"/>
      <c r="W86" s="173"/>
      <c r="X86" s="173"/>
    </row>
    <row r="87" ht="20.25" customHeight="1" spans="1:24">
      <c r="A87" s="242" t="s">
        <v>70</v>
      </c>
      <c r="B87" s="242" t="s">
        <v>70</v>
      </c>
      <c r="C87" s="242" t="s">
        <v>416</v>
      </c>
      <c r="D87" s="242" t="s">
        <v>417</v>
      </c>
      <c r="E87" s="242" t="s">
        <v>228</v>
      </c>
      <c r="F87" s="242" t="s">
        <v>229</v>
      </c>
      <c r="G87" s="242" t="s">
        <v>418</v>
      </c>
      <c r="H87" s="242" t="s">
        <v>417</v>
      </c>
      <c r="I87" s="173">
        <v>6514.08</v>
      </c>
      <c r="J87" s="173">
        <v>6514.08</v>
      </c>
      <c r="K87" s="250"/>
      <c r="L87" s="250"/>
      <c r="M87" s="173">
        <v>6514.08</v>
      </c>
      <c r="N87" s="250"/>
      <c r="O87" s="173"/>
      <c r="P87" s="173"/>
      <c r="Q87" s="173"/>
      <c r="R87" s="173"/>
      <c r="S87" s="173"/>
      <c r="T87" s="173"/>
      <c r="U87" s="173"/>
      <c r="V87" s="173"/>
      <c r="W87" s="173"/>
      <c r="X87" s="173"/>
    </row>
    <row r="88" ht="20.25" customHeight="1" spans="1:24">
      <c r="A88" s="242" t="s">
        <v>70</v>
      </c>
      <c r="B88" s="242" t="s">
        <v>70</v>
      </c>
      <c r="C88" s="242" t="s">
        <v>416</v>
      </c>
      <c r="D88" s="242" t="s">
        <v>417</v>
      </c>
      <c r="E88" s="242" t="s">
        <v>232</v>
      </c>
      <c r="F88" s="242" t="s">
        <v>231</v>
      </c>
      <c r="G88" s="242" t="s">
        <v>418</v>
      </c>
      <c r="H88" s="242" t="s">
        <v>417</v>
      </c>
      <c r="I88" s="173">
        <v>136233.6</v>
      </c>
      <c r="J88" s="173">
        <v>136233.6</v>
      </c>
      <c r="K88" s="250"/>
      <c r="L88" s="250"/>
      <c r="M88" s="173">
        <v>136233.6</v>
      </c>
      <c r="N88" s="250"/>
      <c r="O88" s="173"/>
      <c r="P88" s="173"/>
      <c r="Q88" s="173"/>
      <c r="R88" s="173"/>
      <c r="S88" s="173"/>
      <c r="T88" s="173"/>
      <c r="U88" s="173"/>
      <c r="V88" s="173"/>
      <c r="W88" s="173"/>
      <c r="X88" s="173"/>
    </row>
    <row r="89" ht="20.25" customHeight="1" spans="1:24">
      <c r="A89" s="242" t="s">
        <v>70</v>
      </c>
      <c r="B89" s="242" t="s">
        <v>70</v>
      </c>
      <c r="C89" s="242" t="s">
        <v>419</v>
      </c>
      <c r="D89" s="242" t="s">
        <v>420</v>
      </c>
      <c r="E89" s="242" t="s">
        <v>102</v>
      </c>
      <c r="F89" s="242" t="s">
        <v>103</v>
      </c>
      <c r="G89" s="242" t="s">
        <v>421</v>
      </c>
      <c r="H89" s="242" t="s">
        <v>422</v>
      </c>
      <c r="I89" s="173">
        <v>127428</v>
      </c>
      <c r="J89" s="173">
        <v>127428</v>
      </c>
      <c r="K89" s="250"/>
      <c r="L89" s="250"/>
      <c r="M89" s="173">
        <v>127428</v>
      </c>
      <c r="N89" s="250"/>
      <c r="O89" s="173"/>
      <c r="P89" s="173"/>
      <c r="Q89" s="173"/>
      <c r="R89" s="173"/>
      <c r="S89" s="173"/>
      <c r="T89" s="173"/>
      <c r="U89" s="173"/>
      <c r="V89" s="173"/>
      <c r="W89" s="173"/>
      <c r="X89" s="173"/>
    </row>
    <row r="90" ht="20.25" customHeight="1" spans="1:24">
      <c r="A90" s="242" t="s">
        <v>70</v>
      </c>
      <c r="B90" s="242" t="s">
        <v>70</v>
      </c>
      <c r="C90" s="242" t="s">
        <v>419</v>
      </c>
      <c r="D90" s="242" t="s">
        <v>420</v>
      </c>
      <c r="E90" s="242" t="s">
        <v>104</v>
      </c>
      <c r="F90" s="242" t="s">
        <v>105</v>
      </c>
      <c r="G90" s="242" t="s">
        <v>421</v>
      </c>
      <c r="H90" s="242" t="s">
        <v>422</v>
      </c>
      <c r="I90" s="173">
        <v>6216</v>
      </c>
      <c r="J90" s="173">
        <v>6216</v>
      </c>
      <c r="K90" s="250"/>
      <c r="L90" s="250"/>
      <c r="M90" s="173">
        <v>6216</v>
      </c>
      <c r="N90" s="250"/>
      <c r="O90" s="173"/>
      <c r="P90" s="173"/>
      <c r="Q90" s="173"/>
      <c r="R90" s="173"/>
      <c r="S90" s="173"/>
      <c r="T90" s="173"/>
      <c r="U90" s="173"/>
      <c r="V90" s="173"/>
      <c r="W90" s="173"/>
      <c r="X90" s="173"/>
    </row>
    <row r="91" ht="20.25" customHeight="1" spans="1:24">
      <c r="A91" s="242" t="s">
        <v>70</v>
      </c>
      <c r="B91" s="242" t="s">
        <v>70</v>
      </c>
      <c r="C91" s="242" t="s">
        <v>419</v>
      </c>
      <c r="D91" s="242" t="s">
        <v>420</v>
      </c>
      <c r="E91" s="242" t="s">
        <v>110</v>
      </c>
      <c r="F91" s="242" t="s">
        <v>105</v>
      </c>
      <c r="G91" s="242" t="s">
        <v>421</v>
      </c>
      <c r="H91" s="242" t="s">
        <v>422</v>
      </c>
      <c r="I91" s="173">
        <v>12432</v>
      </c>
      <c r="J91" s="173">
        <v>12432</v>
      </c>
      <c r="K91" s="250"/>
      <c r="L91" s="250"/>
      <c r="M91" s="173">
        <v>12432</v>
      </c>
      <c r="N91" s="250"/>
      <c r="O91" s="173"/>
      <c r="P91" s="173"/>
      <c r="Q91" s="173"/>
      <c r="R91" s="173"/>
      <c r="S91" s="173"/>
      <c r="T91" s="173"/>
      <c r="U91" s="173"/>
      <c r="V91" s="173"/>
      <c r="W91" s="173"/>
      <c r="X91" s="173"/>
    </row>
    <row r="92" ht="20.25" customHeight="1" spans="1:24">
      <c r="A92" s="242" t="s">
        <v>70</v>
      </c>
      <c r="B92" s="242" t="s">
        <v>70</v>
      </c>
      <c r="C92" s="242" t="s">
        <v>419</v>
      </c>
      <c r="D92" s="242" t="s">
        <v>420</v>
      </c>
      <c r="E92" s="242" t="s">
        <v>113</v>
      </c>
      <c r="F92" s="242" t="s">
        <v>105</v>
      </c>
      <c r="G92" s="242" t="s">
        <v>421</v>
      </c>
      <c r="H92" s="242" t="s">
        <v>422</v>
      </c>
      <c r="I92" s="173">
        <v>15540</v>
      </c>
      <c r="J92" s="173">
        <v>15540</v>
      </c>
      <c r="K92" s="250"/>
      <c r="L92" s="250"/>
      <c r="M92" s="173">
        <v>15540</v>
      </c>
      <c r="N92" s="250"/>
      <c r="O92" s="173"/>
      <c r="P92" s="173"/>
      <c r="Q92" s="173"/>
      <c r="R92" s="173"/>
      <c r="S92" s="173"/>
      <c r="T92" s="173"/>
      <c r="U92" s="173"/>
      <c r="V92" s="173"/>
      <c r="W92" s="173"/>
      <c r="X92" s="173"/>
    </row>
    <row r="93" ht="20.25" customHeight="1" spans="1:24">
      <c r="A93" s="242" t="s">
        <v>70</v>
      </c>
      <c r="B93" s="242" t="s">
        <v>70</v>
      </c>
      <c r="C93" s="242" t="s">
        <v>419</v>
      </c>
      <c r="D93" s="242" t="s">
        <v>420</v>
      </c>
      <c r="E93" s="242" t="s">
        <v>151</v>
      </c>
      <c r="F93" s="242" t="s">
        <v>152</v>
      </c>
      <c r="G93" s="242" t="s">
        <v>421</v>
      </c>
      <c r="H93" s="242" t="s">
        <v>422</v>
      </c>
      <c r="I93" s="173">
        <v>24864</v>
      </c>
      <c r="J93" s="173">
        <v>24864</v>
      </c>
      <c r="K93" s="250"/>
      <c r="L93" s="250"/>
      <c r="M93" s="173">
        <v>24864</v>
      </c>
      <c r="N93" s="250"/>
      <c r="O93" s="173"/>
      <c r="P93" s="173"/>
      <c r="Q93" s="173"/>
      <c r="R93" s="173"/>
      <c r="S93" s="173"/>
      <c r="T93" s="173"/>
      <c r="U93" s="173"/>
      <c r="V93" s="173"/>
      <c r="W93" s="173"/>
      <c r="X93" s="173"/>
    </row>
    <row r="94" ht="20.25" customHeight="1" spans="1:24">
      <c r="A94" s="242" t="s">
        <v>70</v>
      </c>
      <c r="B94" s="242" t="s">
        <v>70</v>
      </c>
      <c r="C94" s="242" t="s">
        <v>419</v>
      </c>
      <c r="D94" s="242" t="s">
        <v>420</v>
      </c>
      <c r="E94" s="242" t="s">
        <v>161</v>
      </c>
      <c r="F94" s="242" t="s">
        <v>162</v>
      </c>
      <c r="G94" s="242" t="s">
        <v>421</v>
      </c>
      <c r="H94" s="242" t="s">
        <v>422</v>
      </c>
      <c r="I94" s="173">
        <v>6216</v>
      </c>
      <c r="J94" s="173">
        <v>6216</v>
      </c>
      <c r="K94" s="250"/>
      <c r="L94" s="250"/>
      <c r="M94" s="173">
        <v>6216</v>
      </c>
      <c r="N94" s="250"/>
      <c r="O94" s="173"/>
      <c r="P94" s="173"/>
      <c r="Q94" s="173"/>
      <c r="R94" s="173"/>
      <c r="S94" s="173"/>
      <c r="T94" s="173"/>
      <c r="U94" s="173"/>
      <c r="V94" s="173"/>
      <c r="W94" s="173"/>
      <c r="X94" s="173"/>
    </row>
    <row r="95" ht="20.25" customHeight="1" spans="1:24">
      <c r="A95" s="242" t="s">
        <v>70</v>
      </c>
      <c r="B95" s="242" t="s">
        <v>70</v>
      </c>
      <c r="C95" s="242" t="s">
        <v>419</v>
      </c>
      <c r="D95" s="242" t="s">
        <v>420</v>
      </c>
      <c r="E95" s="242" t="s">
        <v>228</v>
      </c>
      <c r="F95" s="242" t="s">
        <v>229</v>
      </c>
      <c r="G95" s="242" t="s">
        <v>421</v>
      </c>
      <c r="H95" s="242" t="s">
        <v>422</v>
      </c>
      <c r="I95" s="173">
        <v>9324</v>
      </c>
      <c r="J95" s="173">
        <v>9324</v>
      </c>
      <c r="K95" s="250"/>
      <c r="L95" s="250"/>
      <c r="M95" s="173">
        <v>9324</v>
      </c>
      <c r="N95" s="250"/>
      <c r="O95" s="173"/>
      <c r="P95" s="173"/>
      <c r="Q95" s="173"/>
      <c r="R95" s="173"/>
      <c r="S95" s="173"/>
      <c r="T95" s="173"/>
      <c r="U95" s="173"/>
      <c r="V95" s="173"/>
      <c r="W95" s="173"/>
      <c r="X95" s="173"/>
    </row>
    <row r="96" ht="20.25" customHeight="1" spans="1:24">
      <c r="A96" s="242" t="s">
        <v>70</v>
      </c>
      <c r="B96" s="242" t="s">
        <v>70</v>
      </c>
      <c r="C96" s="242" t="s">
        <v>419</v>
      </c>
      <c r="D96" s="242" t="s">
        <v>420</v>
      </c>
      <c r="E96" s="242" t="s">
        <v>232</v>
      </c>
      <c r="F96" s="242" t="s">
        <v>231</v>
      </c>
      <c r="G96" s="242" t="s">
        <v>421</v>
      </c>
      <c r="H96" s="242" t="s">
        <v>422</v>
      </c>
      <c r="I96" s="173">
        <v>174048</v>
      </c>
      <c r="J96" s="173">
        <v>174048</v>
      </c>
      <c r="K96" s="250"/>
      <c r="L96" s="250"/>
      <c r="M96" s="173">
        <v>174048</v>
      </c>
      <c r="N96" s="250"/>
      <c r="O96" s="173"/>
      <c r="P96" s="173"/>
      <c r="Q96" s="173"/>
      <c r="R96" s="173"/>
      <c r="S96" s="173"/>
      <c r="T96" s="173"/>
      <c r="U96" s="173"/>
      <c r="V96" s="173"/>
      <c r="W96" s="173"/>
      <c r="X96" s="173"/>
    </row>
    <row r="97" ht="20.25" customHeight="1" spans="1:24">
      <c r="A97" s="242" t="s">
        <v>70</v>
      </c>
      <c r="B97" s="242" t="s">
        <v>70</v>
      </c>
      <c r="C97" s="242" t="s">
        <v>419</v>
      </c>
      <c r="D97" s="242" t="s">
        <v>420</v>
      </c>
      <c r="E97" s="242" t="s">
        <v>102</v>
      </c>
      <c r="F97" s="242" t="s">
        <v>103</v>
      </c>
      <c r="G97" s="242" t="s">
        <v>423</v>
      </c>
      <c r="H97" s="242" t="s">
        <v>424</v>
      </c>
      <c r="I97" s="173">
        <v>82000</v>
      </c>
      <c r="J97" s="173">
        <v>82000</v>
      </c>
      <c r="K97" s="250"/>
      <c r="L97" s="250"/>
      <c r="M97" s="173">
        <v>82000</v>
      </c>
      <c r="N97" s="250"/>
      <c r="O97" s="173"/>
      <c r="P97" s="173"/>
      <c r="Q97" s="173"/>
      <c r="R97" s="173"/>
      <c r="S97" s="173"/>
      <c r="T97" s="173"/>
      <c r="U97" s="173"/>
      <c r="V97" s="173"/>
      <c r="W97" s="173"/>
      <c r="X97" s="173"/>
    </row>
    <row r="98" ht="20.25" customHeight="1" spans="1:24">
      <c r="A98" s="242" t="s">
        <v>70</v>
      </c>
      <c r="B98" s="242" t="s">
        <v>70</v>
      </c>
      <c r="C98" s="242" t="s">
        <v>419</v>
      </c>
      <c r="D98" s="242" t="s">
        <v>420</v>
      </c>
      <c r="E98" s="242" t="s">
        <v>104</v>
      </c>
      <c r="F98" s="242" t="s">
        <v>105</v>
      </c>
      <c r="G98" s="242" t="s">
        <v>423</v>
      </c>
      <c r="H98" s="242" t="s">
        <v>424</v>
      </c>
      <c r="I98" s="173">
        <v>4000</v>
      </c>
      <c r="J98" s="173">
        <v>4000</v>
      </c>
      <c r="K98" s="250"/>
      <c r="L98" s="250"/>
      <c r="M98" s="173">
        <v>4000</v>
      </c>
      <c r="N98" s="250"/>
      <c r="O98" s="173"/>
      <c r="P98" s="173"/>
      <c r="Q98" s="173"/>
      <c r="R98" s="173"/>
      <c r="S98" s="173"/>
      <c r="T98" s="173"/>
      <c r="U98" s="173"/>
      <c r="V98" s="173"/>
      <c r="W98" s="173"/>
      <c r="X98" s="173"/>
    </row>
    <row r="99" ht="20.25" customHeight="1" spans="1:24">
      <c r="A99" s="242" t="s">
        <v>70</v>
      </c>
      <c r="B99" s="242" t="s">
        <v>70</v>
      </c>
      <c r="C99" s="242" t="s">
        <v>419</v>
      </c>
      <c r="D99" s="242" t="s">
        <v>420</v>
      </c>
      <c r="E99" s="242" t="s">
        <v>110</v>
      </c>
      <c r="F99" s="242" t="s">
        <v>105</v>
      </c>
      <c r="G99" s="242" t="s">
        <v>423</v>
      </c>
      <c r="H99" s="242" t="s">
        <v>424</v>
      </c>
      <c r="I99" s="173">
        <v>8000</v>
      </c>
      <c r="J99" s="173">
        <v>8000</v>
      </c>
      <c r="K99" s="250"/>
      <c r="L99" s="250"/>
      <c r="M99" s="173">
        <v>8000</v>
      </c>
      <c r="N99" s="250"/>
      <c r="O99" s="173"/>
      <c r="P99" s="173"/>
      <c r="Q99" s="173"/>
      <c r="R99" s="173"/>
      <c r="S99" s="173"/>
      <c r="T99" s="173"/>
      <c r="U99" s="173"/>
      <c r="V99" s="173"/>
      <c r="W99" s="173"/>
      <c r="X99" s="173"/>
    </row>
    <row r="100" ht="20.25" customHeight="1" spans="1:24">
      <c r="A100" s="242" t="s">
        <v>70</v>
      </c>
      <c r="B100" s="242" t="s">
        <v>70</v>
      </c>
      <c r="C100" s="242" t="s">
        <v>419</v>
      </c>
      <c r="D100" s="242" t="s">
        <v>420</v>
      </c>
      <c r="E100" s="242" t="s">
        <v>113</v>
      </c>
      <c r="F100" s="242" t="s">
        <v>105</v>
      </c>
      <c r="G100" s="242" t="s">
        <v>423</v>
      </c>
      <c r="H100" s="242" t="s">
        <v>424</v>
      </c>
      <c r="I100" s="173">
        <v>10000</v>
      </c>
      <c r="J100" s="173">
        <v>10000</v>
      </c>
      <c r="K100" s="250"/>
      <c r="L100" s="250"/>
      <c r="M100" s="173">
        <v>10000</v>
      </c>
      <c r="N100" s="250"/>
      <c r="O100" s="173"/>
      <c r="P100" s="173"/>
      <c r="Q100" s="173"/>
      <c r="R100" s="173"/>
      <c r="S100" s="173"/>
      <c r="T100" s="173"/>
      <c r="U100" s="173"/>
      <c r="V100" s="173"/>
      <c r="W100" s="173"/>
      <c r="X100" s="173"/>
    </row>
    <row r="101" ht="20.25" customHeight="1" spans="1:24">
      <c r="A101" s="242" t="s">
        <v>70</v>
      </c>
      <c r="B101" s="242" t="s">
        <v>70</v>
      </c>
      <c r="C101" s="242" t="s">
        <v>419</v>
      </c>
      <c r="D101" s="242" t="s">
        <v>420</v>
      </c>
      <c r="E101" s="242" t="s">
        <v>151</v>
      </c>
      <c r="F101" s="242" t="s">
        <v>152</v>
      </c>
      <c r="G101" s="242" t="s">
        <v>423</v>
      </c>
      <c r="H101" s="242" t="s">
        <v>424</v>
      </c>
      <c r="I101" s="173">
        <v>16000</v>
      </c>
      <c r="J101" s="173">
        <v>16000</v>
      </c>
      <c r="K101" s="250"/>
      <c r="L101" s="250"/>
      <c r="M101" s="173">
        <v>16000</v>
      </c>
      <c r="N101" s="250"/>
      <c r="O101" s="173"/>
      <c r="P101" s="173"/>
      <c r="Q101" s="173"/>
      <c r="R101" s="173"/>
      <c r="S101" s="173"/>
      <c r="T101" s="173"/>
      <c r="U101" s="173"/>
      <c r="V101" s="173"/>
      <c r="W101" s="173"/>
      <c r="X101" s="173"/>
    </row>
    <row r="102" ht="20.25" customHeight="1" spans="1:24">
      <c r="A102" s="242" t="s">
        <v>70</v>
      </c>
      <c r="B102" s="242" t="s">
        <v>70</v>
      </c>
      <c r="C102" s="242" t="s">
        <v>419</v>
      </c>
      <c r="D102" s="242" t="s">
        <v>420</v>
      </c>
      <c r="E102" s="242" t="s">
        <v>161</v>
      </c>
      <c r="F102" s="242" t="s">
        <v>162</v>
      </c>
      <c r="G102" s="242" t="s">
        <v>423</v>
      </c>
      <c r="H102" s="242" t="s">
        <v>424</v>
      </c>
      <c r="I102" s="173">
        <v>4000</v>
      </c>
      <c r="J102" s="173">
        <v>4000</v>
      </c>
      <c r="K102" s="250"/>
      <c r="L102" s="250"/>
      <c r="M102" s="173">
        <v>4000</v>
      </c>
      <c r="N102" s="250"/>
      <c r="O102" s="173"/>
      <c r="P102" s="173"/>
      <c r="Q102" s="173"/>
      <c r="R102" s="173"/>
      <c r="S102" s="173"/>
      <c r="T102" s="173"/>
      <c r="U102" s="173"/>
      <c r="V102" s="173"/>
      <c r="W102" s="173"/>
      <c r="X102" s="173"/>
    </row>
    <row r="103" ht="20.25" customHeight="1" spans="1:24">
      <c r="A103" s="242" t="s">
        <v>70</v>
      </c>
      <c r="B103" s="242" t="s">
        <v>70</v>
      </c>
      <c r="C103" s="242" t="s">
        <v>419</v>
      </c>
      <c r="D103" s="242" t="s">
        <v>420</v>
      </c>
      <c r="E103" s="242" t="s">
        <v>228</v>
      </c>
      <c r="F103" s="242" t="s">
        <v>229</v>
      </c>
      <c r="G103" s="242" t="s">
        <v>423</v>
      </c>
      <c r="H103" s="242" t="s">
        <v>424</v>
      </c>
      <c r="I103" s="173">
        <v>6000</v>
      </c>
      <c r="J103" s="173">
        <v>6000</v>
      </c>
      <c r="K103" s="250"/>
      <c r="L103" s="250"/>
      <c r="M103" s="173">
        <v>6000</v>
      </c>
      <c r="N103" s="250"/>
      <c r="O103" s="173"/>
      <c r="P103" s="173"/>
      <c r="Q103" s="173"/>
      <c r="R103" s="173"/>
      <c r="S103" s="173"/>
      <c r="T103" s="173"/>
      <c r="U103" s="173"/>
      <c r="V103" s="173"/>
      <c r="W103" s="173"/>
      <c r="X103" s="173"/>
    </row>
    <row r="104" ht="20.25" customHeight="1" spans="1:24">
      <c r="A104" s="242" t="s">
        <v>70</v>
      </c>
      <c r="B104" s="242" t="s">
        <v>70</v>
      </c>
      <c r="C104" s="242" t="s">
        <v>419</v>
      </c>
      <c r="D104" s="242" t="s">
        <v>420</v>
      </c>
      <c r="E104" s="242" t="s">
        <v>232</v>
      </c>
      <c r="F104" s="242" t="s">
        <v>231</v>
      </c>
      <c r="G104" s="242" t="s">
        <v>423</v>
      </c>
      <c r="H104" s="242" t="s">
        <v>424</v>
      </c>
      <c r="I104" s="173">
        <v>112000</v>
      </c>
      <c r="J104" s="173">
        <v>112000</v>
      </c>
      <c r="K104" s="250"/>
      <c r="L104" s="250"/>
      <c r="M104" s="173">
        <v>112000</v>
      </c>
      <c r="N104" s="250"/>
      <c r="O104" s="173"/>
      <c r="P104" s="173"/>
      <c r="Q104" s="173"/>
      <c r="R104" s="173"/>
      <c r="S104" s="173"/>
      <c r="T104" s="173"/>
      <c r="U104" s="173"/>
      <c r="V104" s="173"/>
      <c r="W104" s="173"/>
      <c r="X104" s="173"/>
    </row>
    <row r="105" ht="20.25" customHeight="1" spans="1:24">
      <c r="A105" s="242" t="s">
        <v>70</v>
      </c>
      <c r="B105" s="242" t="s">
        <v>70</v>
      </c>
      <c r="C105" s="242" t="s">
        <v>419</v>
      </c>
      <c r="D105" s="242" t="s">
        <v>420</v>
      </c>
      <c r="E105" s="242" t="s">
        <v>102</v>
      </c>
      <c r="F105" s="242" t="s">
        <v>103</v>
      </c>
      <c r="G105" s="242" t="s">
        <v>425</v>
      </c>
      <c r="H105" s="242" t="s">
        <v>426</v>
      </c>
      <c r="I105" s="173">
        <v>114800</v>
      </c>
      <c r="J105" s="173">
        <v>114800</v>
      </c>
      <c r="K105" s="250"/>
      <c r="L105" s="250"/>
      <c r="M105" s="173">
        <v>114800</v>
      </c>
      <c r="N105" s="250"/>
      <c r="O105" s="173"/>
      <c r="P105" s="173"/>
      <c r="Q105" s="173"/>
      <c r="R105" s="173"/>
      <c r="S105" s="173"/>
      <c r="T105" s="173"/>
      <c r="U105" s="173"/>
      <c r="V105" s="173"/>
      <c r="W105" s="173"/>
      <c r="X105" s="173"/>
    </row>
    <row r="106" ht="20.25" customHeight="1" spans="1:24">
      <c r="A106" s="242" t="s">
        <v>70</v>
      </c>
      <c r="B106" s="242" t="s">
        <v>70</v>
      </c>
      <c r="C106" s="242" t="s">
        <v>419</v>
      </c>
      <c r="D106" s="242" t="s">
        <v>420</v>
      </c>
      <c r="E106" s="242" t="s">
        <v>104</v>
      </c>
      <c r="F106" s="242" t="s">
        <v>105</v>
      </c>
      <c r="G106" s="242" t="s">
        <v>425</v>
      </c>
      <c r="H106" s="242" t="s">
        <v>426</v>
      </c>
      <c r="I106" s="173">
        <v>5600</v>
      </c>
      <c r="J106" s="173">
        <v>5600</v>
      </c>
      <c r="K106" s="250"/>
      <c r="L106" s="250"/>
      <c r="M106" s="173">
        <v>5600</v>
      </c>
      <c r="N106" s="250"/>
      <c r="O106" s="173"/>
      <c r="P106" s="173"/>
      <c r="Q106" s="173"/>
      <c r="R106" s="173"/>
      <c r="S106" s="173"/>
      <c r="T106" s="173"/>
      <c r="U106" s="173"/>
      <c r="V106" s="173"/>
      <c r="W106" s="173"/>
      <c r="X106" s="173"/>
    </row>
    <row r="107" ht="20.25" customHeight="1" spans="1:24">
      <c r="A107" s="242" t="s">
        <v>70</v>
      </c>
      <c r="B107" s="242" t="s">
        <v>70</v>
      </c>
      <c r="C107" s="242" t="s">
        <v>419</v>
      </c>
      <c r="D107" s="242" t="s">
        <v>420</v>
      </c>
      <c r="E107" s="242" t="s">
        <v>110</v>
      </c>
      <c r="F107" s="242" t="s">
        <v>105</v>
      </c>
      <c r="G107" s="242" t="s">
        <v>425</v>
      </c>
      <c r="H107" s="242" t="s">
        <v>426</v>
      </c>
      <c r="I107" s="173">
        <v>11200</v>
      </c>
      <c r="J107" s="173">
        <v>11200</v>
      </c>
      <c r="K107" s="250"/>
      <c r="L107" s="250"/>
      <c r="M107" s="173">
        <v>11200</v>
      </c>
      <c r="N107" s="250"/>
      <c r="O107" s="173"/>
      <c r="P107" s="173"/>
      <c r="Q107" s="173"/>
      <c r="R107" s="173"/>
      <c r="S107" s="173"/>
      <c r="T107" s="173"/>
      <c r="U107" s="173"/>
      <c r="V107" s="173"/>
      <c r="W107" s="173"/>
      <c r="X107" s="173"/>
    </row>
    <row r="108" ht="20.25" customHeight="1" spans="1:24">
      <c r="A108" s="242" t="s">
        <v>70</v>
      </c>
      <c r="B108" s="242" t="s">
        <v>70</v>
      </c>
      <c r="C108" s="242" t="s">
        <v>419</v>
      </c>
      <c r="D108" s="242" t="s">
        <v>420</v>
      </c>
      <c r="E108" s="242" t="s">
        <v>113</v>
      </c>
      <c r="F108" s="242" t="s">
        <v>105</v>
      </c>
      <c r="G108" s="242" t="s">
        <v>425</v>
      </c>
      <c r="H108" s="242" t="s">
        <v>426</v>
      </c>
      <c r="I108" s="173">
        <v>14000</v>
      </c>
      <c r="J108" s="173">
        <v>14000</v>
      </c>
      <c r="K108" s="250"/>
      <c r="L108" s="250"/>
      <c r="M108" s="173">
        <v>14000</v>
      </c>
      <c r="N108" s="250"/>
      <c r="O108" s="173"/>
      <c r="P108" s="173"/>
      <c r="Q108" s="173"/>
      <c r="R108" s="173"/>
      <c r="S108" s="173"/>
      <c r="T108" s="173"/>
      <c r="U108" s="173"/>
      <c r="V108" s="173"/>
      <c r="W108" s="173"/>
      <c r="X108" s="173"/>
    </row>
    <row r="109" ht="20.25" customHeight="1" spans="1:24">
      <c r="A109" s="242" t="s">
        <v>70</v>
      </c>
      <c r="B109" s="242" t="s">
        <v>70</v>
      </c>
      <c r="C109" s="242" t="s">
        <v>419</v>
      </c>
      <c r="D109" s="242" t="s">
        <v>420</v>
      </c>
      <c r="E109" s="242" t="s">
        <v>151</v>
      </c>
      <c r="F109" s="242" t="s">
        <v>152</v>
      </c>
      <c r="G109" s="242" t="s">
        <v>425</v>
      </c>
      <c r="H109" s="242" t="s">
        <v>426</v>
      </c>
      <c r="I109" s="173">
        <v>22400</v>
      </c>
      <c r="J109" s="173">
        <v>22400</v>
      </c>
      <c r="K109" s="250"/>
      <c r="L109" s="250"/>
      <c r="M109" s="173">
        <v>22400</v>
      </c>
      <c r="N109" s="250"/>
      <c r="O109" s="173"/>
      <c r="P109" s="173"/>
      <c r="Q109" s="173"/>
      <c r="R109" s="173"/>
      <c r="S109" s="173"/>
      <c r="T109" s="173"/>
      <c r="U109" s="173"/>
      <c r="V109" s="173"/>
      <c r="W109" s="173"/>
      <c r="X109" s="173"/>
    </row>
    <row r="110" ht="20.25" customHeight="1" spans="1:24">
      <c r="A110" s="242" t="s">
        <v>70</v>
      </c>
      <c r="B110" s="242" t="s">
        <v>70</v>
      </c>
      <c r="C110" s="242" t="s">
        <v>419</v>
      </c>
      <c r="D110" s="242" t="s">
        <v>420</v>
      </c>
      <c r="E110" s="242" t="s">
        <v>161</v>
      </c>
      <c r="F110" s="242" t="s">
        <v>162</v>
      </c>
      <c r="G110" s="242" t="s">
        <v>425</v>
      </c>
      <c r="H110" s="242" t="s">
        <v>426</v>
      </c>
      <c r="I110" s="173">
        <v>5600</v>
      </c>
      <c r="J110" s="173">
        <v>5600</v>
      </c>
      <c r="K110" s="250"/>
      <c r="L110" s="250"/>
      <c r="M110" s="173">
        <v>5600</v>
      </c>
      <c r="N110" s="250"/>
      <c r="O110" s="173"/>
      <c r="P110" s="173"/>
      <c r="Q110" s="173"/>
      <c r="R110" s="173"/>
      <c r="S110" s="173"/>
      <c r="T110" s="173"/>
      <c r="U110" s="173"/>
      <c r="V110" s="173"/>
      <c r="W110" s="173"/>
      <c r="X110" s="173"/>
    </row>
    <row r="111" ht="20.25" customHeight="1" spans="1:24">
      <c r="A111" s="242" t="s">
        <v>70</v>
      </c>
      <c r="B111" s="242" t="s">
        <v>70</v>
      </c>
      <c r="C111" s="242" t="s">
        <v>419</v>
      </c>
      <c r="D111" s="242" t="s">
        <v>420</v>
      </c>
      <c r="E111" s="242" t="s">
        <v>169</v>
      </c>
      <c r="F111" s="242" t="s">
        <v>170</v>
      </c>
      <c r="G111" s="242" t="s">
        <v>425</v>
      </c>
      <c r="H111" s="242" t="s">
        <v>426</v>
      </c>
      <c r="I111" s="173">
        <v>32400</v>
      </c>
      <c r="J111" s="173">
        <v>32400</v>
      </c>
      <c r="K111" s="250"/>
      <c r="L111" s="250"/>
      <c r="M111" s="173">
        <v>32400</v>
      </c>
      <c r="N111" s="250"/>
      <c r="O111" s="173"/>
      <c r="P111" s="173"/>
      <c r="Q111" s="173"/>
      <c r="R111" s="173"/>
      <c r="S111" s="173"/>
      <c r="T111" s="173"/>
      <c r="U111" s="173"/>
      <c r="V111" s="173"/>
      <c r="W111" s="173"/>
      <c r="X111" s="173"/>
    </row>
    <row r="112" ht="20.25" customHeight="1" spans="1:24">
      <c r="A112" s="242" t="s">
        <v>70</v>
      </c>
      <c r="B112" s="242" t="s">
        <v>70</v>
      </c>
      <c r="C112" s="242" t="s">
        <v>419</v>
      </c>
      <c r="D112" s="242" t="s">
        <v>420</v>
      </c>
      <c r="E112" s="242" t="s">
        <v>171</v>
      </c>
      <c r="F112" s="242" t="s">
        <v>172</v>
      </c>
      <c r="G112" s="242" t="s">
        <v>425</v>
      </c>
      <c r="H112" s="242" t="s">
        <v>426</v>
      </c>
      <c r="I112" s="173">
        <v>32400</v>
      </c>
      <c r="J112" s="173">
        <v>32400</v>
      </c>
      <c r="K112" s="250"/>
      <c r="L112" s="250"/>
      <c r="M112" s="173">
        <v>32400</v>
      </c>
      <c r="N112" s="250"/>
      <c r="O112" s="173"/>
      <c r="P112" s="173"/>
      <c r="Q112" s="173"/>
      <c r="R112" s="173"/>
      <c r="S112" s="173"/>
      <c r="T112" s="173"/>
      <c r="U112" s="173"/>
      <c r="V112" s="173"/>
      <c r="W112" s="173"/>
      <c r="X112" s="173"/>
    </row>
    <row r="113" ht="20.25" customHeight="1" spans="1:24">
      <c r="A113" s="242" t="s">
        <v>70</v>
      </c>
      <c r="B113" s="242" t="s">
        <v>70</v>
      </c>
      <c r="C113" s="242" t="s">
        <v>419</v>
      </c>
      <c r="D113" s="242" t="s">
        <v>420</v>
      </c>
      <c r="E113" s="242" t="s">
        <v>228</v>
      </c>
      <c r="F113" s="242" t="s">
        <v>229</v>
      </c>
      <c r="G113" s="242" t="s">
        <v>425</v>
      </c>
      <c r="H113" s="242" t="s">
        <v>426</v>
      </c>
      <c r="I113" s="173">
        <v>8400</v>
      </c>
      <c r="J113" s="173">
        <v>8400</v>
      </c>
      <c r="K113" s="250"/>
      <c r="L113" s="250"/>
      <c r="M113" s="173">
        <v>8400</v>
      </c>
      <c r="N113" s="250"/>
      <c r="O113" s="173"/>
      <c r="P113" s="173"/>
      <c r="Q113" s="173"/>
      <c r="R113" s="173"/>
      <c r="S113" s="173"/>
      <c r="T113" s="173"/>
      <c r="U113" s="173"/>
      <c r="V113" s="173"/>
      <c r="W113" s="173"/>
      <c r="X113" s="173"/>
    </row>
    <row r="114" ht="20.25" customHeight="1" spans="1:24">
      <c r="A114" s="242" t="s">
        <v>70</v>
      </c>
      <c r="B114" s="242" t="s">
        <v>70</v>
      </c>
      <c r="C114" s="242" t="s">
        <v>419</v>
      </c>
      <c r="D114" s="242" t="s">
        <v>420</v>
      </c>
      <c r="E114" s="242" t="s">
        <v>232</v>
      </c>
      <c r="F114" s="242" t="s">
        <v>231</v>
      </c>
      <c r="G114" s="242" t="s">
        <v>425</v>
      </c>
      <c r="H114" s="242" t="s">
        <v>426</v>
      </c>
      <c r="I114" s="173">
        <v>156800</v>
      </c>
      <c r="J114" s="173">
        <v>156800</v>
      </c>
      <c r="K114" s="250"/>
      <c r="L114" s="250"/>
      <c r="M114" s="173">
        <v>156800</v>
      </c>
      <c r="N114" s="250"/>
      <c r="O114" s="173"/>
      <c r="P114" s="173"/>
      <c r="Q114" s="173"/>
      <c r="R114" s="173"/>
      <c r="S114" s="173"/>
      <c r="T114" s="173"/>
      <c r="U114" s="173"/>
      <c r="V114" s="173"/>
      <c r="W114" s="173"/>
      <c r="X114" s="173"/>
    </row>
    <row r="115" ht="20.25" customHeight="1" spans="1:24">
      <c r="A115" s="242" t="s">
        <v>70</v>
      </c>
      <c r="B115" s="242" t="s">
        <v>70</v>
      </c>
      <c r="C115" s="242" t="s">
        <v>427</v>
      </c>
      <c r="D115" s="242" t="s">
        <v>298</v>
      </c>
      <c r="E115" s="242" t="s">
        <v>297</v>
      </c>
      <c r="F115" s="242" t="s">
        <v>298</v>
      </c>
      <c r="G115" s="242" t="s">
        <v>428</v>
      </c>
      <c r="H115" s="242" t="s">
        <v>298</v>
      </c>
      <c r="I115" s="173">
        <v>1377787.2</v>
      </c>
      <c r="J115" s="173">
        <v>1377787.2</v>
      </c>
      <c r="K115" s="250"/>
      <c r="L115" s="250"/>
      <c r="M115" s="173">
        <v>1377787.2</v>
      </c>
      <c r="N115" s="250"/>
      <c r="O115" s="173"/>
      <c r="P115" s="173"/>
      <c r="Q115" s="173"/>
      <c r="R115" s="173"/>
      <c r="S115" s="173"/>
      <c r="T115" s="173"/>
      <c r="U115" s="173"/>
      <c r="V115" s="173"/>
      <c r="W115" s="173"/>
      <c r="X115" s="173"/>
    </row>
    <row r="116" ht="20.25" customHeight="1" spans="1:24">
      <c r="A116" s="242" t="s">
        <v>70</v>
      </c>
      <c r="B116" s="242" t="s">
        <v>70</v>
      </c>
      <c r="C116" s="242" t="s">
        <v>427</v>
      </c>
      <c r="D116" s="242" t="s">
        <v>298</v>
      </c>
      <c r="E116" s="242" t="s">
        <v>297</v>
      </c>
      <c r="F116" s="242" t="s">
        <v>298</v>
      </c>
      <c r="G116" s="242" t="s">
        <v>428</v>
      </c>
      <c r="H116" s="242" t="s">
        <v>298</v>
      </c>
      <c r="I116" s="173">
        <v>770876.16</v>
      </c>
      <c r="J116" s="173">
        <v>770876.16</v>
      </c>
      <c r="K116" s="250"/>
      <c r="L116" s="250"/>
      <c r="M116" s="173">
        <v>770876.16</v>
      </c>
      <c r="N116" s="250"/>
      <c r="O116" s="173"/>
      <c r="P116" s="173"/>
      <c r="Q116" s="173"/>
      <c r="R116" s="173"/>
      <c r="S116" s="173"/>
      <c r="T116" s="173"/>
      <c r="U116" s="173"/>
      <c r="V116" s="173"/>
      <c r="W116" s="173"/>
      <c r="X116" s="173"/>
    </row>
    <row r="117" ht="20.25" customHeight="1" spans="1:24">
      <c r="A117" s="242" t="s">
        <v>70</v>
      </c>
      <c r="B117" s="242" t="s">
        <v>70</v>
      </c>
      <c r="C117" s="242" t="s">
        <v>429</v>
      </c>
      <c r="D117" s="242" t="s">
        <v>430</v>
      </c>
      <c r="E117" s="242" t="s">
        <v>169</v>
      </c>
      <c r="F117" s="242" t="s">
        <v>170</v>
      </c>
      <c r="G117" s="242" t="s">
        <v>404</v>
      </c>
      <c r="H117" s="242" t="s">
        <v>405</v>
      </c>
      <c r="I117" s="173">
        <v>518400</v>
      </c>
      <c r="J117" s="173">
        <v>518400</v>
      </c>
      <c r="K117" s="250"/>
      <c r="L117" s="250"/>
      <c r="M117" s="173">
        <v>518400</v>
      </c>
      <c r="N117" s="250"/>
      <c r="O117" s="173"/>
      <c r="P117" s="173"/>
      <c r="Q117" s="173"/>
      <c r="R117" s="173"/>
      <c r="S117" s="173"/>
      <c r="T117" s="173"/>
      <c r="U117" s="173"/>
      <c r="V117" s="173"/>
      <c r="W117" s="173"/>
      <c r="X117" s="173"/>
    </row>
    <row r="118" ht="20.25" customHeight="1" spans="1:24">
      <c r="A118" s="242" t="s">
        <v>70</v>
      </c>
      <c r="B118" s="242" t="s">
        <v>70</v>
      </c>
      <c r="C118" s="242" t="s">
        <v>429</v>
      </c>
      <c r="D118" s="242" t="s">
        <v>430</v>
      </c>
      <c r="E118" s="242" t="s">
        <v>171</v>
      </c>
      <c r="F118" s="242" t="s">
        <v>172</v>
      </c>
      <c r="G118" s="242" t="s">
        <v>404</v>
      </c>
      <c r="H118" s="242" t="s">
        <v>405</v>
      </c>
      <c r="I118" s="173">
        <v>518400</v>
      </c>
      <c r="J118" s="173">
        <v>518400</v>
      </c>
      <c r="K118" s="250"/>
      <c r="L118" s="250"/>
      <c r="M118" s="173">
        <v>518400</v>
      </c>
      <c r="N118" s="250"/>
      <c r="O118" s="173"/>
      <c r="P118" s="173"/>
      <c r="Q118" s="173"/>
      <c r="R118" s="173"/>
      <c r="S118" s="173"/>
      <c r="T118" s="173"/>
      <c r="U118" s="173"/>
      <c r="V118" s="173"/>
      <c r="W118" s="173"/>
      <c r="X118" s="173"/>
    </row>
    <row r="119" ht="20.25" customHeight="1" spans="1:24">
      <c r="A119" s="242" t="s">
        <v>70</v>
      </c>
      <c r="B119" s="242" t="s">
        <v>70</v>
      </c>
      <c r="C119" s="242" t="s">
        <v>431</v>
      </c>
      <c r="D119" s="242" t="s">
        <v>432</v>
      </c>
      <c r="E119" s="242" t="s">
        <v>102</v>
      </c>
      <c r="F119" s="242" t="s">
        <v>103</v>
      </c>
      <c r="G119" s="242" t="s">
        <v>404</v>
      </c>
      <c r="H119" s="242" t="s">
        <v>405</v>
      </c>
      <c r="I119" s="173">
        <v>2520000</v>
      </c>
      <c r="J119" s="173">
        <v>2520000</v>
      </c>
      <c r="K119" s="250"/>
      <c r="L119" s="250"/>
      <c r="M119" s="173">
        <v>2520000</v>
      </c>
      <c r="N119" s="250"/>
      <c r="O119" s="173"/>
      <c r="P119" s="173"/>
      <c r="Q119" s="173"/>
      <c r="R119" s="173"/>
      <c r="S119" s="173"/>
      <c r="T119" s="173"/>
      <c r="U119" s="173"/>
      <c r="V119" s="173"/>
      <c r="W119" s="173"/>
      <c r="X119" s="173"/>
    </row>
    <row r="120" ht="20.25" customHeight="1" spans="1:24">
      <c r="A120" s="242" t="s">
        <v>70</v>
      </c>
      <c r="B120" s="242" t="s">
        <v>70</v>
      </c>
      <c r="C120" s="242" t="s">
        <v>431</v>
      </c>
      <c r="D120" s="242" t="s">
        <v>432</v>
      </c>
      <c r="E120" s="242" t="s">
        <v>102</v>
      </c>
      <c r="F120" s="242" t="s">
        <v>103</v>
      </c>
      <c r="G120" s="242" t="s">
        <v>404</v>
      </c>
      <c r="H120" s="242" t="s">
        <v>405</v>
      </c>
      <c r="I120" s="173">
        <v>2016000</v>
      </c>
      <c r="J120" s="173">
        <v>2016000</v>
      </c>
      <c r="K120" s="250"/>
      <c r="L120" s="250"/>
      <c r="M120" s="173">
        <v>2016000</v>
      </c>
      <c r="N120" s="250"/>
      <c r="O120" s="173"/>
      <c r="P120" s="173"/>
      <c r="Q120" s="173"/>
      <c r="R120" s="173"/>
      <c r="S120" s="173"/>
      <c r="T120" s="173"/>
      <c r="U120" s="173"/>
      <c r="V120" s="173"/>
      <c r="W120" s="173"/>
      <c r="X120" s="173"/>
    </row>
    <row r="121" ht="20.25" customHeight="1" spans="1:24">
      <c r="A121" s="242" t="s">
        <v>70</v>
      </c>
      <c r="B121" s="242" t="s">
        <v>70</v>
      </c>
      <c r="C121" s="242" t="s">
        <v>431</v>
      </c>
      <c r="D121" s="242" t="s">
        <v>432</v>
      </c>
      <c r="E121" s="242" t="s">
        <v>102</v>
      </c>
      <c r="F121" s="242" t="s">
        <v>103</v>
      </c>
      <c r="G121" s="242" t="s">
        <v>404</v>
      </c>
      <c r="H121" s="242" t="s">
        <v>405</v>
      </c>
      <c r="I121" s="173">
        <v>8424000</v>
      </c>
      <c r="J121" s="173">
        <v>8424000</v>
      </c>
      <c r="K121" s="250"/>
      <c r="L121" s="250"/>
      <c r="M121" s="173">
        <v>8424000</v>
      </c>
      <c r="N121" s="250"/>
      <c r="O121" s="173"/>
      <c r="P121" s="173"/>
      <c r="Q121" s="173"/>
      <c r="R121" s="173"/>
      <c r="S121" s="173"/>
      <c r="T121" s="173"/>
      <c r="U121" s="173"/>
      <c r="V121" s="173"/>
      <c r="W121" s="173"/>
      <c r="X121" s="173"/>
    </row>
    <row r="122" ht="20.25" customHeight="1" spans="1:24">
      <c r="A122" s="242" t="s">
        <v>70</v>
      </c>
      <c r="B122" s="242" t="s">
        <v>70</v>
      </c>
      <c r="C122" s="242" t="s">
        <v>431</v>
      </c>
      <c r="D122" s="242" t="s">
        <v>432</v>
      </c>
      <c r="E122" s="242" t="s">
        <v>102</v>
      </c>
      <c r="F122" s="242" t="s">
        <v>103</v>
      </c>
      <c r="G122" s="242" t="s">
        <v>404</v>
      </c>
      <c r="H122" s="242" t="s">
        <v>405</v>
      </c>
      <c r="I122" s="173">
        <v>254400</v>
      </c>
      <c r="J122" s="173">
        <v>254400</v>
      </c>
      <c r="K122" s="250"/>
      <c r="L122" s="250"/>
      <c r="M122" s="173">
        <v>254400</v>
      </c>
      <c r="N122" s="250"/>
      <c r="O122" s="173"/>
      <c r="P122" s="173"/>
      <c r="Q122" s="173"/>
      <c r="R122" s="173"/>
      <c r="S122" s="173"/>
      <c r="T122" s="173"/>
      <c r="U122" s="173"/>
      <c r="V122" s="173"/>
      <c r="W122" s="173"/>
      <c r="X122" s="173"/>
    </row>
    <row r="123" ht="20.25" customHeight="1" spans="1:24">
      <c r="A123" s="242" t="s">
        <v>70</v>
      </c>
      <c r="B123" s="242" t="s">
        <v>70</v>
      </c>
      <c r="C123" s="242" t="s">
        <v>431</v>
      </c>
      <c r="D123" s="242" t="s">
        <v>432</v>
      </c>
      <c r="E123" s="242" t="s">
        <v>102</v>
      </c>
      <c r="F123" s="242" t="s">
        <v>103</v>
      </c>
      <c r="G123" s="242" t="s">
        <v>404</v>
      </c>
      <c r="H123" s="242" t="s">
        <v>405</v>
      </c>
      <c r="I123" s="173">
        <v>1128000</v>
      </c>
      <c r="J123" s="173">
        <v>1128000</v>
      </c>
      <c r="K123" s="250"/>
      <c r="L123" s="250"/>
      <c r="M123" s="173">
        <v>1128000</v>
      </c>
      <c r="N123" s="250"/>
      <c r="O123" s="173"/>
      <c r="P123" s="173"/>
      <c r="Q123" s="173"/>
      <c r="R123" s="173"/>
      <c r="S123" s="173"/>
      <c r="T123" s="173"/>
      <c r="U123" s="173"/>
      <c r="V123" s="173"/>
      <c r="W123" s="173"/>
      <c r="X123" s="173"/>
    </row>
    <row r="124" ht="20.25" customHeight="1" spans="1:24">
      <c r="A124" s="242" t="s">
        <v>70</v>
      </c>
      <c r="B124" s="242" t="s">
        <v>70</v>
      </c>
      <c r="C124" s="242" t="s">
        <v>431</v>
      </c>
      <c r="D124" s="242" t="s">
        <v>432</v>
      </c>
      <c r="E124" s="242" t="s">
        <v>102</v>
      </c>
      <c r="F124" s="242" t="s">
        <v>103</v>
      </c>
      <c r="G124" s="242" t="s">
        <v>404</v>
      </c>
      <c r="H124" s="242" t="s">
        <v>405</v>
      </c>
      <c r="I124" s="173">
        <v>960000</v>
      </c>
      <c r="J124" s="173">
        <v>960000</v>
      </c>
      <c r="K124" s="250"/>
      <c r="L124" s="250"/>
      <c r="M124" s="173">
        <v>960000</v>
      </c>
      <c r="N124" s="250"/>
      <c r="O124" s="173"/>
      <c r="P124" s="173"/>
      <c r="Q124" s="173"/>
      <c r="R124" s="173"/>
      <c r="S124" s="173"/>
      <c r="T124" s="173"/>
      <c r="U124" s="173"/>
      <c r="V124" s="173"/>
      <c r="W124" s="173"/>
      <c r="X124" s="173"/>
    </row>
    <row r="125" ht="20.25" customHeight="1" spans="1:24">
      <c r="A125" s="242" t="s">
        <v>70</v>
      </c>
      <c r="B125" s="242" t="s">
        <v>70</v>
      </c>
      <c r="C125" s="242" t="s">
        <v>431</v>
      </c>
      <c r="D125" s="242" t="s">
        <v>432</v>
      </c>
      <c r="E125" s="242" t="s">
        <v>102</v>
      </c>
      <c r="F125" s="242" t="s">
        <v>103</v>
      </c>
      <c r="G125" s="242" t="s">
        <v>404</v>
      </c>
      <c r="H125" s="242" t="s">
        <v>405</v>
      </c>
      <c r="I125" s="173">
        <v>6048000</v>
      </c>
      <c r="J125" s="173">
        <v>6048000</v>
      </c>
      <c r="K125" s="250"/>
      <c r="L125" s="250"/>
      <c r="M125" s="173">
        <v>6048000</v>
      </c>
      <c r="N125" s="250"/>
      <c r="O125" s="173"/>
      <c r="P125" s="173"/>
      <c r="Q125" s="173"/>
      <c r="R125" s="173"/>
      <c r="S125" s="173"/>
      <c r="T125" s="173"/>
      <c r="U125" s="173"/>
      <c r="V125" s="173"/>
      <c r="W125" s="173"/>
      <c r="X125" s="173"/>
    </row>
    <row r="126" ht="20.25" customHeight="1" spans="1:24">
      <c r="A126" s="242" t="s">
        <v>70</v>
      </c>
      <c r="B126" s="242" t="s">
        <v>70</v>
      </c>
      <c r="C126" s="242" t="s">
        <v>431</v>
      </c>
      <c r="D126" s="242" t="s">
        <v>432</v>
      </c>
      <c r="E126" s="242" t="s">
        <v>106</v>
      </c>
      <c r="F126" s="242" t="s">
        <v>107</v>
      </c>
      <c r="G126" s="242" t="s">
        <v>404</v>
      </c>
      <c r="H126" s="242" t="s">
        <v>405</v>
      </c>
      <c r="I126" s="173">
        <v>720000</v>
      </c>
      <c r="J126" s="173">
        <v>720000</v>
      </c>
      <c r="K126" s="250"/>
      <c r="L126" s="250"/>
      <c r="M126" s="173">
        <v>720000</v>
      </c>
      <c r="N126" s="250"/>
      <c r="O126" s="173"/>
      <c r="P126" s="173"/>
      <c r="Q126" s="173"/>
      <c r="R126" s="173"/>
      <c r="S126" s="173"/>
      <c r="T126" s="173"/>
      <c r="U126" s="173"/>
      <c r="V126" s="173"/>
      <c r="W126" s="173"/>
      <c r="X126" s="173"/>
    </row>
    <row r="127" ht="20.25" customHeight="1" spans="1:24">
      <c r="A127" s="242" t="s">
        <v>70</v>
      </c>
      <c r="B127" s="242" t="s">
        <v>70</v>
      </c>
      <c r="C127" s="242" t="s">
        <v>431</v>
      </c>
      <c r="D127" s="242" t="s">
        <v>432</v>
      </c>
      <c r="E127" s="242" t="s">
        <v>106</v>
      </c>
      <c r="F127" s="242" t="s">
        <v>107</v>
      </c>
      <c r="G127" s="242" t="s">
        <v>404</v>
      </c>
      <c r="H127" s="242" t="s">
        <v>405</v>
      </c>
      <c r="I127" s="173">
        <v>2112000</v>
      </c>
      <c r="J127" s="173">
        <v>2112000</v>
      </c>
      <c r="K127" s="250"/>
      <c r="L127" s="250"/>
      <c r="M127" s="173">
        <v>2112000</v>
      </c>
      <c r="N127" s="250"/>
      <c r="O127" s="173"/>
      <c r="P127" s="173"/>
      <c r="Q127" s="173"/>
      <c r="R127" s="173"/>
      <c r="S127" s="173"/>
      <c r="T127" s="173"/>
      <c r="U127" s="173"/>
      <c r="V127" s="173"/>
      <c r="W127" s="173"/>
      <c r="X127" s="173"/>
    </row>
    <row r="128" ht="20.25" customHeight="1" spans="1:24">
      <c r="A128" s="242" t="s">
        <v>70</v>
      </c>
      <c r="B128" s="242" t="s">
        <v>70</v>
      </c>
      <c r="C128" s="242" t="s">
        <v>431</v>
      </c>
      <c r="D128" s="242" t="s">
        <v>432</v>
      </c>
      <c r="E128" s="242" t="s">
        <v>106</v>
      </c>
      <c r="F128" s="242" t="s">
        <v>107</v>
      </c>
      <c r="G128" s="242" t="s">
        <v>404</v>
      </c>
      <c r="H128" s="242" t="s">
        <v>405</v>
      </c>
      <c r="I128" s="173">
        <v>2496000</v>
      </c>
      <c r="J128" s="173">
        <v>2496000</v>
      </c>
      <c r="K128" s="250"/>
      <c r="L128" s="250"/>
      <c r="M128" s="173">
        <v>2496000</v>
      </c>
      <c r="N128" s="250"/>
      <c r="O128" s="173"/>
      <c r="P128" s="173"/>
      <c r="Q128" s="173"/>
      <c r="R128" s="173"/>
      <c r="S128" s="173"/>
      <c r="T128" s="173"/>
      <c r="U128" s="173"/>
      <c r="V128" s="173"/>
      <c r="W128" s="173"/>
      <c r="X128" s="173"/>
    </row>
    <row r="129" ht="20.25" customHeight="1" spans="1:24">
      <c r="A129" s="242" t="s">
        <v>70</v>
      </c>
      <c r="B129" s="242" t="s">
        <v>70</v>
      </c>
      <c r="C129" s="242" t="s">
        <v>433</v>
      </c>
      <c r="D129" s="242" t="s">
        <v>434</v>
      </c>
      <c r="E129" s="242" t="s">
        <v>102</v>
      </c>
      <c r="F129" s="242" t="s">
        <v>103</v>
      </c>
      <c r="G129" s="242" t="s">
        <v>384</v>
      </c>
      <c r="H129" s="242" t="s">
        <v>385</v>
      </c>
      <c r="I129" s="173">
        <v>644880</v>
      </c>
      <c r="J129" s="173">
        <v>644880</v>
      </c>
      <c r="K129" s="250"/>
      <c r="L129" s="250"/>
      <c r="M129" s="173">
        <v>644880</v>
      </c>
      <c r="N129" s="250"/>
      <c r="O129" s="173"/>
      <c r="P129" s="173"/>
      <c r="Q129" s="173"/>
      <c r="R129" s="173"/>
      <c r="S129" s="173"/>
      <c r="T129" s="173"/>
      <c r="U129" s="173"/>
      <c r="V129" s="173"/>
      <c r="W129" s="173"/>
      <c r="X129" s="173"/>
    </row>
    <row r="130" ht="20.25" customHeight="1" spans="1:24">
      <c r="A130" s="242" t="s">
        <v>70</v>
      </c>
      <c r="B130" s="242" t="s">
        <v>70</v>
      </c>
      <c r="C130" s="242" t="s">
        <v>433</v>
      </c>
      <c r="D130" s="242" t="s">
        <v>434</v>
      </c>
      <c r="E130" s="242" t="s">
        <v>102</v>
      </c>
      <c r="F130" s="242" t="s">
        <v>103</v>
      </c>
      <c r="G130" s="242" t="s">
        <v>384</v>
      </c>
      <c r="H130" s="242" t="s">
        <v>385</v>
      </c>
      <c r="I130" s="173">
        <v>410000</v>
      </c>
      <c r="J130" s="173">
        <v>410000</v>
      </c>
      <c r="K130" s="250"/>
      <c r="L130" s="250"/>
      <c r="M130" s="173">
        <v>410000</v>
      </c>
      <c r="N130" s="250"/>
      <c r="O130" s="173"/>
      <c r="P130" s="173"/>
      <c r="Q130" s="173"/>
      <c r="R130" s="173"/>
      <c r="S130" s="173"/>
      <c r="T130" s="173"/>
      <c r="U130" s="173"/>
      <c r="V130" s="173"/>
      <c r="W130" s="173"/>
      <c r="X130" s="173"/>
    </row>
    <row r="131" ht="20.25" customHeight="1" spans="1:24">
      <c r="A131" s="242" t="s">
        <v>70</v>
      </c>
      <c r="B131" s="242" t="s">
        <v>70</v>
      </c>
      <c r="C131" s="242" t="s">
        <v>435</v>
      </c>
      <c r="D131" s="242" t="s">
        <v>436</v>
      </c>
      <c r="E131" s="242" t="s">
        <v>104</v>
      </c>
      <c r="F131" s="242" t="s">
        <v>105</v>
      </c>
      <c r="G131" s="242" t="s">
        <v>384</v>
      </c>
      <c r="H131" s="242" t="s">
        <v>385</v>
      </c>
      <c r="I131" s="173">
        <v>18000</v>
      </c>
      <c r="J131" s="173">
        <v>18000</v>
      </c>
      <c r="K131" s="250"/>
      <c r="L131" s="250"/>
      <c r="M131" s="173">
        <v>18000</v>
      </c>
      <c r="N131" s="250"/>
      <c r="O131" s="173"/>
      <c r="P131" s="173"/>
      <c r="Q131" s="173"/>
      <c r="R131" s="173"/>
      <c r="S131" s="173"/>
      <c r="T131" s="173"/>
      <c r="U131" s="173"/>
      <c r="V131" s="173"/>
      <c r="W131" s="173"/>
      <c r="X131" s="173"/>
    </row>
    <row r="132" ht="20.25" customHeight="1" spans="1:24">
      <c r="A132" s="242" t="s">
        <v>70</v>
      </c>
      <c r="B132" s="242" t="s">
        <v>70</v>
      </c>
      <c r="C132" s="242" t="s">
        <v>435</v>
      </c>
      <c r="D132" s="242" t="s">
        <v>436</v>
      </c>
      <c r="E132" s="242" t="s">
        <v>110</v>
      </c>
      <c r="F132" s="242" t="s">
        <v>105</v>
      </c>
      <c r="G132" s="242" t="s">
        <v>384</v>
      </c>
      <c r="H132" s="242" t="s">
        <v>385</v>
      </c>
      <c r="I132" s="173">
        <v>36000</v>
      </c>
      <c r="J132" s="173">
        <v>36000</v>
      </c>
      <c r="K132" s="250"/>
      <c r="L132" s="250"/>
      <c r="M132" s="173">
        <v>36000</v>
      </c>
      <c r="N132" s="250"/>
      <c r="O132" s="173"/>
      <c r="P132" s="173"/>
      <c r="Q132" s="173"/>
      <c r="R132" s="173"/>
      <c r="S132" s="173"/>
      <c r="T132" s="173"/>
      <c r="U132" s="173"/>
      <c r="V132" s="173"/>
      <c r="W132" s="173"/>
      <c r="X132" s="173"/>
    </row>
    <row r="133" ht="20.25" customHeight="1" spans="1:24">
      <c r="A133" s="242" t="s">
        <v>70</v>
      </c>
      <c r="B133" s="242" t="s">
        <v>70</v>
      </c>
      <c r="C133" s="242" t="s">
        <v>435</v>
      </c>
      <c r="D133" s="242" t="s">
        <v>436</v>
      </c>
      <c r="E133" s="242" t="s">
        <v>113</v>
      </c>
      <c r="F133" s="242" t="s">
        <v>105</v>
      </c>
      <c r="G133" s="242" t="s">
        <v>384</v>
      </c>
      <c r="H133" s="242" t="s">
        <v>385</v>
      </c>
      <c r="I133" s="173">
        <v>45000</v>
      </c>
      <c r="J133" s="173">
        <v>45000</v>
      </c>
      <c r="K133" s="250"/>
      <c r="L133" s="250"/>
      <c r="M133" s="173">
        <v>45000</v>
      </c>
      <c r="N133" s="250"/>
      <c r="O133" s="173"/>
      <c r="P133" s="173"/>
      <c r="Q133" s="173"/>
      <c r="R133" s="173"/>
      <c r="S133" s="173"/>
      <c r="T133" s="173"/>
      <c r="U133" s="173"/>
      <c r="V133" s="173"/>
      <c r="W133" s="173"/>
      <c r="X133" s="173"/>
    </row>
    <row r="134" ht="20.25" customHeight="1" spans="1:24">
      <c r="A134" s="242" t="s">
        <v>70</v>
      </c>
      <c r="B134" s="242" t="s">
        <v>70</v>
      </c>
      <c r="C134" s="242" t="s">
        <v>435</v>
      </c>
      <c r="D134" s="242" t="s">
        <v>436</v>
      </c>
      <c r="E134" s="242" t="s">
        <v>151</v>
      </c>
      <c r="F134" s="242" t="s">
        <v>152</v>
      </c>
      <c r="G134" s="242" t="s">
        <v>384</v>
      </c>
      <c r="H134" s="242" t="s">
        <v>385</v>
      </c>
      <c r="I134" s="173">
        <v>72000</v>
      </c>
      <c r="J134" s="173">
        <v>72000</v>
      </c>
      <c r="K134" s="250"/>
      <c r="L134" s="250"/>
      <c r="M134" s="173">
        <v>72000</v>
      </c>
      <c r="N134" s="250"/>
      <c r="O134" s="173"/>
      <c r="P134" s="173"/>
      <c r="Q134" s="173"/>
      <c r="R134" s="173"/>
      <c r="S134" s="173"/>
      <c r="T134" s="173"/>
      <c r="U134" s="173"/>
      <c r="V134" s="173"/>
      <c r="W134" s="173"/>
      <c r="X134" s="173"/>
    </row>
    <row r="135" ht="20.25" customHeight="1" spans="1:24">
      <c r="A135" s="242" t="s">
        <v>70</v>
      </c>
      <c r="B135" s="242" t="s">
        <v>70</v>
      </c>
      <c r="C135" s="242" t="s">
        <v>435</v>
      </c>
      <c r="D135" s="242" t="s">
        <v>436</v>
      </c>
      <c r="E135" s="242" t="s">
        <v>161</v>
      </c>
      <c r="F135" s="242" t="s">
        <v>162</v>
      </c>
      <c r="G135" s="242" t="s">
        <v>384</v>
      </c>
      <c r="H135" s="242" t="s">
        <v>385</v>
      </c>
      <c r="I135" s="173">
        <v>18000</v>
      </c>
      <c r="J135" s="173">
        <v>18000</v>
      </c>
      <c r="K135" s="250"/>
      <c r="L135" s="250"/>
      <c r="M135" s="173">
        <v>18000</v>
      </c>
      <c r="N135" s="250"/>
      <c r="O135" s="173"/>
      <c r="P135" s="173"/>
      <c r="Q135" s="173"/>
      <c r="R135" s="173"/>
      <c r="S135" s="173"/>
      <c r="T135" s="173"/>
      <c r="U135" s="173"/>
      <c r="V135" s="173"/>
      <c r="W135" s="173"/>
      <c r="X135" s="173"/>
    </row>
    <row r="136" ht="20.25" customHeight="1" spans="1:24">
      <c r="A136" s="242" t="s">
        <v>70</v>
      </c>
      <c r="B136" s="242" t="s">
        <v>70</v>
      </c>
      <c r="C136" s="242" t="s">
        <v>435</v>
      </c>
      <c r="D136" s="242" t="s">
        <v>436</v>
      </c>
      <c r="E136" s="242" t="s">
        <v>228</v>
      </c>
      <c r="F136" s="242" t="s">
        <v>229</v>
      </c>
      <c r="G136" s="242" t="s">
        <v>384</v>
      </c>
      <c r="H136" s="242" t="s">
        <v>385</v>
      </c>
      <c r="I136" s="173">
        <v>27000</v>
      </c>
      <c r="J136" s="173">
        <v>27000</v>
      </c>
      <c r="K136" s="250"/>
      <c r="L136" s="250"/>
      <c r="M136" s="173">
        <v>27000</v>
      </c>
      <c r="N136" s="250"/>
      <c r="O136" s="173"/>
      <c r="P136" s="173"/>
      <c r="Q136" s="173"/>
      <c r="R136" s="173"/>
      <c r="S136" s="173"/>
      <c r="T136" s="173"/>
      <c r="U136" s="173"/>
      <c r="V136" s="173"/>
      <c r="W136" s="173"/>
      <c r="X136" s="173"/>
    </row>
    <row r="137" ht="20.25" customHeight="1" spans="1:24">
      <c r="A137" s="242" t="s">
        <v>70</v>
      </c>
      <c r="B137" s="242" t="s">
        <v>70</v>
      </c>
      <c r="C137" s="242" t="s">
        <v>435</v>
      </c>
      <c r="D137" s="242" t="s">
        <v>436</v>
      </c>
      <c r="E137" s="242" t="s">
        <v>232</v>
      </c>
      <c r="F137" s="242" t="s">
        <v>231</v>
      </c>
      <c r="G137" s="242" t="s">
        <v>384</v>
      </c>
      <c r="H137" s="242" t="s">
        <v>385</v>
      </c>
      <c r="I137" s="173">
        <v>504000</v>
      </c>
      <c r="J137" s="173">
        <v>504000</v>
      </c>
      <c r="K137" s="250"/>
      <c r="L137" s="250"/>
      <c r="M137" s="173">
        <v>504000</v>
      </c>
      <c r="N137" s="250"/>
      <c r="O137" s="173"/>
      <c r="P137" s="173"/>
      <c r="Q137" s="173"/>
      <c r="R137" s="173"/>
      <c r="S137" s="173"/>
      <c r="T137" s="173"/>
      <c r="U137" s="173"/>
      <c r="V137" s="173"/>
      <c r="W137" s="173"/>
      <c r="X137" s="173"/>
    </row>
    <row r="138" ht="20.25" customHeight="1" spans="1:24">
      <c r="A138" s="242" t="s">
        <v>70</v>
      </c>
      <c r="B138" s="242" t="s">
        <v>70</v>
      </c>
      <c r="C138" s="242" t="s">
        <v>435</v>
      </c>
      <c r="D138" s="242" t="s">
        <v>436</v>
      </c>
      <c r="E138" s="242" t="s">
        <v>104</v>
      </c>
      <c r="F138" s="242" t="s">
        <v>105</v>
      </c>
      <c r="G138" s="242" t="s">
        <v>388</v>
      </c>
      <c r="H138" s="242" t="s">
        <v>389</v>
      </c>
      <c r="I138" s="173">
        <v>19200</v>
      </c>
      <c r="J138" s="173">
        <v>19200</v>
      </c>
      <c r="K138" s="250"/>
      <c r="L138" s="250"/>
      <c r="M138" s="173">
        <v>19200</v>
      </c>
      <c r="N138" s="250"/>
      <c r="O138" s="173"/>
      <c r="P138" s="173"/>
      <c r="Q138" s="173"/>
      <c r="R138" s="173"/>
      <c r="S138" s="173"/>
      <c r="T138" s="173"/>
      <c r="U138" s="173"/>
      <c r="V138" s="173"/>
      <c r="W138" s="173"/>
      <c r="X138" s="173"/>
    </row>
    <row r="139" ht="20.25" customHeight="1" spans="1:24">
      <c r="A139" s="242" t="s">
        <v>70</v>
      </c>
      <c r="B139" s="242" t="s">
        <v>70</v>
      </c>
      <c r="C139" s="242" t="s">
        <v>435</v>
      </c>
      <c r="D139" s="242" t="s">
        <v>436</v>
      </c>
      <c r="E139" s="242" t="s">
        <v>104</v>
      </c>
      <c r="F139" s="242" t="s">
        <v>105</v>
      </c>
      <c r="G139" s="242" t="s">
        <v>388</v>
      </c>
      <c r="H139" s="242" t="s">
        <v>389</v>
      </c>
      <c r="I139" s="173">
        <v>16800</v>
      </c>
      <c r="J139" s="173">
        <v>16800</v>
      </c>
      <c r="K139" s="250"/>
      <c r="L139" s="250"/>
      <c r="M139" s="173">
        <v>16800</v>
      </c>
      <c r="N139" s="250"/>
      <c r="O139" s="173"/>
      <c r="P139" s="173"/>
      <c r="Q139" s="173"/>
      <c r="R139" s="173"/>
      <c r="S139" s="173"/>
      <c r="T139" s="173"/>
      <c r="U139" s="173"/>
      <c r="V139" s="173"/>
      <c r="W139" s="173"/>
      <c r="X139" s="173"/>
    </row>
    <row r="140" ht="20.25" customHeight="1" spans="1:24">
      <c r="A140" s="242" t="s">
        <v>70</v>
      </c>
      <c r="B140" s="242" t="s">
        <v>70</v>
      </c>
      <c r="C140" s="242" t="s">
        <v>435</v>
      </c>
      <c r="D140" s="242" t="s">
        <v>436</v>
      </c>
      <c r="E140" s="242" t="s">
        <v>110</v>
      </c>
      <c r="F140" s="242" t="s">
        <v>105</v>
      </c>
      <c r="G140" s="242" t="s">
        <v>388</v>
      </c>
      <c r="H140" s="242" t="s">
        <v>389</v>
      </c>
      <c r="I140" s="173">
        <v>33600</v>
      </c>
      <c r="J140" s="173">
        <v>33600</v>
      </c>
      <c r="K140" s="250"/>
      <c r="L140" s="250"/>
      <c r="M140" s="173">
        <v>33600</v>
      </c>
      <c r="N140" s="250"/>
      <c r="O140" s="173"/>
      <c r="P140" s="173"/>
      <c r="Q140" s="173"/>
      <c r="R140" s="173"/>
      <c r="S140" s="173"/>
      <c r="T140" s="173"/>
      <c r="U140" s="173"/>
      <c r="V140" s="173"/>
      <c r="W140" s="173"/>
      <c r="X140" s="173"/>
    </row>
    <row r="141" ht="20.25" customHeight="1" spans="1:24">
      <c r="A141" s="242" t="s">
        <v>70</v>
      </c>
      <c r="B141" s="242" t="s">
        <v>70</v>
      </c>
      <c r="C141" s="242" t="s">
        <v>435</v>
      </c>
      <c r="D141" s="242" t="s">
        <v>436</v>
      </c>
      <c r="E141" s="242" t="s">
        <v>110</v>
      </c>
      <c r="F141" s="242" t="s">
        <v>105</v>
      </c>
      <c r="G141" s="242" t="s">
        <v>388</v>
      </c>
      <c r="H141" s="242" t="s">
        <v>389</v>
      </c>
      <c r="I141" s="173">
        <v>38400</v>
      </c>
      <c r="J141" s="173">
        <v>38400</v>
      </c>
      <c r="K141" s="250"/>
      <c r="L141" s="250"/>
      <c r="M141" s="173">
        <v>38400</v>
      </c>
      <c r="N141" s="250"/>
      <c r="O141" s="173"/>
      <c r="P141" s="173"/>
      <c r="Q141" s="173"/>
      <c r="R141" s="173"/>
      <c r="S141" s="173"/>
      <c r="T141" s="173"/>
      <c r="U141" s="173"/>
      <c r="V141" s="173"/>
      <c r="W141" s="173"/>
      <c r="X141" s="173"/>
    </row>
    <row r="142" ht="20.25" customHeight="1" spans="1:24">
      <c r="A142" s="242" t="s">
        <v>70</v>
      </c>
      <c r="B142" s="242" t="s">
        <v>70</v>
      </c>
      <c r="C142" s="242" t="s">
        <v>435</v>
      </c>
      <c r="D142" s="242" t="s">
        <v>436</v>
      </c>
      <c r="E142" s="242" t="s">
        <v>113</v>
      </c>
      <c r="F142" s="242" t="s">
        <v>105</v>
      </c>
      <c r="G142" s="242" t="s">
        <v>388</v>
      </c>
      <c r="H142" s="242" t="s">
        <v>389</v>
      </c>
      <c r="I142" s="173">
        <v>48000</v>
      </c>
      <c r="J142" s="173">
        <v>48000</v>
      </c>
      <c r="K142" s="250"/>
      <c r="L142" s="250"/>
      <c r="M142" s="173">
        <v>48000</v>
      </c>
      <c r="N142" s="250"/>
      <c r="O142" s="173"/>
      <c r="P142" s="173"/>
      <c r="Q142" s="173"/>
      <c r="R142" s="173"/>
      <c r="S142" s="173"/>
      <c r="T142" s="173"/>
      <c r="U142" s="173"/>
      <c r="V142" s="173"/>
      <c r="W142" s="173"/>
      <c r="X142" s="173"/>
    </row>
    <row r="143" ht="20.25" customHeight="1" spans="1:24">
      <c r="A143" s="242" t="s">
        <v>70</v>
      </c>
      <c r="B143" s="242" t="s">
        <v>70</v>
      </c>
      <c r="C143" s="242" t="s">
        <v>435</v>
      </c>
      <c r="D143" s="242" t="s">
        <v>436</v>
      </c>
      <c r="E143" s="242" t="s">
        <v>113</v>
      </c>
      <c r="F143" s="242" t="s">
        <v>105</v>
      </c>
      <c r="G143" s="242" t="s">
        <v>388</v>
      </c>
      <c r="H143" s="242" t="s">
        <v>389</v>
      </c>
      <c r="I143" s="173">
        <v>42000</v>
      </c>
      <c r="J143" s="173">
        <v>42000</v>
      </c>
      <c r="K143" s="250"/>
      <c r="L143" s="250"/>
      <c r="M143" s="173">
        <v>42000</v>
      </c>
      <c r="N143" s="250"/>
      <c r="O143" s="173"/>
      <c r="P143" s="173"/>
      <c r="Q143" s="173"/>
      <c r="R143" s="173"/>
      <c r="S143" s="173"/>
      <c r="T143" s="173"/>
      <c r="U143" s="173"/>
      <c r="V143" s="173"/>
      <c r="W143" s="173"/>
      <c r="X143" s="173"/>
    </row>
    <row r="144" ht="20.25" customHeight="1" spans="1:24">
      <c r="A144" s="242" t="s">
        <v>70</v>
      </c>
      <c r="B144" s="242" t="s">
        <v>70</v>
      </c>
      <c r="C144" s="242" t="s">
        <v>435</v>
      </c>
      <c r="D144" s="242" t="s">
        <v>436</v>
      </c>
      <c r="E144" s="242" t="s">
        <v>151</v>
      </c>
      <c r="F144" s="242" t="s">
        <v>152</v>
      </c>
      <c r="G144" s="242" t="s">
        <v>388</v>
      </c>
      <c r="H144" s="242" t="s">
        <v>389</v>
      </c>
      <c r="I144" s="173">
        <v>67200</v>
      </c>
      <c r="J144" s="173">
        <v>67200</v>
      </c>
      <c r="K144" s="250"/>
      <c r="L144" s="250"/>
      <c r="M144" s="173">
        <v>67200</v>
      </c>
      <c r="N144" s="250"/>
      <c r="O144" s="173"/>
      <c r="P144" s="173"/>
      <c r="Q144" s="173"/>
      <c r="R144" s="173"/>
      <c r="S144" s="173"/>
      <c r="T144" s="173"/>
      <c r="U144" s="173"/>
      <c r="V144" s="173"/>
      <c r="W144" s="173"/>
      <c r="X144" s="173"/>
    </row>
    <row r="145" ht="20.25" customHeight="1" spans="1:24">
      <c r="A145" s="242" t="s">
        <v>70</v>
      </c>
      <c r="B145" s="242" t="s">
        <v>70</v>
      </c>
      <c r="C145" s="242" t="s">
        <v>435</v>
      </c>
      <c r="D145" s="242" t="s">
        <v>436</v>
      </c>
      <c r="E145" s="242" t="s">
        <v>151</v>
      </c>
      <c r="F145" s="242" t="s">
        <v>152</v>
      </c>
      <c r="G145" s="242" t="s">
        <v>388</v>
      </c>
      <c r="H145" s="242" t="s">
        <v>389</v>
      </c>
      <c r="I145" s="173">
        <v>76800</v>
      </c>
      <c r="J145" s="173">
        <v>76800</v>
      </c>
      <c r="K145" s="250"/>
      <c r="L145" s="250"/>
      <c r="M145" s="173">
        <v>76800</v>
      </c>
      <c r="N145" s="250"/>
      <c r="O145" s="173"/>
      <c r="P145" s="173"/>
      <c r="Q145" s="173"/>
      <c r="R145" s="173"/>
      <c r="S145" s="173"/>
      <c r="T145" s="173"/>
      <c r="U145" s="173"/>
      <c r="V145" s="173"/>
      <c r="W145" s="173"/>
      <c r="X145" s="173"/>
    </row>
    <row r="146" ht="20.25" customHeight="1" spans="1:24">
      <c r="A146" s="242" t="s">
        <v>70</v>
      </c>
      <c r="B146" s="242" t="s">
        <v>70</v>
      </c>
      <c r="C146" s="242" t="s">
        <v>435</v>
      </c>
      <c r="D146" s="242" t="s">
        <v>436</v>
      </c>
      <c r="E146" s="242" t="s">
        <v>161</v>
      </c>
      <c r="F146" s="242" t="s">
        <v>162</v>
      </c>
      <c r="G146" s="242" t="s">
        <v>388</v>
      </c>
      <c r="H146" s="242" t="s">
        <v>389</v>
      </c>
      <c r="I146" s="173">
        <v>19200</v>
      </c>
      <c r="J146" s="173">
        <v>19200</v>
      </c>
      <c r="K146" s="250"/>
      <c r="L146" s="250"/>
      <c r="M146" s="173">
        <v>19200</v>
      </c>
      <c r="N146" s="250"/>
      <c r="O146" s="173"/>
      <c r="P146" s="173"/>
      <c r="Q146" s="173"/>
      <c r="R146" s="173"/>
      <c r="S146" s="173"/>
      <c r="T146" s="173"/>
      <c r="U146" s="173"/>
      <c r="V146" s="173"/>
      <c r="W146" s="173"/>
      <c r="X146" s="173"/>
    </row>
    <row r="147" ht="20.25" customHeight="1" spans="1:24">
      <c r="A147" s="242" t="s">
        <v>70</v>
      </c>
      <c r="B147" s="242" t="s">
        <v>70</v>
      </c>
      <c r="C147" s="242" t="s">
        <v>435</v>
      </c>
      <c r="D147" s="242" t="s">
        <v>436</v>
      </c>
      <c r="E147" s="242" t="s">
        <v>161</v>
      </c>
      <c r="F147" s="242" t="s">
        <v>162</v>
      </c>
      <c r="G147" s="242" t="s">
        <v>388</v>
      </c>
      <c r="H147" s="242" t="s">
        <v>389</v>
      </c>
      <c r="I147" s="173">
        <v>16800</v>
      </c>
      <c r="J147" s="173">
        <v>16800</v>
      </c>
      <c r="K147" s="250"/>
      <c r="L147" s="250"/>
      <c r="M147" s="173">
        <v>16800</v>
      </c>
      <c r="N147" s="250"/>
      <c r="O147" s="173"/>
      <c r="P147" s="173"/>
      <c r="Q147" s="173"/>
      <c r="R147" s="173"/>
      <c r="S147" s="173"/>
      <c r="T147" s="173"/>
      <c r="U147" s="173"/>
      <c r="V147" s="173"/>
      <c r="W147" s="173"/>
      <c r="X147" s="173"/>
    </row>
    <row r="148" ht="20.25" customHeight="1" spans="1:24">
      <c r="A148" s="242" t="s">
        <v>70</v>
      </c>
      <c r="B148" s="242" t="s">
        <v>70</v>
      </c>
      <c r="C148" s="242" t="s">
        <v>435</v>
      </c>
      <c r="D148" s="242" t="s">
        <v>436</v>
      </c>
      <c r="E148" s="242" t="s">
        <v>228</v>
      </c>
      <c r="F148" s="242" t="s">
        <v>229</v>
      </c>
      <c r="G148" s="242" t="s">
        <v>388</v>
      </c>
      <c r="H148" s="242" t="s">
        <v>389</v>
      </c>
      <c r="I148" s="173">
        <v>25200</v>
      </c>
      <c r="J148" s="173">
        <v>25200</v>
      </c>
      <c r="K148" s="250"/>
      <c r="L148" s="250"/>
      <c r="M148" s="173">
        <v>25200</v>
      </c>
      <c r="N148" s="250"/>
      <c r="O148" s="173"/>
      <c r="P148" s="173"/>
      <c r="Q148" s="173"/>
      <c r="R148" s="173"/>
      <c r="S148" s="173"/>
      <c r="T148" s="173"/>
      <c r="U148" s="173"/>
      <c r="V148" s="173"/>
      <c r="W148" s="173"/>
      <c r="X148" s="173"/>
    </row>
    <row r="149" ht="20.25" customHeight="1" spans="1:24">
      <c r="A149" s="242" t="s">
        <v>70</v>
      </c>
      <c r="B149" s="242" t="s">
        <v>70</v>
      </c>
      <c r="C149" s="242" t="s">
        <v>435</v>
      </c>
      <c r="D149" s="242" t="s">
        <v>436</v>
      </c>
      <c r="E149" s="242" t="s">
        <v>228</v>
      </c>
      <c r="F149" s="242" t="s">
        <v>229</v>
      </c>
      <c r="G149" s="242" t="s">
        <v>388</v>
      </c>
      <c r="H149" s="242" t="s">
        <v>389</v>
      </c>
      <c r="I149" s="173">
        <v>28800</v>
      </c>
      <c r="J149" s="173">
        <v>28800</v>
      </c>
      <c r="K149" s="250"/>
      <c r="L149" s="250"/>
      <c r="M149" s="173">
        <v>28800</v>
      </c>
      <c r="N149" s="250"/>
      <c r="O149" s="173"/>
      <c r="P149" s="173"/>
      <c r="Q149" s="173"/>
      <c r="R149" s="173"/>
      <c r="S149" s="173"/>
      <c r="T149" s="173"/>
      <c r="U149" s="173"/>
      <c r="V149" s="173"/>
      <c r="W149" s="173"/>
      <c r="X149" s="173"/>
    </row>
    <row r="150" ht="20.25" customHeight="1" spans="1:24">
      <c r="A150" s="242" t="s">
        <v>70</v>
      </c>
      <c r="B150" s="242" t="s">
        <v>70</v>
      </c>
      <c r="C150" s="242" t="s">
        <v>435</v>
      </c>
      <c r="D150" s="242" t="s">
        <v>436</v>
      </c>
      <c r="E150" s="242" t="s">
        <v>232</v>
      </c>
      <c r="F150" s="242" t="s">
        <v>231</v>
      </c>
      <c r="G150" s="242" t="s">
        <v>388</v>
      </c>
      <c r="H150" s="242" t="s">
        <v>389</v>
      </c>
      <c r="I150" s="173">
        <v>537600</v>
      </c>
      <c r="J150" s="173">
        <v>537600</v>
      </c>
      <c r="K150" s="250"/>
      <c r="L150" s="250"/>
      <c r="M150" s="173">
        <v>537600</v>
      </c>
      <c r="N150" s="250"/>
      <c r="O150" s="173"/>
      <c r="P150" s="173"/>
      <c r="Q150" s="173"/>
      <c r="R150" s="173"/>
      <c r="S150" s="173"/>
      <c r="T150" s="173"/>
      <c r="U150" s="173"/>
      <c r="V150" s="173"/>
      <c r="W150" s="173"/>
      <c r="X150" s="173"/>
    </row>
    <row r="151" ht="20.25" customHeight="1" spans="1:24">
      <c r="A151" s="242" t="s">
        <v>70</v>
      </c>
      <c r="B151" s="242" t="s">
        <v>70</v>
      </c>
      <c r="C151" s="242" t="s">
        <v>435</v>
      </c>
      <c r="D151" s="242" t="s">
        <v>436</v>
      </c>
      <c r="E151" s="242" t="s">
        <v>232</v>
      </c>
      <c r="F151" s="242" t="s">
        <v>231</v>
      </c>
      <c r="G151" s="242" t="s">
        <v>388</v>
      </c>
      <c r="H151" s="242" t="s">
        <v>389</v>
      </c>
      <c r="I151" s="173">
        <v>470400</v>
      </c>
      <c r="J151" s="173">
        <v>470400</v>
      </c>
      <c r="K151" s="250"/>
      <c r="L151" s="250"/>
      <c r="M151" s="173">
        <v>470400</v>
      </c>
      <c r="N151" s="250"/>
      <c r="O151" s="173"/>
      <c r="P151" s="173"/>
      <c r="Q151" s="173"/>
      <c r="R151" s="173"/>
      <c r="S151" s="173"/>
      <c r="T151" s="173"/>
      <c r="U151" s="173"/>
      <c r="V151" s="173"/>
      <c r="W151" s="173"/>
      <c r="X151" s="173"/>
    </row>
    <row r="152" ht="20.25" customHeight="1" spans="1:24">
      <c r="A152" s="242" t="s">
        <v>70</v>
      </c>
      <c r="B152" s="242" t="s">
        <v>70</v>
      </c>
      <c r="C152" s="242" t="s">
        <v>437</v>
      </c>
      <c r="D152" s="242" t="s">
        <v>438</v>
      </c>
      <c r="E152" s="242" t="s">
        <v>106</v>
      </c>
      <c r="F152" s="242" t="s">
        <v>107</v>
      </c>
      <c r="G152" s="242" t="s">
        <v>404</v>
      </c>
      <c r="H152" s="242" t="s">
        <v>405</v>
      </c>
      <c r="I152" s="173">
        <v>624000</v>
      </c>
      <c r="J152" s="173">
        <v>624000</v>
      </c>
      <c r="K152" s="250"/>
      <c r="L152" s="250"/>
      <c r="M152" s="173">
        <v>624000</v>
      </c>
      <c r="N152" s="250"/>
      <c r="O152" s="173"/>
      <c r="P152" s="173"/>
      <c r="Q152" s="173"/>
      <c r="R152" s="173"/>
      <c r="S152" s="173"/>
      <c r="T152" s="173"/>
      <c r="U152" s="173"/>
      <c r="V152" s="173"/>
      <c r="W152" s="173"/>
      <c r="X152" s="173"/>
    </row>
    <row r="153" ht="20.25" customHeight="1" spans="1:24">
      <c r="A153" s="242" t="s">
        <v>70</v>
      </c>
      <c r="B153" s="242" t="s">
        <v>70</v>
      </c>
      <c r="C153" s="242" t="s">
        <v>437</v>
      </c>
      <c r="D153" s="242" t="s">
        <v>438</v>
      </c>
      <c r="E153" s="242" t="s">
        <v>247</v>
      </c>
      <c r="F153" s="242" t="s">
        <v>105</v>
      </c>
      <c r="G153" s="242" t="s">
        <v>404</v>
      </c>
      <c r="H153" s="242" t="s">
        <v>405</v>
      </c>
      <c r="I153" s="173">
        <v>264000</v>
      </c>
      <c r="J153" s="173">
        <v>264000</v>
      </c>
      <c r="K153" s="250"/>
      <c r="L153" s="250"/>
      <c r="M153" s="173">
        <v>264000</v>
      </c>
      <c r="N153" s="250"/>
      <c r="O153" s="173"/>
      <c r="P153" s="173"/>
      <c r="Q153" s="173"/>
      <c r="R153" s="173"/>
      <c r="S153" s="173"/>
      <c r="T153" s="173"/>
      <c r="U153" s="173"/>
      <c r="V153" s="173"/>
      <c r="W153" s="173"/>
      <c r="X153" s="173"/>
    </row>
    <row r="154" ht="20.25" customHeight="1" spans="1:24">
      <c r="A154" s="242" t="s">
        <v>70</v>
      </c>
      <c r="B154" s="242" t="s">
        <v>70</v>
      </c>
      <c r="C154" s="242" t="s">
        <v>439</v>
      </c>
      <c r="D154" s="242" t="s">
        <v>440</v>
      </c>
      <c r="E154" s="242" t="s">
        <v>102</v>
      </c>
      <c r="F154" s="242" t="s">
        <v>103</v>
      </c>
      <c r="G154" s="242" t="s">
        <v>421</v>
      </c>
      <c r="H154" s="242" t="s">
        <v>422</v>
      </c>
      <c r="I154" s="173">
        <v>168000</v>
      </c>
      <c r="J154" s="173">
        <v>168000</v>
      </c>
      <c r="K154" s="250"/>
      <c r="L154" s="250"/>
      <c r="M154" s="173">
        <v>168000</v>
      </c>
      <c r="N154" s="250"/>
      <c r="O154" s="173"/>
      <c r="P154" s="173"/>
      <c r="Q154" s="173"/>
      <c r="R154" s="173"/>
      <c r="S154" s="173"/>
      <c r="T154" s="173"/>
      <c r="U154" s="173"/>
      <c r="V154" s="173"/>
      <c r="W154" s="173"/>
      <c r="X154" s="173"/>
    </row>
    <row r="155" ht="20.25" customHeight="1" spans="1:24">
      <c r="A155" s="242" t="s">
        <v>70</v>
      </c>
      <c r="B155" s="242" t="s">
        <v>70</v>
      </c>
      <c r="C155" s="242" t="s">
        <v>439</v>
      </c>
      <c r="D155" s="242" t="s">
        <v>440</v>
      </c>
      <c r="E155" s="242" t="s">
        <v>102</v>
      </c>
      <c r="F155" s="242" t="s">
        <v>103</v>
      </c>
      <c r="G155" s="242" t="s">
        <v>421</v>
      </c>
      <c r="H155" s="242" t="s">
        <v>422</v>
      </c>
      <c r="I155" s="173">
        <v>24000</v>
      </c>
      <c r="J155" s="173">
        <v>24000</v>
      </c>
      <c r="K155" s="250"/>
      <c r="L155" s="250"/>
      <c r="M155" s="173">
        <v>24000</v>
      </c>
      <c r="N155" s="250"/>
      <c r="O155" s="173"/>
      <c r="P155" s="173"/>
      <c r="Q155" s="173"/>
      <c r="R155" s="173"/>
      <c r="S155" s="173"/>
      <c r="T155" s="173"/>
      <c r="U155" s="173"/>
      <c r="V155" s="173"/>
      <c r="W155" s="173"/>
      <c r="X155" s="173"/>
    </row>
    <row r="156" ht="20.25" customHeight="1" spans="1:24">
      <c r="A156" s="242" t="s">
        <v>70</v>
      </c>
      <c r="B156" s="242" t="s">
        <v>70</v>
      </c>
      <c r="C156" s="242" t="s">
        <v>439</v>
      </c>
      <c r="D156" s="242" t="s">
        <v>440</v>
      </c>
      <c r="E156" s="242" t="s">
        <v>102</v>
      </c>
      <c r="F156" s="242" t="s">
        <v>103</v>
      </c>
      <c r="G156" s="242" t="s">
        <v>421</v>
      </c>
      <c r="H156" s="242" t="s">
        <v>422</v>
      </c>
      <c r="I156" s="173">
        <v>310000</v>
      </c>
      <c r="J156" s="173">
        <v>310000</v>
      </c>
      <c r="K156" s="250"/>
      <c r="L156" s="250"/>
      <c r="M156" s="173">
        <v>310000</v>
      </c>
      <c r="N156" s="250"/>
      <c r="O156" s="173"/>
      <c r="P156" s="173"/>
      <c r="Q156" s="173"/>
      <c r="R156" s="173"/>
      <c r="S156" s="173"/>
      <c r="T156" s="173"/>
      <c r="U156" s="173"/>
      <c r="V156" s="173"/>
      <c r="W156" s="173"/>
      <c r="X156" s="173"/>
    </row>
    <row r="157" ht="20.25" customHeight="1" spans="1:24">
      <c r="A157" s="242" t="s">
        <v>70</v>
      </c>
      <c r="B157" s="242" t="s">
        <v>70</v>
      </c>
      <c r="C157" s="242" t="s">
        <v>441</v>
      </c>
      <c r="D157" s="242" t="s">
        <v>442</v>
      </c>
      <c r="E157" s="242" t="s">
        <v>106</v>
      </c>
      <c r="F157" s="242" t="s">
        <v>107</v>
      </c>
      <c r="G157" s="242" t="s">
        <v>443</v>
      </c>
      <c r="H157" s="242" t="s">
        <v>444</v>
      </c>
      <c r="I157" s="173">
        <v>8181600</v>
      </c>
      <c r="J157" s="173">
        <v>8181600</v>
      </c>
      <c r="K157" s="250"/>
      <c r="L157" s="250"/>
      <c r="M157" s="173">
        <v>8181600</v>
      </c>
      <c r="N157" s="250"/>
      <c r="O157" s="173"/>
      <c r="P157" s="173"/>
      <c r="Q157" s="173"/>
      <c r="R157" s="173"/>
      <c r="S157" s="173"/>
      <c r="T157" s="173"/>
      <c r="U157" s="173"/>
      <c r="V157" s="173"/>
      <c r="W157" s="173"/>
      <c r="X157" s="173"/>
    </row>
    <row r="158" ht="17.25" customHeight="1" spans="1:24">
      <c r="A158" s="253" t="s">
        <v>351</v>
      </c>
      <c r="B158" s="254"/>
      <c r="C158" s="255"/>
      <c r="D158" s="255"/>
      <c r="E158" s="255"/>
      <c r="F158" s="255"/>
      <c r="G158" s="255"/>
      <c r="H158" s="256"/>
      <c r="I158" s="173">
        <v>62408321.59</v>
      </c>
      <c r="J158" s="173">
        <v>62408321.59</v>
      </c>
      <c r="K158" s="173"/>
      <c r="L158" s="173"/>
      <c r="M158" s="173">
        <v>62408321.59</v>
      </c>
      <c r="N158" s="173"/>
      <c r="O158" s="173"/>
      <c r="P158" s="173"/>
      <c r="Q158" s="173"/>
      <c r="R158" s="173"/>
      <c r="S158" s="173"/>
      <c r="T158" s="173"/>
      <c r="U158" s="173"/>
      <c r="V158" s="173"/>
      <c r="W158" s="173"/>
      <c r="X158" s="173"/>
    </row>
  </sheetData>
  <mergeCells count="31">
    <mergeCell ref="A3:X3"/>
    <mergeCell ref="A4:H4"/>
    <mergeCell ref="I5:X5"/>
    <mergeCell ref="J6:N6"/>
    <mergeCell ref="O6:Q6"/>
    <mergeCell ref="S6:X6"/>
    <mergeCell ref="A158:H15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1"/>
  <sheetViews>
    <sheetView showZeros="0" workbookViewId="0">
      <pane ySplit="1" topLeftCell="A2" activePane="bottomLeft" state="frozen"/>
      <selection/>
      <selection pane="bottomLeft" activeCell="A19" sqref="$A2:$XFD101"/>
    </sheetView>
  </sheetViews>
  <sheetFormatPr defaultColWidth="9.14166666666667" defaultRowHeight="14.25" customHeight="1"/>
  <cols>
    <col min="1" max="1" width="10.2833333333333" customWidth="1"/>
    <col min="2" max="2" width="13.425" customWidth="1"/>
    <col min="3" max="3" width="62.125" customWidth="1"/>
    <col min="4" max="4" width="36.625" customWidth="1"/>
    <col min="5" max="5" width="11.1416666666667" customWidth="1"/>
    <col min="6" max="6" width="34.875"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41"/>
      <c r="B1" s="141"/>
      <c r="C1" s="141"/>
      <c r="D1" s="141"/>
      <c r="E1" s="141"/>
      <c r="F1" s="141"/>
      <c r="G1" s="141"/>
      <c r="H1" s="141"/>
      <c r="I1" s="141"/>
      <c r="J1" s="141"/>
      <c r="K1" s="141"/>
      <c r="L1" s="141"/>
      <c r="M1" s="141"/>
      <c r="N1" s="141"/>
      <c r="O1" s="141"/>
      <c r="P1" s="141"/>
      <c r="Q1" s="141"/>
      <c r="R1" s="141"/>
      <c r="S1" s="141"/>
      <c r="T1" s="141"/>
      <c r="U1" s="141"/>
      <c r="V1" s="141"/>
      <c r="W1" s="141"/>
    </row>
    <row r="2" s="1" customFormat="1" ht="13.5" customHeight="1" spans="2:23">
      <c r="B2" s="214"/>
      <c r="E2" s="215"/>
      <c r="F2" s="215"/>
      <c r="G2" s="215"/>
      <c r="H2" s="215"/>
      <c r="U2" s="214"/>
      <c r="W2" s="227" t="s">
        <v>445</v>
      </c>
    </row>
    <row r="3" s="1" customFormat="1" ht="46.5" customHeight="1" spans="1:23">
      <c r="A3" s="118" t="str">
        <f>"2025"&amp;"年部门项目支出预算表"</f>
        <v>2025年部门项目支出预算表</v>
      </c>
      <c r="B3" s="118"/>
      <c r="C3" s="118"/>
      <c r="D3" s="118"/>
      <c r="E3" s="118"/>
      <c r="F3" s="118"/>
      <c r="G3" s="118"/>
      <c r="H3" s="118"/>
      <c r="I3" s="118"/>
      <c r="J3" s="118"/>
      <c r="K3" s="118"/>
      <c r="L3" s="118"/>
      <c r="M3" s="118"/>
      <c r="N3" s="118"/>
      <c r="O3" s="118"/>
      <c r="P3" s="118"/>
      <c r="Q3" s="118"/>
      <c r="R3" s="118"/>
      <c r="S3" s="118"/>
      <c r="T3" s="118"/>
      <c r="U3" s="118"/>
      <c r="V3" s="118"/>
      <c r="W3" s="118"/>
    </row>
    <row r="4" s="1" customFormat="1" ht="13.5" customHeight="1" spans="1:23">
      <c r="A4" s="201" t="str">
        <f>"单位名称："&amp;"昆明市晋宁区人民政府晋城街道办事处"</f>
        <v>单位名称：昆明市晋宁区人民政府晋城街道办事处</v>
      </c>
      <c r="B4" s="216"/>
      <c r="C4" s="216"/>
      <c r="D4" s="216"/>
      <c r="E4" s="216"/>
      <c r="F4" s="216"/>
      <c r="G4" s="216"/>
      <c r="H4" s="216"/>
      <c r="I4" s="222"/>
      <c r="J4" s="222"/>
      <c r="K4" s="222"/>
      <c r="L4" s="222"/>
      <c r="M4" s="222"/>
      <c r="N4" s="222"/>
      <c r="O4" s="222"/>
      <c r="P4" s="222"/>
      <c r="Q4" s="222"/>
      <c r="U4" s="214"/>
      <c r="W4" s="197" t="s">
        <v>1</v>
      </c>
    </row>
    <row r="5" s="1" customFormat="1" ht="21.75" customHeight="1" spans="1:23">
      <c r="A5" s="217" t="s">
        <v>446</v>
      </c>
      <c r="B5" s="126" t="s">
        <v>362</v>
      </c>
      <c r="C5" s="217" t="s">
        <v>363</v>
      </c>
      <c r="D5" s="217" t="s">
        <v>447</v>
      </c>
      <c r="E5" s="126" t="s">
        <v>364</v>
      </c>
      <c r="F5" s="126" t="s">
        <v>365</v>
      </c>
      <c r="G5" s="126" t="s">
        <v>448</v>
      </c>
      <c r="H5" s="126" t="s">
        <v>449</v>
      </c>
      <c r="I5" s="123" t="s">
        <v>55</v>
      </c>
      <c r="J5" s="16" t="s">
        <v>450</v>
      </c>
      <c r="K5" s="17"/>
      <c r="L5" s="17"/>
      <c r="M5" s="46"/>
      <c r="N5" s="16" t="s">
        <v>370</v>
      </c>
      <c r="O5" s="17"/>
      <c r="P5" s="46"/>
      <c r="Q5" s="126" t="s">
        <v>61</v>
      </c>
      <c r="R5" s="16" t="s">
        <v>62</v>
      </c>
      <c r="S5" s="17"/>
      <c r="T5" s="17"/>
      <c r="U5" s="17"/>
      <c r="V5" s="17"/>
      <c r="W5" s="46"/>
    </row>
    <row r="6" s="1" customFormat="1" ht="21.75" customHeight="1" spans="1:23">
      <c r="A6" s="218"/>
      <c r="B6" s="125"/>
      <c r="C6" s="218"/>
      <c r="D6" s="218"/>
      <c r="E6" s="219"/>
      <c r="F6" s="219"/>
      <c r="G6" s="219"/>
      <c r="H6" s="219"/>
      <c r="I6" s="125"/>
      <c r="J6" s="223" t="s">
        <v>58</v>
      </c>
      <c r="K6" s="224"/>
      <c r="L6" s="126" t="s">
        <v>59</v>
      </c>
      <c r="M6" s="126" t="s">
        <v>60</v>
      </c>
      <c r="N6" s="126" t="s">
        <v>58</v>
      </c>
      <c r="O6" s="126" t="s">
        <v>59</v>
      </c>
      <c r="P6" s="126" t="s">
        <v>60</v>
      </c>
      <c r="Q6" s="219"/>
      <c r="R6" s="126" t="s">
        <v>57</v>
      </c>
      <c r="S6" s="126" t="s">
        <v>64</v>
      </c>
      <c r="T6" s="126" t="s">
        <v>376</v>
      </c>
      <c r="U6" s="126" t="s">
        <v>66</v>
      </c>
      <c r="V6" s="126" t="s">
        <v>67</v>
      </c>
      <c r="W6" s="126" t="s">
        <v>68</v>
      </c>
    </row>
    <row r="7" s="1" customFormat="1" ht="21" customHeight="1" spans="1:23">
      <c r="A7" s="125"/>
      <c r="B7" s="125"/>
      <c r="C7" s="125"/>
      <c r="D7" s="125"/>
      <c r="E7" s="125"/>
      <c r="F7" s="125"/>
      <c r="G7" s="125"/>
      <c r="H7" s="125"/>
      <c r="I7" s="125"/>
      <c r="J7" s="225" t="s">
        <v>57</v>
      </c>
      <c r="K7" s="226"/>
      <c r="L7" s="125"/>
      <c r="M7" s="125"/>
      <c r="N7" s="125"/>
      <c r="O7" s="125"/>
      <c r="P7" s="125"/>
      <c r="Q7" s="125"/>
      <c r="R7" s="125"/>
      <c r="S7" s="125"/>
      <c r="T7" s="125"/>
      <c r="U7" s="125"/>
      <c r="V7" s="125"/>
      <c r="W7" s="125"/>
    </row>
    <row r="8" s="1" customFormat="1" ht="39.75" customHeight="1" spans="1:23">
      <c r="A8" s="220"/>
      <c r="B8" s="124"/>
      <c r="C8" s="220"/>
      <c r="D8" s="220"/>
      <c r="E8" s="221"/>
      <c r="F8" s="221"/>
      <c r="G8" s="221"/>
      <c r="H8" s="221"/>
      <c r="I8" s="124"/>
      <c r="J8" s="23" t="s">
        <v>57</v>
      </c>
      <c r="K8" s="23" t="s">
        <v>451</v>
      </c>
      <c r="L8" s="221"/>
      <c r="M8" s="221"/>
      <c r="N8" s="221"/>
      <c r="O8" s="221"/>
      <c r="P8" s="221"/>
      <c r="Q8" s="221"/>
      <c r="R8" s="221"/>
      <c r="S8" s="221"/>
      <c r="T8" s="221"/>
      <c r="U8" s="124"/>
      <c r="V8" s="221"/>
      <c r="W8" s="221"/>
    </row>
    <row r="9" s="1" customFormat="1" ht="15" customHeight="1" spans="1:23">
      <c r="A9" s="129">
        <v>1</v>
      </c>
      <c r="B9" s="129">
        <v>2</v>
      </c>
      <c r="C9" s="129">
        <v>3</v>
      </c>
      <c r="D9" s="129">
        <v>4</v>
      </c>
      <c r="E9" s="129">
        <v>5</v>
      </c>
      <c r="F9" s="129">
        <v>6</v>
      </c>
      <c r="G9" s="129">
        <v>7</v>
      </c>
      <c r="H9" s="129">
        <v>8</v>
      </c>
      <c r="I9" s="129">
        <v>9</v>
      </c>
      <c r="J9" s="129">
        <v>10</v>
      </c>
      <c r="K9" s="129">
        <v>11</v>
      </c>
      <c r="L9" s="131">
        <v>12</v>
      </c>
      <c r="M9" s="131">
        <v>13</v>
      </c>
      <c r="N9" s="131">
        <v>14</v>
      </c>
      <c r="O9" s="131">
        <v>15</v>
      </c>
      <c r="P9" s="131">
        <v>16</v>
      </c>
      <c r="Q9" s="131">
        <v>17</v>
      </c>
      <c r="R9" s="131">
        <v>18</v>
      </c>
      <c r="S9" s="131">
        <v>19</v>
      </c>
      <c r="T9" s="131">
        <v>20</v>
      </c>
      <c r="U9" s="129">
        <v>21</v>
      </c>
      <c r="V9" s="131">
        <v>22</v>
      </c>
      <c r="W9" s="129">
        <v>23</v>
      </c>
    </row>
    <row r="10" s="1" customFormat="1" ht="21.75" customHeight="1" spans="1:23">
      <c r="A10" s="133" t="s">
        <v>452</v>
      </c>
      <c r="B10" s="133" t="s">
        <v>453</v>
      </c>
      <c r="C10" s="133" t="s">
        <v>454</v>
      </c>
      <c r="D10" s="133" t="s">
        <v>70</v>
      </c>
      <c r="E10" s="133" t="s">
        <v>278</v>
      </c>
      <c r="F10" s="133" t="s">
        <v>279</v>
      </c>
      <c r="G10" s="133" t="s">
        <v>455</v>
      </c>
      <c r="H10" s="133" t="s">
        <v>456</v>
      </c>
      <c r="I10" s="132">
        <v>167682.5</v>
      </c>
      <c r="J10" s="132">
        <v>167682.5</v>
      </c>
      <c r="K10" s="132">
        <v>167682.5</v>
      </c>
      <c r="L10" s="132"/>
      <c r="M10" s="132"/>
      <c r="N10" s="132"/>
      <c r="O10" s="132"/>
      <c r="P10" s="132"/>
      <c r="Q10" s="132"/>
      <c r="R10" s="132"/>
      <c r="S10" s="132"/>
      <c r="T10" s="132"/>
      <c r="U10" s="132"/>
      <c r="V10" s="132"/>
      <c r="W10" s="132"/>
    </row>
    <row r="11" s="1" customFormat="1" ht="21.75" customHeight="1" spans="1:23">
      <c r="A11" s="133" t="s">
        <v>452</v>
      </c>
      <c r="B11" s="133" t="s">
        <v>457</v>
      </c>
      <c r="C11" s="133" t="s">
        <v>458</v>
      </c>
      <c r="D11" s="133" t="s">
        <v>70</v>
      </c>
      <c r="E11" s="133" t="s">
        <v>250</v>
      </c>
      <c r="F11" s="133" t="s">
        <v>251</v>
      </c>
      <c r="G11" s="133" t="s">
        <v>455</v>
      </c>
      <c r="H11" s="133" t="s">
        <v>456</v>
      </c>
      <c r="I11" s="132">
        <v>76650</v>
      </c>
      <c r="J11" s="132">
        <v>76650</v>
      </c>
      <c r="K11" s="132">
        <v>76650</v>
      </c>
      <c r="L11" s="132"/>
      <c r="M11" s="132"/>
      <c r="N11" s="132"/>
      <c r="O11" s="132"/>
      <c r="P11" s="132"/>
      <c r="Q11" s="132"/>
      <c r="R11" s="132"/>
      <c r="S11" s="132"/>
      <c r="T11" s="132"/>
      <c r="U11" s="132"/>
      <c r="V11" s="132"/>
      <c r="W11" s="132"/>
    </row>
    <row r="12" s="1" customFormat="1" ht="21.75" customHeight="1" spans="1:23">
      <c r="A12" s="133" t="s">
        <v>452</v>
      </c>
      <c r="B12" s="133" t="s">
        <v>459</v>
      </c>
      <c r="C12" s="133" t="s">
        <v>460</v>
      </c>
      <c r="D12" s="133" t="s">
        <v>70</v>
      </c>
      <c r="E12" s="133" t="s">
        <v>132</v>
      </c>
      <c r="F12" s="133" t="s">
        <v>133</v>
      </c>
      <c r="G12" s="133" t="s">
        <v>421</v>
      </c>
      <c r="H12" s="133" t="s">
        <v>422</v>
      </c>
      <c r="I12" s="132">
        <v>50000</v>
      </c>
      <c r="J12" s="132">
        <v>50000</v>
      </c>
      <c r="K12" s="132">
        <v>50000</v>
      </c>
      <c r="L12" s="132"/>
      <c r="M12" s="132"/>
      <c r="N12" s="132"/>
      <c r="O12" s="132"/>
      <c r="P12" s="132"/>
      <c r="Q12" s="132"/>
      <c r="R12" s="132"/>
      <c r="S12" s="132"/>
      <c r="T12" s="132"/>
      <c r="U12" s="132"/>
      <c r="V12" s="132"/>
      <c r="W12" s="132"/>
    </row>
    <row r="13" s="1" customFormat="1" ht="21.75" customHeight="1" spans="1:23">
      <c r="A13" s="133" t="s">
        <v>452</v>
      </c>
      <c r="B13" s="133" t="s">
        <v>461</v>
      </c>
      <c r="C13" s="133" t="s">
        <v>462</v>
      </c>
      <c r="D13" s="133" t="s">
        <v>70</v>
      </c>
      <c r="E13" s="133" t="s">
        <v>124</v>
      </c>
      <c r="F13" s="133" t="s">
        <v>125</v>
      </c>
      <c r="G13" s="133" t="s">
        <v>404</v>
      </c>
      <c r="H13" s="133" t="s">
        <v>405</v>
      </c>
      <c r="I13" s="132">
        <v>13200</v>
      </c>
      <c r="J13" s="132">
        <v>13200</v>
      </c>
      <c r="K13" s="132">
        <v>13200</v>
      </c>
      <c r="L13" s="132"/>
      <c r="M13" s="132"/>
      <c r="N13" s="132"/>
      <c r="O13" s="132"/>
      <c r="P13" s="132"/>
      <c r="Q13" s="132"/>
      <c r="R13" s="132"/>
      <c r="S13" s="132"/>
      <c r="T13" s="132"/>
      <c r="U13" s="132"/>
      <c r="V13" s="132"/>
      <c r="W13" s="132"/>
    </row>
    <row r="14" s="1" customFormat="1" ht="21.75" customHeight="1" spans="1:23">
      <c r="A14" s="133" t="s">
        <v>452</v>
      </c>
      <c r="B14" s="133" t="s">
        <v>463</v>
      </c>
      <c r="C14" s="133" t="s">
        <v>464</v>
      </c>
      <c r="D14" s="133" t="s">
        <v>70</v>
      </c>
      <c r="E14" s="133" t="s">
        <v>235</v>
      </c>
      <c r="F14" s="133" t="s">
        <v>236</v>
      </c>
      <c r="G14" s="133" t="s">
        <v>455</v>
      </c>
      <c r="H14" s="133" t="s">
        <v>456</v>
      </c>
      <c r="I14" s="132">
        <v>2000000</v>
      </c>
      <c r="J14" s="132">
        <v>2000000</v>
      </c>
      <c r="K14" s="132">
        <v>2000000</v>
      </c>
      <c r="L14" s="132"/>
      <c r="M14" s="132"/>
      <c r="N14" s="132"/>
      <c r="O14" s="132"/>
      <c r="P14" s="132"/>
      <c r="Q14" s="132"/>
      <c r="R14" s="132"/>
      <c r="S14" s="132"/>
      <c r="T14" s="132"/>
      <c r="U14" s="132"/>
      <c r="V14" s="132"/>
      <c r="W14" s="132"/>
    </row>
    <row r="15" s="1" customFormat="1" ht="21.75" customHeight="1" spans="1:23">
      <c r="A15" s="133" t="s">
        <v>452</v>
      </c>
      <c r="B15" s="133" t="s">
        <v>465</v>
      </c>
      <c r="C15" s="133" t="s">
        <v>466</v>
      </c>
      <c r="D15" s="133" t="s">
        <v>70</v>
      </c>
      <c r="E15" s="133" t="s">
        <v>141</v>
      </c>
      <c r="F15" s="133" t="s">
        <v>140</v>
      </c>
      <c r="G15" s="133" t="s">
        <v>455</v>
      </c>
      <c r="H15" s="133" t="s">
        <v>456</v>
      </c>
      <c r="I15" s="132">
        <v>300000</v>
      </c>
      <c r="J15" s="132">
        <v>300000</v>
      </c>
      <c r="K15" s="132">
        <v>300000</v>
      </c>
      <c r="L15" s="132"/>
      <c r="M15" s="132"/>
      <c r="N15" s="132"/>
      <c r="O15" s="132"/>
      <c r="P15" s="132"/>
      <c r="Q15" s="132"/>
      <c r="R15" s="132"/>
      <c r="S15" s="132"/>
      <c r="T15" s="132"/>
      <c r="U15" s="132"/>
      <c r="V15" s="132"/>
      <c r="W15" s="132"/>
    </row>
    <row r="16" s="1" customFormat="1" ht="21.75" customHeight="1" spans="1:23">
      <c r="A16" s="133" t="s">
        <v>452</v>
      </c>
      <c r="B16" s="133" t="s">
        <v>467</v>
      </c>
      <c r="C16" s="133" t="s">
        <v>468</v>
      </c>
      <c r="D16" s="133" t="s">
        <v>70</v>
      </c>
      <c r="E16" s="133" t="s">
        <v>210</v>
      </c>
      <c r="F16" s="133" t="s">
        <v>209</v>
      </c>
      <c r="G16" s="133" t="s">
        <v>421</v>
      </c>
      <c r="H16" s="133" t="s">
        <v>422</v>
      </c>
      <c r="I16" s="132">
        <v>4639.51</v>
      </c>
      <c r="J16" s="132"/>
      <c r="K16" s="132"/>
      <c r="L16" s="132"/>
      <c r="M16" s="132"/>
      <c r="N16" s="132"/>
      <c r="O16" s="132"/>
      <c r="P16" s="132"/>
      <c r="Q16" s="132"/>
      <c r="R16" s="132">
        <v>4639.51</v>
      </c>
      <c r="S16" s="132"/>
      <c r="T16" s="132"/>
      <c r="U16" s="132"/>
      <c r="V16" s="132"/>
      <c r="W16" s="132">
        <v>4639.51</v>
      </c>
    </row>
    <row r="17" s="1" customFormat="1" ht="21.75" customHeight="1" spans="1:23">
      <c r="A17" s="133" t="s">
        <v>452</v>
      </c>
      <c r="B17" s="133" t="s">
        <v>469</v>
      </c>
      <c r="C17" s="133" t="s">
        <v>470</v>
      </c>
      <c r="D17" s="133" t="s">
        <v>70</v>
      </c>
      <c r="E17" s="133" t="s">
        <v>250</v>
      </c>
      <c r="F17" s="133" t="s">
        <v>251</v>
      </c>
      <c r="G17" s="133" t="s">
        <v>421</v>
      </c>
      <c r="H17" s="133" t="s">
        <v>422</v>
      </c>
      <c r="I17" s="132">
        <v>96520</v>
      </c>
      <c r="J17" s="132"/>
      <c r="K17" s="132"/>
      <c r="L17" s="132"/>
      <c r="M17" s="132"/>
      <c r="N17" s="132"/>
      <c r="O17" s="132"/>
      <c r="P17" s="132"/>
      <c r="Q17" s="132"/>
      <c r="R17" s="132">
        <v>96520</v>
      </c>
      <c r="S17" s="132"/>
      <c r="T17" s="132"/>
      <c r="U17" s="132"/>
      <c r="V17" s="132"/>
      <c r="W17" s="132">
        <v>96520</v>
      </c>
    </row>
    <row r="18" s="1" customFormat="1" ht="21.75" customHeight="1" spans="1:23">
      <c r="A18" s="133" t="s">
        <v>452</v>
      </c>
      <c r="B18" s="133" t="s">
        <v>471</v>
      </c>
      <c r="C18" s="133" t="s">
        <v>472</v>
      </c>
      <c r="D18" s="133" t="s">
        <v>70</v>
      </c>
      <c r="E18" s="133" t="s">
        <v>128</v>
      </c>
      <c r="F18" s="133" t="s">
        <v>129</v>
      </c>
      <c r="G18" s="133" t="s">
        <v>421</v>
      </c>
      <c r="H18" s="133" t="s">
        <v>422</v>
      </c>
      <c r="I18" s="132">
        <v>8546.2</v>
      </c>
      <c r="J18" s="132"/>
      <c r="K18" s="132"/>
      <c r="L18" s="132"/>
      <c r="M18" s="132"/>
      <c r="N18" s="132"/>
      <c r="O18" s="132"/>
      <c r="P18" s="132"/>
      <c r="Q18" s="132"/>
      <c r="R18" s="132">
        <v>8546.2</v>
      </c>
      <c r="S18" s="132"/>
      <c r="T18" s="132"/>
      <c r="U18" s="132"/>
      <c r="V18" s="132"/>
      <c r="W18" s="132">
        <v>8546.2</v>
      </c>
    </row>
    <row r="19" s="1" customFormat="1" ht="21.75" customHeight="1" spans="1:23">
      <c r="A19" s="133" t="s">
        <v>452</v>
      </c>
      <c r="B19" s="133" t="s">
        <v>473</v>
      </c>
      <c r="C19" s="133" t="s">
        <v>474</v>
      </c>
      <c r="D19" s="133" t="s">
        <v>70</v>
      </c>
      <c r="E19" s="133" t="s">
        <v>215</v>
      </c>
      <c r="F19" s="133" t="s">
        <v>216</v>
      </c>
      <c r="G19" s="133" t="s">
        <v>455</v>
      </c>
      <c r="H19" s="133" t="s">
        <v>456</v>
      </c>
      <c r="I19" s="132">
        <v>156.18</v>
      </c>
      <c r="J19" s="132"/>
      <c r="K19" s="132"/>
      <c r="L19" s="132"/>
      <c r="M19" s="132"/>
      <c r="N19" s="132"/>
      <c r="O19" s="132"/>
      <c r="P19" s="132"/>
      <c r="Q19" s="132"/>
      <c r="R19" s="132">
        <v>156.18</v>
      </c>
      <c r="S19" s="132"/>
      <c r="T19" s="132"/>
      <c r="U19" s="132"/>
      <c r="V19" s="132"/>
      <c r="W19" s="132">
        <v>156.18</v>
      </c>
    </row>
    <row r="20" s="1" customFormat="1" ht="21.75" customHeight="1" spans="1:23">
      <c r="A20" s="133" t="s">
        <v>452</v>
      </c>
      <c r="B20" s="133" t="s">
        <v>475</v>
      </c>
      <c r="C20" s="133" t="s">
        <v>476</v>
      </c>
      <c r="D20" s="133" t="s">
        <v>70</v>
      </c>
      <c r="E20" s="133" t="s">
        <v>215</v>
      </c>
      <c r="F20" s="133" t="s">
        <v>216</v>
      </c>
      <c r="G20" s="133" t="s">
        <v>477</v>
      </c>
      <c r="H20" s="133" t="s">
        <v>478</v>
      </c>
      <c r="I20" s="132">
        <v>41452.5</v>
      </c>
      <c r="J20" s="132"/>
      <c r="K20" s="132"/>
      <c r="L20" s="132"/>
      <c r="M20" s="132"/>
      <c r="N20" s="132"/>
      <c r="O20" s="132"/>
      <c r="P20" s="132"/>
      <c r="Q20" s="132"/>
      <c r="R20" s="132">
        <v>41452.5</v>
      </c>
      <c r="S20" s="132"/>
      <c r="T20" s="132"/>
      <c r="U20" s="132"/>
      <c r="V20" s="132"/>
      <c r="W20" s="132">
        <v>41452.5</v>
      </c>
    </row>
    <row r="21" s="1" customFormat="1" ht="21.75" customHeight="1" spans="1:23">
      <c r="A21" s="133" t="s">
        <v>452</v>
      </c>
      <c r="B21" s="133" t="s">
        <v>479</v>
      </c>
      <c r="C21" s="133" t="s">
        <v>480</v>
      </c>
      <c r="D21" s="133" t="s">
        <v>70</v>
      </c>
      <c r="E21" s="133" t="s">
        <v>242</v>
      </c>
      <c r="F21" s="133" t="s">
        <v>241</v>
      </c>
      <c r="G21" s="133" t="s">
        <v>481</v>
      </c>
      <c r="H21" s="133" t="s">
        <v>482</v>
      </c>
      <c r="I21" s="132">
        <v>38986.65</v>
      </c>
      <c r="J21" s="132"/>
      <c r="K21" s="132"/>
      <c r="L21" s="132"/>
      <c r="M21" s="132"/>
      <c r="N21" s="132"/>
      <c r="O21" s="132"/>
      <c r="P21" s="132"/>
      <c r="Q21" s="132"/>
      <c r="R21" s="132">
        <v>38986.65</v>
      </c>
      <c r="S21" s="132"/>
      <c r="T21" s="132"/>
      <c r="U21" s="132"/>
      <c r="V21" s="132"/>
      <c r="W21" s="132">
        <v>38986.65</v>
      </c>
    </row>
    <row r="22" s="1" customFormat="1" ht="21.75" customHeight="1" spans="1:23">
      <c r="A22" s="133" t="s">
        <v>452</v>
      </c>
      <c r="B22" s="133" t="s">
        <v>483</v>
      </c>
      <c r="C22" s="133" t="s">
        <v>484</v>
      </c>
      <c r="D22" s="133" t="s">
        <v>70</v>
      </c>
      <c r="E22" s="133" t="s">
        <v>312</v>
      </c>
      <c r="F22" s="133" t="s">
        <v>82</v>
      </c>
      <c r="G22" s="133" t="s">
        <v>455</v>
      </c>
      <c r="H22" s="133" t="s">
        <v>456</v>
      </c>
      <c r="I22" s="132">
        <v>50000</v>
      </c>
      <c r="J22" s="132"/>
      <c r="K22" s="132"/>
      <c r="L22" s="132"/>
      <c r="M22" s="132"/>
      <c r="N22" s="132"/>
      <c r="O22" s="132"/>
      <c r="P22" s="132"/>
      <c r="Q22" s="132"/>
      <c r="R22" s="132">
        <v>50000</v>
      </c>
      <c r="S22" s="132"/>
      <c r="T22" s="132"/>
      <c r="U22" s="132"/>
      <c r="V22" s="132"/>
      <c r="W22" s="132">
        <v>50000</v>
      </c>
    </row>
    <row r="23" s="1" customFormat="1" ht="21.75" customHeight="1" spans="1:23">
      <c r="A23" s="133" t="s">
        <v>452</v>
      </c>
      <c r="B23" s="133" t="s">
        <v>485</v>
      </c>
      <c r="C23" s="133" t="s">
        <v>486</v>
      </c>
      <c r="D23" s="133" t="s">
        <v>70</v>
      </c>
      <c r="E23" s="133" t="s">
        <v>102</v>
      </c>
      <c r="F23" s="133" t="s">
        <v>103</v>
      </c>
      <c r="G23" s="133" t="s">
        <v>487</v>
      </c>
      <c r="H23" s="133" t="s">
        <v>488</v>
      </c>
      <c r="I23" s="132">
        <v>400000</v>
      </c>
      <c r="J23" s="132">
        <v>400000</v>
      </c>
      <c r="K23" s="132">
        <v>400000</v>
      </c>
      <c r="L23" s="132"/>
      <c r="M23" s="132"/>
      <c r="N23" s="132"/>
      <c r="O23" s="132"/>
      <c r="P23" s="132"/>
      <c r="Q23" s="132"/>
      <c r="R23" s="132"/>
      <c r="S23" s="132"/>
      <c r="T23" s="132"/>
      <c r="U23" s="132"/>
      <c r="V23" s="132"/>
      <c r="W23" s="132"/>
    </row>
    <row r="24" s="1" customFormat="1" ht="21.75" customHeight="1" spans="1:23">
      <c r="A24" s="133" t="s">
        <v>452</v>
      </c>
      <c r="B24" s="133" t="s">
        <v>489</v>
      </c>
      <c r="C24" s="133" t="s">
        <v>490</v>
      </c>
      <c r="D24" s="133" t="s">
        <v>70</v>
      </c>
      <c r="E24" s="133" t="s">
        <v>293</v>
      </c>
      <c r="F24" s="133" t="s">
        <v>294</v>
      </c>
      <c r="G24" s="133" t="s">
        <v>455</v>
      </c>
      <c r="H24" s="133" t="s">
        <v>456</v>
      </c>
      <c r="I24" s="132">
        <v>10572</v>
      </c>
      <c r="J24" s="132"/>
      <c r="K24" s="132"/>
      <c r="L24" s="132"/>
      <c r="M24" s="132"/>
      <c r="N24" s="132"/>
      <c r="O24" s="132"/>
      <c r="P24" s="132"/>
      <c r="Q24" s="132"/>
      <c r="R24" s="132">
        <v>10572</v>
      </c>
      <c r="S24" s="132"/>
      <c r="T24" s="132"/>
      <c r="U24" s="132"/>
      <c r="V24" s="132"/>
      <c r="W24" s="132">
        <v>10572</v>
      </c>
    </row>
    <row r="25" s="1" customFormat="1" ht="21.75" customHeight="1" spans="1:23">
      <c r="A25" s="133" t="s">
        <v>452</v>
      </c>
      <c r="B25" s="133" t="s">
        <v>491</v>
      </c>
      <c r="C25" s="133" t="s">
        <v>492</v>
      </c>
      <c r="D25" s="133" t="s">
        <v>70</v>
      </c>
      <c r="E25" s="133" t="s">
        <v>250</v>
      </c>
      <c r="F25" s="133" t="s">
        <v>251</v>
      </c>
      <c r="G25" s="133" t="s">
        <v>421</v>
      </c>
      <c r="H25" s="133" t="s">
        <v>422</v>
      </c>
      <c r="I25" s="132">
        <v>4568</v>
      </c>
      <c r="J25" s="132"/>
      <c r="K25" s="132"/>
      <c r="L25" s="132"/>
      <c r="M25" s="132"/>
      <c r="N25" s="132"/>
      <c r="O25" s="132"/>
      <c r="P25" s="132"/>
      <c r="Q25" s="132"/>
      <c r="R25" s="132">
        <v>4568</v>
      </c>
      <c r="S25" s="132"/>
      <c r="T25" s="132"/>
      <c r="U25" s="132"/>
      <c r="V25" s="132"/>
      <c r="W25" s="132">
        <v>4568</v>
      </c>
    </row>
    <row r="26" s="1" customFormat="1" ht="21.75" customHeight="1" spans="1:23">
      <c r="A26" s="133" t="s">
        <v>452</v>
      </c>
      <c r="B26" s="133" t="s">
        <v>493</v>
      </c>
      <c r="C26" s="133" t="s">
        <v>494</v>
      </c>
      <c r="D26" s="133" t="s">
        <v>70</v>
      </c>
      <c r="E26" s="133" t="s">
        <v>191</v>
      </c>
      <c r="F26" s="133" t="s">
        <v>190</v>
      </c>
      <c r="G26" s="133" t="s">
        <v>455</v>
      </c>
      <c r="H26" s="133" t="s">
        <v>456</v>
      </c>
      <c r="I26" s="132">
        <v>133748</v>
      </c>
      <c r="J26" s="132"/>
      <c r="K26" s="132"/>
      <c r="L26" s="132"/>
      <c r="M26" s="132"/>
      <c r="N26" s="132"/>
      <c r="O26" s="132"/>
      <c r="P26" s="132"/>
      <c r="Q26" s="132"/>
      <c r="R26" s="132">
        <v>133748</v>
      </c>
      <c r="S26" s="132"/>
      <c r="T26" s="132"/>
      <c r="U26" s="132"/>
      <c r="V26" s="132"/>
      <c r="W26" s="132">
        <v>133748</v>
      </c>
    </row>
    <row r="27" s="1" customFormat="1" ht="21.75" customHeight="1" spans="1:23">
      <c r="A27" s="133" t="s">
        <v>452</v>
      </c>
      <c r="B27" s="133" t="s">
        <v>495</v>
      </c>
      <c r="C27" s="133" t="s">
        <v>496</v>
      </c>
      <c r="D27" s="133" t="s">
        <v>70</v>
      </c>
      <c r="E27" s="133" t="s">
        <v>136</v>
      </c>
      <c r="F27" s="133" t="s">
        <v>135</v>
      </c>
      <c r="G27" s="133" t="s">
        <v>455</v>
      </c>
      <c r="H27" s="133" t="s">
        <v>456</v>
      </c>
      <c r="I27" s="132">
        <v>2000000</v>
      </c>
      <c r="J27" s="132"/>
      <c r="K27" s="132"/>
      <c r="L27" s="132"/>
      <c r="M27" s="132"/>
      <c r="N27" s="132"/>
      <c r="O27" s="132"/>
      <c r="P27" s="132"/>
      <c r="Q27" s="132"/>
      <c r="R27" s="132">
        <v>2000000</v>
      </c>
      <c r="S27" s="132"/>
      <c r="T27" s="132"/>
      <c r="U27" s="132"/>
      <c r="V27" s="132"/>
      <c r="W27" s="132">
        <v>2000000</v>
      </c>
    </row>
    <row r="28" s="1" customFormat="1" ht="21.75" customHeight="1" spans="1:23">
      <c r="A28" s="133" t="s">
        <v>452</v>
      </c>
      <c r="B28" s="133" t="s">
        <v>495</v>
      </c>
      <c r="C28" s="133" t="s">
        <v>496</v>
      </c>
      <c r="D28" s="133" t="s">
        <v>70</v>
      </c>
      <c r="E28" s="133" t="s">
        <v>210</v>
      </c>
      <c r="F28" s="133" t="s">
        <v>209</v>
      </c>
      <c r="G28" s="133" t="s">
        <v>455</v>
      </c>
      <c r="H28" s="133" t="s">
        <v>456</v>
      </c>
      <c r="I28" s="132">
        <v>100000</v>
      </c>
      <c r="J28" s="132"/>
      <c r="K28" s="132"/>
      <c r="L28" s="132"/>
      <c r="M28" s="132"/>
      <c r="N28" s="132"/>
      <c r="O28" s="132"/>
      <c r="P28" s="132"/>
      <c r="Q28" s="132"/>
      <c r="R28" s="132">
        <v>100000</v>
      </c>
      <c r="S28" s="132"/>
      <c r="T28" s="132"/>
      <c r="U28" s="132"/>
      <c r="V28" s="132"/>
      <c r="W28" s="132">
        <v>100000</v>
      </c>
    </row>
    <row r="29" s="1" customFormat="1" ht="21.75" customHeight="1" spans="1:23">
      <c r="A29" s="133" t="s">
        <v>452</v>
      </c>
      <c r="B29" s="133" t="s">
        <v>495</v>
      </c>
      <c r="C29" s="133" t="s">
        <v>496</v>
      </c>
      <c r="D29" s="133" t="s">
        <v>70</v>
      </c>
      <c r="E29" s="133" t="s">
        <v>242</v>
      </c>
      <c r="F29" s="133" t="s">
        <v>241</v>
      </c>
      <c r="G29" s="133" t="s">
        <v>455</v>
      </c>
      <c r="H29" s="133" t="s">
        <v>456</v>
      </c>
      <c r="I29" s="132">
        <v>5000000</v>
      </c>
      <c r="J29" s="132"/>
      <c r="K29" s="132"/>
      <c r="L29" s="132"/>
      <c r="M29" s="132"/>
      <c r="N29" s="132"/>
      <c r="O29" s="132"/>
      <c r="P29" s="132"/>
      <c r="Q29" s="132"/>
      <c r="R29" s="132">
        <v>5000000</v>
      </c>
      <c r="S29" s="132"/>
      <c r="T29" s="132"/>
      <c r="U29" s="132"/>
      <c r="V29" s="132"/>
      <c r="W29" s="132">
        <v>5000000</v>
      </c>
    </row>
    <row r="30" s="1" customFormat="1" ht="21.75" customHeight="1" spans="1:23">
      <c r="A30" s="133" t="s">
        <v>452</v>
      </c>
      <c r="B30" s="133" t="s">
        <v>495</v>
      </c>
      <c r="C30" s="133" t="s">
        <v>496</v>
      </c>
      <c r="D30" s="133" t="s">
        <v>70</v>
      </c>
      <c r="E30" s="133" t="s">
        <v>250</v>
      </c>
      <c r="F30" s="133" t="s">
        <v>251</v>
      </c>
      <c r="G30" s="133" t="s">
        <v>455</v>
      </c>
      <c r="H30" s="133" t="s">
        <v>456</v>
      </c>
      <c r="I30" s="132">
        <v>1000000</v>
      </c>
      <c r="J30" s="132"/>
      <c r="K30" s="132"/>
      <c r="L30" s="132"/>
      <c r="M30" s="132"/>
      <c r="N30" s="132"/>
      <c r="O30" s="132"/>
      <c r="P30" s="132"/>
      <c r="Q30" s="132"/>
      <c r="R30" s="132">
        <v>1000000</v>
      </c>
      <c r="S30" s="132"/>
      <c r="T30" s="132"/>
      <c r="U30" s="132"/>
      <c r="V30" s="132"/>
      <c r="W30" s="132">
        <v>1000000</v>
      </c>
    </row>
    <row r="31" s="1" customFormat="1" ht="21.75" customHeight="1" spans="1:23">
      <c r="A31" s="133" t="s">
        <v>452</v>
      </c>
      <c r="B31" s="133" t="s">
        <v>495</v>
      </c>
      <c r="C31" s="133" t="s">
        <v>496</v>
      </c>
      <c r="D31" s="133" t="s">
        <v>70</v>
      </c>
      <c r="E31" s="133" t="s">
        <v>266</v>
      </c>
      <c r="F31" s="133" t="s">
        <v>267</v>
      </c>
      <c r="G31" s="133" t="s">
        <v>455</v>
      </c>
      <c r="H31" s="133" t="s">
        <v>456</v>
      </c>
      <c r="I31" s="132">
        <v>8000000</v>
      </c>
      <c r="J31" s="132"/>
      <c r="K31" s="132"/>
      <c r="L31" s="132"/>
      <c r="M31" s="132"/>
      <c r="N31" s="132"/>
      <c r="O31" s="132"/>
      <c r="P31" s="132"/>
      <c r="Q31" s="132"/>
      <c r="R31" s="132">
        <v>8000000</v>
      </c>
      <c r="S31" s="132"/>
      <c r="T31" s="132"/>
      <c r="U31" s="132"/>
      <c r="V31" s="132"/>
      <c r="W31" s="132">
        <v>8000000</v>
      </c>
    </row>
    <row r="32" s="1" customFormat="1" ht="21.75" customHeight="1" spans="1:23">
      <c r="A32" s="133" t="s">
        <v>452</v>
      </c>
      <c r="B32" s="133" t="s">
        <v>495</v>
      </c>
      <c r="C32" s="133" t="s">
        <v>496</v>
      </c>
      <c r="D32" s="133" t="s">
        <v>70</v>
      </c>
      <c r="E32" s="133" t="s">
        <v>312</v>
      </c>
      <c r="F32" s="133" t="s">
        <v>82</v>
      </c>
      <c r="G32" s="133" t="s">
        <v>455</v>
      </c>
      <c r="H32" s="133" t="s">
        <v>456</v>
      </c>
      <c r="I32" s="132">
        <v>11600000</v>
      </c>
      <c r="J32" s="132"/>
      <c r="K32" s="132"/>
      <c r="L32" s="132"/>
      <c r="M32" s="132"/>
      <c r="N32" s="132"/>
      <c r="O32" s="132"/>
      <c r="P32" s="132"/>
      <c r="Q32" s="132"/>
      <c r="R32" s="132">
        <v>11600000</v>
      </c>
      <c r="S32" s="132"/>
      <c r="T32" s="132"/>
      <c r="U32" s="132"/>
      <c r="V32" s="132"/>
      <c r="W32" s="132">
        <v>11600000</v>
      </c>
    </row>
    <row r="33" s="1" customFormat="1" ht="21.75" customHeight="1" spans="1:23">
      <c r="A33" s="133" t="s">
        <v>452</v>
      </c>
      <c r="B33" s="133" t="s">
        <v>495</v>
      </c>
      <c r="C33" s="133" t="s">
        <v>496</v>
      </c>
      <c r="D33" s="133" t="s">
        <v>70</v>
      </c>
      <c r="E33" s="133" t="s">
        <v>120</v>
      </c>
      <c r="F33" s="133" t="s">
        <v>121</v>
      </c>
      <c r="G33" s="133" t="s">
        <v>497</v>
      </c>
      <c r="H33" s="133" t="s">
        <v>498</v>
      </c>
      <c r="I33" s="132">
        <v>500000</v>
      </c>
      <c r="J33" s="132"/>
      <c r="K33" s="132"/>
      <c r="L33" s="132"/>
      <c r="M33" s="132"/>
      <c r="N33" s="132"/>
      <c r="O33" s="132"/>
      <c r="P33" s="132"/>
      <c r="Q33" s="132"/>
      <c r="R33" s="132">
        <v>500000</v>
      </c>
      <c r="S33" s="132"/>
      <c r="T33" s="132"/>
      <c r="U33" s="132"/>
      <c r="V33" s="132"/>
      <c r="W33" s="132">
        <v>500000</v>
      </c>
    </row>
    <row r="34" s="1" customFormat="1" ht="21.75" customHeight="1" spans="1:23">
      <c r="A34" s="133" t="s">
        <v>452</v>
      </c>
      <c r="B34" s="133" t="s">
        <v>499</v>
      </c>
      <c r="C34" s="133" t="s">
        <v>500</v>
      </c>
      <c r="D34" s="133" t="s">
        <v>70</v>
      </c>
      <c r="E34" s="133" t="s">
        <v>102</v>
      </c>
      <c r="F34" s="133" t="s">
        <v>103</v>
      </c>
      <c r="G34" s="133" t="s">
        <v>421</v>
      </c>
      <c r="H34" s="133" t="s">
        <v>422</v>
      </c>
      <c r="I34" s="132">
        <v>500000</v>
      </c>
      <c r="J34" s="132"/>
      <c r="K34" s="132"/>
      <c r="L34" s="132"/>
      <c r="M34" s="132"/>
      <c r="N34" s="132"/>
      <c r="O34" s="132"/>
      <c r="P34" s="132"/>
      <c r="Q34" s="132"/>
      <c r="R34" s="132">
        <v>500000</v>
      </c>
      <c r="S34" s="132"/>
      <c r="T34" s="132"/>
      <c r="U34" s="132"/>
      <c r="V34" s="132"/>
      <c r="W34" s="132">
        <v>500000</v>
      </c>
    </row>
    <row r="35" s="1" customFormat="1" ht="21.75" customHeight="1" spans="1:23">
      <c r="A35" s="133" t="s">
        <v>452</v>
      </c>
      <c r="B35" s="133" t="s">
        <v>501</v>
      </c>
      <c r="C35" s="133" t="s">
        <v>502</v>
      </c>
      <c r="D35" s="133" t="s">
        <v>70</v>
      </c>
      <c r="E35" s="133" t="s">
        <v>187</v>
      </c>
      <c r="F35" s="133" t="s">
        <v>188</v>
      </c>
      <c r="G35" s="133" t="s">
        <v>421</v>
      </c>
      <c r="H35" s="133" t="s">
        <v>422</v>
      </c>
      <c r="I35" s="132">
        <v>230</v>
      </c>
      <c r="J35" s="132"/>
      <c r="K35" s="132"/>
      <c r="L35" s="132"/>
      <c r="M35" s="132"/>
      <c r="N35" s="132"/>
      <c r="O35" s="132"/>
      <c r="P35" s="132"/>
      <c r="Q35" s="132"/>
      <c r="R35" s="132">
        <v>230</v>
      </c>
      <c r="S35" s="132"/>
      <c r="T35" s="132"/>
      <c r="U35" s="132"/>
      <c r="V35" s="132"/>
      <c r="W35" s="132">
        <v>230</v>
      </c>
    </row>
    <row r="36" s="1" customFormat="1" ht="21.75" customHeight="1" spans="1:23">
      <c r="A36" s="133" t="s">
        <v>452</v>
      </c>
      <c r="B36" s="133" t="s">
        <v>503</v>
      </c>
      <c r="C36" s="133" t="s">
        <v>504</v>
      </c>
      <c r="D36" s="133" t="s">
        <v>70</v>
      </c>
      <c r="E36" s="133" t="s">
        <v>155</v>
      </c>
      <c r="F36" s="133" t="s">
        <v>156</v>
      </c>
      <c r="G36" s="133" t="s">
        <v>497</v>
      </c>
      <c r="H36" s="133" t="s">
        <v>498</v>
      </c>
      <c r="I36" s="132">
        <v>5000</v>
      </c>
      <c r="J36" s="132"/>
      <c r="K36" s="132"/>
      <c r="L36" s="132"/>
      <c r="M36" s="132"/>
      <c r="N36" s="132"/>
      <c r="O36" s="132"/>
      <c r="P36" s="132"/>
      <c r="Q36" s="132"/>
      <c r="R36" s="132">
        <v>5000</v>
      </c>
      <c r="S36" s="132"/>
      <c r="T36" s="132"/>
      <c r="U36" s="132"/>
      <c r="V36" s="132"/>
      <c r="W36" s="132">
        <v>5000</v>
      </c>
    </row>
    <row r="37" s="1" customFormat="1" ht="21.75" customHeight="1" spans="1:23">
      <c r="A37" s="133" t="s">
        <v>452</v>
      </c>
      <c r="B37" s="133" t="s">
        <v>505</v>
      </c>
      <c r="C37" s="133" t="s">
        <v>506</v>
      </c>
      <c r="D37" s="133" t="s">
        <v>70</v>
      </c>
      <c r="E37" s="133" t="s">
        <v>280</v>
      </c>
      <c r="F37" s="133" t="s">
        <v>281</v>
      </c>
      <c r="G37" s="133" t="s">
        <v>455</v>
      </c>
      <c r="H37" s="133" t="s">
        <v>456</v>
      </c>
      <c r="I37" s="132">
        <v>40000</v>
      </c>
      <c r="J37" s="132"/>
      <c r="K37" s="132"/>
      <c r="L37" s="132"/>
      <c r="M37" s="132"/>
      <c r="N37" s="132"/>
      <c r="O37" s="132"/>
      <c r="P37" s="132"/>
      <c r="Q37" s="132"/>
      <c r="R37" s="132">
        <v>40000</v>
      </c>
      <c r="S37" s="132"/>
      <c r="T37" s="132"/>
      <c r="U37" s="132"/>
      <c r="V37" s="132"/>
      <c r="W37" s="132">
        <v>40000</v>
      </c>
    </row>
    <row r="38" s="1" customFormat="1" ht="21.75" customHeight="1" spans="1:23">
      <c r="A38" s="133" t="s">
        <v>452</v>
      </c>
      <c r="B38" s="133" t="s">
        <v>507</v>
      </c>
      <c r="C38" s="133" t="s">
        <v>508</v>
      </c>
      <c r="D38" s="133" t="s">
        <v>70</v>
      </c>
      <c r="E38" s="133" t="s">
        <v>196</v>
      </c>
      <c r="F38" s="133" t="s">
        <v>197</v>
      </c>
      <c r="G38" s="133" t="s">
        <v>455</v>
      </c>
      <c r="H38" s="133" t="s">
        <v>456</v>
      </c>
      <c r="I38" s="132">
        <v>35231</v>
      </c>
      <c r="J38" s="132"/>
      <c r="K38" s="132"/>
      <c r="L38" s="132"/>
      <c r="M38" s="132"/>
      <c r="N38" s="132"/>
      <c r="O38" s="132"/>
      <c r="P38" s="132"/>
      <c r="Q38" s="132"/>
      <c r="R38" s="132">
        <v>35231</v>
      </c>
      <c r="S38" s="132"/>
      <c r="T38" s="132"/>
      <c r="U38" s="132"/>
      <c r="V38" s="132"/>
      <c r="W38" s="132">
        <v>35231</v>
      </c>
    </row>
    <row r="39" s="1" customFormat="1" ht="21.75" customHeight="1" spans="1:23">
      <c r="A39" s="133" t="s">
        <v>452</v>
      </c>
      <c r="B39" s="133" t="s">
        <v>509</v>
      </c>
      <c r="C39" s="133" t="s">
        <v>510</v>
      </c>
      <c r="D39" s="133" t="s">
        <v>70</v>
      </c>
      <c r="E39" s="133" t="s">
        <v>284</v>
      </c>
      <c r="F39" s="133" t="s">
        <v>285</v>
      </c>
      <c r="G39" s="133" t="s">
        <v>421</v>
      </c>
      <c r="H39" s="133" t="s">
        <v>422</v>
      </c>
      <c r="I39" s="132">
        <v>30000</v>
      </c>
      <c r="J39" s="132"/>
      <c r="K39" s="132"/>
      <c r="L39" s="132"/>
      <c r="M39" s="132"/>
      <c r="N39" s="132"/>
      <c r="O39" s="132"/>
      <c r="P39" s="132"/>
      <c r="Q39" s="132"/>
      <c r="R39" s="132">
        <v>30000</v>
      </c>
      <c r="S39" s="132"/>
      <c r="T39" s="132"/>
      <c r="U39" s="132"/>
      <c r="V39" s="132"/>
      <c r="W39" s="132">
        <v>30000</v>
      </c>
    </row>
    <row r="40" s="1" customFormat="1" ht="21.75" customHeight="1" spans="1:23">
      <c r="A40" s="133" t="s">
        <v>452</v>
      </c>
      <c r="B40" s="133" t="s">
        <v>511</v>
      </c>
      <c r="C40" s="133" t="s">
        <v>512</v>
      </c>
      <c r="D40" s="133" t="s">
        <v>70</v>
      </c>
      <c r="E40" s="133" t="s">
        <v>120</v>
      </c>
      <c r="F40" s="133" t="s">
        <v>121</v>
      </c>
      <c r="G40" s="133" t="s">
        <v>497</v>
      </c>
      <c r="H40" s="133" t="s">
        <v>498</v>
      </c>
      <c r="I40" s="132">
        <v>7334</v>
      </c>
      <c r="J40" s="132"/>
      <c r="K40" s="132"/>
      <c r="L40" s="132"/>
      <c r="M40" s="132"/>
      <c r="N40" s="132"/>
      <c r="O40" s="132"/>
      <c r="P40" s="132"/>
      <c r="Q40" s="132"/>
      <c r="R40" s="132">
        <v>7334</v>
      </c>
      <c r="S40" s="132"/>
      <c r="T40" s="132"/>
      <c r="U40" s="132"/>
      <c r="V40" s="132"/>
      <c r="W40" s="132">
        <v>7334</v>
      </c>
    </row>
    <row r="41" s="1" customFormat="1" ht="21.75" customHeight="1" spans="1:23">
      <c r="A41" s="133" t="s">
        <v>452</v>
      </c>
      <c r="B41" s="133" t="s">
        <v>513</v>
      </c>
      <c r="C41" s="133" t="s">
        <v>514</v>
      </c>
      <c r="D41" s="133" t="s">
        <v>70</v>
      </c>
      <c r="E41" s="133" t="s">
        <v>242</v>
      </c>
      <c r="F41" s="133" t="s">
        <v>241</v>
      </c>
      <c r="G41" s="133" t="s">
        <v>477</v>
      </c>
      <c r="H41" s="133" t="s">
        <v>478</v>
      </c>
      <c r="I41" s="132">
        <v>22120</v>
      </c>
      <c r="J41" s="132"/>
      <c r="K41" s="132"/>
      <c r="L41" s="132"/>
      <c r="M41" s="132"/>
      <c r="N41" s="132"/>
      <c r="O41" s="132"/>
      <c r="P41" s="132"/>
      <c r="Q41" s="132"/>
      <c r="R41" s="132">
        <v>22120</v>
      </c>
      <c r="S41" s="132"/>
      <c r="T41" s="132"/>
      <c r="U41" s="132"/>
      <c r="V41" s="132"/>
      <c r="W41" s="132">
        <v>22120</v>
      </c>
    </row>
    <row r="42" s="1" customFormat="1" ht="21.75" customHeight="1" spans="1:23">
      <c r="A42" s="133" t="s">
        <v>452</v>
      </c>
      <c r="B42" s="133" t="s">
        <v>515</v>
      </c>
      <c r="C42" s="133" t="s">
        <v>516</v>
      </c>
      <c r="D42" s="133" t="s">
        <v>70</v>
      </c>
      <c r="E42" s="133" t="s">
        <v>284</v>
      </c>
      <c r="F42" s="133" t="s">
        <v>285</v>
      </c>
      <c r="G42" s="133" t="s">
        <v>421</v>
      </c>
      <c r="H42" s="133" t="s">
        <v>422</v>
      </c>
      <c r="I42" s="132">
        <v>130000</v>
      </c>
      <c r="J42" s="132"/>
      <c r="K42" s="132"/>
      <c r="L42" s="132"/>
      <c r="M42" s="132"/>
      <c r="N42" s="132"/>
      <c r="O42" s="132"/>
      <c r="P42" s="132"/>
      <c r="Q42" s="132"/>
      <c r="R42" s="132">
        <v>130000</v>
      </c>
      <c r="S42" s="132"/>
      <c r="T42" s="132"/>
      <c r="U42" s="132"/>
      <c r="V42" s="132"/>
      <c r="W42" s="132">
        <v>130000</v>
      </c>
    </row>
    <row r="43" s="1" customFormat="1" ht="21.75" customHeight="1" spans="1:23">
      <c r="A43" s="133" t="s">
        <v>517</v>
      </c>
      <c r="B43" s="133" t="s">
        <v>518</v>
      </c>
      <c r="C43" s="133" t="s">
        <v>519</v>
      </c>
      <c r="D43" s="133" t="s">
        <v>70</v>
      </c>
      <c r="E43" s="133" t="s">
        <v>165</v>
      </c>
      <c r="F43" s="133" t="s">
        <v>166</v>
      </c>
      <c r="G43" s="133" t="s">
        <v>404</v>
      </c>
      <c r="H43" s="133" t="s">
        <v>405</v>
      </c>
      <c r="I43" s="132">
        <v>19500</v>
      </c>
      <c r="J43" s="132">
        <v>19500</v>
      </c>
      <c r="K43" s="132">
        <v>19500</v>
      </c>
      <c r="L43" s="132"/>
      <c r="M43" s="132"/>
      <c r="N43" s="132"/>
      <c r="O43" s="132"/>
      <c r="P43" s="132"/>
      <c r="Q43" s="132"/>
      <c r="R43" s="132"/>
      <c r="S43" s="132"/>
      <c r="T43" s="132"/>
      <c r="U43" s="132"/>
      <c r="V43" s="132"/>
      <c r="W43" s="132"/>
    </row>
    <row r="44" s="1" customFormat="1" ht="21.75" customHeight="1" spans="1:23">
      <c r="A44" s="133" t="s">
        <v>517</v>
      </c>
      <c r="B44" s="133" t="s">
        <v>520</v>
      </c>
      <c r="C44" s="133" t="s">
        <v>521</v>
      </c>
      <c r="D44" s="133" t="s">
        <v>70</v>
      </c>
      <c r="E44" s="133" t="s">
        <v>136</v>
      </c>
      <c r="F44" s="133" t="s">
        <v>135</v>
      </c>
      <c r="G44" s="133" t="s">
        <v>497</v>
      </c>
      <c r="H44" s="133" t="s">
        <v>498</v>
      </c>
      <c r="I44" s="132">
        <v>2890668.85</v>
      </c>
      <c r="J44" s="132">
        <v>2890668.85</v>
      </c>
      <c r="K44" s="132">
        <v>2890668.85</v>
      </c>
      <c r="L44" s="132"/>
      <c r="M44" s="132"/>
      <c r="N44" s="132"/>
      <c r="O44" s="132"/>
      <c r="P44" s="132"/>
      <c r="Q44" s="132"/>
      <c r="R44" s="132"/>
      <c r="S44" s="132"/>
      <c r="T44" s="132"/>
      <c r="U44" s="132"/>
      <c r="V44" s="132"/>
      <c r="W44" s="132"/>
    </row>
    <row r="45" s="1" customFormat="1" ht="21.75" customHeight="1" spans="1:23">
      <c r="A45" s="133" t="s">
        <v>517</v>
      </c>
      <c r="B45" s="133" t="s">
        <v>522</v>
      </c>
      <c r="C45" s="133" t="s">
        <v>523</v>
      </c>
      <c r="D45" s="133" t="s">
        <v>70</v>
      </c>
      <c r="E45" s="133" t="s">
        <v>136</v>
      </c>
      <c r="F45" s="133" t="s">
        <v>135</v>
      </c>
      <c r="G45" s="133" t="s">
        <v>477</v>
      </c>
      <c r="H45" s="133" t="s">
        <v>478</v>
      </c>
      <c r="I45" s="132">
        <v>1916562.5</v>
      </c>
      <c r="J45" s="132">
        <v>1916562.5</v>
      </c>
      <c r="K45" s="132">
        <v>1916562.5</v>
      </c>
      <c r="L45" s="132"/>
      <c r="M45" s="132"/>
      <c r="N45" s="132"/>
      <c r="O45" s="132"/>
      <c r="P45" s="132"/>
      <c r="Q45" s="132"/>
      <c r="R45" s="132"/>
      <c r="S45" s="132"/>
      <c r="T45" s="132"/>
      <c r="U45" s="132"/>
      <c r="V45" s="132"/>
      <c r="W45" s="132"/>
    </row>
    <row r="46" s="1" customFormat="1" ht="21.75" customHeight="1" spans="1:23">
      <c r="A46" s="133" t="s">
        <v>517</v>
      </c>
      <c r="B46" s="133" t="s">
        <v>524</v>
      </c>
      <c r="C46" s="133" t="s">
        <v>525</v>
      </c>
      <c r="D46" s="133" t="s">
        <v>70</v>
      </c>
      <c r="E46" s="133" t="s">
        <v>219</v>
      </c>
      <c r="F46" s="133" t="s">
        <v>220</v>
      </c>
      <c r="G46" s="133" t="s">
        <v>455</v>
      </c>
      <c r="H46" s="133" t="s">
        <v>456</v>
      </c>
      <c r="I46" s="132">
        <v>1282619.21</v>
      </c>
      <c r="J46" s="132">
        <v>1282619.21</v>
      </c>
      <c r="K46" s="132">
        <v>1282619.21</v>
      </c>
      <c r="L46" s="132"/>
      <c r="M46" s="132"/>
      <c r="N46" s="132"/>
      <c r="O46" s="132"/>
      <c r="P46" s="132"/>
      <c r="Q46" s="132"/>
      <c r="R46" s="132"/>
      <c r="S46" s="132"/>
      <c r="T46" s="132"/>
      <c r="U46" s="132"/>
      <c r="V46" s="132"/>
      <c r="W46" s="132"/>
    </row>
    <row r="47" s="1" customFormat="1" ht="21.75" customHeight="1" spans="1:23">
      <c r="A47" s="133" t="s">
        <v>517</v>
      </c>
      <c r="B47" s="133" t="s">
        <v>526</v>
      </c>
      <c r="C47" s="133" t="s">
        <v>527</v>
      </c>
      <c r="D47" s="133" t="s">
        <v>70</v>
      </c>
      <c r="E47" s="133" t="s">
        <v>239</v>
      </c>
      <c r="F47" s="133" t="s">
        <v>238</v>
      </c>
      <c r="G47" s="133" t="s">
        <v>455</v>
      </c>
      <c r="H47" s="133" t="s">
        <v>456</v>
      </c>
      <c r="I47" s="132">
        <v>15871260.94</v>
      </c>
      <c r="J47" s="132">
        <v>15871260.94</v>
      </c>
      <c r="K47" s="132">
        <v>15871260.94</v>
      </c>
      <c r="L47" s="132"/>
      <c r="M47" s="132"/>
      <c r="N47" s="132"/>
      <c r="O47" s="132"/>
      <c r="P47" s="132"/>
      <c r="Q47" s="132"/>
      <c r="R47" s="132"/>
      <c r="S47" s="132"/>
      <c r="T47" s="132"/>
      <c r="U47" s="132"/>
      <c r="V47" s="132"/>
      <c r="W47" s="132"/>
    </row>
    <row r="48" s="1" customFormat="1" ht="21.75" customHeight="1" spans="1:23">
      <c r="A48" s="133" t="s">
        <v>517</v>
      </c>
      <c r="B48" s="133" t="s">
        <v>528</v>
      </c>
      <c r="C48" s="133" t="s">
        <v>529</v>
      </c>
      <c r="D48" s="133" t="s">
        <v>70</v>
      </c>
      <c r="E48" s="133" t="s">
        <v>260</v>
      </c>
      <c r="F48" s="133" t="s">
        <v>261</v>
      </c>
      <c r="G48" s="133" t="s">
        <v>421</v>
      </c>
      <c r="H48" s="133" t="s">
        <v>422</v>
      </c>
      <c r="I48" s="132">
        <v>286856</v>
      </c>
      <c r="J48" s="132">
        <v>286856</v>
      </c>
      <c r="K48" s="132">
        <v>286856</v>
      </c>
      <c r="L48" s="132"/>
      <c r="M48" s="132"/>
      <c r="N48" s="132"/>
      <c r="O48" s="132"/>
      <c r="P48" s="132"/>
      <c r="Q48" s="132"/>
      <c r="R48" s="132"/>
      <c r="S48" s="132"/>
      <c r="T48" s="132"/>
      <c r="U48" s="132"/>
      <c r="V48" s="132"/>
      <c r="W48" s="132"/>
    </row>
    <row r="49" s="1" customFormat="1" ht="21.75" customHeight="1" spans="1:23">
      <c r="A49" s="133" t="s">
        <v>517</v>
      </c>
      <c r="B49" s="133" t="s">
        <v>530</v>
      </c>
      <c r="C49" s="133" t="s">
        <v>531</v>
      </c>
      <c r="D49" s="133" t="s">
        <v>70</v>
      </c>
      <c r="E49" s="133" t="s">
        <v>191</v>
      </c>
      <c r="F49" s="133" t="s">
        <v>190</v>
      </c>
      <c r="G49" s="133" t="s">
        <v>421</v>
      </c>
      <c r="H49" s="133" t="s">
        <v>422</v>
      </c>
      <c r="I49" s="132">
        <v>28688.5</v>
      </c>
      <c r="J49" s="132"/>
      <c r="K49" s="132"/>
      <c r="L49" s="132"/>
      <c r="M49" s="132"/>
      <c r="N49" s="132"/>
      <c r="O49" s="132"/>
      <c r="P49" s="132"/>
      <c r="Q49" s="132"/>
      <c r="R49" s="132">
        <v>28688.5</v>
      </c>
      <c r="S49" s="132"/>
      <c r="T49" s="132"/>
      <c r="U49" s="132"/>
      <c r="V49" s="132"/>
      <c r="W49" s="132">
        <v>28688.5</v>
      </c>
    </row>
    <row r="50" s="1" customFormat="1" ht="21.75" customHeight="1" spans="1:23">
      <c r="A50" s="133" t="s">
        <v>517</v>
      </c>
      <c r="B50" s="133" t="s">
        <v>532</v>
      </c>
      <c r="C50" s="133" t="s">
        <v>533</v>
      </c>
      <c r="D50" s="133" t="s">
        <v>70</v>
      </c>
      <c r="E50" s="133" t="s">
        <v>146</v>
      </c>
      <c r="F50" s="133" t="s">
        <v>145</v>
      </c>
      <c r="G50" s="133" t="s">
        <v>477</v>
      </c>
      <c r="H50" s="133" t="s">
        <v>478</v>
      </c>
      <c r="I50" s="132">
        <v>86168.1</v>
      </c>
      <c r="J50" s="132"/>
      <c r="K50" s="132"/>
      <c r="L50" s="132"/>
      <c r="M50" s="132"/>
      <c r="N50" s="132"/>
      <c r="O50" s="132"/>
      <c r="P50" s="132"/>
      <c r="Q50" s="132"/>
      <c r="R50" s="132">
        <v>86168.1</v>
      </c>
      <c r="S50" s="132"/>
      <c r="T50" s="132"/>
      <c r="U50" s="132"/>
      <c r="V50" s="132"/>
      <c r="W50" s="132">
        <v>86168.1</v>
      </c>
    </row>
    <row r="51" s="1" customFormat="1" ht="21.75" customHeight="1" spans="1:23">
      <c r="A51" s="133" t="s">
        <v>517</v>
      </c>
      <c r="B51" s="133" t="s">
        <v>534</v>
      </c>
      <c r="C51" s="133" t="s">
        <v>535</v>
      </c>
      <c r="D51" s="133" t="s">
        <v>70</v>
      </c>
      <c r="E51" s="133" t="s">
        <v>146</v>
      </c>
      <c r="F51" s="133" t="s">
        <v>145</v>
      </c>
      <c r="G51" s="133" t="s">
        <v>477</v>
      </c>
      <c r="H51" s="133" t="s">
        <v>478</v>
      </c>
      <c r="I51" s="132">
        <v>19835</v>
      </c>
      <c r="J51" s="132"/>
      <c r="K51" s="132"/>
      <c r="L51" s="132"/>
      <c r="M51" s="132"/>
      <c r="N51" s="132"/>
      <c r="O51" s="132"/>
      <c r="P51" s="132"/>
      <c r="Q51" s="132"/>
      <c r="R51" s="132">
        <v>19835</v>
      </c>
      <c r="S51" s="132"/>
      <c r="T51" s="132"/>
      <c r="U51" s="132"/>
      <c r="V51" s="132"/>
      <c r="W51" s="132">
        <v>19835</v>
      </c>
    </row>
    <row r="52" s="1" customFormat="1" ht="21.75" customHeight="1" spans="1:23">
      <c r="A52" s="133" t="s">
        <v>517</v>
      </c>
      <c r="B52" s="133" t="s">
        <v>536</v>
      </c>
      <c r="C52" s="133" t="s">
        <v>537</v>
      </c>
      <c r="D52" s="133" t="s">
        <v>70</v>
      </c>
      <c r="E52" s="133" t="s">
        <v>250</v>
      </c>
      <c r="F52" s="133" t="s">
        <v>251</v>
      </c>
      <c r="G52" s="133" t="s">
        <v>421</v>
      </c>
      <c r="H52" s="133" t="s">
        <v>422</v>
      </c>
      <c r="I52" s="132">
        <v>13924</v>
      </c>
      <c r="J52" s="132"/>
      <c r="K52" s="132"/>
      <c r="L52" s="132"/>
      <c r="M52" s="132"/>
      <c r="N52" s="132"/>
      <c r="O52" s="132"/>
      <c r="P52" s="132"/>
      <c r="Q52" s="132"/>
      <c r="R52" s="132">
        <v>13924</v>
      </c>
      <c r="S52" s="132"/>
      <c r="T52" s="132"/>
      <c r="U52" s="132"/>
      <c r="V52" s="132"/>
      <c r="W52" s="132">
        <v>13924</v>
      </c>
    </row>
    <row r="53" s="1" customFormat="1" ht="21.75" customHeight="1" spans="1:23">
      <c r="A53" s="133" t="s">
        <v>517</v>
      </c>
      <c r="B53" s="133" t="s">
        <v>538</v>
      </c>
      <c r="C53" s="133" t="s">
        <v>539</v>
      </c>
      <c r="D53" s="133" t="s">
        <v>70</v>
      </c>
      <c r="E53" s="133" t="s">
        <v>247</v>
      </c>
      <c r="F53" s="133" t="s">
        <v>105</v>
      </c>
      <c r="G53" s="133" t="s">
        <v>404</v>
      </c>
      <c r="H53" s="133" t="s">
        <v>405</v>
      </c>
      <c r="I53" s="132">
        <v>19800</v>
      </c>
      <c r="J53" s="132"/>
      <c r="K53" s="132"/>
      <c r="L53" s="132"/>
      <c r="M53" s="132"/>
      <c r="N53" s="132"/>
      <c r="O53" s="132"/>
      <c r="P53" s="132"/>
      <c r="Q53" s="132"/>
      <c r="R53" s="132">
        <v>19800</v>
      </c>
      <c r="S53" s="132"/>
      <c r="T53" s="132"/>
      <c r="U53" s="132"/>
      <c r="V53" s="132"/>
      <c r="W53" s="132">
        <v>19800</v>
      </c>
    </row>
    <row r="54" s="1" customFormat="1" ht="21.75" customHeight="1" spans="1:23">
      <c r="A54" s="133" t="s">
        <v>517</v>
      </c>
      <c r="B54" s="133" t="s">
        <v>540</v>
      </c>
      <c r="C54" s="133" t="s">
        <v>541</v>
      </c>
      <c r="D54" s="133" t="s">
        <v>70</v>
      </c>
      <c r="E54" s="133" t="s">
        <v>266</v>
      </c>
      <c r="F54" s="133" t="s">
        <v>267</v>
      </c>
      <c r="G54" s="133" t="s">
        <v>455</v>
      </c>
      <c r="H54" s="133" t="s">
        <v>456</v>
      </c>
      <c r="I54" s="132">
        <v>326454.36</v>
      </c>
      <c r="J54" s="132"/>
      <c r="K54" s="132"/>
      <c r="L54" s="132"/>
      <c r="M54" s="132"/>
      <c r="N54" s="132"/>
      <c r="O54" s="132"/>
      <c r="P54" s="132"/>
      <c r="Q54" s="132"/>
      <c r="R54" s="132">
        <v>326454.36</v>
      </c>
      <c r="S54" s="132"/>
      <c r="T54" s="132"/>
      <c r="U54" s="132"/>
      <c r="V54" s="132"/>
      <c r="W54" s="132">
        <v>326454.36</v>
      </c>
    </row>
    <row r="55" s="1" customFormat="1" ht="21.75" customHeight="1" spans="1:23">
      <c r="A55" s="133" t="s">
        <v>517</v>
      </c>
      <c r="B55" s="133" t="s">
        <v>542</v>
      </c>
      <c r="C55" s="133" t="s">
        <v>543</v>
      </c>
      <c r="D55" s="133" t="s">
        <v>70</v>
      </c>
      <c r="E55" s="133" t="s">
        <v>266</v>
      </c>
      <c r="F55" s="133" t="s">
        <v>267</v>
      </c>
      <c r="G55" s="133" t="s">
        <v>455</v>
      </c>
      <c r="H55" s="133" t="s">
        <v>456</v>
      </c>
      <c r="I55" s="132">
        <v>1737.63</v>
      </c>
      <c r="J55" s="132"/>
      <c r="K55" s="132"/>
      <c r="L55" s="132"/>
      <c r="M55" s="132"/>
      <c r="N55" s="132"/>
      <c r="O55" s="132"/>
      <c r="P55" s="132"/>
      <c r="Q55" s="132"/>
      <c r="R55" s="132">
        <v>1737.63</v>
      </c>
      <c r="S55" s="132"/>
      <c r="T55" s="132"/>
      <c r="U55" s="132"/>
      <c r="V55" s="132"/>
      <c r="W55" s="132">
        <v>1737.63</v>
      </c>
    </row>
    <row r="56" s="1" customFormat="1" ht="21.75" customHeight="1" spans="1:23">
      <c r="A56" s="133" t="s">
        <v>517</v>
      </c>
      <c r="B56" s="133" t="s">
        <v>544</v>
      </c>
      <c r="C56" s="133" t="s">
        <v>545</v>
      </c>
      <c r="D56" s="133" t="s">
        <v>70</v>
      </c>
      <c r="E56" s="133" t="s">
        <v>266</v>
      </c>
      <c r="F56" s="133" t="s">
        <v>267</v>
      </c>
      <c r="G56" s="133" t="s">
        <v>455</v>
      </c>
      <c r="H56" s="133" t="s">
        <v>456</v>
      </c>
      <c r="I56" s="132">
        <v>730</v>
      </c>
      <c r="J56" s="132"/>
      <c r="K56" s="132"/>
      <c r="L56" s="132"/>
      <c r="M56" s="132"/>
      <c r="N56" s="132"/>
      <c r="O56" s="132"/>
      <c r="P56" s="132"/>
      <c r="Q56" s="132"/>
      <c r="R56" s="132">
        <v>730</v>
      </c>
      <c r="S56" s="132"/>
      <c r="T56" s="132"/>
      <c r="U56" s="132"/>
      <c r="V56" s="132"/>
      <c r="W56" s="132">
        <v>730</v>
      </c>
    </row>
    <row r="57" s="1" customFormat="1" ht="21.75" customHeight="1" spans="1:23">
      <c r="A57" s="133" t="s">
        <v>517</v>
      </c>
      <c r="B57" s="133" t="s">
        <v>546</v>
      </c>
      <c r="C57" s="133" t="s">
        <v>547</v>
      </c>
      <c r="D57" s="133" t="s">
        <v>70</v>
      </c>
      <c r="E57" s="133" t="s">
        <v>250</v>
      </c>
      <c r="F57" s="133" t="s">
        <v>251</v>
      </c>
      <c r="G57" s="133" t="s">
        <v>548</v>
      </c>
      <c r="H57" s="133" t="s">
        <v>549</v>
      </c>
      <c r="I57" s="132">
        <v>1000000</v>
      </c>
      <c r="J57" s="132"/>
      <c r="K57" s="132"/>
      <c r="L57" s="132"/>
      <c r="M57" s="132"/>
      <c r="N57" s="132"/>
      <c r="O57" s="132"/>
      <c r="P57" s="132"/>
      <c r="Q57" s="132"/>
      <c r="R57" s="132">
        <v>1000000</v>
      </c>
      <c r="S57" s="132"/>
      <c r="T57" s="132"/>
      <c r="U57" s="132"/>
      <c r="V57" s="132"/>
      <c r="W57" s="132">
        <v>1000000</v>
      </c>
    </row>
    <row r="58" s="1" customFormat="1" ht="21.75" customHeight="1" spans="1:23">
      <c r="A58" s="133" t="s">
        <v>517</v>
      </c>
      <c r="B58" s="133" t="s">
        <v>550</v>
      </c>
      <c r="C58" s="133" t="s">
        <v>551</v>
      </c>
      <c r="D58" s="133" t="s">
        <v>70</v>
      </c>
      <c r="E58" s="133" t="s">
        <v>161</v>
      </c>
      <c r="F58" s="133" t="s">
        <v>162</v>
      </c>
      <c r="G58" s="133" t="s">
        <v>404</v>
      </c>
      <c r="H58" s="133" t="s">
        <v>405</v>
      </c>
      <c r="I58" s="132">
        <v>36000</v>
      </c>
      <c r="J58" s="132"/>
      <c r="K58" s="132"/>
      <c r="L58" s="132"/>
      <c r="M58" s="132"/>
      <c r="N58" s="132"/>
      <c r="O58" s="132"/>
      <c r="P58" s="132"/>
      <c r="Q58" s="132"/>
      <c r="R58" s="132">
        <v>36000</v>
      </c>
      <c r="S58" s="132"/>
      <c r="T58" s="132"/>
      <c r="U58" s="132"/>
      <c r="V58" s="132"/>
      <c r="W58" s="132">
        <v>36000</v>
      </c>
    </row>
    <row r="59" s="1" customFormat="1" ht="21.75" customHeight="1" spans="1:23">
      <c r="A59" s="133" t="s">
        <v>517</v>
      </c>
      <c r="B59" s="133" t="s">
        <v>552</v>
      </c>
      <c r="C59" s="133" t="s">
        <v>553</v>
      </c>
      <c r="D59" s="133" t="s">
        <v>70</v>
      </c>
      <c r="E59" s="133" t="s">
        <v>309</v>
      </c>
      <c r="F59" s="133" t="s">
        <v>308</v>
      </c>
      <c r="G59" s="133" t="s">
        <v>455</v>
      </c>
      <c r="H59" s="133" t="s">
        <v>456</v>
      </c>
      <c r="I59" s="132">
        <v>12654.42</v>
      </c>
      <c r="J59" s="132"/>
      <c r="K59" s="132"/>
      <c r="L59" s="132"/>
      <c r="M59" s="132"/>
      <c r="N59" s="132"/>
      <c r="O59" s="132"/>
      <c r="P59" s="132"/>
      <c r="Q59" s="132"/>
      <c r="R59" s="132">
        <v>12654.42</v>
      </c>
      <c r="S59" s="132"/>
      <c r="T59" s="132"/>
      <c r="U59" s="132"/>
      <c r="V59" s="132"/>
      <c r="W59" s="132">
        <v>12654.42</v>
      </c>
    </row>
    <row r="60" s="1" customFormat="1" ht="21.75" customHeight="1" spans="1:23">
      <c r="A60" s="133" t="s">
        <v>517</v>
      </c>
      <c r="B60" s="133" t="s">
        <v>554</v>
      </c>
      <c r="C60" s="133" t="s">
        <v>555</v>
      </c>
      <c r="D60" s="133" t="s">
        <v>70</v>
      </c>
      <c r="E60" s="133" t="s">
        <v>303</v>
      </c>
      <c r="F60" s="133" t="s">
        <v>304</v>
      </c>
      <c r="G60" s="133" t="s">
        <v>404</v>
      </c>
      <c r="H60" s="133" t="s">
        <v>405</v>
      </c>
      <c r="I60" s="132">
        <v>17024</v>
      </c>
      <c r="J60" s="132"/>
      <c r="K60" s="132"/>
      <c r="L60" s="132"/>
      <c r="M60" s="132">
        <v>17024</v>
      </c>
      <c r="N60" s="132"/>
      <c r="O60" s="132"/>
      <c r="P60" s="132"/>
      <c r="Q60" s="132"/>
      <c r="R60" s="132"/>
      <c r="S60" s="132"/>
      <c r="T60" s="132"/>
      <c r="U60" s="132"/>
      <c r="V60" s="132"/>
      <c r="W60" s="132"/>
    </row>
    <row r="61" s="1" customFormat="1" ht="21.75" customHeight="1" spans="1:23">
      <c r="A61" s="133" t="s">
        <v>517</v>
      </c>
      <c r="B61" s="133" t="s">
        <v>556</v>
      </c>
      <c r="C61" s="133" t="s">
        <v>557</v>
      </c>
      <c r="D61" s="133" t="s">
        <v>70</v>
      </c>
      <c r="E61" s="133" t="s">
        <v>242</v>
      </c>
      <c r="F61" s="133" t="s">
        <v>241</v>
      </c>
      <c r="G61" s="133" t="s">
        <v>481</v>
      </c>
      <c r="H61" s="133" t="s">
        <v>482</v>
      </c>
      <c r="I61" s="132">
        <v>1500000</v>
      </c>
      <c r="J61" s="132"/>
      <c r="K61" s="132"/>
      <c r="L61" s="132"/>
      <c r="M61" s="132"/>
      <c r="N61" s="132"/>
      <c r="O61" s="132"/>
      <c r="P61" s="132"/>
      <c r="Q61" s="132"/>
      <c r="R61" s="132">
        <v>1500000</v>
      </c>
      <c r="S61" s="132"/>
      <c r="T61" s="132"/>
      <c r="U61" s="132"/>
      <c r="V61" s="132"/>
      <c r="W61" s="132">
        <v>1500000</v>
      </c>
    </row>
    <row r="62" s="1" customFormat="1" ht="21.75" customHeight="1" spans="1:23">
      <c r="A62" s="133" t="s">
        <v>517</v>
      </c>
      <c r="B62" s="133" t="s">
        <v>558</v>
      </c>
      <c r="C62" s="133" t="s">
        <v>559</v>
      </c>
      <c r="D62" s="133" t="s">
        <v>70</v>
      </c>
      <c r="E62" s="133" t="s">
        <v>191</v>
      </c>
      <c r="F62" s="133" t="s">
        <v>190</v>
      </c>
      <c r="G62" s="133" t="s">
        <v>404</v>
      </c>
      <c r="H62" s="133" t="s">
        <v>405</v>
      </c>
      <c r="I62" s="132">
        <v>27000</v>
      </c>
      <c r="J62" s="132"/>
      <c r="K62" s="132"/>
      <c r="L62" s="132"/>
      <c r="M62" s="132"/>
      <c r="N62" s="132"/>
      <c r="O62" s="132"/>
      <c r="P62" s="132"/>
      <c r="Q62" s="132"/>
      <c r="R62" s="132">
        <v>27000</v>
      </c>
      <c r="S62" s="132"/>
      <c r="T62" s="132"/>
      <c r="U62" s="132"/>
      <c r="V62" s="132"/>
      <c r="W62" s="132">
        <v>27000</v>
      </c>
    </row>
    <row r="63" s="1" customFormat="1" ht="21.75" customHeight="1" spans="1:23">
      <c r="A63" s="133" t="s">
        <v>517</v>
      </c>
      <c r="B63" s="133" t="s">
        <v>560</v>
      </c>
      <c r="C63" s="133" t="s">
        <v>561</v>
      </c>
      <c r="D63" s="133" t="s">
        <v>70</v>
      </c>
      <c r="E63" s="133" t="s">
        <v>266</v>
      </c>
      <c r="F63" s="133" t="s">
        <v>267</v>
      </c>
      <c r="G63" s="133" t="s">
        <v>481</v>
      </c>
      <c r="H63" s="133" t="s">
        <v>482</v>
      </c>
      <c r="I63" s="132">
        <v>5406259.12</v>
      </c>
      <c r="J63" s="132"/>
      <c r="K63" s="132"/>
      <c r="L63" s="132"/>
      <c r="M63" s="132"/>
      <c r="N63" s="132"/>
      <c r="O63" s="132"/>
      <c r="P63" s="132"/>
      <c r="Q63" s="132"/>
      <c r="R63" s="132">
        <v>5406259.12</v>
      </c>
      <c r="S63" s="132"/>
      <c r="T63" s="132"/>
      <c r="U63" s="132"/>
      <c r="V63" s="132"/>
      <c r="W63" s="132">
        <v>5406259.12</v>
      </c>
    </row>
    <row r="64" s="1" customFormat="1" ht="21.75" customHeight="1" spans="1:23">
      <c r="A64" s="133" t="s">
        <v>517</v>
      </c>
      <c r="B64" s="133" t="s">
        <v>562</v>
      </c>
      <c r="C64" s="133" t="s">
        <v>563</v>
      </c>
      <c r="D64" s="133" t="s">
        <v>70</v>
      </c>
      <c r="E64" s="133" t="s">
        <v>288</v>
      </c>
      <c r="F64" s="133" t="s">
        <v>287</v>
      </c>
      <c r="G64" s="133" t="s">
        <v>404</v>
      </c>
      <c r="H64" s="133" t="s">
        <v>405</v>
      </c>
      <c r="I64" s="132">
        <v>2700</v>
      </c>
      <c r="J64" s="132"/>
      <c r="K64" s="132"/>
      <c r="L64" s="132"/>
      <c r="M64" s="132"/>
      <c r="N64" s="132"/>
      <c r="O64" s="132"/>
      <c r="P64" s="132"/>
      <c r="Q64" s="132"/>
      <c r="R64" s="132">
        <v>2700</v>
      </c>
      <c r="S64" s="132"/>
      <c r="T64" s="132"/>
      <c r="U64" s="132"/>
      <c r="V64" s="132"/>
      <c r="W64" s="132">
        <v>2700</v>
      </c>
    </row>
    <row r="65" s="1" customFormat="1" ht="21.75" customHeight="1" spans="1:23">
      <c r="A65" s="133" t="s">
        <v>517</v>
      </c>
      <c r="B65" s="133" t="s">
        <v>564</v>
      </c>
      <c r="C65" s="133" t="s">
        <v>565</v>
      </c>
      <c r="D65" s="133" t="s">
        <v>70</v>
      </c>
      <c r="E65" s="133" t="s">
        <v>293</v>
      </c>
      <c r="F65" s="133" t="s">
        <v>294</v>
      </c>
      <c r="G65" s="133" t="s">
        <v>497</v>
      </c>
      <c r="H65" s="133" t="s">
        <v>498</v>
      </c>
      <c r="I65" s="132">
        <v>43504.38</v>
      </c>
      <c r="J65" s="132"/>
      <c r="K65" s="132"/>
      <c r="L65" s="132"/>
      <c r="M65" s="132"/>
      <c r="N65" s="132"/>
      <c r="O65" s="132"/>
      <c r="P65" s="132"/>
      <c r="Q65" s="132"/>
      <c r="R65" s="132">
        <v>43504.38</v>
      </c>
      <c r="S65" s="132"/>
      <c r="T65" s="132"/>
      <c r="U65" s="132"/>
      <c r="V65" s="132"/>
      <c r="W65" s="132">
        <v>43504.38</v>
      </c>
    </row>
    <row r="66" s="1" customFormat="1" ht="21.75" customHeight="1" spans="1:23">
      <c r="A66" s="133" t="s">
        <v>517</v>
      </c>
      <c r="B66" s="133" t="s">
        <v>566</v>
      </c>
      <c r="C66" s="133" t="s">
        <v>567</v>
      </c>
      <c r="D66" s="133" t="s">
        <v>70</v>
      </c>
      <c r="E66" s="133" t="s">
        <v>250</v>
      </c>
      <c r="F66" s="133" t="s">
        <v>251</v>
      </c>
      <c r="G66" s="133" t="s">
        <v>455</v>
      </c>
      <c r="H66" s="133" t="s">
        <v>456</v>
      </c>
      <c r="I66" s="132">
        <v>289</v>
      </c>
      <c r="J66" s="132"/>
      <c r="K66" s="132"/>
      <c r="L66" s="132"/>
      <c r="M66" s="132"/>
      <c r="N66" s="132"/>
      <c r="O66" s="132"/>
      <c r="P66" s="132"/>
      <c r="Q66" s="132"/>
      <c r="R66" s="132">
        <v>289</v>
      </c>
      <c r="S66" s="132"/>
      <c r="T66" s="132"/>
      <c r="U66" s="132"/>
      <c r="V66" s="132"/>
      <c r="W66" s="132">
        <v>289</v>
      </c>
    </row>
    <row r="67" s="1" customFormat="1" ht="21.75" customHeight="1" spans="1:23">
      <c r="A67" s="133" t="s">
        <v>517</v>
      </c>
      <c r="B67" s="133" t="s">
        <v>568</v>
      </c>
      <c r="C67" s="133" t="s">
        <v>569</v>
      </c>
      <c r="D67" s="133" t="s">
        <v>70</v>
      </c>
      <c r="E67" s="133" t="s">
        <v>264</v>
      </c>
      <c r="F67" s="133" t="s">
        <v>265</v>
      </c>
      <c r="G67" s="133" t="s">
        <v>477</v>
      </c>
      <c r="H67" s="133" t="s">
        <v>478</v>
      </c>
      <c r="I67" s="132">
        <v>1045259.56</v>
      </c>
      <c r="J67" s="132"/>
      <c r="K67" s="132"/>
      <c r="L67" s="132"/>
      <c r="M67" s="132"/>
      <c r="N67" s="132"/>
      <c r="O67" s="132"/>
      <c r="P67" s="132"/>
      <c r="Q67" s="132"/>
      <c r="R67" s="132">
        <v>1045259.56</v>
      </c>
      <c r="S67" s="132"/>
      <c r="T67" s="132"/>
      <c r="U67" s="132"/>
      <c r="V67" s="132"/>
      <c r="W67" s="132">
        <v>1045259.56</v>
      </c>
    </row>
    <row r="68" s="1" customFormat="1" ht="21.75" customHeight="1" spans="1:23">
      <c r="A68" s="133" t="s">
        <v>517</v>
      </c>
      <c r="B68" s="133" t="s">
        <v>570</v>
      </c>
      <c r="C68" s="133" t="s">
        <v>571</v>
      </c>
      <c r="D68" s="133" t="s">
        <v>70</v>
      </c>
      <c r="E68" s="133" t="s">
        <v>266</v>
      </c>
      <c r="F68" s="133" t="s">
        <v>267</v>
      </c>
      <c r="G68" s="133" t="s">
        <v>455</v>
      </c>
      <c r="H68" s="133" t="s">
        <v>456</v>
      </c>
      <c r="I68" s="132">
        <v>142.58</v>
      </c>
      <c r="J68" s="132"/>
      <c r="K68" s="132"/>
      <c r="L68" s="132"/>
      <c r="M68" s="132"/>
      <c r="N68" s="132"/>
      <c r="O68" s="132"/>
      <c r="P68" s="132"/>
      <c r="Q68" s="132"/>
      <c r="R68" s="132">
        <v>142.58</v>
      </c>
      <c r="S68" s="132"/>
      <c r="T68" s="132"/>
      <c r="U68" s="132"/>
      <c r="V68" s="132"/>
      <c r="W68" s="132">
        <v>142.58</v>
      </c>
    </row>
    <row r="69" s="1" customFormat="1" ht="21.75" customHeight="1" spans="1:23">
      <c r="A69" s="133" t="s">
        <v>517</v>
      </c>
      <c r="B69" s="133" t="s">
        <v>572</v>
      </c>
      <c r="C69" s="133" t="s">
        <v>573</v>
      </c>
      <c r="D69" s="133" t="s">
        <v>70</v>
      </c>
      <c r="E69" s="133" t="s">
        <v>242</v>
      </c>
      <c r="F69" s="133" t="s">
        <v>241</v>
      </c>
      <c r="G69" s="133" t="s">
        <v>477</v>
      </c>
      <c r="H69" s="133" t="s">
        <v>478</v>
      </c>
      <c r="I69" s="132">
        <v>418634.7</v>
      </c>
      <c r="J69" s="132"/>
      <c r="K69" s="132"/>
      <c r="L69" s="132"/>
      <c r="M69" s="132"/>
      <c r="N69" s="132"/>
      <c r="O69" s="132"/>
      <c r="P69" s="132"/>
      <c r="Q69" s="132"/>
      <c r="R69" s="132">
        <v>418634.7</v>
      </c>
      <c r="S69" s="132"/>
      <c r="T69" s="132"/>
      <c r="U69" s="132"/>
      <c r="V69" s="132"/>
      <c r="W69" s="132">
        <v>418634.7</v>
      </c>
    </row>
    <row r="70" s="1" customFormat="1" ht="21.75" customHeight="1" spans="1:23">
      <c r="A70" s="133" t="s">
        <v>517</v>
      </c>
      <c r="B70" s="133" t="s">
        <v>574</v>
      </c>
      <c r="C70" s="133" t="s">
        <v>575</v>
      </c>
      <c r="D70" s="133" t="s">
        <v>70</v>
      </c>
      <c r="E70" s="133" t="s">
        <v>242</v>
      </c>
      <c r="F70" s="133" t="s">
        <v>241</v>
      </c>
      <c r="G70" s="133" t="s">
        <v>477</v>
      </c>
      <c r="H70" s="133" t="s">
        <v>478</v>
      </c>
      <c r="I70" s="132">
        <v>102623.4</v>
      </c>
      <c r="J70" s="132"/>
      <c r="K70" s="132"/>
      <c r="L70" s="132"/>
      <c r="M70" s="132"/>
      <c r="N70" s="132"/>
      <c r="O70" s="132"/>
      <c r="P70" s="132"/>
      <c r="Q70" s="132"/>
      <c r="R70" s="132">
        <v>102623.4</v>
      </c>
      <c r="S70" s="132"/>
      <c r="T70" s="132"/>
      <c r="U70" s="132"/>
      <c r="V70" s="132"/>
      <c r="W70" s="132">
        <v>102623.4</v>
      </c>
    </row>
    <row r="71" s="1" customFormat="1" ht="21.75" customHeight="1" spans="1:23">
      <c r="A71" s="133" t="s">
        <v>517</v>
      </c>
      <c r="B71" s="133" t="s">
        <v>576</v>
      </c>
      <c r="C71" s="133" t="s">
        <v>577</v>
      </c>
      <c r="D71" s="133" t="s">
        <v>70</v>
      </c>
      <c r="E71" s="133" t="s">
        <v>136</v>
      </c>
      <c r="F71" s="133" t="s">
        <v>135</v>
      </c>
      <c r="G71" s="133" t="s">
        <v>455</v>
      </c>
      <c r="H71" s="133" t="s">
        <v>456</v>
      </c>
      <c r="I71" s="132">
        <v>152571.43</v>
      </c>
      <c r="J71" s="132"/>
      <c r="K71" s="132"/>
      <c r="L71" s="132"/>
      <c r="M71" s="132"/>
      <c r="N71" s="132"/>
      <c r="O71" s="132"/>
      <c r="P71" s="132"/>
      <c r="Q71" s="132"/>
      <c r="R71" s="132">
        <v>152571.43</v>
      </c>
      <c r="S71" s="132"/>
      <c r="T71" s="132"/>
      <c r="U71" s="132"/>
      <c r="V71" s="132"/>
      <c r="W71" s="132">
        <v>152571.43</v>
      </c>
    </row>
    <row r="72" s="1" customFormat="1" ht="21.75" customHeight="1" spans="1:23">
      <c r="A72" s="133" t="s">
        <v>517</v>
      </c>
      <c r="B72" s="133" t="s">
        <v>578</v>
      </c>
      <c r="C72" s="133" t="s">
        <v>579</v>
      </c>
      <c r="D72" s="133" t="s">
        <v>70</v>
      </c>
      <c r="E72" s="133" t="s">
        <v>242</v>
      </c>
      <c r="F72" s="133" t="s">
        <v>241</v>
      </c>
      <c r="G72" s="133" t="s">
        <v>455</v>
      </c>
      <c r="H72" s="133" t="s">
        <v>456</v>
      </c>
      <c r="I72" s="132">
        <v>2595.55</v>
      </c>
      <c r="J72" s="132"/>
      <c r="K72" s="132"/>
      <c r="L72" s="132"/>
      <c r="M72" s="132"/>
      <c r="N72" s="132"/>
      <c r="O72" s="132"/>
      <c r="P72" s="132"/>
      <c r="Q72" s="132"/>
      <c r="R72" s="132">
        <v>2595.55</v>
      </c>
      <c r="S72" s="132"/>
      <c r="T72" s="132"/>
      <c r="U72" s="132"/>
      <c r="V72" s="132"/>
      <c r="W72" s="132">
        <v>2595.55</v>
      </c>
    </row>
    <row r="73" s="1" customFormat="1" ht="21.75" customHeight="1" spans="1:23">
      <c r="A73" s="133" t="s">
        <v>517</v>
      </c>
      <c r="B73" s="133" t="s">
        <v>580</v>
      </c>
      <c r="C73" s="133" t="s">
        <v>581</v>
      </c>
      <c r="D73" s="133" t="s">
        <v>70</v>
      </c>
      <c r="E73" s="133" t="s">
        <v>183</v>
      </c>
      <c r="F73" s="133" t="s">
        <v>184</v>
      </c>
      <c r="G73" s="133" t="s">
        <v>404</v>
      </c>
      <c r="H73" s="133" t="s">
        <v>405</v>
      </c>
      <c r="I73" s="132">
        <v>500</v>
      </c>
      <c r="J73" s="132"/>
      <c r="K73" s="132"/>
      <c r="L73" s="132"/>
      <c r="M73" s="132"/>
      <c r="N73" s="132"/>
      <c r="O73" s="132"/>
      <c r="P73" s="132"/>
      <c r="Q73" s="132"/>
      <c r="R73" s="132">
        <v>500</v>
      </c>
      <c r="S73" s="132"/>
      <c r="T73" s="132"/>
      <c r="U73" s="132"/>
      <c r="V73" s="132"/>
      <c r="W73" s="132">
        <v>500</v>
      </c>
    </row>
    <row r="74" s="1" customFormat="1" ht="21.75" customHeight="1" spans="1:23">
      <c r="A74" s="133" t="s">
        <v>517</v>
      </c>
      <c r="B74" s="133" t="s">
        <v>582</v>
      </c>
      <c r="C74" s="133" t="s">
        <v>583</v>
      </c>
      <c r="D74" s="133" t="s">
        <v>70</v>
      </c>
      <c r="E74" s="133" t="s">
        <v>258</v>
      </c>
      <c r="F74" s="133" t="s">
        <v>259</v>
      </c>
      <c r="G74" s="133" t="s">
        <v>477</v>
      </c>
      <c r="H74" s="133" t="s">
        <v>478</v>
      </c>
      <c r="I74" s="132">
        <v>85539</v>
      </c>
      <c r="J74" s="132"/>
      <c r="K74" s="132"/>
      <c r="L74" s="132"/>
      <c r="M74" s="132"/>
      <c r="N74" s="132"/>
      <c r="O74" s="132"/>
      <c r="P74" s="132"/>
      <c r="Q74" s="132"/>
      <c r="R74" s="132">
        <v>85539</v>
      </c>
      <c r="S74" s="132"/>
      <c r="T74" s="132"/>
      <c r="U74" s="132"/>
      <c r="V74" s="132"/>
      <c r="W74" s="132">
        <v>85539</v>
      </c>
    </row>
    <row r="75" s="1" customFormat="1" ht="21.75" customHeight="1" spans="1:23">
      <c r="A75" s="133" t="s">
        <v>517</v>
      </c>
      <c r="B75" s="133" t="s">
        <v>584</v>
      </c>
      <c r="C75" s="133" t="s">
        <v>585</v>
      </c>
      <c r="D75" s="133" t="s">
        <v>70</v>
      </c>
      <c r="E75" s="133" t="s">
        <v>116</v>
      </c>
      <c r="F75" s="133" t="s">
        <v>117</v>
      </c>
      <c r="G75" s="133" t="s">
        <v>421</v>
      </c>
      <c r="H75" s="133" t="s">
        <v>422</v>
      </c>
      <c r="I75" s="132">
        <v>40000</v>
      </c>
      <c r="J75" s="132"/>
      <c r="K75" s="132"/>
      <c r="L75" s="132"/>
      <c r="M75" s="132"/>
      <c r="N75" s="132"/>
      <c r="O75" s="132"/>
      <c r="P75" s="132"/>
      <c r="Q75" s="132"/>
      <c r="R75" s="132">
        <v>40000</v>
      </c>
      <c r="S75" s="132"/>
      <c r="T75" s="132"/>
      <c r="U75" s="132"/>
      <c r="V75" s="132"/>
      <c r="W75" s="132">
        <v>40000</v>
      </c>
    </row>
    <row r="76" s="1" customFormat="1" ht="21.75" customHeight="1" spans="1:23">
      <c r="A76" s="133" t="s">
        <v>517</v>
      </c>
      <c r="B76" s="133" t="s">
        <v>586</v>
      </c>
      <c r="C76" s="133" t="s">
        <v>587</v>
      </c>
      <c r="D76" s="133" t="s">
        <v>70</v>
      </c>
      <c r="E76" s="133" t="s">
        <v>250</v>
      </c>
      <c r="F76" s="133" t="s">
        <v>251</v>
      </c>
      <c r="G76" s="133" t="s">
        <v>455</v>
      </c>
      <c r="H76" s="133" t="s">
        <v>456</v>
      </c>
      <c r="I76" s="132">
        <v>70000</v>
      </c>
      <c r="J76" s="132"/>
      <c r="K76" s="132"/>
      <c r="L76" s="132"/>
      <c r="M76" s="132"/>
      <c r="N76" s="132"/>
      <c r="O76" s="132"/>
      <c r="P76" s="132"/>
      <c r="Q76" s="132"/>
      <c r="R76" s="132">
        <v>70000</v>
      </c>
      <c r="S76" s="132"/>
      <c r="T76" s="132"/>
      <c r="U76" s="132"/>
      <c r="V76" s="132"/>
      <c r="W76" s="132">
        <v>70000</v>
      </c>
    </row>
    <row r="77" s="1" customFormat="1" ht="21.75" customHeight="1" spans="1:23">
      <c r="A77" s="133" t="s">
        <v>517</v>
      </c>
      <c r="B77" s="133" t="s">
        <v>588</v>
      </c>
      <c r="C77" s="133" t="s">
        <v>589</v>
      </c>
      <c r="D77" s="133" t="s">
        <v>70</v>
      </c>
      <c r="E77" s="133" t="s">
        <v>270</v>
      </c>
      <c r="F77" s="133" t="s">
        <v>271</v>
      </c>
      <c r="G77" s="133" t="s">
        <v>404</v>
      </c>
      <c r="H77" s="133" t="s">
        <v>405</v>
      </c>
      <c r="I77" s="132">
        <v>9911</v>
      </c>
      <c r="J77" s="132"/>
      <c r="K77" s="132"/>
      <c r="L77" s="132"/>
      <c r="M77" s="132"/>
      <c r="N77" s="132"/>
      <c r="O77" s="132"/>
      <c r="P77" s="132"/>
      <c r="Q77" s="132"/>
      <c r="R77" s="132">
        <v>9911</v>
      </c>
      <c r="S77" s="132"/>
      <c r="T77" s="132"/>
      <c r="U77" s="132"/>
      <c r="V77" s="132"/>
      <c r="W77" s="132">
        <v>9911</v>
      </c>
    </row>
    <row r="78" s="1" customFormat="1" ht="21.75" customHeight="1" spans="1:23">
      <c r="A78" s="133" t="s">
        <v>517</v>
      </c>
      <c r="B78" s="133" t="s">
        <v>590</v>
      </c>
      <c r="C78" s="133" t="s">
        <v>591</v>
      </c>
      <c r="D78" s="133" t="s">
        <v>70</v>
      </c>
      <c r="E78" s="133" t="s">
        <v>284</v>
      </c>
      <c r="F78" s="133" t="s">
        <v>285</v>
      </c>
      <c r="G78" s="133" t="s">
        <v>404</v>
      </c>
      <c r="H78" s="133" t="s">
        <v>405</v>
      </c>
      <c r="I78" s="132">
        <v>14280</v>
      </c>
      <c r="J78" s="132"/>
      <c r="K78" s="132"/>
      <c r="L78" s="132"/>
      <c r="M78" s="132"/>
      <c r="N78" s="132"/>
      <c r="O78" s="132"/>
      <c r="P78" s="132"/>
      <c r="Q78" s="132"/>
      <c r="R78" s="132">
        <v>14280</v>
      </c>
      <c r="S78" s="132"/>
      <c r="T78" s="132"/>
      <c r="U78" s="132"/>
      <c r="V78" s="132"/>
      <c r="W78" s="132">
        <v>14280</v>
      </c>
    </row>
    <row r="79" s="1" customFormat="1" ht="21.75" customHeight="1" spans="1:23">
      <c r="A79" s="133" t="s">
        <v>517</v>
      </c>
      <c r="B79" s="133" t="s">
        <v>592</v>
      </c>
      <c r="C79" s="133" t="s">
        <v>593</v>
      </c>
      <c r="D79" s="133" t="s">
        <v>70</v>
      </c>
      <c r="E79" s="133" t="s">
        <v>248</v>
      </c>
      <c r="F79" s="133" t="s">
        <v>249</v>
      </c>
      <c r="G79" s="133" t="s">
        <v>477</v>
      </c>
      <c r="H79" s="133" t="s">
        <v>478</v>
      </c>
      <c r="I79" s="132">
        <v>30000000</v>
      </c>
      <c r="J79" s="132"/>
      <c r="K79" s="132"/>
      <c r="L79" s="132"/>
      <c r="M79" s="132"/>
      <c r="N79" s="132"/>
      <c r="O79" s="132"/>
      <c r="P79" s="132"/>
      <c r="Q79" s="132"/>
      <c r="R79" s="132">
        <v>30000000</v>
      </c>
      <c r="S79" s="132"/>
      <c r="T79" s="132"/>
      <c r="U79" s="132"/>
      <c r="V79" s="132"/>
      <c r="W79" s="132">
        <v>30000000</v>
      </c>
    </row>
    <row r="80" s="1" customFormat="1" ht="21.75" customHeight="1" spans="1:23">
      <c r="A80" s="133" t="s">
        <v>517</v>
      </c>
      <c r="B80" s="133" t="s">
        <v>594</v>
      </c>
      <c r="C80" s="133" t="s">
        <v>595</v>
      </c>
      <c r="D80" s="133" t="s">
        <v>70</v>
      </c>
      <c r="E80" s="133" t="s">
        <v>223</v>
      </c>
      <c r="F80" s="133" t="s">
        <v>222</v>
      </c>
      <c r="G80" s="133" t="s">
        <v>596</v>
      </c>
      <c r="H80" s="133" t="s">
        <v>597</v>
      </c>
      <c r="I80" s="132">
        <v>7890</v>
      </c>
      <c r="J80" s="132"/>
      <c r="K80" s="132"/>
      <c r="L80" s="132"/>
      <c r="M80" s="132"/>
      <c r="N80" s="132"/>
      <c r="O80" s="132"/>
      <c r="P80" s="132"/>
      <c r="Q80" s="132"/>
      <c r="R80" s="132">
        <v>7890</v>
      </c>
      <c r="S80" s="132"/>
      <c r="T80" s="132"/>
      <c r="U80" s="132"/>
      <c r="V80" s="132"/>
      <c r="W80" s="132">
        <v>7890</v>
      </c>
    </row>
    <row r="81" s="1" customFormat="1" ht="21.75" customHeight="1" spans="1:23">
      <c r="A81" s="133" t="s">
        <v>517</v>
      </c>
      <c r="B81" s="133" t="s">
        <v>598</v>
      </c>
      <c r="C81" s="133" t="s">
        <v>599</v>
      </c>
      <c r="D81" s="133" t="s">
        <v>70</v>
      </c>
      <c r="E81" s="133" t="s">
        <v>250</v>
      </c>
      <c r="F81" s="133" t="s">
        <v>251</v>
      </c>
      <c r="G81" s="133" t="s">
        <v>497</v>
      </c>
      <c r="H81" s="133" t="s">
        <v>498</v>
      </c>
      <c r="I81" s="132">
        <v>50000</v>
      </c>
      <c r="J81" s="132"/>
      <c r="K81" s="132"/>
      <c r="L81" s="132"/>
      <c r="M81" s="132"/>
      <c r="N81" s="132"/>
      <c r="O81" s="132"/>
      <c r="P81" s="132"/>
      <c r="Q81" s="132"/>
      <c r="R81" s="132">
        <v>50000</v>
      </c>
      <c r="S81" s="132"/>
      <c r="T81" s="132"/>
      <c r="U81" s="132"/>
      <c r="V81" s="132"/>
      <c r="W81" s="132">
        <v>50000</v>
      </c>
    </row>
    <row r="82" s="1" customFormat="1" ht="21.75" customHeight="1" spans="1:23">
      <c r="A82" s="133" t="s">
        <v>517</v>
      </c>
      <c r="B82" s="133" t="s">
        <v>600</v>
      </c>
      <c r="C82" s="133" t="s">
        <v>601</v>
      </c>
      <c r="D82" s="133" t="s">
        <v>70</v>
      </c>
      <c r="E82" s="133" t="s">
        <v>262</v>
      </c>
      <c r="F82" s="133" t="s">
        <v>263</v>
      </c>
      <c r="G82" s="133" t="s">
        <v>477</v>
      </c>
      <c r="H82" s="133" t="s">
        <v>478</v>
      </c>
      <c r="I82" s="132">
        <v>30000</v>
      </c>
      <c r="J82" s="132"/>
      <c r="K82" s="132"/>
      <c r="L82" s="132"/>
      <c r="M82" s="132"/>
      <c r="N82" s="132"/>
      <c r="O82" s="132"/>
      <c r="P82" s="132"/>
      <c r="Q82" s="132"/>
      <c r="R82" s="132">
        <v>30000</v>
      </c>
      <c r="S82" s="132"/>
      <c r="T82" s="132"/>
      <c r="U82" s="132"/>
      <c r="V82" s="132"/>
      <c r="W82" s="132">
        <v>30000</v>
      </c>
    </row>
    <row r="83" s="1" customFormat="1" ht="21.75" customHeight="1" spans="1:23">
      <c r="A83" s="133" t="s">
        <v>517</v>
      </c>
      <c r="B83" s="133" t="s">
        <v>602</v>
      </c>
      <c r="C83" s="133" t="s">
        <v>603</v>
      </c>
      <c r="D83" s="133" t="s">
        <v>70</v>
      </c>
      <c r="E83" s="133" t="s">
        <v>312</v>
      </c>
      <c r="F83" s="133" t="s">
        <v>82</v>
      </c>
      <c r="G83" s="133" t="s">
        <v>455</v>
      </c>
      <c r="H83" s="133" t="s">
        <v>456</v>
      </c>
      <c r="I83" s="132">
        <v>496</v>
      </c>
      <c r="J83" s="132"/>
      <c r="K83" s="132"/>
      <c r="L83" s="132"/>
      <c r="M83" s="132"/>
      <c r="N83" s="132"/>
      <c r="O83" s="132"/>
      <c r="P83" s="132"/>
      <c r="Q83" s="132"/>
      <c r="R83" s="132">
        <v>496</v>
      </c>
      <c r="S83" s="132"/>
      <c r="T83" s="132"/>
      <c r="U83" s="132"/>
      <c r="V83" s="132"/>
      <c r="W83" s="132">
        <v>496</v>
      </c>
    </row>
    <row r="84" s="1" customFormat="1" ht="21.75" customHeight="1" spans="1:23">
      <c r="A84" s="133" t="s">
        <v>517</v>
      </c>
      <c r="B84" s="133" t="s">
        <v>604</v>
      </c>
      <c r="C84" s="133" t="s">
        <v>605</v>
      </c>
      <c r="D84" s="133" t="s">
        <v>70</v>
      </c>
      <c r="E84" s="133" t="s">
        <v>278</v>
      </c>
      <c r="F84" s="133" t="s">
        <v>279</v>
      </c>
      <c r="G84" s="133" t="s">
        <v>497</v>
      </c>
      <c r="H84" s="133" t="s">
        <v>498</v>
      </c>
      <c r="I84" s="132">
        <v>100000</v>
      </c>
      <c r="J84" s="132"/>
      <c r="K84" s="132"/>
      <c r="L84" s="132"/>
      <c r="M84" s="132"/>
      <c r="N84" s="132"/>
      <c r="O84" s="132"/>
      <c r="P84" s="132"/>
      <c r="Q84" s="132"/>
      <c r="R84" s="132">
        <v>100000</v>
      </c>
      <c r="S84" s="132"/>
      <c r="T84" s="132"/>
      <c r="U84" s="132"/>
      <c r="V84" s="132"/>
      <c r="W84" s="132">
        <v>100000</v>
      </c>
    </row>
    <row r="85" s="1" customFormat="1" ht="21.75" customHeight="1" spans="1:23">
      <c r="A85" s="133" t="s">
        <v>517</v>
      </c>
      <c r="B85" s="133" t="s">
        <v>606</v>
      </c>
      <c r="C85" s="133" t="s">
        <v>607</v>
      </c>
      <c r="D85" s="133" t="s">
        <v>70</v>
      </c>
      <c r="E85" s="133" t="s">
        <v>312</v>
      </c>
      <c r="F85" s="133" t="s">
        <v>82</v>
      </c>
      <c r="G85" s="133" t="s">
        <v>477</v>
      </c>
      <c r="H85" s="133" t="s">
        <v>478</v>
      </c>
      <c r="I85" s="132">
        <v>1024646</v>
      </c>
      <c r="J85" s="132"/>
      <c r="K85" s="132"/>
      <c r="L85" s="132"/>
      <c r="M85" s="132"/>
      <c r="N85" s="132"/>
      <c r="O85" s="132"/>
      <c r="P85" s="132"/>
      <c r="Q85" s="132"/>
      <c r="R85" s="132">
        <v>1024646</v>
      </c>
      <c r="S85" s="132"/>
      <c r="T85" s="132"/>
      <c r="U85" s="132"/>
      <c r="V85" s="132"/>
      <c r="W85" s="132">
        <v>1024646</v>
      </c>
    </row>
    <row r="86" s="1" customFormat="1" ht="21.75" customHeight="1" spans="1:23">
      <c r="A86" s="133" t="s">
        <v>517</v>
      </c>
      <c r="B86" s="133" t="s">
        <v>608</v>
      </c>
      <c r="C86" s="133" t="s">
        <v>609</v>
      </c>
      <c r="D86" s="133" t="s">
        <v>70</v>
      </c>
      <c r="E86" s="133" t="s">
        <v>276</v>
      </c>
      <c r="F86" s="133" t="s">
        <v>277</v>
      </c>
      <c r="G86" s="133" t="s">
        <v>455</v>
      </c>
      <c r="H86" s="133" t="s">
        <v>456</v>
      </c>
      <c r="I86" s="132">
        <v>10000</v>
      </c>
      <c r="J86" s="132"/>
      <c r="K86" s="132"/>
      <c r="L86" s="132"/>
      <c r="M86" s="132"/>
      <c r="N86" s="132"/>
      <c r="O86" s="132"/>
      <c r="P86" s="132"/>
      <c r="Q86" s="132"/>
      <c r="R86" s="132">
        <v>10000</v>
      </c>
      <c r="S86" s="132"/>
      <c r="T86" s="132"/>
      <c r="U86" s="132"/>
      <c r="V86" s="132"/>
      <c r="W86" s="132">
        <v>10000</v>
      </c>
    </row>
    <row r="87" s="1" customFormat="1" ht="21.75" customHeight="1" spans="1:23">
      <c r="A87" s="133" t="s">
        <v>517</v>
      </c>
      <c r="B87" s="133" t="s">
        <v>610</v>
      </c>
      <c r="C87" s="133" t="s">
        <v>611</v>
      </c>
      <c r="D87" s="133" t="s">
        <v>70</v>
      </c>
      <c r="E87" s="133" t="s">
        <v>242</v>
      </c>
      <c r="F87" s="133" t="s">
        <v>241</v>
      </c>
      <c r="G87" s="133" t="s">
        <v>455</v>
      </c>
      <c r="H87" s="133" t="s">
        <v>456</v>
      </c>
      <c r="I87" s="132">
        <v>73929.8</v>
      </c>
      <c r="J87" s="132"/>
      <c r="K87" s="132"/>
      <c r="L87" s="132"/>
      <c r="M87" s="132"/>
      <c r="N87" s="132"/>
      <c r="O87" s="132"/>
      <c r="P87" s="132"/>
      <c r="Q87" s="132"/>
      <c r="R87" s="132">
        <v>73929.8</v>
      </c>
      <c r="S87" s="132"/>
      <c r="T87" s="132"/>
      <c r="U87" s="132"/>
      <c r="V87" s="132"/>
      <c r="W87" s="132">
        <v>73929.8</v>
      </c>
    </row>
    <row r="88" s="1" customFormat="1" ht="21.75" customHeight="1" spans="1:23">
      <c r="A88" s="133" t="s">
        <v>517</v>
      </c>
      <c r="B88" s="133" t="s">
        <v>612</v>
      </c>
      <c r="C88" s="133" t="s">
        <v>613</v>
      </c>
      <c r="D88" s="133" t="s">
        <v>70</v>
      </c>
      <c r="E88" s="133" t="s">
        <v>250</v>
      </c>
      <c r="F88" s="133" t="s">
        <v>251</v>
      </c>
      <c r="G88" s="133" t="s">
        <v>596</v>
      </c>
      <c r="H88" s="133" t="s">
        <v>597</v>
      </c>
      <c r="I88" s="132">
        <v>8988.56</v>
      </c>
      <c r="J88" s="132"/>
      <c r="K88" s="132"/>
      <c r="L88" s="132"/>
      <c r="M88" s="132"/>
      <c r="N88" s="132"/>
      <c r="O88" s="132"/>
      <c r="P88" s="132"/>
      <c r="Q88" s="132"/>
      <c r="R88" s="132">
        <v>8988.56</v>
      </c>
      <c r="S88" s="132"/>
      <c r="T88" s="132"/>
      <c r="U88" s="132"/>
      <c r="V88" s="132"/>
      <c r="W88" s="132">
        <v>8988.56</v>
      </c>
    </row>
    <row r="89" s="1" customFormat="1" ht="21.75" customHeight="1" spans="1:23">
      <c r="A89" s="133" t="s">
        <v>517</v>
      </c>
      <c r="B89" s="133" t="s">
        <v>614</v>
      </c>
      <c r="C89" s="133" t="s">
        <v>615</v>
      </c>
      <c r="D89" s="133" t="s">
        <v>70</v>
      </c>
      <c r="E89" s="133" t="s">
        <v>266</v>
      </c>
      <c r="F89" s="133" t="s">
        <v>267</v>
      </c>
      <c r="G89" s="133" t="s">
        <v>421</v>
      </c>
      <c r="H89" s="133" t="s">
        <v>422</v>
      </c>
      <c r="I89" s="132">
        <v>80000</v>
      </c>
      <c r="J89" s="132"/>
      <c r="K89" s="132"/>
      <c r="L89" s="132"/>
      <c r="M89" s="132"/>
      <c r="N89" s="132"/>
      <c r="O89" s="132"/>
      <c r="P89" s="132"/>
      <c r="Q89" s="132"/>
      <c r="R89" s="132">
        <v>80000</v>
      </c>
      <c r="S89" s="132"/>
      <c r="T89" s="132"/>
      <c r="U89" s="132"/>
      <c r="V89" s="132"/>
      <c r="W89" s="132">
        <v>80000</v>
      </c>
    </row>
    <row r="90" s="1" customFormat="1" ht="21.75" customHeight="1" spans="1:23">
      <c r="A90" s="133" t="s">
        <v>517</v>
      </c>
      <c r="B90" s="133" t="s">
        <v>616</v>
      </c>
      <c r="C90" s="133" t="s">
        <v>617</v>
      </c>
      <c r="D90" s="133" t="s">
        <v>70</v>
      </c>
      <c r="E90" s="133" t="s">
        <v>250</v>
      </c>
      <c r="F90" s="133" t="s">
        <v>251</v>
      </c>
      <c r="G90" s="133" t="s">
        <v>455</v>
      </c>
      <c r="H90" s="133" t="s">
        <v>456</v>
      </c>
      <c r="I90" s="132">
        <v>70000</v>
      </c>
      <c r="J90" s="132"/>
      <c r="K90" s="132"/>
      <c r="L90" s="132"/>
      <c r="M90" s="132"/>
      <c r="N90" s="132"/>
      <c r="O90" s="132"/>
      <c r="P90" s="132"/>
      <c r="Q90" s="132"/>
      <c r="R90" s="132">
        <v>70000</v>
      </c>
      <c r="S90" s="132"/>
      <c r="T90" s="132"/>
      <c r="U90" s="132"/>
      <c r="V90" s="132"/>
      <c r="W90" s="132">
        <v>70000</v>
      </c>
    </row>
    <row r="91" s="1" customFormat="1" ht="21.75" customHeight="1" spans="1:23">
      <c r="A91" s="133" t="s">
        <v>517</v>
      </c>
      <c r="B91" s="133" t="s">
        <v>618</v>
      </c>
      <c r="C91" s="133" t="s">
        <v>619</v>
      </c>
      <c r="D91" s="133" t="s">
        <v>70</v>
      </c>
      <c r="E91" s="133" t="s">
        <v>312</v>
      </c>
      <c r="F91" s="133" t="s">
        <v>82</v>
      </c>
      <c r="G91" s="133" t="s">
        <v>455</v>
      </c>
      <c r="H91" s="133" t="s">
        <v>456</v>
      </c>
      <c r="I91" s="132">
        <v>200000</v>
      </c>
      <c r="J91" s="132"/>
      <c r="K91" s="132"/>
      <c r="L91" s="132"/>
      <c r="M91" s="132"/>
      <c r="N91" s="132"/>
      <c r="O91" s="132"/>
      <c r="P91" s="132"/>
      <c r="Q91" s="132"/>
      <c r="R91" s="132">
        <v>200000</v>
      </c>
      <c r="S91" s="132"/>
      <c r="T91" s="132"/>
      <c r="U91" s="132"/>
      <c r="V91" s="132"/>
      <c r="W91" s="132">
        <v>200000</v>
      </c>
    </row>
    <row r="92" s="1" customFormat="1" ht="21.75" customHeight="1" spans="1:23">
      <c r="A92" s="133" t="s">
        <v>517</v>
      </c>
      <c r="B92" s="133" t="s">
        <v>620</v>
      </c>
      <c r="C92" s="133" t="s">
        <v>621</v>
      </c>
      <c r="D92" s="133" t="s">
        <v>70</v>
      </c>
      <c r="E92" s="133" t="s">
        <v>288</v>
      </c>
      <c r="F92" s="133" t="s">
        <v>287</v>
      </c>
      <c r="G92" s="133" t="s">
        <v>455</v>
      </c>
      <c r="H92" s="133" t="s">
        <v>456</v>
      </c>
      <c r="I92" s="132">
        <v>90000</v>
      </c>
      <c r="J92" s="132"/>
      <c r="K92" s="132"/>
      <c r="L92" s="132"/>
      <c r="M92" s="132"/>
      <c r="N92" s="132"/>
      <c r="O92" s="132"/>
      <c r="P92" s="132"/>
      <c r="Q92" s="132"/>
      <c r="R92" s="132">
        <v>90000</v>
      </c>
      <c r="S92" s="132"/>
      <c r="T92" s="132"/>
      <c r="U92" s="132"/>
      <c r="V92" s="132"/>
      <c r="W92" s="132">
        <v>90000</v>
      </c>
    </row>
    <row r="93" s="1" customFormat="1" ht="21.75" customHeight="1" spans="1:23">
      <c r="A93" s="133" t="s">
        <v>517</v>
      </c>
      <c r="B93" s="133" t="s">
        <v>622</v>
      </c>
      <c r="C93" s="133" t="s">
        <v>623</v>
      </c>
      <c r="D93" s="133" t="s">
        <v>70</v>
      </c>
      <c r="E93" s="133" t="s">
        <v>266</v>
      </c>
      <c r="F93" s="133" t="s">
        <v>267</v>
      </c>
      <c r="G93" s="133" t="s">
        <v>477</v>
      </c>
      <c r="H93" s="133" t="s">
        <v>478</v>
      </c>
      <c r="I93" s="132">
        <v>3310800</v>
      </c>
      <c r="J93" s="132"/>
      <c r="K93" s="132"/>
      <c r="L93" s="132"/>
      <c r="M93" s="132"/>
      <c r="N93" s="132"/>
      <c r="O93" s="132"/>
      <c r="P93" s="132"/>
      <c r="Q93" s="132"/>
      <c r="R93" s="132">
        <v>3310800</v>
      </c>
      <c r="S93" s="132"/>
      <c r="T93" s="132"/>
      <c r="U93" s="132"/>
      <c r="V93" s="132"/>
      <c r="W93" s="132">
        <v>3310800</v>
      </c>
    </row>
    <row r="94" s="1" customFormat="1" ht="21.75" customHeight="1" spans="1:23">
      <c r="A94" s="133" t="s">
        <v>624</v>
      </c>
      <c r="B94" s="133" t="s">
        <v>625</v>
      </c>
      <c r="C94" s="133" t="s">
        <v>626</v>
      </c>
      <c r="D94" s="133" t="s">
        <v>70</v>
      </c>
      <c r="E94" s="133" t="s">
        <v>102</v>
      </c>
      <c r="F94" s="133" t="s">
        <v>103</v>
      </c>
      <c r="G94" s="133" t="s">
        <v>421</v>
      </c>
      <c r="H94" s="133" t="s">
        <v>422</v>
      </c>
      <c r="I94" s="132">
        <v>1120000</v>
      </c>
      <c r="J94" s="132">
        <v>1120000</v>
      </c>
      <c r="K94" s="132">
        <v>1120000</v>
      </c>
      <c r="L94" s="132"/>
      <c r="M94" s="132"/>
      <c r="N94" s="132"/>
      <c r="O94" s="132"/>
      <c r="P94" s="132"/>
      <c r="Q94" s="132"/>
      <c r="R94" s="132"/>
      <c r="S94" s="132"/>
      <c r="T94" s="132"/>
      <c r="U94" s="132"/>
      <c r="V94" s="132"/>
      <c r="W94" s="132"/>
    </row>
    <row r="95" s="1" customFormat="1" ht="21.75" customHeight="1" spans="1:23">
      <c r="A95" s="133" t="s">
        <v>624</v>
      </c>
      <c r="B95" s="133" t="s">
        <v>625</v>
      </c>
      <c r="C95" s="133" t="s">
        <v>626</v>
      </c>
      <c r="D95" s="133" t="s">
        <v>70</v>
      </c>
      <c r="E95" s="133" t="s">
        <v>102</v>
      </c>
      <c r="F95" s="133" t="s">
        <v>103</v>
      </c>
      <c r="G95" s="133" t="s">
        <v>627</v>
      </c>
      <c r="H95" s="133" t="s">
        <v>628</v>
      </c>
      <c r="I95" s="132">
        <v>80000</v>
      </c>
      <c r="J95" s="132">
        <v>80000</v>
      </c>
      <c r="K95" s="132">
        <v>80000</v>
      </c>
      <c r="L95" s="132"/>
      <c r="M95" s="132"/>
      <c r="N95" s="132"/>
      <c r="O95" s="132"/>
      <c r="P95" s="132"/>
      <c r="Q95" s="132"/>
      <c r="R95" s="132"/>
      <c r="S95" s="132"/>
      <c r="T95" s="132"/>
      <c r="U95" s="132"/>
      <c r="V95" s="132"/>
      <c r="W95" s="132"/>
    </row>
    <row r="96" s="1" customFormat="1" ht="21.75" customHeight="1" spans="1:23">
      <c r="A96" s="133" t="s">
        <v>624</v>
      </c>
      <c r="B96" s="133" t="s">
        <v>629</v>
      </c>
      <c r="C96" s="133" t="s">
        <v>630</v>
      </c>
      <c r="D96" s="133" t="s">
        <v>70</v>
      </c>
      <c r="E96" s="133" t="s">
        <v>106</v>
      </c>
      <c r="F96" s="133" t="s">
        <v>107</v>
      </c>
      <c r="G96" s="133" t="s">
        <v>455</v>
      </c>
      <c r="H96" s="133" t="s">
        <v>456</v>
      </c>
      <c r="I96" s="132">
        <v>189000</v>
      </c>
      <c r="J96" s="132">
        <v>189000</v>
      </c>
      <c r="K96" s="132">
        <v>189000</v>
      </c>
      <c r="L96" s="132"/>
      <c r="M96" s="132"/>
      <c r="N96" s="132"/>
      <c r="O96" s="132"/>
      <c r="P96" s="132"/>
      <c r="Q96" s="132"/>
      <c r="R96" s="132"/>
      <c r="S96" s="132"/>
      <c r="T96" s="132"/>
      <c r="U96" s="132"/>
      <c r="V96" s="132"/>
      <c r="W96" s="132"/>
    </row>
    <row r="97" s="1" customFormat="1" ht="21.75" customHeight="1" spans="1:23">
      <c r="A97" s="133" t="s">
        <v>624</v>
      </c>
      <c r="B97" s="133" t="s">
        <v>631</v>
      </c>
      <c r="C97" s="133" t="s">
        <v>632</v>
      </c>
      <c r="D97" s="133" t="s">
        <v>70</v>
      </c>
      <c r="E97" s="133" t="s">
        <v>106</v>
      </c>
      <c r="F97" s="133" t="s">
        <v>107</v>
      </c>
      <c r="G97" s="133" t="s">
        <v>455</v>
      </c>
      <c r="H97" s="133" t="s">
        <v>456</v>
      </c>
      <c r="I97" s="132">
        <v>336000</v>
      </c>
      <c r="J97" s="132">
        <v>336000</v>
      </c>
      <c r="K97" s="132">
        <v>336000</v>
      </c>
      <c r="L97" s="132"/>
      <c r="M97" s="132"/>
      <c r="N97" s="132"/>
      <c r="O97" s="132"/>
      <c r="P97" s="132"/>
      <c r="Q97" s="132"/>
      <c r="R97" s="132"/>
      <c r="S97" s="132"/>
      <c r="T97" s="132"/>
      <c r="U97" s="132"/>
      <c r="V97" s="132"/>
      <c r="W97" s="132"/>
    </row>
    <row r="98" s="1" customFormat="1" ht="21.75" customHeight="1" spans="1:23">
      <c r="A98" s="133" t="s">
        <v>624</v>
      </c>
      <c r="B98" s="133" t="s">
        <v>633</v>
      </c>
      <c r="C98" s="133" t="s">
        <v>634</v>
      </c>
      <c r="D98" s="133" t="s">
        <v>70</v>
      </c>
      <c r="E98" s="133" t="s">
        <v>254</v>
      </c>
      <c r="F98" s="133" t="s">
        <v>255</v>
      </c>
      <c r="G98" s="133" t="s">
        <v>455</v>
      </c>
      <c r="H98" s="133" t="s">
        <v>456</v>
      </c>
      <c r="I98" s="132">
        <v>2000000</v>
      </c>
      <c r="J98" s="132">
        <v>2000000</v>
      </c>
      <c r="K98" s="132">
        <v>2000000</v>
      </c>
      <c r="L98" s="132"/>
      <c r="M98" s="132"/>
      <c r="N98" s="132"/>
      <c r="O98" s="132"/>
      <c r="P98" s="132"/>
      <c r="Q98" s="132"/>
      <c r="R98" s="132"/>
      <c r="S98" s="132"/>
      <c r="T98" s="132"/>
      <c r="U98" s="132"/>
      <c r="V98" s="132"/>
      <c r="W98" s="132"/>
    </row>
    <row r="99" s="1" customFormat="1" ht="21.75" customHeight="1" spans="1:23">
      <c r="A99" s="133" t="s">
        <v>624</v>
      </c>
      <c r="B99" s="133" t="s">
        <v>635</v>
      </c>
      <c r="C99" s="133" t="s">
        <v>636</v>
      </c>
      <c r="D99" s="133" t="s">
        <v>70</v>
      </c>
      <c r="E99" s="133" t="s">
        <v>270</v>
      </c>
      <c r="F99" s="133" t="s">
        <v>271</v>
      </c>
      <c r="G99" s="133" t="s">
        <v>421</v>
      </c>
      <c r="H99" s="133" t="s">
        <v>422</v>
      </c>
      <c r="I99" s="132">
        <v>3823.97</v>
      </c>
      <c r="J99" s="132"/>
      <c r="K99" s="132"/>
      <c r="L99" s="132"/>
      <c r="M99" s="132"/>
      <c r="N99" s="132"/>
      <c r="O99" s="132"/>
      <c r="P99" s="132"/>
      <c r="Q99" s="132"/>
      <c r="R99" s="132">
        <v>3823.97</v>
      </c>
      <c r="S99" s="132"/>
      <c r="T99" s="132"/>
      <c r="U99" s="132"/>
      <c r="V99" s="132"/>
      <c r="W99" s="132">
        <v>3823.97</v>
      </c>
    </row>
    <row r="100" s="1" customFormat="1" ht="21.75" customHeight="1" spans="1:23">
      <c r="A100" s="133" t="s">
        <v>624</v>
      </c>
      <c r="B100" s="133" t="s">
        <v>637</v>
      </c>
      <c r="C100" s="133" t="s">
        <v>638</v>
      </c>
      <c r="D100" s="133" t="s">
        <v>70</v>
      </c>
      <c r="E100" s="133" t="s">
        <v>210</v>
      </c>
      <c r="F100" s="133" t="s">
        <v>209</v>
      </c>
      <c r="G100" s="133" t="s">
        <v>421</v>
      </c>
      <c r="H100" s="133" t="s">
        <v>422</v>
      </c>
      <c r="I100" s="132">
        <v>6000</v>
      </c>
      <c r="J100" s="132"/>
      <c r="K100" s="132"/>
      <c r="L100" s="132"/>
      <c r="M100" s="132"/>
      <c r="N100" s="132"/>
      <c r="O100" s="132"/>
      <c r="P100" s="132"/>
      <c r="Q100" s="132"/>
      <c r="R100" s="132">
        <v>6000</v>
      </c>
      <c r="S100" s="132"/>
      <c r="T100" s="132"/>
      <c r="U100" s="132"/>
      <c r="V100" s="132"/>
      <c r="W100" s="132">
        <v>6000</v>
      </c>
    </row>
    <row r="101" s="1" customFormat="1" ht="18.75" customHeight="1" spans="1:23">
      <c r="A101" s="228" t="s">
        <v>351</v>
      </c>
      <c r="B101" s="229"/>
      <c r="C101" s="229"/>
      <c r="D101" s="229"/>
      <c r="E101" s="229"/>
      <c r="F101" s="229"/>
      <c r="G101" s="229"/>
      <c r="H101" s="230"/>
      <c r="I101" s="132">
        <v>103910504.1</v>
      </c>
      <c r="J101" s="132">
        <v>29000000</v>
      </c>
      <c r="K101" s="132">
        <v>29000000</v>
      </c>
      <c r="L101" s="132"/>
      <c r="M101" s="132">
        <v>17024</v>
      </c>
      <c r="N101" s="132"/>
      <c r="O101" s="132"/>
      <c r="P101" s="132"/>
      <c r="Q101" s="132"/>
      <c r="R101" s="132">
        <v>74893480.1</v>
      </c>
      <c r="S101" s="132"/>
      <c r="T101" s="132"/>
      <c r="U101" s="132"/>
      <c r="V101" s="132"/>
      <c r="W101" s="132">
        <v>74893480.1</v>
      </c>
    </row>
  </sheetData>
  <mergeCells count="28">
    <mergeCell ref="A3:W3"/>
    <mergeCell ref="A4:H4"/>
    <mergeCell ref="J5:M5"/>
    <mergeCell ref="N5:P5"/>
    <mergeCell ref="R5:W5"/>
    <mergeCell ref="A101:H10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80"/>
  <sheetViews>
    <sheetView showZeros="0" topLeftCell="B1" workbookViewId="0">
      <pane ySplit="1" topLeftCell="A2" activePane="bottomLeft" state="frozen"/>
      <selection/>
      <selection pane="bottomLeft" activeCell="A299" sqref="A299:A301"/>
    </sheetView>
  </sheetViews>
  <sheetFormatPr defaultColWidth="45.125" defaultRowHeight="12" customHeight="1"/>
  <cols>
    <col min="1" max="1" width="50.875" style="51" customWidth="1"/>
    <col min="2" max="2" width="38.75" style="51" customWidth="1"/>
    <col min="3" max="3" width="16.625" style="51" customWidth="1"/>
    <col min="4" max="4" width="14.875" style="51" customWidth="1"/>
    <col min="5" max="5" width="35.875" style="51" customWidth="1"/>
    <col min="6" max="6" width="9.125" style="51" customWidth="1"/>
    <col min="7" max="7" width="19.625" style="51" customWidth="1"/>
    <col min="8" max="8" width="10" style="51" customWidth="1"/>
    <col min="9" max="9" width="14.5" style="51" customWidth="1"/>
    <col min="10" max="10" width="55.875" style="51" customWidth="1"/>
    <col min="11" max="16384" width="50.875" style="51" customWidth="1"/>
  </cols>
  <sheetData>
    <row r="1" customHeight="1" spans="1:10">
      <c r="A1" s="52"/>
      <c r="B1" s="52"/>
      <c r="C1" s="52"/>
      <c r="D1" s="52"/>
      <c r="E1" s="52"/>
      <c r="F1" s="52"/>
      <c r="G1" s="52"/>
      <c r="H1" s="52"/>
      <c r="I1" s="52"/>
      <c r="J1" s="52"/>
    </row>
    <row r="2" ht="18" customHeight="1" spans="10:10">
      <c r="J2" s="54" t="s">
        <v>639</v>
      </c>
    </row>
    <row r="3" ht="39.75" customHeight="1" spans="1:10">
      <c r="A3" s="109" t="str">
        <f>"2025"&amp;"年部门项目支出绩效目标表"</f>
        <v>2025年部门项目支出绩效目标表</v>
      </c>
      <c r="B3" s="55"/>
      <c r="C3" s="55"/>
      <c r="D3" s="55"/>
      <c r="E3" s="55"/>
      <c r="F3" s="110"/>
      <c r="G3" s="55"/>
      <c r="H3" s="110"/>
      <c r="I3" s="110"/>
      <c r="J3" s="55"/>
    </row>
    <row r="4" ht="17.25" customHeight="1" spans="1:1">
      <c r="A4" s="56" t="str">
        <f>"单位名称："&amp;"昆明市晋宁区人民政府晋城街道办事处"</f>
        <v>单位名称：昆明市晋宁区人民政府晋城街道办事处</v>
      </c>
    </row>
    <row r="5" ht="44.25" customHeight="1" spans="1:10">
      <c r="A5" s="111" t="s">
        <v>363</v>
      </c>
      <c r="B5" s="111" t="s">
        <v>640</v>
      </c>
      <c r="C5" s="111" t="s">
        <v>641</v>
      </c>
      <c r="D5" s="111" t="s">
        <v>642</v>
      </c>
      <c r="E5" s="111" t="s">
        <v>643</v>
      </c>
      <c r="F5" s="112" t="s">
        <v>644</v>
      </c>
      <c r="G5" s="111" t="s">
        <v>645</v>
      </c>
      <c r="H5" s="112" t="s">
        <v>646</v>
      </c>
      <c r="I5" s="112" t="s">
        <v>647</v>
      </c>
      <c r="J5" s="111" t="s">
        <v>648</v>
      </c>
    </row>
    <row r="6" ht="18.75" customHeight="1" spans="1:10">
      <c r="A6" s="211">
        <v>1</v>
      </c>
      <c r="B6" s="211">
        <v>2</v>
      </c>
      <c r="C6" s="211">
        <v>3</v>
      </c>
      <c r="D6" s="211">
        <v>4</v>
      </c>
      <c r="E6" s="211">
        <v>5</v>
      </c>
      <c r="F6" s="85">
        <v>6</v>
      </c>
      <c r="G6" s="211">
        <v>7</v>
      </c>
      <c r="H6" s="85">
        <v>8</v>
      </c>
      <c r="I6" s="85">
        <v>9</v>
      </c>
      <c r="J6" s="211">
        <v>10</v>
      </c>
    </row>
    <row r="7" ht="22" customHeight="1" spans="1:10">
      <c r="A7" s="80" t="s">
        <v>70</v>
      </c>
      <c r="B7" s="113"/>
      <c r="C7" s="113"/>
      <c r="D7" s="113"/>
      <c r="E7" s="99"/>
      <c r="F7" s="114"/>
      <c r="G7" s="99"/>
      <c r="H7" s="114"/>
      <c r="I7" s="114"/>
      <c r="J7" s="99"/>
    </row>
    <row r="8" ht="29" customHeight="1" spans="1:10">
      <c r="A8" s="212" t="s">
        <v>70</v>
      </c>
      <c r="B8" s="72"/>
      <c r="C8" s="72"/>
      <c r="D8" s="72"/>
      <c r="E8" s="80"/>
      <c r="F8" s="72"/>
      <c r="G8" s="80"/>
      <c r="H8" s="72"/>
      <c r="I8" s="72"/>
      <c r="J8" s="80"/>
    </row>
    <row r="9" ht="42" customHeight="1" spans="1:10">
      <c r="A9" s="213" t="s">
        <v>539</v>
      </c>
      <c r="B9" s="72" t="s">
        <v>649</v>
      </c>
      <c r="C9" s="72" t="s">
        <v>650</v>
      </c>
      <c r="D9" s="72" t="s">
        <v>651</v>
      </c>
      <c r="E9" s="80" t="s">
        <v>652</v>
      </c>
      <c r="F9" s="72" t="s">
        <v>653</v>
      </c>
      <c r="G9" s="80" t="s">
        <v>654</v>
      </c>
      <c r="H9" s="72" t="s">
        <v>655</v>
      </c>
      <c r="I9" s="72" t="s">
        <v>656</v>
      </c>
      <c r="J9" s="80" t="s">
        <v>657</v>
      </c>
    </row>
    <row r="10" ht="42" customHeight="1" spans="1:10">
      <c r="A10" s="213" t="s">
        <v>539</v>
      </c>
      <c r="B10" s="72" t="s">
        <v>649</v>
      </c>
      <c r="C10" s="72" t="s">
        <v>650</v>
      </c>
      <c r="D10" s="72" t="s">
        <v>658</v>
      </c>
      <c r="E10" s="80" t="s">
        <v>659</v>
      </c>
      <c r="F10" s="72" t="s">
        <v>653</v>
      </c>
      <c r="G10" s="80" t="s">
        <v>660</v>
      </c>
      <c r="H10" s="72" t="s">
        <v>661</v>
      </c>
      <c r="I10" s="72" t="s">
        <v>656</v>
      </c>
      <c r="J10" s="80" t="s">
        <v>662</v>
      </c>
    </row>
    <row r="11" ht="42" customHeight="1" spans="1:10">
      <c r="A11" s="213" t="s">
        <v>539</v>
      </c>
      <c r="B11" s="72" t="s">
        <v>649</v>
      </c>
      <c r="C11" s="72" t="s">
        <v>650</v>
      </c>
      <c r="D11" s="72" t="s">
        <v>663</v>
      </c>
      <c r="E11" s="80" t="s">
        <v>664</v>
      </c>
      <c r="F11" s="72" t="s">
        <v>653</v>
      </c>
      <c r="G11" s="80" t="s">
        <v>665</v>
      </c>
      <c r="H11" s="72" t="s">
        <v>666</v>
      </c>
      <c r="I11" s="72" t="s">
        <v>656</v>
      </c>
      <c r="J11" s="80" t="s">
        <v>667</v>
      </c>
    </row>
    <row r="12" ht="75" customHeight="1" spans="1:10">
      <c r="A12" s="213" t="s">
        <v>539</v>
      </c>
      <c r="B12" s="72" t="s">
        <v>649</v>
      </c>
      <c r="C12" s="72" t="s">
        <v>668</v>
      </c>
      <c r="D12" s="72" t="s">
        <v>669</v>
      </c>
      <c r="E12" s="80" t="s">
        <v>670</v>
      </c>
      <c r="F12" s="72" t="s">
        <v>671</v>
      </c>
      <c r="G12" s="80" t="s">
        <v>672</v>
      </c>
      <c r="H12" s="72" t="s">
        <v>661</v>
      </c>
      <c r="I12" s="72" t="s">
        <v>656</v>
      </c>
      <c r="J12" s="80" t="s">
        <v>673</v>
      </c>
    </row>
    <row r="13" ht="42" customHeight="1" spans="1:10">
      <c r="A13" s="213" t="s">
        <v>539</v>
      </c>
      <c r="B13" s="72" t="s">
        <v>649</v>
      </c>
      <c r="C13" s="72" t="s">
        <v>674</v>
      </c>
      <c r="D13" s="72" t="s">
        <v>675</v>
      </c>
      <c r="E13" s="80" t="s">
        <v>676</v>
      </c>
      <c r="F13" s="72" t="s">
        <v>671</v>
      </c>
      <c r="G13" s="80" t="s">
        <v>672</v>
      </c>
      <c r="H13" s="72" t="s">
        <v>661</v>
      </c>
      <c r="I13" s="72" t="s">
        <v>656</v>
      </c>
      <c r="J13" s="80" t="s">
        <v>677</v>
      </c>
    </row>
    <row r="14" ht="42" customHeight="1" spans="1:10">
      <c r="A14" s="213" t="s">
        <v>603</v>
      </c>
      <c r="B14" s="72" t="s">
        <v>678</v>
      </c>
      <c r="C14" s="72" t="s">
        <v>650</v>
      </c>
      <c r="D14" s="72" t="s">
        <v>651</v>
      </c>
      <c r="E14" s="80" t="s">
        <v>679</v>
      </c>
      <c r="F14" s="72" t="s">
        <v>653</v>
      </c>
      <c r="G14" s="80" t="s">
        <v>680</v>
      </c>
      <c r="H14" s="72" t="s">
        <v>681</v>
      </c>
      <c r="I14" s="72" t="s">
        <v>656</v>
      </c>
      <c r="J14" s="80" t="s">
        <v>682</v>
      </c>
    </row>
    <row r="15" ht="42" customHeight="1" spans="1:10">
      <c r="A15" s="213" t="s">
        <v>603</v>
      </c>
      <c r="B15" s="72" t="s">
        <v>678</v>
      </c>
      <c r="C15" s="72" t="s">
        <v>668</v>
      </c>
      <c r="D15" s="72" t="s">
        <v>683</v>
      </c>
      <c r="E15" s="80" t="s">
        <v>684</v>
      </c>
      <c r="F15" s="72" t="s">
        <v>653</v>
      </c>
      <c r="G15" s="80" t="s">
        <v>660</v>
      </c>
      <c r="H15" s="72" t="s">
        <v>661</v>
      </c>
      <c r="I15" s="72" t="s">
        <v>685</v>
      </c>
      <c r="J15" s="80" t="s">
        <v>686</v>
      </c>
    </row>
    <row r="16" ht="42" customHeight="1" spans="1:10">
      <c r="A16" s="213" t="s">
        <v>603</v>
      </c>
      <c r="B16" s="72" t="s">
        <v>678</v>
      </c>
      <c r="C16" s="72" t="s">
        <v>674</v>
      </c>
      <c r="D16" s="72" t="s">
        <v>675</v>
      </c>
      <c r="E16" s="80" t="s">
        <v>687</v>
      </c>
      <c r="F16" s="72" t="s">
        <v>653</v>
      </c>
      <c r="G16" s="80" t="s">
        <v>672</v>
      </c>
      <c r="H16" s="72" t="s">
        <v>661</v>
      </c>
      <c r="I16" s="72" t="s">
        <v>685</v>
      </c>
      <c r="J16" s="80" t="s">
        <v>688</v>
      </c>
    </row>
    <row r="17" ht="42" customHeight="1" spans="1:10">
      <c r="A17" s="213" t="s">
        <v>634</v>
      </c>
      <c r="B17" s="72" t="s">
        <v>689</v>
      </c>
      <c r="C17" s="72" t="s">
        <v>650</v>
      </c>
      <c r="D17" s="72" t="s">
        <v>651</v>
      </c>
      <c r="E17" s="80" t="s">
        <v>690</v>
      </c>
      <c r="F17" s="72" t="s">
        <v>671</v>
      </c>
      <c r="G17" s="80" t="s">
        <v>691</v>
      </c>
      <c r="H17" s="72" t="s">
        <v>692</v>
      </c>
      <c r="I17" s="72" t="s">
        <v>656</v>
      </c>
      <c r="J17" s="80" t="s">
        <v>693</v>
      </c>
    </row>
    <row r="18" ht="74" customHeight="1" spans="1:10">
      <c r="A18" s="213" t="s">
        <v>634</v>
      </c>
      <c r="B18" s="72" t="s">
        <v>689</v>
      </c>
      <c r="C18" s="72" t="s">
        <v>650</v>
      </c>
      <c r="D18" s="72" t="s">
        <v>651</v>
      </c>
      <c r="E18" s="80" t="s">
        <v>694</v>
      </c>
      <c r="F18" s="72" t="s">
        <v>671</v>
      </c>
      <c r="G18" s="80" t="s">
        <v>695</v>
      </c>
      <c r="H18" s="72" t="s">
        <v>696</v>
      </c>
      <c r="I18" s="72" t="s">
        <v>656</v>
      </c>
      <c r="J18" s="80" t="s">
        <v>697</v>
      </c>
    </row>
    <row r="19" ht="117" customHeight="1" spans="1:10">
      <c r="A19" s="213" t="s">
        <v>634</v>
      </c>
      <c r="B19" s="72" t="s">
        <v>689</v>
      </c>
      <c r="C19" s="72" t="s">
        <v>650</v>
      </c>
      <c r="D19" s="72" t="s">
        <v>651</v>
      </c>
      <c r="E19" s="80" t="s">
        <v>698</v>
      </c>
      <c r="F19" s="72" t="s">
        <v>653</v>
      </c>
      <c r="G19" s="80" t="s">
        <v>699</v>
      </c>
      <c r="H19" s="72" t="s">
        <v>655</v>
      </c>
      <c r="I19" s="72" t="s">
        <v>656</v>
      </c>
      <c r="J19" s="80" t="s">
        <v>700</v>
      </c>
    </row>
    <row r="20" ht="97" customHeight="1" spans="1:10">
      <c r="A20" s="213" t="s">
        <v>634</v>
      </c>
      <c r="B20" s="72" t="s">
        <v>689</v>
      </c>
      <c r="C20" s="72" t="s">
        <v>650</v>
      </c>
      <c r="D20" s="72" t="s">
        <v>651</v>
      </c>
      <c r="E20" s="80" t="s">
        <v>701</v>
      </c>
      <c r="F20" s="72" t="s">
        <v>671</v>
      </c>
      <c r="G20" s="80" t="s">
        <v>83</v>
      </c>
      <c r="H20" s="72" t="s">
        <v>702</v>
      </c>
      <c r="I20" s="72" t="s">
        <v>656</v>
      </c>
      <c r="J20" s="80" t="s">
        <v>703</v>
      </c>
    </row>
    <row r="21" ht="42" customHeight="1" spans="1:10">
      <c r="A21" s="213" t="s">
        <v>634</v>
      </c>
      <c r="B21" s="72" t="s">
        <v>689</v>
      </c>
      <c r="C21" s="72" t="s">
        <v>650</v>
      </c>
      <c r="D21" s="72" t="s">
        <v>651</v>
      </c>
      <c r="E21" s="80" t="s">
        <v>704</v>
      </c>
      <c r="F21" s="72" t="s">
        <v>653</v>
      </c>
      <c r="G21" s="80" t="s">
        <v>705</v>
      </c>
      <c r="H21" s="72" t="s">
        <v>706</v>
      </c>
      <c r="I21" s="72" t="s">
        <v>656</v>
      </c>
      <c r="J21" s="80" t="s">
        <v>707</v>
      </c>
    </row>
    <row r="22" ht="42" customHeight="1" spans="1:10">
      <c r="A22" s="213" t="s">
        <v>634</v>
      </c>
      <c r="B22" s="72" t="s">
        <v>689</v>
      </c>
      <c r="C22" s="72" t="s">
        <v>650</v>
      </c>
      <c r="D22" s="72" t="s">
        <v>651</v>
      </c>
      <c r="E22" s="80" t="s">
        <v>708</v>
      </c>
      <c r="F22" s="72" t="s">
        <v>653</v>
      </c>
      <c r="G22" s="80" t="s">
        <v>709</v>
      </c>
      <c r="H22" s="72" t="s">
        <v>681</v>
      </c>
      <c r="I22" s="72" t="s">
        <v>656</v>
      </c>
      <c r="J22" s="80" t="s">
        <v>710</v>
      </c>
    </row>
    <row r="23" ht="42" customHeight="1" spans="1:10">
      <c r="A23" s="213" t="s">
        <v>634</v>
      </c>
      <c r="B23" s="72" t="s">
        <v>689</v>
      </c>
      <c r="C23" s="72" t="s">
        <v>650</v>
      </c>
      <c r="D23" s="72" t="s">
        <v>658</v>
      </c>
      <c r="E23" s="80" t="s">
        <v>711</v>
      </c>
      <c r="F23" s="72" t="s">
        <v>712</v>
      </c>
      <c r="G23" s="80" t="s">
        <v>85</v>
      </c>
      <c r="H23" s="72" t="s">
        <v>696</v>
      </c>
      <c r="I23" s="72" t="s">
        <v>656</v>
      </c>
      <c r="J23" s="80" t="s">
        <v>713</v>
      </c>
    </row>
    <row r="24" ht="42" customHeight="1" spans="1:10">
      <c r="A24" s="213" t="s">
        <v>634</v>
      </c>
      <c r="B24" s="72" t="s">
        <v>689</v>
      </c>
      <c r="C24" s="72" t="s">
        <v>650</v>
      </c>
      <c r="D24" s="72" t="s">
        <v>658</v>
      </c>
      <c r="E24" s="80" t="s">
        <v>714</v>
      </c>
      <c r="F24" s="72" t="s">
        <v>671</v>
      </c>
      <c r="G24" s="80" t="s">
        <v>672</v>
      </c>
      <c r="H24" s="72" t="s">
        <v>661</v>
      </c>
      <c r="I24" s="72" t="s">
        <v>656</v>
      </c>
      <c r="J24" s="80" t="s">
        <v>715</v>
      </c>
    </row>
    <row r="25" ht="42" customHeight="1" spans="1:10">
      <c r="A25" s="213" t="s">
        <v>634</v>
      </c>
      <c r="B25" s="72" t="s">
        <v>689</v>
      </c>
      <c r="C25" s="72" t="s">
        <v>650</v>
      </c>
      <c r="D25" s="72" t="s">
        <v>663</v>
      </c>
      <c r="E25" s="80" t="s">
        <v>716</v>
      </c>
      <c r="F25" s="72" t="s">
        <v>653</v>
      </c>
      <c r="G25" s="80" t="s">
        <v>665</v>
      </c>
      <c r="H25" s="72" t="s">
        <v>666</v>
      </c>
      <c r="I25" s="72" t="s">
        <v>656</v>
      </c>
      <c r="J25" s="80" t="s">
        <v>717</v>
      </c>
    </row>
    <row r="26" ht="42" customHeight="1" spans="1:10">
      <c r="A26" s="213" t="s">
        <v>634</v>
      </c>
      <c r="B26" s="72" t="s">
        <v>689</v>
      </c>
      <c r="C26" s="72" t="s">
        <v>668</v>
      </c>
      <c r="D26" s="72" t="s">
        <v>683</v>
      </c>
      <c r="E26" s="80" t="s">
        <v>718</v>
      </c>
      <c r="F26" s="72" t="s">
        <v>653</v>
      </c>
      <c r="G26" s="80" t="s">
        <v>660</v>
      </c>
      <c r="H26" s="72" t="s">
        <v>661</v>
      </c>
      <c r="I26" s="72" t="s">
        <v>656</v>
      </c>
      <c r="J26" s="80" t="s">
        <v>719</v>
      </c>
    </row>
    <row r="27" ht="42" customHeight="1" spans="1:10">
      <c r="A27" s="213" t="s">
        <v>634</v>
      </c>
      <c r="B27" s="72" t="s">
        <v>689</v>
      </c>
      <c r="C27" s="72" t="s">
        <v>668</v>
      </c>
      <c r="D27" s="72" t="s">
        <v>720</v>
      </c>
      <c r="E27" s="80" t="s">
        <v>721</v>
      </c>
      <c r="F27" s="72" t="s">
        <v>653</v>
      </c>
      <c r="G27" s="80" t="s">
        <v>722</v>
      </c>
      <c r="H27" s="72" t="s">
        <v>723</v>
      </c>
      <c r="I27" s="72" t="s">
        <v>685</v>
      </c>
      <c r="J27" s="80" t="s">
        <v>724</v>
      </c>
    </row>
    <row r="28" ht="42" customHeight="1" spans="1:10">
      <c r="A28" s="213" t="s">
        <v>634</v>
      </c>
      <c r="B28" s="72" t="s">
        <v>689</v>
      </c>
      <c r="C28" s="72" t="s">
        <v>674</v>
      </c>
      <c r="D28" s="72" t="s">
        <v>675</v>
      </c>
      <c r="E28" s="80" t="s">
        <v>725</v>
      </c>
      <c r="F28" s="72" t="s">
        <v>653</v>
      </c>
      <c r="G28" s="80" t="s">
        <v>672</v>
      </c>
      <c r="H28" s="72" t="s">
        <v>661</v>
      </c>
      <c r="I28" s="72" t="s">
        <v>656</v>
      </c>
      <c r="J28" s="80" t="s">
        <v>726</v>
      </c>
    </row>
    <row r="29" ht="42" customHeight="1" spans="1:10">
      <c r="A29" s="213" t="s">
        <v>619</v>
      </c>
      <c r="B29" s="72" t="s">
        <v>727</v>
      </c>
      <c r="C29" s="72" t="s">
        <v>650</v>
      </c>
      <c r="D29" s="72" t="s">
        <v>651</v>
      </c>
      <c r="E29" s="80" t="s">
        <v>728</v>
      </c>
      <c r="F29" s="72" t="s">
        <v>653</v>
      </c>
      <c r="G29" s="80" t="s">
        <v>729</v>
      </c>
      <c r="H29" s="72" t="s">
        <v>730</v>
      </c>
      <c r="I29" s="72" t="s">
        <v>656</v>
      </c>
      <c r="J29" s="80" t="s">
        <v>731</v>
      </c>
    </row>
    <row r="30" ht="42" customHeight="1" spans="1:10">
      <c r="A30" s="213" t="s">
        <v>619</v>
      </c>
      <c r="B30" s="72" t="s">
        <v>727</v>
      </c>
      <c r="C30" s="72" t="s">
        <v>668</v>
      </c>
      <c r="D30" s="72" t="s">
        <v>683</v>
      </c>
      <c r="E30" s="80" t="s">
        <v>732</v>
      </c>
      <c r="F30" s="72" t="s">
        <v>671</v>
      </c>
      <c r="G30" s="80" t="s">
        <v>722</v>
      </c>
      <c r="H30" s="72" t="s">
        <v>723</v>
      </c>
      <c r="I30" s="72" t="s">
        <v>685</v>
      </c>
      <c r="J30" s="80" t="s">
        <v>733</v>
      </c>
    </row>
    <row r="31" ht="42" customHeight="1" spans="1:10">
      <c r="A31" s="213" t="s">
        <v>619</v>
      </c>
      <c r="B31" s="72" t="s">
        <v>727</v>
      </c>
      <c r="C31" s="72" t="s">
        <v>674</v>
      </c>
      <c r="D31" s="72" t="s">
        <v>675</v>
      </c>
      <c r="E31" s="80" t="s">
        <v>734</v>
      </c>
      <c r="F31" s="72" t="s">
        <v>671</v>
      </c>
      <c r="G31" s="80" t="s">
        <v>735</v>
      </c>
      <c r="H31" s="72" t="s">
        <v>661</v>
      </c>
      <c r="I31" s="72" t="s">
        <v>685</v>
      </c>
      <c r="J31" s="80" t="s">
        <v>736</v>
      </c>
    </row>
    <row r="32" ht="42" customHeight="1" spans="1:10">
      <c r="A32" s="213" t="s">
        <v>545</v>
      </c>
      <c r="B32" s="72" t="s">
        <v>737</v>
      </c>
      <c r="C32" s="72" t="s">
        <v>650</v>
      </c>
      <c r="D32" s="72" t="s">
        <v>658</v>
      </c>
      <c r="E32" s="80" t="s">
        <v>737</v>
      </c>
      <c r="F32" s="72" t="s">
        <v>671</v>
      </c>
      <c r="G32" s="80" t="s">
        <v>672</v>
      </c>
      <c r="H32" s="72" t="s">
        <v>661</v>
      </c>
      <c r="I32" s="72" t="s">
        <v>656</v>
      </c>
      <c r="J32" s="80" t="s">
        <v>737</v>
      </c>
    </row>
    <row r="33" ht="42" customHeight="1" spans="1:10">
      <c r="A33" s="213" t="s">
        <v>545</v>
      </c>
      <c r="B33" s="72" t="s">
        <v>737</v>
      </c>
      <c r="C33" s="72" t="s">
        <v>650</v>
      </c>
      <c r="D33" s="72" t="s">
        <v>663</v>
      </c>
      <c r="E33" s="80" t="s">
        <v>738</v>
      </c>
      <c r="F33" s="72" t="s">
        <v>653</v>
      </c>
      <c r="G33" s="80" t="s">
        <v>665</v>
      </c>
      <c r="H33" s="72" t="s">
        <v>666</v>
      </c>
      <c r="I33" s="72" t="s">
        <v>656</v>
      </c>
      <c r="J33" s="80" t="s">
        <v>667</v>
      </c>
    </row>
    <row r="34" ht="42" customHeight="1" spans="1:10">
      <c r="A34" s="213" t="s">
        <v>545</v>
      </c>
      <c r="B34" s="72" t="s">
        <v>737</v>
      </c>
      <c r="C34" s="72" t="s">
        <v>668</v>
      </c>
      <c r="D34" s="72" t="s">
        <v>683</v>
      </c>
      <c r="E34" s="80" t="s">
        <v>739</v>
      </c>
      <c r="F34" s="72" t="s">
        <v>653</v>
      </c>
      <c r="G34" s="80" t="s">
        <v>722</v>
      </c>
      <c r="H34" s="72" t="s">
        <v>723</v>
      </c>
      <c r="I34" s="72" t="s">
        <v>656</v>
      </c>
      <c r="J34" s="80" t="s">
        <v>737</v>
      </c>
    </row>
    <row r="35" ht="42" customHeight="1" spans="1:10">
      <c r="A35" s="213" t="s">
        <v>545</v>
      </c>
      <c r="B35" s="72" t="s">
        <v>737</v>
      </c>
      <c r="C35" s="72" t="s">
        <v>674</v>
      </c>
      <c r="D35" s="72" t="s">
        <v>675</v>
      </c>
      <c r="E35" s="80" t="s">
        <v>740</v>
      </c>
      <c r="F35" s="72" t="s">
        <v>671</v>
      </c>
      <c r="G35" s="80" t="s">
        <v>672</v>
      </c>
      <c r="H35" s="72" t="s">
        <v>661</v>
      </c>
      <c r="I35" s="72" t="s">
        <v>656</v>
      </c>
      <c r="J35" s="80" t="s">
        <v>741</v>
      </c>
    </row>
    <row r="36" ht="42" customHeight="1" spans="1:10">
      <c r="A36" s="213" t="s">
        <v>589</v>
      </c>
      <c r="B36" s="72" t="s">
        <v>742</v>
      </c>
      <c r="C36" s="72" t="s">
        <v>650</v>
      </c>
      <c r="D36" s="72" t="s">
        <v>651</v>
      </c>
      <c r="E36" s="80" t="s">
        <v>743</v>
      </c>
      <c r="F36" s="72" t="s">
        <v>653</v>
      </c>
      <c r="G36" s="80" t="s">
        <v>744</v>
      </c>
      <c r="H36" s="72" t="s">
        <v>655</v>
      </c>
      <c r="I36" s="72" t="s">
        <v>656</v>
      </c>
      <c r="J36" s="80" t="s">
        <v>745</v>
      </c>
    </row>
    <row r="37" ht="42" customHeight="1" spans="1:10">
      <c r="A37" s="213" t="s">
        <v>589</v>
      </c>
      <c r="B37" s="72" t="s">
        <v>742</v>
      </c>
      <c r="C37" s="72" t="s">
        <v>668</v>
      </c>
      <c r="D37" s="72" t="s">
        <v>683</v>
      </c>
      <c r="E37" s="80" t="s">
        <v>746</v>
      </c>
      <c r="F37" s="72" t="s">
        <v>653</v>
      </c>
      <c r="G37" s="80" t="s">
        <v>747</v>
      </c>
      <c r="H37" s="72" t="s">
        <v>661</v>
      </c>
      <c r="I37" s="72" t="s">
        <v>656</v>
      </c>
      <c r="J37" s="80" t="s">
        <v>748</v>
      </c>
    </row>
    <row r="38" ht="42" customHeight="1" spans="1:10">
      <c r="A38" s="213" t="s">
        <v>589</v>
      </c>
      <c r="B38" s="72" t="s">
        <v>742</v>
      </c>
      <c r="C38" s="72" t="s">
        <v>674</v>
      </c>
      <c r="D38" s="72" t="s">
        <v>675</v>
      </c>
      <c r="E38" s="80" t="s">
        <v>749</v>
      </c>
      <c r="F38" s="72" t="s">
        <v>671</v>
      </c>
      <c r="G38" s="80" t="s">
        <v>672</v>
      </c>
      <c r="H38" s="72" t="s">
        <v>661</v>
      </c>
      <c r="I38" s="72" t="s">
        <v>656</v>
      </c>
      <c r="J38" s="80" t="s">
        <v>750</v>
      </c>
    </row>
    <row r="39" ht="42" customHeight="1" spans="1:10">
      <c r="A39" s="213" t="s">
        <v>468</v>
      </c>
      <c r="B39" s="72" t="s">
        <v>751</v>
      </c>
      <c r="C39" s="72" t="s">
        <v>650</v>
      </c>
      <c r="D39" s="72" t="s">
        <v>651</v>
      </c>
      <c r="E39" s="80" t="s">
        <v>752</v>
      </c>
      <c r="F39" s="72" t="s">
        <v>653</v>
      </c>
      <c r="G39" s="80" t="s">
        <v>753</v>
      </c>
      <c r="H39" s="72" t="s">
        <v>730</v>
      </c>
      <c r="I39" s="72" t="s">
        <v>656</v>
      </c>
      <c r="J39" s="80" t="s">
        <v>754</v>
      </c>
    </row>
    <row r="40" ht="42" customHeight="1" spans="1:10">
      <c r="A40" s="213" t="s">
        <v>468</v>
      </c>
      <c r="B40" s="72" t="s">
        <v>751</v>
      </c>
      <c r="C40" s="72" t="s">
        <v>650</v>
      </c>
      <c r="D40" s="72" t="s">
        <v>651</v>
      </c>
      <c r="E40" s="80" t="s">
        <v>755</v>
      </c>
      <c r="F40" s="72" t="s">
        <v>671</v>
      </c>
      <c r="G40" s="80" t="s">
        <v>756</v>
      </c>
      <c r="H40" s="72" t="s">
        <v>730</v>
      </c>
      <c r="I40" s="72" t="s">
        <v>656</v>
      </c>
      <c r="J40" s="80" t="s">
        <v>757</v>
      </c>
    </row>
    <row r="41" ht="42" customHeight="1" spans="1:10">
      <c r="A41" s="213" t="s">
        <v>468</v>
      </c>
      <c r="B41" s="72" t="s">
        <v>751</v>
      </c>
      <c r="C41" s="72" t="s">
        <v>650</v>
      </c>
      <c r="D41" s="72" t="s">
        <v>663</v>
      </c>
      <c r="E41" s="80" t="s">
        <v>758</v>
      </c>
      <c r="F41" s="72" t="s">
        <v>653</v>
      </c>
      <c r="G41" s="80" t="s">
        <v>759</v>
      </c>
      <c r="H41" s="72" t="s">
        <v>666</v>
      </c>
      <c r="I41" s="72" t="s">
        <v>656</v>
      </c>
      <c r="J41" s="80" t="s">
        <v>760</v>
      </c>
    </row>
    <row r="42" ht="55" customHeight="1" spans="1:10">
      <c r="A42" s="213" t="s">
        <v>468</v>
      </c>
      <c r="B42" s="72" t="s">
        <v>751</v>
      </c>
      <c r="C42" s="72" t="s">
        <v>668</v>
      </c>
      <c r="D42" s="72" t="s">
        <v>669</v>
      </c>
      <c r="E42" s="80" t="s">
        <v>761</v>
      </c>
      <c r="F42" s="72" t="s">
        <v>653</v>
      </c>
      <c r="G42" s="80" t="s">
        <v>722</v>
      </c>
      <c r="H42" s="72" t="s">
        <v>723</v>
      </c>
      <c r="I42" s="72" t="s">
        <v>685</v>
      </c>
      <c r="J42" s="80" t="s">
        <v>762</v>
      </c>
    </row>
    <row r="43" ht="42" customHeight="1" spans="1:10">
      <c r="A43" s="213" t="s">
        <v>468</v>
      </c>
      <c r="B43" s="72" t="s">
        <v>751</v>
      </c>
      <c r="C43" s="72" t="s">
        <v>674</v>
      </c>
      <c r="D43" s="72" t="s">
        <v>675</v>
      </c>
      <c r="E43" s="80" t="s">
        <v>763</v>
      </c>
      <c r="F43" s="72" t="s">
        <v>653</v>
      </c>
      <c r="G43" s="80" t="s">
        <v>672</v>
      </c>
      <c r="H43" s="72" t="s">
        <v>661</v>
      </c>
      <c r="I43" s="72" t="s">
        <v>685</v>
      </c>
      <c r="J43" s="80" t="s">
        <v>764</v>
      </c>
    </row>
    <row r="44" ht="42" customHeight="1" spans="1:10">
      <c r="A44" s="213" t="s">
        <v>553</v>
      </c>
      <c r="B44" s="72" t="s">
        <v>765</v>
      </c>
      <c r="C44" s="72" t="s">
        <v>650</v>
      </c>
      <c r="D44" s="72" t="s">
        <v>658</v>
      </c>
      <c r="E44" s="80" t="s">
        <v>766</v>
      </c>
      <c r="F44" s="72" t="s">
        <v>653</v>
      </c>
      <c r="G44" s="80" t="s">
        <v>660</v>
      </c>
      <c r="H44" s="72" t="s">
        <v>661</v>
      </c>
      <c r="I44" s="72" t="s">
        <v>685</v>
      </c>
      <c r="J44" s="80" t="s">
        <v>766</v>
      </c>
    </row>
    <row r="45" ht="42" customHeight="1" spans="1:10">
      <c r="A45" s="213" t="s">
        <v>553</v>
      </c>
      <c r="B45" s="72" t="s">
        <v>765</v>
      </c>
      <c r="C45" s="72" t="s">
        <v>650</v>
      </c>
      <c r="D45" s="72" t="s">
        <v>663</v>
      </c>
      <c r="E45" s="80" t="s">
        <v>766</v>
      </c>
      <c r="F45" s="72" t="s">
        <v>653</v>
      </c>
      <c r="G45" s="80" t="s">
        <v>767</v>
      </c>
      <c r="H45" s="72" t="s">
        <v>666</v>
      </c>
      <c r="I45" s="72" t="s">
        <v>656</v>
      </c>
      <c r="J45" s="80" t="s">
        <v>766</v>
      </c>
    </row>
    <row r="46" ht="42" customHeight="1" spans="1:10">
      <c r="A46" s="213" t="s">
        <v>553</v>
      </c>
      <c r="B46" s="72" t="s">
        <v>765</v>
      </c>
      <c r="C46" s="72" t="s">
        <v>668</v>
      </c>
      <c r="D46" s="72" t="s">
        <v>669</v>
      </c>
      <c r="E46" s="80" t="s">
        <v>768</v>
      </c>
      <c r="F46" s="72" t="s">
        <v>653</v>
      </c>
      <c r="G46" s="80" t="s">
        <v>722</v>
      </c>
      <c r="H46" s="72" t="s">
        <v>723</v>
      </c>
      <c r="I46" s="72" t="s">
        <v>685</v>
      </c>
      <c r="J46" s="80" t="s">
        <v>769</v>
      </c>
    </row>
    <row r="47" ht="42" customHeight="1" spans="1:10">
      <c r="A47" s="213" t="s">
        <v>553</v>
      </c>
      <c r="B47" s="72" t="s">
        <v>765</v>
      </c>
      <c r="C47" s="72" t="s">
        <v>674</v>
      </c>
      <c r="D47" s="72" t="s">
        <v>675</v>
      </c>
      <c r="E47" s="80" t="s">
        <v>763</v>
      </c>
      <c r="F47" s="72" t="s">
        <v>653</v>
      </c>
      <c r="G47" s="80" t="s">
        <v>672</v>
      </c>
      <c r="H47" s="72" t="s">
        <v>661</v>
      </c>
      <c r="I47" s="72" t="s">
        <v>685</v>
      </c>
      <c r="J47" s="80" t="s">
        <v>770</v>
      </c>
    </row>
    <row r="48" ht="42" customHeight="1" spans="1:10">
      <c r="A48" s="213" t="s">
        <v>573</v>
      </c>
      <c r="B48" s="72" t="s">
        <v>771</v>
      </c>
      <c r="C48" s="72" t="s">
        <v>650</v>
      </c>
      <c r="D48" s="72" t="s">
        <v>651</v>
      </c>
      <c r="E48" s="80" t="s">
        <v>772</v>
      </c>
      <c r="F48" s="72" t="s">
        <v>671</v>
      </c>
      <c r="G48" s="80" t="s">
        <v>773</v>
      </c>
      <c r="H48" s="72" t="s">
        <v>681</v>
      </c>
      <c r="I48" s="72" t="s">
        <v>656</v>
      </c>
      <c r="J48" s="80" t="s">
        <v>774</v>
      </c>
    </row>
    <row r="49" ht="42" customHeight="1" spans="1:10">
      <c r="A49" s="213" t="s">
        <v>573</v>
      </c>
      <c r="B49" s="72" t="s">
        <v>771</v>
      </c>
      <c r="C49" s="72" t="s">
        <v>650</v>
      </c>
      <c r="D49" s="72" t="s">
        <v>658</v>
      </c>
      <c r="E49" s="80" t="s">
        <v>775</v>
      </c>
      <c r="F49" s="72" t="s">
        <v>653</v>
      </c>
      <c r="G49" s="80" t="s">
        <v>660</v>
      </c>
      <c r="H49" s="72" t="s">
        <v>661</v>
      </c>
      <c r="I49" s="72" t="s">
        <v>685</v>
      </c>
      <c r="J49" s="80" t="s">
        <v>776</v>
      </c>
    </row>
    <row r="50" ht="42" customHeight="1" spans="1:10">
      <c r="A50" s="213" t="s">
        <v>573</v>
      </c>
      <c r="B50" s="72" t="s">
        <v>771</v>
      </c>
      <c r="C50" s="72" t="s">
        <v>650</v>
      </c>
      <c r="D50" s="72" t="s">
        <v>658</v>
      </c>
      <c r="E50" s="80" t="s">
        <v>777</v>
      </c>
      <c r="F50" s="72" t="s">
        <v>653</v>
      </c>
      <c r="G50" s="80" t="s">
        <v>660</v>
      </c>
      <c r="H50" s="72" t="s">
        <v>661</v>
      </c>
      <c r="I50" s="72" t="s">
        <v>685</v>
      </c>
      <c r="J50" s="80" t="s">
        <v>778</v>
      </c>
    </row>
    <row r="51" ht="42" customHeight="1" spans="1:10">
      <c r="A51" s="213" t="s">
        <v>573</v>
      </c>
      <c r="B51" s="72" t="s">
        <v>771</v>
      </c>
      <c r="C51" s="72" t="s">
        <v>650</v>
      </c>
      <c r="D51" s="72" t="s">
        <v>658</v>
      </c>
      <c r="E51" s="80" t="s">
        <v>779</v>
      </c>
      <c r="F51" s="72" t="s">
        <v>653</v>
      </c>
      <c r="G51" s="80" t="s">
        <v>660</v>
      </c>
      <c r="H51" s="72" t="s">
        <v>661</v>
      </c>
      <c r="I51" s="72" t="s">
        <v>685</v>
      </c>
      <c r="J51" s="80" t="s">
        <v>780</v>
      </c>
    </row>
    <row r="52" ht="42" customHeight="1" spans="1:10">
      <c r="A52" s="213" t="s">
        <v>573</v>
      </c>
      <c r="B52" s="72" t="s">
        <v>771</v>
      </c>
      <c r="C52" s="72" t="s">
        <v>650</v>
      </c>
      <c r="D52" s="72" t="s">
        <v>663</v>
      </c>
      <c r="E52" s="80" t="s">
        <v>781</v>
      </c>
      <c r="F52" s="72" t="s">
        <v>653</v>
      </c>
      <c r="G52" s="80" t="s">
        <v>660</v>
      </c>
      <c r="H52" s="72" t="s">
        <v>661</v>
      </c>
      <c r="I52" s="72" t="s">
        <v>685</v>
      </c>
      <c r="J52" s="80" t="s">
        <v>782</v>
      </c>
    </row>
    <row r="53" ht="42" customHeight="1" spans="1:10">
      <c r="A53" s="213" t="s">
        <v>573</v>
      </c>
      <c r="B53" s="72" t="s">
        <v>771</v>
      </c>
      <c r="C53" s="72" t="s">
        <v>650</v>
      </c>
      <c r="D53" s="72" t="s">
        <v>663</v>
      </c>
      <c r="E53" s="80" t="s">
        <v>783</v>
      </c>
      <c r="F53" s="72" t="s">
        <v>653</v>
      </c>
      <c r="G53" s="80" t="s">
        <v>660</v>
      </c>
      <c r="H53" s="72" t="s">
        <v>661</v>
      </c>
      <c r="I53" s="72" t="s">
        <v>685</v>
      </c>
      <c r="J53" s="80" t="s">
        <v>784</v>
      </c>
    </row>
    <row r="54" ht="42" customHeight="1" spans="1:10">
      <c r="A54" s="213" t="s">
        <v>573</v>
      </c>
      <c r="B54" s="72" t="s">
        <v>771</v>
      </c>
      <c r="C54" s="72" t="s">
        <v>668</v>
      </c>
      <c r="D54" s="72" t="s">
        <v>683</v>
      </c>
      <c r="E54" s="80" t="s">
        <v>785</v>
      </c>
      <c r="F54" s="72" t="s">
        <v>653</v>
      </c>
      <c r="G54" s="80" t="s">
        <v>660</v>
      </c>
      <c r="H54" s="72" t="s">
        <v>661</v>
      </c>
      <c r="I54" s="72" t="s">
        <v>685</v>
      </c>
      <c r="J54" s="80" t="s">
        <v>786</v>
      </c>
    </row>
    <row r="55" ht="42" customHeight="1" spans="1:10">
      <c r="A55" s="213" t="s">
        <v>573</v>
      </c>
      <c r="B55" s="72" t="s">
        <v>771</v>
      </c>
      <c r="C55" s="72" t="s">
        <v>668</v>
      </c>
      <c r="D55" s="72" t="s">
        <v>683</v>
      </c>
      <c r="E55" s="80" t="s">
        <v>787</v>
      </c>
      <c r="F55" s="72" t="s">
        <v>653</v>
      </c>
      <c r="G55" s="80" t="s">
        <v>660</v>
      </c>
      <c r="H55" s="72" t="s">
        <v>661</v>
      </c>
      <c r="I55" s="72" t="s">
        <v>685</v>
      </c>
      <c r="J55" s="80" t="s">
        <v>788</v>
      </c>
    </row>
    <row r="56" ht="42" customHeight="1" spans="1:10">
      <c r="A56" s="213" t="s">
        <v>573</v>
      </c>
      <c r="B56" s="72" t="s">
        <v>771</v>
      </c>
      <c r="C56" s="72" t="s">
        <v>668</v>
      </c>
      <c r="D56" s="72" t="s">
        <v>669</v>
      </c>
      <c r="E56" s="80" t="s">
        <v>789</v>
      </c>
      <c r="F56" s="72" t="s">
        <v>671</v>
      </c>
      <c r="G56" s="80" t="s">
        <v>790</v>
      </c>
      <c r="H56" s="72" t="s">
        <v>666</v>
      </c>
      <c r="I56" s="72" t="s">
        <v>656</v>
      </c>
      <c r="J56" s="80" t="s">
        <v>791</v>
      </c>
    </row>
    <row r="57" ht="42" customHeight="1" spans="1:10">
      <c r="A57" s="213" t="s">
        <v>573</v>
      </c>
      <c r="B57" s="72" t="s">
        <v>771</v>
      </c>
      <c r="C57" s="72" t="s">
        <v>674</v>
      </c>
      <c r="D57" s="72" t="s">
        <v>675</v>
      </c>
      <c r="E57" s="80" t="s">
        <v>792</v>
      </c>
      <c r="F57" s="72" t="s">
        <v>653</v>
      </c>
      <c r="G57" s="80" t="s">
        <v>672</v>
      </c>
      <c r="H57" s="72" t="s">
        <v>661</v>
      </c>
      <c r="I57" s="72" t="s">
        <v>685</v>
      </c>
      <c r="J57" s="80" t="s">
        <v>793</v>
      </c>
    </row>
    <row r="58" ht="42" customHeight="1" spans="1:10">
      <c r="A58" s="213" t="s">
        <v>593</v>
      </c>
      <c r="B58" s="72" t="s">
        <v>794</v>
      </c>
      <c r="C58" s="72" t="s">
        <v>650</v>
      </c>
      <c r="D58" s="72" t="s">
        <v>651</v>
      </c>
      <c r="E58" s="80" t="s">
        <v>795</v>
      </c>
      <c r="F58" s="72" t="s">
        <v>671</v>
      </c>
      <c r="G58" s="80" t="s">
        <v>796</v>
      </c>
      <c r="H58" s="72" t="s">
        <v>681</v>
      </c>
      <c r="I58" s="72" t="s">
        <v>656</v>
      </c>
      <c r="J58" s="80" t="s">
        <v>797</v>
      </c>
    </row>
    <row r="59" ht="42" customHeight="1" spans="1:10">
      <c r="A59" s="213" t="s">
        <v>593</v>
      </c>
      <c r="B59" s="72" t="s">
        <v>794</v>
      </c>
      <c r="C59" s="72" t="s">
        <v>668</v>
      </c>
      <c r="D59" s="72" t="s">
        <v>720</v>
      </c>
      <c r="E59" s="80" t="s">
        <v>798</v>
      </c>
      <c r="F59" s="72" t="s">
        <v>653</v>
      </c>
      <c r="G59" s="80" t="s">
        <v>799</v>
      </c>
      <c r="H59" s="72" t="s">
        <v>723</v>
      </c>
      <c r="I59" s="72" t="s">
        <v>656</v>
      </c>
      <c r="J59" s="80" t="s">
        <v>800</v>
      </c>
    </row>
    <row r="60" ht="42" customHeight="1" spans="1:10">
      <c r="A60" s="213" t="s">
        <v>593</v>
      </c>
      <c r="B60" s="72" t="s">
        <v>794</v>
      </c>
      <c r="C60" s="72" t="s">
        <v>674</v>
      </c>
      <c r="D60" s="72" t="s">
        <v>675</v>
      </c>
      <c r="E60" s="80" t="s">
        <v>801</v>
      </c>
      <c r="F60" s="72" t="s">
        <v>671</v>
      </c>
      <c r="G60" s="80" t="s">
        <v>735</v>
      </c>
      <c r="H60" s="72" t="s">
        <v>661</v>
      </c>
      <c r="I60" s="72" t="s">
        <v>656</v>
      </c>
      <c r="J60" s="80" t="s">
        <v>802</v>
      </c>
    </row>
    <row r="61" ht="73" customHeight="1" spans="1:10">
      <c r="A61" s="213" t="s">
        <v>472</v>
      </c>
      <c r="B61" s="72" t="s">
        <v>803</v>
      </c>
      <c r="C61" s="72" t="s">
        <v>650</v>
      </c>
      <c r="D61" s="72" t="s">
        <v>651</v>
      </c>
      <c r="E61" s="80" t="s">
        <v>804</v>
      </c>
      <c r="F61" s="72" t="s">
        <v>653</v>
      </c>
      <c r="G61" s="80" t="s">
        <v>85</v>
      </c>
      <c r="H61" s="72" t="s">
        <v>730</v>
      </c>
      <c r="I61" s="72" t="s">
        <v>656</v>
      </c>
      <c r="J61" s="80" t="s">
        <v>805</v>
      </c>
    </row>
    <row r="62" ht="91" customHeight="1" spans="1:10">
      <c r="A62" s="213" t="s">
        <v>472</v>
      </c>
      <c r="B62" s="72" t="s">
        <v>803</v>
      </c>
      <c r="C62" s="72" t="s">
        <v>650</v>
      </c>
      <c r="D62" s="72" t="s">
        <v>658</v>
      </c>
      <c r="E62" s="80" t="s">
        <v>806</v>
      </c>
      <c r="F62" s="72" t="s">
        <v>653</v>
      </c>
      <c r="G62" s="80" t="s">
        <v>660</v>
      </c>
      <c r="H62" s="72" t="s">
        <v>661</v>
      </c>
      <c r="I62" s="72" t="s">
        <v>685</v>
      </c>
      <c r="J62" s="80" t="s">
        <v>807</v>
      </c>
    </row>
    <row r="63" ht="61" customHeight="1" spans="1:10">
      <c r="A63" s="213" t="s">
        <v>472</v>
      </c>
      <c r="B63" s="72" t="s">
        <v>803</v>
      </c>
      <c r="C63" s="72" t="s">
        <v>668</v>
      </c>
      <c r="D63" s="72" t="s">
        <v>669</v>
      </c>
      <c r="E63" s="80" t="s">
        <v>808</v>
      </c>
      <c r="F63" s="72" t="s">
        <v>653</v>
      </c>
      <c r="G63" s="80" t="s">
        <v>660</v>
      </c>
      <c r="H63" s="72" t="s">
        <v>661</v>
      </c>
      <c r="I63" s="72" t="s">
        <v>685</v>
      </c>
      <c r="J63" s="80" t="s">
        <v>809</v>
      </c>
    </row>
    <row r="64" ht="42" customHeight="1" spans="1:10">
      <c r="A64" s="213" t="s">
        <v>472</v>
      </c>
      <c r="B64" s="72" t="s">
        <v>803</v>
      </c>
      <c r="C64" s="72" t="s">
        <v>674</v>
      </c>
      <c r="D64" s="72" t="s">
        <v>675</v>
      </c>
      <c r="E64" s="80" t="s">
        <v>810</v>
      </c>
      <c r="F64" s="72" t="s">
        <v>653</v>
      </c>
      <c r="G64" s="80" t="s">
        <v>672</v>
      </c>
      <c r="H64" s="72" t="s">
        <v>661</v>
      </c>
      <c r="I64" s="72" t="s">
        <v>685</v>
      </c>
      <c r="J64" s="80" t="s">
        <v>811</v>
      </c>
    </row>
    <row r="65" ht="42" customHeight="1" spans="1:10">
      <c r="A65" s="213" t="s">
        <v>630</v>
      </c>
      <c r="B65" s="72" t="s">
        <v>812</v>
      </c>
      <c r="C65" s="72" t="s">
        <v>650</v>
      </c>
      <c r="D65" s="72" t="s">
        <v>651</v>
      </c>
      <c r="E65" s="80" t="s">
        <v>813</v>
      </c>
      <c r="F65" s="72" t="s">
        <v>653</v>
      </c>
      <c r="G65" s="80" t="s">
        <v>660</v>
      </c>
      <c r="H65" s="72" t="s">
        <v>661</v>
      </c>
      <c r="I65" s="72" t="s">
        <v>656</v>
      </c>
      <c r="J65" s="80" t="s">
        <v>814</v>
      </c>
    </row>
    <row r="66" ht="42" customHeight="1" spans="1:10">
      <c r="A66" s="213" t="s">
        <v>630</v>
      </c>
      <c r="B66" s="72" t="s">
        <v>812</v>
      </c>
      <c r="C66" s="72" t="s">
        <v>650</v>
      </c>
      <c r="D66" s="72" t="s">
        <v>651</v>
      </c>
      <c r="E66" s="80" t="s">
        <v>815</v>
      </c>
      <c r="F66" s="72" t="s">
        <v>653</v>
      </c>
      <c r="G66" s="80" t="s">
        <v>84</v>
      </c>
      <c r="H66" s="72" t="s">
        <v>816</v>
      </c>
      <c r="I66" s="72" t="s">
        <v>656</v>
      </c>
      <c r="J66" s="80" t="s">
        <v>817</v>
      </c>
    </row>
    <row r="67" ht="42" customHeight="1" spans="1:10">
      <c r="A67" s="213" t="s">
        <v>630</v>
      </c>
      <c r="B67" s="72" t="s">
        <v>812</v>
      </c>
      <c r="C67" s="72" t="s">
        <v>650</v>
      </c>
      <c r="D67" s="72" t="s">
        <v>658</v>
      </c>
      <c r="E67" s="80" t="s">
        <v>818</v>
      </c>
      <c r="F67" s="72" t="s">
        <v>653</v>
      </c>
      <c r="G67" s="80" t="s">
        <v>819</v>
      </c>
      <c r="H67" s="72" t="s">
        <v>661</v>
      </c>
      <c r="I67" s="72" t="s">
        <v>656</v>
      </c>
      <c r="J67" s="80" t="s">
        <v>820</v>
      </c>
    </row>
    <row r="68" ht="42" customHeight="1" spans="1:10">
      <c r="A68" s="213" t="s">
        <v>630</v>
      </c>
      <c r="B68" s="72" t="s">
        <v>812</v>
      </c>
      <c r="C68" s="72" t="s">
        <v>650</v>
      </c>
      <c r="D68" s="72" t="s">
        <v>663</v>
      </c>
      <c r="E68" s="80" t="s">
        <v>821</v>
      </c>
      <c r="F68" s="72" t="s">
        <v>653</v>
      </c>
      <c r="G68" s="80" t="s">
        <v>665</v>
      </c>
      <c r="H68" s="72" t="s">
        <v>666</v>
      </c>
      <c r="I68" s="72" t="s">
        <v>656</v>
      </c>
      <c r="J68" s="80" t="s">
        <v>667</v>
      </c>
    </row>
    <row r="69" ht="42" customHeight="1" spans="1:10">
      <c r="A69" s="213" t="s">
        <v>630</v>
      </c>
      <c r="B69" s="72" t="s">
        <v>812</v>
      </c>
      <c r="C69" s="72" t="s">
        <v>668</v>
      </c>
      <c r="D69" s="72" t="s">
        <v>683</v>
      </c>
      <c r="E69" s="80" t="s">
        <v>822</v>
      </c>
      <c r="F69" s="72" t="s">
        <v>653</v>
      </c>
      <c r="G69" s="80" t="s">
        <v>660</v>
      </c>
      <c r="H69" s="72" t="s">
        <v>661</v>
      </c>
      <c r="I69" s="72" t="s">
        <v>656</v>
      </c>
      <c r="J69" s="80" t="s">
        <v>820</v>
      </c>
    </row>
    <row r="70" ht="42" customHeight="1" spans="1:10">
      <c r="A70" s="213" t="s">
        <v>630</v>
      </c>
      <c r="B70" s="72" t="s">
        <v>812</v>
      </c>
      <c r="C70" s="72" t="s">
        <v>674</v>
      </c>
      <c r="D70" s="72" t="s">
        <v>675</v>
      </c>
      <c r="E70" s="80" t="s">
        <v>823</v>
      </c>
      <c r="F70" s="72" t="s">
        <v>712</v>
      </c>
      <c r="G70" s="80" t="s">
        <v>672</v>
      </c>
      <c r="H70" s="72" t="s">
        <v>661</v>
      </c>
      <c r="I70" s="72" t="s">
        <v>656</v>
      </c>
      <c r="J70" s="80" t="s">
        <v>824</v>
      </c>
    </row>
    <row r="71" ht="42" customHeight="1" spans="1:10">
      <c r="A71" s="213" t="s">
        <v>504</v>
      </c>
      <c r="B71" s="72" t="s">
        <v>825</v>
      </c>
      <c r="C71" s="72" t="s">
        <v>650</v>
      </c>
      <c r="D71" s="72" t="s">
        <v>651</v>
      </c>
      <c r="E71" s="80" t="s">
        <v>826</v>
      </c>
      <c r="F71" s="72" t="s">
        <v>653</v>
      </c>
      <c r="G71" s="80" t="s">
        <v>83</v>
      </c>
      <c r="H71" s="72" t="s">
        <v>827</v>
      </c>
      <c r="I71" s="72" t="s">
        <v>656</v>
      </c>
      <c r="J71" s="80" t="s">
        <v>828</v>
      </c>
    </row>
    <row r="72" ht="42" customHeight="1" spans="1:10">
      <c r="A72" s="213" t="s">
        <v>504</v>
      </c>
      <c r="B72" s="72" t="s">
        <v>825</v>
      </c>
      <c r="C72" s="72" t="s">
        <v>668</v>
      </c>
      <c r="D72" s="72" t="s">
        <v>683</v>
      </c>
      <c r="E72" s="80" t="s">
        <v>829</v>
      </c>
      <c r="F72" s="72" t="s">
        <v>653</v>
      </c>
      <c r="G72" s="80" t="s">
        <v>672</v>
      </c>
      <c r="H72" s="72" t="s">
        <v>661</v>
      </c>
      <c r="I72" s="72" t="s">
        <v>685</v>
      </c>
      <c r="J72" s="80" t="s">
        <v>830</v>
      </c>
    </row>
    <row r="73" ht="42" customHeight="1" spans="1:10">
      <c r="A73" s="213" t="s">
        <v>504</v>
      </c>
      <c r="B73" s="72" t="s">
        <v>825</v>
      </c>
      <c r="C73" s="72" t="s">
        <v>674</v>
      </c>
      <c r="D73" s="72" t="s">
        <v>675</v>
      </c>
      <c r="E73" s="80" t="s">
        <v>831</v>
      </c>
      <c r="F73" s="72" t="s">
        <v>653</v>
      </c>
      <c r="G73" s="80" t="s">
        <v>672</v>
      </c>
      <c r="H73" s="72" t="s">
        <v>661</v>
      </c>
      <c r="I73" s="72" t="s">
        <v>685</v>
      </c>
      <c r="J73" s="80" t="s">
        <v>832</v>
      </c>
    </row>
    <row r="74" ht="42" customHeight="1" spans="1:10">
      <c r="A74" s="213" t="s">
        <v>510</v>
      </c>
      <c r="B74" s="72" t="s">
        <v>833</v>
      </c>
      <c r="C74" s="72" t="s">
        <v>650</v>
      </c>
      <c r="D74" s="72" t="s">
        <v>651</v>
      </c>
      <c r="E74" s="80" t="s">
        <v>834</v>
      </c>
      <c r="F74" s="72" t="s">
        <v>653</v>
      </c>
      <c r="G74" s="80" t="s">
        <v>835</v>
      </c>
      <c r="H74" s="72" t="s">
        <v>836</v>
      </c>
      <c r="I74" s="72" t="s">
        <v>656</v>
      </c>
      <c r="J74" s="80" t="s">
        <v>837</v>
      </c>
    </row>
    <row r="75" ht="42" customHeight="1" spans="1:10">
      <c r="A75" s="213" t="s">
        <v>510</v>
      </c>
      <c r="B75" s="72" t="s">
        <v>833</v>
      </c>
      <c r="C75" s="72" t="s">
        <v>668</v>
      </c>
      <c r="D75" s="72" t="s">
        <v>683</v>
      </c>
      <c r="E75" s="80" t="s">
        <v>838</v>
      </c>
      <c r="F75" s="72" t="s">
        <v>653</v>
      </c>
      <c r="G75" s="80" t="s">
        <v>839</v>
      </c>
      <c r="H75" s="72" t="s">
        <v>723</v>
      </c>
      <c r="I75" s="72" t="s">
        <v>685</v>
      </c>
      <c r="J75" s="80" t="s">
        <v>840</v>
      </c>
    </row>
    <row r="76" ht="42" customHeight="1" spans="1:10">
      <c r="A76" s="213" t="s">
        <v>510</v>
      </c>
      <c r="B76" s="72" t="s">
        <v>833</v>
      </c>
      <c r="C76" s="72" t="s">
        <v>674</v>
      </c>
      <c r="D76" s="72" t="s">
        <v>675</v>
      </c>
      <c r="E76" s="80" t="s">
        <v>841</v>
      </c>
      <c r="F76" s="72" t="s">
        <v>671</v>
      </c>
      <c r="G76" s="80" t="s">
        <v>672</v>
      </c>
      <c r="H76" s="72" t="s">
        <v>661</v>
      </c>
      <c r="I76" s="72" t="s">
        <v>685</v>
      </c>
      <c r="J76" s="80" t="s">
        <v>842</v>
      </c>
    </row>
    <row r="77" ht="79" customHeight="1" spans="1:10">
      <c r="A77" s="213" t="s">
        <v>466</v>
      </c>
      <c r="B77" s="72" t="s">
        <v>843</v>
      </c>
      <c r="C77" s="72" t="s">
        <v>650</v>
      </c>
      <c r="D77" s="72" t="s">
        <v>651</v>
      </c>
      <c r="E77" s="80" t="s">
        <v>844</v>
      </c>
      <c r="F77" s="72" t="s">
        <v>653</v>
      </c>
      <c r="G77" s="80" t="s">
        <v>753</v>
      </c>
      <c r="H77" s="72" t="s">
        <v>730</v>
      </c>
      <c r="I77" s="72" t="s">
        <v>656</v>
      </c>
      <c r="J77" s="80" t="s">
        <v>845</v>
      </c>
    </row>
    <row r="78" ht="42" customHeight="1" spans="1:10">
      <c r="A78" s="213" t="s">
        <v>466</v>
      </c>
      <c r="B78" s="72" t="s">
        <v>843</v>
      </c>
      <c r="C78" s="72" t="s">
        <v>650</v>
      </c>
      <c r="D78" s="72" t="s">
        <v>658</v>
      </c>
      <c r="E78" s="80" t="s">
        <v>846</v>
      </c>
      <c r="F78" s="72" t="s">
        <v>653</v>
      </c>
      <c r="G78" s="80" t="s">
        <v>660</v>
      </c>
      <c r="H78" s="72" t="s">
        <v>661</v>
      </c>
      <c r="I78" s="72" t="s">
        <v>656</v>
      </c>
      <c r="J78" s="80" t="s">
        <v>847</v>
      </c>
    </row>
    <row r="79" ht="42" customHeight="1" spans="1:10">
      <c r="A79" s="213" t="s">
        <v>466</v>
      </c>
      <c r="B79" s="72" t="s">
        <v>843</v>
      </c>
      <c r="C79" s="72" t="s">
        <v>650</v>
      </c>
      <c r="D79" s="72" t="s">
        <v>658</v>
      </c>
      <c r="E79" s="80" t="s">
        <v>848</v>
      </c>
      <c r="F79" s="72" t="s">
        <v>671</v>
      </c>
      <c r="G79" s="80" t="s">
        <v>849</v>
      </c>
      <c r="H79" s="72" t="s">
        <v>661</v>
      </c>
      <c r="I79" s="72" t="s">
        <v>656</v>
      </c>
      <c r="J79" s="80" t="s">
        <v>850</v>
      </c>
    </row>
    <row r="80" ht="42" customHeight="1" spans="1:10">
      <c r="A80" s="213" t="s">
        <v>466</v>
      </c>
      <c r="B80" s="72" t="s">
        <v>843</v>
      </c>
      <c r="C80" s="72" t="s">
        <v>650</v>
      </c>
      <c r="D80" s="72" t="s">
        <v>663</v>
      </c>
      <c r="E80" s="80" t="s">
        <v>738</v>
      </c>
      <c r="F80" s="72" t="s">
        <v>653</v>
      </c>
      <c r="G80" s="80" t="s">
        <v>665</v>
      </c>
      <c r="H80" s="72" t="s">
        <v>666</v>
      </c>
      <c r="I80" s="72" t="s">
        <v>656</v>
      </c>
      <c r="J80" s="80" t="s">
        <v>667</v>
      </c>
    </row>
    <row r="81" ht="42" customHeight="1" spans="1:10">
      <c r="A81" s="213" t="s">
        <v>466</v>
      </c>
      <c r="B81" s="72" t="s">
        <v>843</v>
      </c>
      <c r="C81" s="72" t="s">
        <v>668</v>
      </c>
      <c r="D81" s="72" t="s">
        <v>683</v>
      </c>
      <c r="E81" s="80" t="s">
        <v>851</v>
      </c>
      <c r="F81" s="72" t="s">
        <v>671</v>
      </c>
      <c r="G81" s="80" t="s">
        <v>849</v>
      </c>
      <c r="H81" s="72" t="s">
        <v>661</v>
      </c>
      <c r="I81" s="72" t="s">
        <v>656</v>
      </c>
      <c r="J81" s="80" t="s">
        <v>852</v>
      </c>
    </row>
    <row r="82" ht="42" customHeight="1" spans="1:10">
      <c r="A82" s="213" t="s">
        <v>466</v>
      </c>
      <c r="B82" s="72" t="s">
        <v>843</v>
      </c>
      <c r="C82" s="72" t="s">
        <v>674</v>
      </c>
      <c r="D82" s="72" t="s">
        <v>675</v>
      </c>
      <c r="E82" s="80" t="s">
        <v>853</v>
      </c>
      <c r="F82" s="72" t="s">
        <v>671</v>
      </c>
      <c r="G82" s="80" t="s">
        <v>672</v>
      </c>
      <c r="H82" s="72" t="s">
        <v>661</v>
      </c>
      <c r="I82" s="72" t="s">
        <v>656</v>
      </c>
      <c r="J82" s="80" t="s">
        <v>854</v>
      </c>
    </row>
    <row r="83" ht="108" customHeight="1" spans="1:10">
      <c r="A83" s="213" t="s">
        <v>535</v>
      </c>
      <c r="B83" s="72" t="s">
        <v>855</v>
      </c>
      <c r="C83" s="72" t="s">
        <v>650</v>
      </c>
      <c r="D83" s="72" t="s">
        <v>651</v>
      </c>
      <c r="E83" s="80" t="s">
        <v>856</v>
      </c>
      <c r="F83" s="72" t="s">
        <v>653</v>
      </c>
      <c r="G83" s="80" t="s">
        <v>857</v>
      </c>
      <c r="H83" s="72" t="s">
        <v>681</v>
      </c>
      <c r="I83" s="72" t="s">
        <v>656</v>
      </c>
      <c r="J83" s="80" t="s">
        <v>858</v>
      </c>
    </row>
    <row r="84" ht="42" customHeight="1" spans="1:10">
      <c r="A84" s="213" t="s">
        <v>535</v>
      </c>
      <c r="B84" s="72" t="s">
        <v>855</v>
      </c>
      <c r="C84" s="72" t="s">
        <v>668</v>
      </c>
      <c r="D84" s="72" t="s">
        <v>683</v>
      </c>
      <c r="E84" s="80" t="s">
        <v>859</v>
      </c>
      <c r="F84" s="72" t="s">
        <v>653</v>
      </c>
      <c r="G84" s="80" t="s">
        <v>722</v>
      </c>
      <c r="H84" s="72" t="s">
        <v>723</v>
      </c>
      <c r="I84" s="72" t="s">
        <v>656</v>
      </c>
      <c r="J84" s="80" t="s">
        <v>860</v>
      </c>
    </row>
    <row r="85" ht="42" customHeight="1" spans="1:10">
      <c r="A85" s="213" t="s">
        <v>535</v>
      </c>
      <c r="B85" s="72" t="s">
        <v>855</v>
      </c>
      <c r="C85" s="72" t="s">
        <v>674</v>
      </c>
      <c r="D85" s="72" t="s">
        <v>675</v>
      </c>
      <c r="E85" s="80" t="s">
        <v>861</v>
      </c>
      <c r="F85" s="72" t="s">
        <v>671</v>
      </c>
      <c r="G85" s="80" t="s">
        <v>672</v>
      </c>
      <c r="H85" s="72" t="s">
        <v>661</v>
      </c>
      <c r="I85" s="72" t="s">
        <v>656</v>
      </c>
      <c r="J85" s="80" t="s">
        <v>861</v>
      </c>
    </row>
    <row r="86" ht="42" customHeight="1" spans="1:10">
      <c r="A86" s="213" t="s">
        <v>555</v>
      </c>
      <c r="B86" s="72" t="s">
        <v>862</v>
      </c>
      <c r="C86" s="72" t="s">
        <v>650</v>
      </c>
      <c r="D86" s="72" t="s">
        <v>651</v>
      </c>
      <c r="E86" s="80" t="s">
        <v>863</v>
      </c>
      <c r="F86" s="72" t="s">
        <v>653</v>
      </c>
      <c r="G86" s="80" t="s">
        <v>864</v>
      </c>
      <c r="H86" s="72" t="s">
        <v>655</v>
      </c>
      <c r="I86" s="72" t="s">
        <v>656</v>
      </c>
      <c r="J86" s="80" t="s">
        <v>865</v>
      </c>
    </row>
    <row r="87" ht="42" customHeight="1" spans="1:10">
      <c r="A87" s="213" t="s">
        <v>555</v>
      </c>
      <c r="B87" s="72" t="s">
        <v>862</v>
      </c>
      <c r="C87" s="72" t="s">
        <v>668</v>
      </c>
      <c r="D87" s="72" t="s">
        <v>683</v>
      </c>
      <c r="E87" s="80" t="s">
        <v>866</v>
      </c>
      <c r="F87" s="72" t="s">
        <v>653</v>
      </c>
      <c r="G87" s="80" t="s">
        <v>660</v>
      </c>
      <c r="H87" s="72" t="s">
        <v>661</v>
      </c>
      <c r="I87" s="72" t="s">
        <v>685</v>
      </c>
      <c r="J87" s="80" t="s">
        <v>862</v>
      </c>
    </row>
    <row r="88" ht="42" customHeight="1" spans="1:10">
      <c r="A88" s="213" t="s">
        <v>555</v>
      </c>
      <c r="B88" s="72" t="s">
        <v>862</v>
      </c>
      <c r="C88" s="72" t="s">
        <v>674</v>
      </c>
      <c r="D88" s="72" t="s">
        <v>675</v>
      </c>
      <c r="E88" s="80" t="s">
        <v>867</v>
      </c>
      <c r="F88" s="72" t="s">
        <v>653</v>
      </c>
      <c r="G88" s="80" t="s">
        <v>672</v>
      </c>
      <c r="H88" s="72" t="s">
        <v>661</v>
      </c>
      <c r="I88" s="72" t="s">
        <v>685</v>
      </c>
      <c r="J88" s="80" t="s">
        <v>868</v>
      </c>
    </row>
    <row r="89" ht="42" customHeight="1" spans="1:10">
      <c r="A89" s="213" t="s">
        <v>632</v>
      </c>
      <c r="B89" s="72" t="s">
        <v>869</v>
      </c>
      <c r="C89" s="72" t="s">
        <v>650</v>
      </c>
      <c r="D89" s="72" t="s">
        <v>651</v>
      </c>
      <c r="E89" s="80" t="s">
        <v>870</v>
      </c>
      <c r="F89" s="72" t="s">
        <v>653</v>
      </c>
      <c r="G89" s="80" t="s">
        <v>84</v>
      </c>
      <c r="H89" s="72" t="s">
        <v>871</v>
      </c>
      <c r="I89" s="72" t="s">
        <v>656</v>
      </c>
      <c r="J89" s="80" t="s">
        <v>872</v>
      </c>
    </row>
    <row r="90" ht="42" customHeight="1" spans="1:10">
      <c r="A90" s="213" t="s">
        <v>632</v>
      </c>
      <c r="B90" s="72" t="s">
        <v>869</v>
      </c>
      <c r="C90" s="72" t="s">
        <v>650</v>
      </c>
      <c r="D90" s="72" t="s">
        <v>651</v>
      </c>
      <c r="E90" s="80" t="s">
        <v>873</v>
      </c>
      <c r="F90" s="72" t="s">
        <v>653</v>
      </c>
      <c r="G90" s="80" t="s">
        <v>94</v>
      </c>
      <c r="H90" s="72" t="s">
        <v>874</v>
      </c>
      <c r="I90" s="72" t="s">
        <v>656</v>
      </c>
      <c r="J90" s="80" t="s">
        <v>875</v>
      </c>
    </row>
    <row r="91" ht="42" customHeight="1" spans="1:10">
      <c r="A91" s="213" t="s">
        <v>632</v>
      </c>
      <c r="B91" s="72" t="s">
        <v>869</v>
      </c>
      <c r="C91" s="72" t="s">
        <v>650</v>
      </c>
      <c r="D91" s="72" t="s">
        <v>658</v>
      </c>
      <c r="E91" s="80" t="s">
        <v>876</v>
      </c>
      <c r="F91" s="72" t="s">
        <v>671</v>
      </c>
      <c r="G91" s="80" t="s">
        <v>877</v>
      </c>
      <c r="H91" s="72" t="s">
        <v>661</v>
      </c>
      <c r="I91" s="72" t="s">
        <v>656</v>
      </c>
      <c r="J91" s="80" t="s">
        <v>878</v>
      </c>
    </row>
    <row r="92" ht="42" customHeight="1" spans="1:10">
      <c r="A92" s="213" t="s">
        <v>632</v>
      </c>
      <c r="B92" s="72" t="s">
        <v>869</v>
      </c>
      <c r="C92" s="72" t="s">
        <v>650</v>
      </c>
      <c r="D92" s="72" t="s">
        <v>663</v>
      </c>
      <c r="E92" s="80" t="s">
        <v>879</v>
      </c>
      <c r="F92" s="72" t="s">
        <v>653</v>
      </c>
      <c r="G92" s="80" t="s">
        <v>665</v>
      </c>
      <c r="H92" s="72" t="s">
        <v>666</v>
      </c>
      <c r="I92" s="72" t="s">
        <v>656</v>
      </c>
      <c r="J92" s="80" t="s">
        <v>667</v>
      </c>
    </row>
    <row r="93" ht="42" customHeight="1" spans="1:10">
      <c r="A93" s="213" t="s">
        <v>632</v>
      </c>
      <c r="B93" s="72" t="s">
        <v>869</v>
      </c>
      <c r="C93" s="72" t="s">
        <v>668</v>
      </c>
      <c r="D93" s="72" t="s">
        <v>683</v>
      </c>
      <c r="E93" s="80" t="s">
        <v>880</v>
      </c>
      <c r="F93" s="72" t="s">
        <v>653</v>
      </c>
      <c r="G93" s="80" t="s">
        <v>660</v>
      </c>
      <c r="H93" s="72" t="s">
        <v>661</v>
      </c>
      <c r="I93" s="72" t="s">
        <v>656</v>
      </c>
      <c r="J93" s="80" t="s">
        <v>878</v>
      </c>
    </row>
    <row r="94" ht="42" customHeight="1" spans="1:10">
      <c r="A94" s="213" t="s">
        <v>632</v>
      </c>
      <c r="B94" s="72" t="s">
        <v>869</v>
      </c>
      <c r="C94" s="72" t="s">
        <v>674</v>
      </c>
      <c r="D94" s="72" t="s">
        <v>675</v>
      </c>
      <c r="E94" s="80" t="s">
        <v>881</v>
      </c>
      <c r="F94" s="72" t="s">
        <v>671</v>
      </c>
      <c r="G94" s="80" t="s">
        <v>877</v>
      </c>
      <c r="H94" s="72" t="s">
        <v>661</v>
      </c>
      <c r="I94" s="72" t="s">
        <v>656</v>
      </c>
      <c r="J94" s="80" t="s">
        <v>882</v>
      </c>
    </row>
    <row r="95" ht="142" customHeight="1" spans="1:10">
      <c r="A95" s="213" t="s">
        <v>607</v>
      </c>
      <c r="B95" s="72" t="s">
        <v>883</v>
      </c>
      <c r="C95" s="72" t="s">
        <v>650</v>
      </c>
      <c r="D95" s="72" t="s">
        <v>651</v>
      </c>
      <c r="E95" s="80" t="s">
        <v>884</v>
      </c>
      <c r="F95" s="72" t="s">
        <v>653</v>
      </c>
      <c r="G95" s="80" t="s">
        <v>885</v>
      </c>
      <c r="H95" s="72" t="s">
        <v>681</v>
      </c>
      <c r="I95" s="72" t="s">
        <v>656</v>
      </c>
      <c r="J95" s="80" t="s">
        <v>883</v>
      </c>
    </row>
    <row r="96" ht="42" customHeight="1" spans="1:10">
      <c r="A96" s="213" t="s">
        <v>607</v>
      </c>
      <c r="B96" s="72" t="s">
        <v>883</v>
      </c>
      <c r="C96" s="72" t="s">
        <v>668</v>
      </c>
      <c r="D96" s="72" t="s">
        <v>683</v>
      </c>
      <c r="E96" s="80" t="s">
        <v>886</v>
      </c>
      <c r="F96" s="72" t="s">
        <v>653</v>
      </c>
      <c r="G96" s="80" t="s">
        <v>660</v>
      </c>
      <c r="H96" s="72" t="s">
        <v>661</v>
      </c>
      <c r="I96" s="72" t="s">
        <v>685</v>
      </c>
      <c r="J96" s="80" t="s">
        <v>886</v>
      </c>
    </row>
    <row r="97" ht="42" customHeight="1" spans="1:10">
      <c r="A97" s="213" t="s">
        <v>607</v>
      </c>
      <c r="B97" s="72" t="s">
        <v>883</v>
      </c>
      <c r="C97" s="72" t="s">
        <v>674</v>
      </c>
      <c r="D97" s="72" t="s">
        <v>675</v>
      </c>
      <c r="E97" s="80" t="s">
        <v>687</v>
      </c>
      <c r="F97" s="72" t="s">
        <v>653</v>
      </c>
      <c r="G97" s="80" t="s">
        <v>735</v>
      </c>
      <c r="H97" s="72" t="s">
        <v>661</v>
      </c>
      <c r="I97" s="72" t="s">
        <v>685</v>
      </c>
      <c r="J97" s="80" t="s">
        <v>887</v>
      </c>
    </row>
    <row r="98" ht="42" customHeight="1" spans="1:10">
      <c r="A98" s="213" t="s">
        <v>613</v>
      </c>
      <c r="B98" s="72" t="s">
        <v>888</v>
      </c>
      <c r="C98" s="72" t="s">
        <v>650</v>
      </c>
      <c r="D98" s="72" t="s">
        <v>651</v>
      </c>
      <c r="E98" s="80" t="s">
        <v>889</v>
      </c>
      <c r="F98" s="72" t="s">
        <v>653</v>
      </c>
      <c r="G98" s="80" t="s">
        <v>83</v>
      </c>
      <c r="H98" s="72" t="s">
        <v>730</v>
      </c>
      <c r="I98" s="72" t="s">
        <v>656</v>
      </c>
      <c r="J98" s="80" t="s">
        <v>890</v>
      </c>
    </row>
    <row r="99" ht="42" customHeight="1" spans="1:10">
      <c r="A99" s="213" t="s">
        <v>613</v>
      </c>
      <c r="B99" s="72" t="s">
        <v>888</v>
      </c>
      <c r="C99" s="72" t="s">
        <v>668</v>
      </c>
      <c r="D99" s="72" t="s">
        <v>683</v>
      </c>
      <c r="E99" s="80" t="s">
        <v>891</v>
      </c>
      <c r="F99" s="72" t="s">
        <v>653</v>
      </c>
      <c r="G99" s="80" t="s">
        <v>722</v>
      </c>
      <c r="H99" s="72" t="s">
        <v>723</v>
      </c>
      <c r="I99" s="72" t="s">
        <v>685</v>
      </c>
      <c r="J99" s="80" t="s">
        <v>891</v>
      </c>
    </row>
    <row r="100" ht="42" customHeight="1" spans="1:10">
      <c r="A100" s="213" t="s">
        <v>613</v>
      </c>
      <c r="B100" s="72" t="s">
        <v>888</v>
      </c>
      <c r="C100" s="72" t="s">
        <v>674</v>
      </c>
      <c r="D100" s="72" t="s">
        <v>675</v>
      </c>
      <c r="E100" s="80" t="s">
        <v>687</v>
      </c>
      <c r="F100" s="72" t="s">
        <v>653</v>
      </c>
      <c r="G100" s="80" t="s">
        <v>735</v>
      </c>
      <c r="H100" s="72" t="s">
        <v>661</v>
      </c>
      <c r="I100" s="72" t="s">
        <v>685</v>
      </c>
      <c r="J100" s="80" t="s">
        <v>892</v>
      </c>
    </row>
    <row r="101" ht="42" customHeight="1" spans="1:10">
      <c r="A101" s="213" t="s">
        <v>506</v>
      </c>
      <c r="B101" s="72" t="s">
        <v>893</v>
      </c>
      <c r="C101" s="72" t="s">
        <v>650</v>
      </c>
      <c r="D101" s="72" t="s">
        <v>651</v>
      </c>
      <c r="E101" s="80" t="s">
        <v>894</v>
      </c>
      <c r="F101" s="72" t="s">
        <v>653</v>
      </c>
      <c r="G101" s="80" t="s">
        <v>895</v>
      </c>
      <c r="H101" s="72" t="s">
        <v>836</v>
      </c>
      <c r="I101" s="72" t="s">
        <v>656</v>
      </c>
      <c r="J101" s="80" t="s">
        <v>896</v>
      </c>
    </row>
    <row r="102" ht="42" customHeight="1" spans="1:10">
      <c r="A102" s="213" t="s">
        <v>506</v>
      </c>
      <c r="B102" s="72" t="s">
        <v>893</v>
      </c>
      <c r="C102" s="72" t="s">
        <v>668</v>
      </c>
      <c r="D102" s="72" t="s">
        <v>683</v>
      </c>
      <c r="E102" s="80" t="s">
        <v>886</v>
      </c>
      <c r="F102" s="72" t="s">
        <v>653</v>
      </c>
      <c r="G102" s="80" t="s">
        <v>660</v>
      </c>
      <c r="H102" s="72" t="s">
        <v>661</v>
      </c>
      <c r="I102" s="72" t="s">
        <v>685</v>
      </c>
      <c r="J102" s="80" t="s">
        <v>886</v>
      </c>
    </row>
    <row r="103" ht="42" customHeight="1" spans="1:10">
      <c r="A103" s="213" t="s">
        <v>506</v>
      </c>
      <c r="B103" s="72" t="s">
        <v>893</v>
      </c>
      <c r="C103" s="72" t="s">
        <v>674</v>
      </c>
      <c r="D103" s="72" t="s">
        <v>675</v>
      </c>
      <c r="E103" s="80" t="s">
        <v>897</v>
      </c>
      <c r="F103" s="72" t="s">
        <v>653</v>
      </c>
      <c r="G103" s="80" t="s">
        <v>672</v>
      </c>
      <c r="H103" s="72" t="s">
        <v>661</v>
      </c>
      <c r="I103" s="72" t="s">
        <v>685</v>
      </c>
      <c r="J103" s="80" t="s">
        <v>898</v>
      </c>
    </row>
    <row r="104" ht="42" customHeight="1" spans="1:10">
      <c r="A104" s="213" t="s">
        <v>638</v>
      </c>
      <c r="B104" s="72" t="s">
        <v>899</v>
      </c>
      <c r="C104" s="72" t="s">
        <v>650</v>
      </c>
      <c r="D104" s="72" t="s">
        <v>651</v>
      </c>
      <c r="E104" s="80" t="s">
        <v>900</v>
      </c>
      <c r="F104" s="72" t="s">
        <v>653</v>
      </c>
      <c r="G104" s="80" t="s">
        <v>84</v>
      </c>
      <c r="H104" s="72" t="s">
        <v>730</v>
      </c>
      <c r="I104" s="72" t="s">
        <v>656</v>
      </c>
      <c r="J104" s="80" t="s">
        <v>901</v>
      </c>
    </row>
    <row r="105" ht="42" customHeight="1" spans="1:10">
      <c r="A105" s="213" t="s">
        <v>638</v>
      </c>
      <c r="B105" s="72" t="s">
        <v>899</v>
      </c>
      <c r="C105" s="72" t="s">
        <v>668</v>
      </c>
      <c r="D105" s="72" t="s">
        <v>683</v>
      </c>
      <c r="E105" s="80" t="s">
        <v>902</v>
      </c>
      <c r="F105" s="72" t="s">
        <v>653</v>
      </c>
      <c r="G105" s="80" t="s">
        <v>722</v>
      </c>
      <c r="H105" s="72" t="s">
        <v>723</v>
      </c>
      <c r="I105" s="72" t="s">
        <v>685</v>
      </c>
      <c r="J105" s="80" t="s">
        <v>902</v>
      </c>
    </row>
    <row r="106" ht="42" customHeight="1" spans="1:10">
      <c r="A106" s="213" t="s">
        <v>638</v>
      </c>
      <c r="B106" s="72" t="s">
        <v>899</v>
      </c>
      <c r="C106" s="72" t="s">
        <v>674</v>
      </c>
      <c r="D106" s="72" t="s">
        <v>675</v>
      </c>
      <c r="E106" s="80" t="s">
        <v>687</v>
      </c>
      <c r="F106" s="72" t="s">
        <v>671</v>
      </c>
      <c r="G106" s="80" t="s">
        <v>672</v>
      </c>
      <c r="H106" s="72" t="s">
        <v>661</v>
      </c>
      <c r="I106" s="72" t="s">
        <v>685</v>
      </c>
      <c r="J106" s="80" t="s">
        <v>903</v>
      </c>
    </row>
    <row r="107" ht="42" customHeight="1" spans="1:10">
      <c r="A107" s="213" t="s">
        <v>591</v>
      </c>
      <c r="B107" s="72" t="s">
        <v>904</v>
      </c>
      <c r="C107" s="72" t="s">
        <v>650</v>
      </c>
      <c r="D107" s="72" t="s">
        <v>651</v>
      </c>
      <c r="E107" s="80" t="s">
        <v>905</v>
      </c>
      <c r="F107" s="72" t="s">
        <v>671</v>
      </c>
      <c r="G107" s="80" t="s">
        <v>906</v>
      </c>
      <c r="H107" s="72" t="s">
        <v>836</v>
      </c>
      <c r="I107" s="72" t="s">
        <v>656</v>
      </c>
      <c r="J107" s="80" t="s">
        <v>907</v>
      </c>
    </row>
    <row r="108" ht="42" customHeight="1" spans="1:10">
      <c r="A108" s="213" t="s">
        <v>591</v>
      </c>
      <c r="B108" s="72" t="s">
        <v>904</v>
      </c>
      <c r="C108" s="72" t="s">
        <v>650</v>
      </c>
      <c r="D108" s="72" t="s">
        <v>658</v>
      </c>
      <c r="E108" s="80" t="s">
        <v>908</v>
      </c>
      <c r="F108" s="72" t="s">
        <v>653</v>
      </c>
      <c r="G108" s="80" t="s">
        <v>660</v>
      </c>
      <c r="H108" s="72" t="s">
        <v>661</v>
      </c>
      <c r="I108" s="72" t="s">
        <v>656</v>
      </c>
      <c r="J108" s="80" t="s">
        <v>909</v>
      </c>
    </row>
    <row r="109" ht="42" customHeight="1" spans="1:10">
      <c r="A109" s="213" t="s">
        <v>591</v>
      </c>
      <c r="B109" s="72" t="s">
        <v>904</v>
      </c>
      <c r="C109" s="72" t="s">
        <v>668</v>
      </c>
      <c r="D109" s="72" t="s">
        <v>683</v>
      </c>
      <c r="E109" s="80" t="s">
        <v>910</v>
      </c>
      <c r="F109" s="72" t="s">
        <v>653</v>
      </c>
      <c r="G109" s="80" t="s">
        <v>660</v>
      </c>
      <c r="H109" s="72" t="s">
        <v>661</v>
      </c>
      <c r="I109" s="72" t="s">
        <v>656</v>
      </c>
      <c r="J109" s="80" t="s">
        <v>911</v>
      </c>
    </row>
    <row r="110" ht="42" customHeight="1" spans="1:10">
      <c r="A110" s="213" t="s">
        <v>591</v>
      </c>
      <c r="B110" s="72" t="s">
        <v>904</v>
      </c>
      <c r="C110" s="72" t="s">
        <v>674</v>
      </c>
      <c r="D110" s="72" t="s">
        <v>675</v>
      </c>
      <c r="E110" s="80" t="s">
        <v>725</v>
      </c>
      <c r="F110" s="72" t="s">
        <v>671</v>
      </c>
      <c r="G110" s="80" t="s">
        <v>735</v>
      </c>
      <c r="H110" s="72" t="s">
        <v>661</v>
      </c>
      <c r="I110" s="72" t="s">
        <v>656</v>
      </c>
      <c r="J110" s="80" t="s">
        <v>912</v>
      </c>
    </row>
    <row r="111" ht="42" customHeight="1" spans="1:10">
      <c r="A111" s="213" t="s">
        <v>636</v>
      </c>
      <c r="B111" s="72" t="s">
        <v>913</v>
      </c>
      <c r="C111" s="72" t="s">
        <v>650</v>
      </c>
      <c r="D111" s="72" t="s">
        <v>651</v>
      </c>
      <c r="E111" s="80" t="s">
        <v>914</v>
      </c>
      <c r="F111" s="72" t="s">
        <v>653</v>
      </c>
      <c r="G111" s="80" t="s">
        <v>83</v>
      </c>
      <c r="H111" s="72" t="s">
        <v>730</v>
      </c>
      <c r="I111" s="72" t="s">
        <v>656</v>
      </c>
      <c r="J111" s="80" t="s">
        <v>915</v>
      </c>
    </row>
    <row r="112" ht="42" customHeight="1" spans="1:10">
      <c r="A112" s="213" t="s">
        <v>636</v>
      </c>
      <c r="B112" s="72" t="s">
        <v>913</v>
      </c>
      <c r="C112" s="72" t="s">
        <v>650</v>
      </c>
      <c r="D112" s="72" t="s">
        <v>651</v>
      </c>
      <c r="E112" s="80" t="s">
        <v>916</v>
      </c>
      <c r="F112" s="72" t="s">
        <v>653</v>
      </c>
      <c r="G112" s="80" t="s">
        <v>917</v>
      </c>
      <c r="H112" s="72" t="s">
        <v>655</v>
      </c>
      <c r="I112" s="72" t="s">
        <v>656</v>
      </c>
      <c r="J112" s="80" t="s">
        <v>915</v>
      </c>
    </row>
    <row r="113" ht="42" customHeight="1" spans="1:10">
      <c r="A113" s="213" t="s">
        <v>636</v>
      </c>
      <c r="B113" s="72" t="s">
        <v>913</v>
      </c>
      <c r="C113" s="72" t="s">
        <v>650</v>
      </c>
      <c r="D113" s="72" t="s">
        <v>663</v>
      </c>
      <c r="E113" s="80" t="s">
        <v>918</v>
      </c>
      <c r="F113" s="72" t="s">
        <v>653</v>
      </c>
      <c r="G113" s="80" t="s">
        <v>759</v>
      </c>
      <c r="H113" s="72" t="s">
        <v>666</v>
      </c>
      <c r="I113" s="72" t="s">
        <v>656</v>
      </c>
      <c r="J113" s="80" t="s">
        <v>919</v>
      </c>
    </row>
    <row r="114" ht="42" customHeight="1" spans="1:10">
      <c r="A114" s="213" t="s">
        <v>636</v>
      </c>
      <c r="B114" s="72" t="s">
        <v>913</v>
      </c>
      <c r="C114" s="72" t="s">
        <v>668</v>
      </c>
      <c r="D114" s="72" t="s">
        <v>669</v>
      </c>
      <c r="E114" s="80" t="s">
        <v>920</v>
      </c>
      <c r="F114" s="72" t="s">
        <v>653</v>
      </c>
      <c r="G114" s="80" t="s">
        <v>722</v>
      </c>
      <c r="H114" s="72" t="s">
        <v>723</v>
      </c>
      <c r="I114" s="72" t="s">
        <v>685</v>
      </c>
      <c r="J114" s="80" t="s">
        <v>921</v>
      </c>
    </row>
    <row r="115" ht="42" customHeight="1" spans="1:10">
      <c r="A115" s="213" t="s">
        <v>636</v>
      </c>
      <c r="B115" s="72" t="s">
        <v>913</v>
      </c>
      <c r="C115" s="72" t="s">
        <v>674</v>
      </c>
      <c r="D115" s="72" t="s">
        <v>675</v>
      </c>
      <c r="E115" s="80" t="s">
        <v>922</v>
      </c>
      <c r="F115" s="72" t="s">
        <v>653</v>
      </c>
      <c r="G115" s="80" t="s">
        <v>923</v>
      </c>
      <c r="H115" s="72" t="s">
        <v>661</v>
      </c>
      <c r="I115" s="72" t="s">
        <v>685</v>
      </c>
      <c r="J115" s="80" t="s">
        <v>915</v>
      </c>
    </row>
    <row r="116" ht="42" customHeight="1" spans="1:10">
      <c r="A116" s="213" t="s">
        <v>516</v>
      </c>
      <c r="B116" s="72" t="s">
        <v>833</v>
      </c>
      <c r="C116" s="72" t="s">
        <v>650</v>
      </c>
      <c r="D116" s="72" t="s">
        <v>651</v>
      </c>
      <c r="E116" s="80" t="s">
        <v>924</v>
      </c>
      <c r="F116" s="72" t="s">
        <v>653</v>
      </c>
      <c r="G116" s="80" t="s">
        <v>925</v>
      </c>
      <c r="H116" s="72" t="s">
        <v>836</v>
      </c>
      <c r="I116" s="72" t="s">
        <v>656</v>
      </c>
      <c r="J116" s="80" t="s">
        <v>926</v>
      </c>
    </row>
    <row r="117" ht="42" customHeight="1" spans="1:10">
      <c r="A117" s="213" t="s">
        <v>516</v>
      </c>
      <c r="B117" s="72" t="s">
        <v>833</v>
      </c>
      <c r="C117" s="72" t="s">
        <v>668</v>
      </c>
      <c r="D117" s="72" t="s">
        <v>683</v>
      </c>
      <c r="E117" s="80" t="s">
        <v>886</v>
      </c>
      <c r="F117" s="72" t="s">
        <v>653</v>
      </c>
      <c r="G117" s="80" t="s">
        <v>660</v>
      </c>
      <c r="H117" s="72" t="s">
        <v>661</v>
      </c>
      <c r="I117" s="72" t="s">
        <v>685</v>
      </c>
      <c r="J117" s="80" t="s">
        <v>927</v>
      </c>
    </row>
    <row r="118" ht="42" customHeight="1" spans="1:10">
      <c r="A118" s="213" t="s">
        <v>516</v>
      </c>
      <c r="B118" s="72" t="s">
        <v>833</v>
      </c>
      <c r="C118" s="72" t="s">
        <v>674</v>
      </c>
      <c r="D118" s="72" t="s">
        <v>675</v>
      </c>
      <c r="E118" s="80" t="s">
        <v>687</v>
      </c>
      <c r="F118" s="72" t="s">
        <v>671</v>
      </c>
      <c r="G118" s="80" t="s">
        <v>735</v>
      </c>
      <c r="H118" s="72" t="s">
        <v>661</v>
      </c>
      <c r="I118" s="72" t="s">
        <v>685</v>
      </c>
      <c r="J118" s="80" t="s">
        <v>928</v>
      </c>
    </row>
    <row r="119" ht="42" customHeight="1" spans="1:10">
      <c r="A119" s="213" t="s">
        <v>476</v>
      </c>
      <c r="B119" s="72" t="s">
        <v>929</v>
      </c>
      <c r="C119" s="72" t="s">
        <v>650</v>
      </c>
      <c r="D119" s="72" t="s">
        <v>930</v>
      </c>
      <c r="E119" s="80" t="s">
        <v>931</v>
      </c>
      <c r="F119" s="72" t="s">
        <v>653</v>
      </c>
      <c r="G119" s="80" t="s">
        <v>932</v>
      </c>
      <c r="H119" s="72" t="s">
        <v>933</v>
      </c>
      <c r="I119" s="72" t="s">
        <v>656</v>
      </c>
      <c r="J119" s="80" t="s">
        <v>929</v>
      </c>
    </row>
    <row r="120" ht="72" customHeight="1" spans="1:10">
      <c r="A120" s="213" t="s">
        <v>476</v>
      </c>
      <c r="B120" s="72" t="s">
        <v>929</v>
      </c>
      <c r="C120" s="72" t="s">
        <v>668</v>
      </c>
      <c r="D120" s="72" t="s">
        <v>683</v>
      </c>
      <c r="E120" s="80" t="s">
        <v>934</v>
      </c>
      <c r="F120" s="72" t="s">
        <v>653</v>
      </c>
      <c r="G120" s="80" t="s">
        <v>660</v>
      </c>
      <c r="H120" s="72" t="s">
        <v>661</v>
      </c>
      <c r="I120" s="72" t="s">
        <v>685</v>
      </c>
      <c r="J120" s="80" t="s">
        <v>929</v>
      </c>
    </row>
    <row r="121" ht="42" customHeight="1" spans="1:10">
      <c r="A121" s="213" t="s">
        <v>476</v>
      </c>
      <c r="B121" s="72" t="s">
        <v>929</v>
      </c>
      <c r="C121" s="72" t="s">
        <v>674</v>
      </c>
      <c r="D121" s="72" t="s">
        <v>675</v>
      </c>
      <c r="E121" s="80" t="s">
        <v>935</v>
      </c>
      <c r="F121" s="72" t="s">
        <v>653</v>
      </c>
      <c r="G121" s="80" t="s">
        <v>672</v>
      </c>
      <c r="H121" s="72" t="s">
        <v>661</v>
      </c>
      <c r="I121" s="72" t="s">
        <v>685</v>
      </c>
      <c r="J121" s="80" t="s">
        <v>935</v>
      </c>
    </row>
    <row r="122" ht="42" customHeight="1" spans="1:10">
      <c r="A122" s="213" t="s">
        <v>460</v>
      </c>
      <c r="B122" s="72" t="s">
        <v>936</v>
      </c>
      <c r="C122" s="72" t="s">
        <v>650</v>
      </c>
      <c r="D122" s="72" t="s">
        <v>651</v>
      </c>
      <c r="E122" s="80" t="s">
        <v>937</v>
      </c>
      <c r="F122" s="72" t="s">
        <v>671</v>
      </c>
      <c r="G122" s="80" t="s">
        <v>938</v>
      </c>
      <c r="H122" s="72" t="s">
        <v>939</v>
      </c>
      <c r="I122" s="72" t="s">
        <v>656</v>
      </c>
      <c r="J122" s="80" t="s">
        <v>940</v>
      </c>
    </row>
    <row r="123" ht="88" customHeight="1" spans="1:10">
      <c r="A123" s="213" t="s">
        <v>460</v>
      </c>
      <c r="B123" s="72" t="s">
        <v>936</v>
      </c>
      <c r="C123" s="72" t="s">
        <v>650</v>
      </c>
      <c r="D123" s="72" t="s">
        <v>651</v>
      </c>
      <c r="E123" s="80" t="s">
        <v>941</v>
      </c>
      <c r="F123" s="72" t="s">
        <v>653</v>
      </c>
      <c r="G123" s="80" t="s">
        <v>942</v>
      </c>
      <c r="H123" s="72" t="s">
        <v>692</v>
      </c>
      <c r="I123" s="72" t="s">
        <v>656</v>
      </c>
      <c r="J123" s="80" t="s">
        <v>943</v>
      </c>
    </row>
    <row r="124" ht="42" customHeight="1" spans="1:10">
      <c r="A124" s="213" t="s">
        <v>460</v>
      </c>
      <c r="B124" s="72" t="s">
        <v>936</v>
      </c>
      <c r="C124" s="72" t="s">
        <v>650</v>
      </c>
      <c r="D124" s="72" t="s">
        <v>658</v>
      </c>
      <c r="E124" s="80" t="s">
        <v>944</v>
      </c>
      <c r="F124" s="72" t="s">
        <v>653</v>
      </c>
      <c r="G124" s="80" t="s">
        <v>660</v>
      </c>
      <c r="H124" s="72" t="s">
        <v>661</v>
      </c>
      <c r="I124" s="72" t="s">
        <v>656</v>
      </c>
      <c r="J124" s="80" t="s">
        <v>945</v>
      </c>
    </row>
    <row r="125" ht="42" customHeight="1" spans="1:10">
      <c r="A125" s="213" t="s">
        <v>460</v>
      </c>
      <c r="B125" s="72" t="s">
        <v>936</v>
      </c>
      <c r="C125" s="72" t="s">
        <v>650</v>
      </c>
      <c r="D125" s="72" t="s">
        <v>663</v>
      </c>
      <c r="E125" s="80" t="s">
        <v>946</v>
      </c>
      <c r="F125" s="72" t="s">
        <v>653</v>
      </c>
      <c r="G125" s="80" t="s">
        <v>665</v>
      </c>
      <c r="H125" s="72" t="s">
        <v>666</v>
      </c>
      <c r="I125" s="72" t="s">
        <v>656</v>
      </c>
      <c r="J125" s="80" t="s">
        <v>667</v>
      </c>
    </row>
    <row r="126" ht="42" customHeight="1" spans="1:10">
      <c r="A126" s="213" t="s">
        <v>460</v>
      </c>
      <c r="B126" s="72" t="s">
        <v>936</v>
      </c>
      <c r="C126" s="72" t="s">
        <v>668</v>
      </c>
      <c r="D126" s="72" t="s">
        <v>683</v>
      </c>
      <c r="E126" s="80" t="s">
        <v>947</v>
      </c>
      <c r="F126" s="72" t="s">
        <v>653</v>
      </c>
      <c r="G126" s="80" t="s">
        <v>660</v>
      </c>
      <c r="H126" s="72" t="s">
        <v>661</v>
      </c>
      <c r="I126" s="72" t="s">
        <v>685</v>
      </c>
      <c r="J126" s="80" t="s">
        <v>948</v>
      </c>
    </row>
    <row r="127" ht="42" customHeight="1" spans="1:10">
      <c r="A127" s="213" t="s">
        <v>460</v>
      </c>
      <c r="B127" s="72" t="s">
        <v>936</v>
      </c>
      <c r="C127" s="72" t="s">
        <v>674</v>
      </c>
      <c r="D127" s="72" t="s">
        <v>675</v>
      </c>
      <c r="E127" s="80" t="s">
        <v>949</v>
      </c>
      <c r="F127" s="72" t="s">
        <v>671</v>
      </c>
      <c r="G127" s="80" t="s">
        <v>672</v>
      </c>
      <c r="H127" s="72" t="s">
        <v>661</v>
      </c>
      <c r="I127" s="72" t="s">
        <v>656</v>
      </c>
      <c r="J127" s="80" t="s">
        <v>949</v>
      </c>
    </row>
    <row r="128" ht="42" customHeight="1" spans="1:10">
      <c r="A128" s="213" t="s">
        <v>527</v>
      </c>
      <c r="B128" s="72" t="s">
        <v>950</v>
      </c>
      <c r="C128" s="72" t="s">
        <v>650</v>
      </c>
      <c r="D128" s="72" t="s">
        <v>651</v>
      </c>
      <c r="E128" s="80" t="s">
        <v>951</v>
      </c>
      <c r="F128" s="72" t="s">
        <v>671</v>
      </c>
      <c r="G128" s="80" t="s">
        <v>952</v>
      </c>
      <c r="H128" s="72" t="s">
        <v>953</v>
      </c>
      <c r="I128" s="72" t="s">
        <v>656</v>
      </c>
      <c r="J128" s="80" t="s">
        <v>954</v>
      </c>
    </row>
    <row r="129" ht="42" customHeight="1" spans="1:10">
      <c r="A129" s="213" t="s">
        <v>527</v>
      </c>
      <c r="B129" s="72" t="s">
        <v>950</v>
      </c>
      <c r="C129" s="72" t="s">
        <v>650</v>
      </c>
      <c r="D129" s="72" t="s">
        <v>658</v>
      </c>
      <c r="E129" s="80" t="s">
        <v>955</v>
      </c>
      <c r="F129" s="72" t="s">
        <v>653</v>
      </c>
      <c r="G129" s="80" t="s">
        <v>660</v>
      </c>
      <c r="H129" s="72" t="s">
        <v>661</v>
      </c>
      <c r="I129" s="72" t="s">
        <v>656</v>
      </c>
      <c r="J129" s="80" t="s">
        <v>956</v>
      </c>
    </row>
    <row r="130" ht="42" customHeight="1" spans="1:10">
      <c r="A130" s="213" t="s">
        <v>527</v>
      </c>
      <c r="B130" s="72" t="s">
        <v>950</v>
      </c>
      <c r="C130" s="72" t="s">
        <v>650</v>
      </c>
      <c r="D130" s="72" t="s">
        <v>663</v>
      </c>
      <c r="E130" s="80" t="s">
        <v>957</v>
      </c>
      <c r="F130" s="72" t="s">
        <v>653</v>
      </c>
      <c r="G130" s="80" t="s">
        <v>83</v>
      </c>
      <c r="H130" s="72" t="s">
        <v>666</v>
      </c>
      <c r="I130" s="72" t="s">
        <v>656</v>
      </c>
      <c r="J130" s="80" t="s">
        <v>958</v>
      </c>
    </row>
    <row r="131" ht="42" customHeight="1" spans="1:10">
      <c r="A131" s="213" t="s">
        <v>527</v>
      </c>
      <c r="B131" s="72" t="s">
        <v>950</v>
      </c>
      <c r="C131" s="72" t="s">
        <v>668</v>
      </c>
      <c r="D131" s="72" t="s">
        <v>959</v>
      </c>
      <c r="E131" s="80" t="s">
        <v>960</v>
      </c>
      <c r="F131" s="72" t="s">
        <v>671</v>
      </c>
      <c r="G131" s="80" t="s">
        <v>961</v>
      </c>
      <c r="H131" s="72" t="s">
        <v>730</v>
      </c>
      <c r="I131" s="72" t="s">
        <v>656</v>
      </c>
      <c r="J131" s="80" t="s">
        <v>962</v>
      </c>
    </row>
    <row r="132" ht="42" customHeight="1" spans="1:10">
      <c r="A132" s="213" t="s">
        <v>527</v>
      </c>
      <c r="B132" s="72" t="s">
        <v>950</v>
      </c>
      <c r="C132" s="72" t="s">
        <v>668</v>
      </c>
      <c r="D132" s="72" t="s">
        <v>683</v>
      </c>
      <c r="E132" s="80" t="s">
        <v>963</v>
      </c>
      <c r="F132" s="72" t="s">
        <v>653</v>
      </c>
      <c r="G132" s="80" t="s">
        <v>660</v>
      </c>
      <c r="H132" s="72" t="s">
        <v>661</v>
      </c>
      <c r="I132" s="72" t="s">
        <v>685</v>
      </c>
      <c r="J132" s="80" t="s">
        <v>964</v>
      </c>
    </row>
    <row r="133" ht="42" customHeight="1" spans="1:10">
      <c r="A133" s="213" t="s">
        <v>527</v>
      </c>
      <c r="B133" s="72" t="s">
        <v>950</v>
      </c>
      <c r="C133" s="72" t="s">
        <v>668</v>
      </c>
      <c r="D133" s="72" t="s">
        <v>720</v>
      </c>
      <c r="E133" s="80" t="s">
        <v>965</v>
      </c>
      <c r="F133" s="72" t="s">
        <v>653</v>
      </c>
      <c r="G133" s="80" t="s">
        <v>660</v>
      </c>
      <c r="H133" s="72" t="s">
        <v>661</v>
      </c>
      <c r="I133" s="72" t="s">
        <v>685</v>
      </c>
      <c r="J133" s="80" t="s">
        <v>965</v>
      </c>
    </row>
    <row r="134" ht="42" customHeight="1" spans="1:10">
      <c r="A134" s="213" t="s">
        <v>527</v>
      </c>
      <c r="B134" s="72" t="s">
        <v>950</v>
      </c>
      <c r="C134" s="72" t="s">
        <v>674</v>
      </c>
      <c r="D134" s="72" t="s">
        <v>675</v>
      </c>
      <c r="E134" s="80" t="s">
        <v>725</v>
      </c>
      <c r="F134" s="72" t="s">
        <v>671</v>
      </c>
      <c r="G134" s="80" t="s">
        <v>923</v>
      </c>
      <c r="H134" s="72" t="s">
        <v>661</v>
      </c>
      <c r="I134" s="72" t="s">
        <v>656</v>
      </c>
      <c r="J134" s="80" t="s">
        <v>966</v>
      </c>
    </row>
    <row r="135" ht="42" customHeight="1" spans="1:10">
      <c r="A135" s="213" t="s">
        <v>521</v>
      </c>
      <c r="B135" s="72" t="s">
        <v>967</v>
      </c>
      <c r="C135" s="72" t="s">
        <v>650</v>
      </c>
      <c r="D135" s="72" t="s">
        <v>651</v>
      </c>
      <c r="E135" s="80" t="s">
        <v>968</v>
      </c>
      <c r="F135" s="72" t="s">
        <v>653</v>
      </c>
      <c r="G135" s="80" t="s">
        <v>660</v>
      </c>
      <c r="H135" s="72" t="s">
        <v>661</v>
      </c>
      <c r="I135" s="72" t="s">
        <v>656</v>
      </c>
      <c r="J135" s="80" t="s">
        <v>969</v>
      </c>
    </row>
    <row r="136" ht="42" customHeight="1" spans="1:10">
      <c r="A136" s="213" t="s">
        <v>521</v>
      </c>
      <c r="B136" s="72" t="s">
        <v>967</v>
      </c>
      <c r="C136" s="72" t="s">
        <v>650</v>
      </c>
      <c r="D136" s="72" t="s">
        <v>658</v>
      </c>
      <c r="E136" s="80" t="s">
        <v>970</v>
      </c>
      <c r="F136" s="72" t="s">
        <v>653</v>
      </c>
      <c r="G136" s="80" t="s">
        <v>971</v>
      </c>
      <c r="H136" s="72" t="s">
        <v>661</v>
      </c>
      <c r="I136" s="72" t="s">
        <v>656</v>
      </c>
      <c r="J136" s="80" t="s">
        <v>972</v>
      </c>
    </row>
    <row r="137" ht="42" customHeight="1" spans="1:10">
      <c r="A137" s="213" t="s">
        <v>521</v>
      </c>
      <c r="B137" s="72" t="s">
        <v>967</v>
      </c>
      <c r="C137" s="72" t="s">
        <v>650</v>
      </c>
      <c r="D137" s="72" t="s">
        <v>663</v>
      </c>
      <c r="E137" s="80" t="s">
        <v>973</v>
      </c>
      <c r="F137" s="72" t="s">
        <v>653</v>
      </c>
      <c r="G137" s="80" t="s">
        <v>665</v>
      </c>
      <c r="H137" s="72" t="s">
        <v>666</v>
      </c>
      <c r="I137" s="72" t="s">
        <v>656</v>
      </c>
      <c r="J137" s="80" t="s">
        <v>667</v>
      </c>
    </row>
    <row r="138" ht="42" customHeight="1" spans="1:10">
      <c r="A138" s="213" t="s">
        <v>521</v>
      </c>
      <c r="B138" s="72" t="s">
        <v>967</v>
      </c>
      <c r="C138" s="72" t="s">
        <v>668</v>
      </c>
      <c r="D138" s="72" t="s">
        <v>683</v>
      </c>
      <c r="E138" s="80" t="s">
        <v>974</v>
      </c>
      <c r="F138" s="72" t="s">
        <v>653</v>
      </c>
      <c r="G138" s="80" t="s">
        <v>660</v>
      </c>
      <c r="H138" s="72" t="s">
        <v>661</v>
      </c>
      <c r="I138" s="72" t="s">
        <v>656</v>
      </c>
      <c r="J138" s="80" t="s">
        <v>974</v>
      </c>
    </row>
    <row r="139" ht="42" customHeight="1" spans="1:10">
      <c r="A139" s="213" t="s">
        <v>521</v>
      </c>
      <c r="B139" s="72" t="s">
        <v>967</v>
      </c>
      <c r="C139" s="72" t="s">
        <v>674</v>
      </c>
      <c r="D139" s="72" t="s">
        <v>675</v>
      </c>
      <c r="E139" s="80" t="s">
        <v>975</v>
      </c>
      <c r="F139" s="72" t="s">
        <v>671</v>
      </c>
      <c r="G139" s="80" t="s">
        <v>976</v>
      </c>
      <c r="H139" s="72" t="s">
        <v>661</v>
      </c>
      <c r="I139" s="72" t="s">
        <v>656</v>
      </c>
      <c r="J139" s="80" t="s">
        <v>675</v>
      </c>
    </row>
    <row r="140" ht="42" customHeight="1" spans="1:10">
      <c r="A140" s="213" t="s">
        <v>583</v>
      </c>
      <c r="B140" s="72" t="s">
        <v>977</v>
      </c>
      <c r="C140" s="72" t="s">
        <v>650</v>
      </c>
      <c r="D140" s="72" t="s">
        <v>651</v>
      </c>
      <c r="E140" s="80" t="s">
        <v>978</v>
      </c>
      <c r="F140" s="72" t="s">
        <v>671</v>
      </c>
      <c r="G140" s="80" t="s">
        <v>92</v>
      </c>
      <c r="H140" s="72" t="s">
        <v>681</v>
      </c>
      <c r="I140" s="72" t="s">
        <v>656</v>
      </c>
      <c r="J140" s="80" t="s">
        <v>979</v>
      </c>
    </row>
    <row r="141" ht="57" customHeight="1" spans="1:10">
      <c r="A141" s="213" t="s">
        <v>583</v>
      </c>
      <c r="B141" s="72" t="s">
        <v>977</v>
      </c>
      <c r="C141" s="72" t="s">
        <v>668</v>
      </c>
      <c r="D141" s="72" t="s">
        <v>683</v>
      </c>
      <c r="E141" s="80" t="s">
        <v>980</v>
      </c>
      <c r="F141" s="72" t="s">
        <v>653</v>
      </c>
      <c r="G141" s="80" t="s">
        <v>722</v>
      </c>
      <c r="H141" s="72" t="s">
        <v>723</v>
      </c>
      <c r="I141" s="72" t="s">
        <v>685</v>
      </c>
      <c r="J141" s="80" t="s">
        <v>981</v>
      </c>
    </row>
    <row r="142" ht="42" customHeight="1" spans="1:10">
      <c r="A142" s="213" t="s">
        <v>583</v>
      </c>
      <c r="B142" s="72" t="s">
        <v>977</v>
      </c>
      <c r="C142" s="72" t="s">
        <v>674</v>
      </c>
      <c r="D142" s="72" t="s">
        <v>675</v>
      </c>
      <c r="E142" s="80" t="s">
        <v>982</v>
      </c>
      <c r="F142" s="72" t="s">
        <v>653</v>
      </c>
      <c r="G142" s="80" t="s">
        <v>672</v>
      </c>
      <c r="H142" s="72" t="s">
        <v>661</v>
      </c>
      <c r="I142" s="72" t="s">
        <v>685</v>
      </c>
      <c r="J142" s="80" t="s">
        <v>983</v>
      </c>
    </row>
    <row r="143" ht="42" customHeight="1" spans="1:10">
      <c r="A143" s="213" t="s">
        <v>496</v>
      </c>
      <c r="B143" s="72" t="s">
        <v>984</v>
      </c>
      <c r="C143" s="72" t="s">
        <v>650</v>
      </c>
      <c r="D143" s="72" t="s">
        <v>658</v>
      </c>
      <c r="E143" s="80" t="s">
        <v>985</v>
      </c>
      <c r="F143" s="72" t="s">
        <v>653</v>
      </c>
      <c r="G143" s="80" t="s">
        <v>660</v>
      </c>
      <c r="H143" s="72" t="s">
        <v>661</v>
      </c>
      <c r="I143" s="72" t="s">
        <v>656</v>
      </c>
      <c r="J143" s="80" t="s">
        <v>986</v>
      </c>
    </row>
    <row r="144" ht="42" customHeight="1" spans="1:10">
      <c r="A144" s="213" t="s">
        <v>496</v>
      </c>
      <c r="B144" s="72" t="s">
        <v>984</v>
      </c>
      <c r="C144" s="72" t="s">
        <v>668</v>
      </c>
      <c r="D144" s="72" t="s">
        <v>669</v>
      </c>
      <c r="E144" s="80" t="s">
        <v>987</v>
      </c>
      <c r="F144" s="72" t="s">
        <v>653</v>
      </c>
      <c r="G144" s="80" t="s">
        <v>660</v>
      </c>
      <c r="H144" s="72" t="s">
        <v>661</v>
      </c>
      <c r="I144" s="72" t="s">
        <v>656</v>
      </c>
      <c r="J144" s="80" t="s">
        <v>987</v>
      </c>
    </row>
    <row r="145" ht="42" customHeight="1" spans="1:10">
      <c r="A145" s="213" t="s">
        <v>496</v>
      </c>
      <c r="B145" s="72" t="s">
        <v>984</v>
      </c>
      <c r="C145" s="72" t="s">
        <v>674</v>
      </c>
      <c r="D145" s="72" t="s">
        <v>675</v>
      </c>
      <c r="E145" s="80" t="s">
        <v>675</v>
      </c>
      <c r="F145" s="72" t="s">
        <v>671</v>
      </c>
      <c r="G145" s="80" t="s">
        <v>660</v>
      </c>
      <c r="H145" s="72" t="s">
        <v>661</v>
      </c>
      <c r="I145" s="72" t="s">
        <v>656</v>
      </c>
      <c r="J145" s="80" t="s">
        <v>988</v>
      </c>
    </row>
    <row r="146" ht="42" customHeight="1" spans="1:10">
      <c r="A146" s="213" t="s">
        <v>484</v>
      </c>
      <c r="B146" s="72" t="s">
        <v>989</v>
      </c>
      <c r="C146" s="72" t="s">
        <v>650</v>
      </c>
      <c r="D146" s="72" t="s">
        <v>651</v>
      </c>
      <c r="E146" s="80" t="s">
        <v>990</v>
      </c>
      <c r="F146" s="72" t="s">
        <v>653</v>
      </c>
      <c r="G146" s="80" t="s">
        <v>660</v>
      </c>
      <c r="H146" s="72" t="s">
        <v>661</v>
      </c>
      <c r="I146" s="72" t="s">
        <v>685</v>
      </c>
      <c r="J146" s="80" t="s">
        <v>991</v>
      </c>
    </row>
    <row r="147" ht="42" customHeight="1" spans="1:10">
      <c r="A147" s="213" t="s">
        <v>484</v>
      </c>
      <c r="B147" s="72" t="s">
        <v>989</v>
      </c>
      <c r="C147" s="72" t="s">
        <v>650</v>
      </c>
      <c r="D147" s="72" t="s">
        <v>658</v>
      </c>
      <c r="E147" s="80" t="s">
        <v>992</v>
      </c>
      <c r="F147" s="72" t="s">
        <v>653</v>
      </c>
      <c r="G147" s="80" t="s">
        <v>722</v>
      </c>
      <c r="H147" s="72" t="s">
        <v>723</v>
      </c>
      <c r="I147" s="72" t="s">
        <v>685</v>
      </c>
      <c r="J147" s="80" t="s">
        <v>992</v>
      </c>
    </row>
    <row r="148" ht="42" customHeight="1" spans="1:10">
      <c r="A148" s="213" t="s">
        <v>484</v>
      </c>
      <c r="B148" s="72" t="s">
        <v>989</v>
      </c>
      <c r="C148" s="72" t="s">
        <v>668</v>
      </c>
      <c r="D148" s="72" t="s">
        <v>683</v>
      </c>
      <c r="E148" s="80" t="s">
        <v>993</v>
      </c>
      <c r="F148" s="72" t="s">
        <v>653</v>
      </c>
      <c r="G148" s="80" t="s">
        <v>660</v>
      </c>
      <c r="H148" s="72" t="s">
        <v>661</v>
      </c>
      <c r="I148" s="72" t="s">
        <v>685</v>
      </c>
      <c r="J148" s="80" t="s">
        <v>994</v>
      </c>
    </row>
    <row r="149" ht="42" customHeight="1" spans="1:10">
      <c r="A149" s="213" t="s">
        <v>484</v>
      </c>
      <c r="B149" s="72" t="s">
        <v>989</v>
      </c>
      <c r="C149" s="72" t="s">
        <v>674</v>
      </c>
      <c r="D149" s="72" t="s">
        <v>675</v>
      </c>
      <c r="E149" s="80" t="s">
        <v>897</v>
      </c>
      <c r="F149" s="72" t="s">
        <v>653</v>
      </c>
      <c r="G149" s="80" t="s">
        <v>672</v>
      </c>
      <c r="H149" s="72" t="s">
        <v>661</v>
      </c>
      <c r="I149" s="72" t="s">
        <v>685</v>
      </c>
      <c r="J149" s="80" t="s">
        <v>995</v>
      </c>
    </row>
    <row r="150" ht="42" customHeight="1" spans="1:10">
      <c r="A150" s="213" t="s">
        <v>565</v>
      </c>
      <c r="B150" s="72" t="s">
        <v>996</v>
      </c>
      <c r="C150" s="72" t="s">
        <v>650</v>
      </c>
      <c r="D150" s="72" t="s">
        <v>651</v>
      </c>
      <c r="E150" s="80" t="s">
        <v>997</v>
      </c>
      <c r="F150" s="72" t="s">
        <v>653</v>
      </c>
      <c r="G150" s="80" t="s">
        <v>753</v>
      </c>
      <c r="H150" s="72" t="s">
        <v>998</v>
      </c>
      <c r="I150" s="72" t="s">
        <v>656</v>
      </c>
      <c r="J150" s="80" t="s">
        <v>999</v>
      </c>
    </row>
    <row r="151" ht="42" customHeight="1" spans="1:10">
      <c r="A151" s="213" t="s">
        <v>565</v>
      </c>
      <c r="B151" s="72" t="s">
        <v>996</v>
      </c>
      <c r="C151" s="72" t="s">
        <v>650</v>
      </c>
      <c r="D151" s="72" t="s">
        <v>658</v>
      </c>
      <c r="E151" s="80" t="s">
        <v>1000</v>
      </c>
      <c r="F151" s="72" t="s">
        <v>653</v>
      </c>
      <c r="G151" s="80" t="s">
        <v>660</v>
      </c>
      <c r="H151" s="72" t="s">
        <v>661</v>
      </c>
      <c r="I151" s="72" t="s">
        <v>685</v>
      </c>
      <c r="J151" s="80" t="s">
        <v>1001</v>
      </c>
    </row>
    <row r="152" ht="42" customHeight="1" spans="1:10">
      <c r="A152" s="213" t="s">
        <v>565</v>
      </c>
      <c r="B152" s="72" t="s">
        <v>996</v>
      </c>
      <c r="C152" s="72" t="s">
        <v>650</v>
      </c>
      <c r="D152" s="72" t="s">
        <v>658</v>
      </c>
      <c r="E152" s="80" t="s">
        <v>1002</v>
      </c>
      <c r="F152" s="72" t="s">
        <v>653</v>
      </c>
      <c r="G152" s="80" t="s">
        <v>660</v>
      </c>
      <c r="H152" s="72" t="s">
        <v>661</v>
      </c>
      <c r="I152" s="72" t="s">
        <v>685</v>
      </c>
      <c r="J152" s="80" t="s">
        <v>1003</v>
      </c>
    </row>
    <row r="153" ht="42" customHeight="1" spans="1:10">
      <c r="A153" s="213" t="s">
        <v>565</v>
      </c>
      <c r="B153" s="72" t="s">
        <v>996</v>
      </c>
      <c r="C153" s="72" t="s">
        <v>650</v>
      </c>
      <c r="D153" s="72" t="s">
        <v>658</v>
      </c>
      <c r="E153" s="80" t="s">
        <v>1004</v>
      </c>
      <c r="F153" s="72" t="s">
        <v>653</v>
      </c>
      <c r="G153" s="80" t="s">
        <v>660</v>
      </c>
      <c r="H153" s="72" t="s">
        <v>661</v>
      </c>
      <c r="I153" s="72" t="s">
        <v>685</v>
      </c>
      <c r="J153" s="80" t="s">
        <v>1004</v>
      </c>
    </row>
    <row r="154" ht="42" customHeight="1" spans="1:10">
      <c r="A154" s="213" t="s">
        <v>565</v>
      </c>
      <c r="B154" s="72" t="s">
        <v>996</v>
      </c>
      <c r="C154" s="72" t="s">
        <v>650</v>
      </c>
      <c r="D154" s="72" t="s">
        <v>663</v>
      </c>
      <c r="E154" s="80" t="s">
        <v>1005</v>
      </c>
      <c r="F154" s="72" t="s">
        <v>653</v>
      </c>
      <c r="G154" s="80" t="s">
        <v>660</v>
      </c>
      <c r="H154" s="72" t="s">
        <v>661</v>
      </c>
      <c r="I154" s="72" t="s">
        <v>685</v>
      </c>
      <c r="J154" s="80" t="s">
        <v>782</v>
      </c>
    </row>
    <row r="155" ht="42" customHeight="1" spans="1:10">
      <c r="A155" s="213" t="s">
        <v>565</v>
      </c>
      <c r="B155" s="72" t="s">
        <v>996</v>
      </c>
      <c r="C155" s="72" t="s">
        <v>650</v>
      </c>
      <c r="D155" s="72" t="s">
        <v>663</v>
      </c>
      <c r="E155" s="80" t="s">
        <v>1006</v>
      </c>
      <c r="F155" s="72" t="s">
        <v>653</v>
      </c>
      <c r="G155" s="80" t="s">
        <v>660</v>
      </c>
      <c r="H155" s="72" t="s">
        <v>661</v>
      </c>
      <c r="I155" s="72" t="s">
        <v>685</v>
      </c>
      <c r="J155" s="80" t="s">
        <v>784</v>
      </c>
    </row>
    <row r="156" ht="42" customHeight="1" spans="1:10">
      <c r="A156" s="213" t="s">
        <v>565</v>
      </c>
      <c r="B156" s="72" t="s">
        <v>996</v>
      </c>
      <c r="C156" s="72" t="s">
        <v>668</v>
      </c>
      <c r="D156" s="72" t="s">
        <v>683</v>
      </c>
      <c r="E156" s="80" t="s">
        <v>1007</v>
      </c>
      <c r="F156" s="72" t="s">
        <v>653</v>
      </c>
      <c r="G156" s="80" t="s">
        <v>660</v>
      </c>
      <c r="H156" s="72" t="s">
        <v>661</v>
      </c>
      <c r="I156" s="72" t="s">
        <v>685</v>
      </c>
      <c r="J156" s="80" t="s">
        <v>1007</v>
      </c>
    </row>
    <row r="157" ht="42" customHeight="1" spans="1:10">
      <c r="A157" s="213" t="s">
        <v>565</v>
      </c>
      <c r="B157" s="72" t="s">
        <v>996</v>
      </c>
      <c r="C157" s="72" t="s">
        <v>668</v>
      </c>
      <c r="D157" s="72" t="s">
        <v>683</v>
      </c>
      <c r="E157" s="80" t="s">
        <v>1008</v>
      </c>
      <c r="F157" s="72" t="s">
        <v>653</v>
      </c>
      <c r="G157" s="80" t="s">
        <v>660</v>
      </c>
      <c r="H157" s="72" t="s">
        <v>661</v>
      </c>
      <c r="I157" s="72" t="s">
        <v>685</v>
      </c>
      <c r="J157" s="80" t="s">
        <v>1008</v>
      </c>
    </row>
    <row r="158" ht="42" customHeight="1" spans="1:10">
      <c r="A158" s="213" t="s">
        <v>565</v>
      </c>
      <c r="B158" s="72" t="s">
        <v>996</v>
      </c>
      <c r="C158" s="72" t="s">
        <v>668</v>
      </c>
      <c r="D158" s="72" t="s">
        <v>683</v>
      </c>
      <c r="E158" s="80" t="s">
        <v>1009</v>
      </c>
      <c r="F158" s="72" t="s">
        <v>653</v>
      </c>
      <c r="G158" s="80" t="s">
        <v>660</v>
      </c>
      <c r="H158" s="72" t="s">
        <v>661</v>
      </c>
      <c r="I158" s="72" t="s">
        <v>685</v>
      </c>
      <c r="J158" s="80" t="s">
        <v>1010</v>
      </c>
    </row>
    <row r="159" ht="42" customHeight="1" spans="1:10">
      <c r="A159" s="213" t="s">
        <v>565</v>
      </c>
      <c r="B159" s="72" t="s">
        <v>996</v>
      </c>
      <c r="C159" s="72" t="s">
        <v>668</v>
      </c>
      <c r="D159" s="72" t="s">
        <v>669</v>
      </c>
      <c r="E159" s="80" t="s">
        <v>1011</v>
      </c>
      <c r="F159" s="72" t="s">
        <v>671</v>
      </c>
      <c r="G159" s="80" t="s">
        <v>790</v>
      </c>
      <c r="H159" s="72" t="s">
        <v>666</v>
      </c>
      <c r="I159" s="72" t="s">
        <v>656</v>
      </c>
      <c r="J159" s="80" t="s">
        <v>1012</v>
      </c>
    </row>
    <row r="160" ht="42" customHeight="1" spans="1:10">
      <c r="A160" s="213" t="s">
        <v>565</v>
      </c>
      <c r="B160" s="72" t="s">
        <v>996</v>
      </c>
      <c r="C160" s="72" t="s">
        <v>668</v>
      </c>
      <c r="D160" s="72" t="s">
        <v>669</v>
      </c>
      <c r="E160" s="80" t="s">
        <v>1013</v>
      </c>
      <c r="F160" s="72" t="s">
        <v>671</v>
      </c>
      <c r="G160" s="80" t="s">
        <v>97</v>
      </c>
      <c r="H160" s="72" t="s">
        <v>666</v>
      </c>
      <c r="I160" s="72" t="s">
        <v>656</v>
      </c>
      <c r="J160" s="80" t="s">
        <v>1014</v>
      </c>
    </row>
    <row r="161" ht="42" customHeight="1" spans="1:10">
      <c r="A161" s="213" t="s">
        <v>565</v>
      </c>
      <c r="B161" s="72" t="s">
        <v>996</v>
      </c>
      <c r="C161" s="72" t="s">
        <v>674</v>
      </c>
      <c r="D161" s="72" t="s">
        <v>675</v>
      </c>
      <c r="E161" s="80" t="s">
        <v>1015</v>
      </c>
      <c r="F161" s="72" t="s">
        <v>653</v>
      </c>
      <c r="G161" s="80" t="s">
        <v>923</v>
      </c>
      <c r="H161" s="72" t="s">
        <v>661</v>
      </c>
      <c r="I161" s="72" t="s">
        <v>685</v>
      </c>
      <c r="J161" s="80" t="s">
        <v>1016</v>
      </c>
    </row>
    <row r="162" ht="42" customHeight="1" spans="1:10">
      <c r="A162" s="213" t="s">
        <v>458</v>
      </c>
      <c r="B162" s="72" t="s">
        <v>1017</v>
      </c>
      <c r="C162" s="72" t="s">
        <v>650</v>
      </c>
      <c r="D162" s="72" t="s">
        <v>651</v>
      </c>
      <c r="E162" s="80" t="s">
        <v>1018</v>
      </c>
      <c r="F162" s="72" t="s">
        <v>671</v>
      </c>
      <c r="G162" s="80" t="s">
        <v>1019</v>
      </c>
      <c r="H162" s="72" t="s">
        <v>681</v>
      </c>
      <c r="I162" s="72" t="s">
        <v>656</v>
      </c>
      <c r="J162" s="80" t="s">
        <v>1020</v>
      </c>
    </row>
    <row r="163" ht="42" customHeight="1" spans="1:10">
      <c r="A163" s="213" t="s">
        <v>458</v>
      </c>
      <c r="B163" s="72" t="s">
        <v>1017</v>
      </c>
      <c r="C163" s="72" t="s">
        <v>650</v>
      </c>
      <c r="D163" s="72" t="s">
        <v>658</v>
      </c>
      <c r="E163" s="80" t="s">
        <v>1021</v>
      </c>
      <c r="F163" s="72" t="s">
        <v>653</v>
      </c>
      <c r="G163" s="80" t="s">
        <v>660</v>
      </c>
      <c r="H163" s="72" t="s">
        <v>661</v>
      </c>
      <c r="I163" s="72" t="s">
        <v>656</v>
      </c>
      <c r="J163" s="80" t="s">
        <v>1022</v>
      </c>
    </row>
    <row r="164" ht="42" customHeight="1" spans="1:10">
      <c r="A164" s="213" t="s">
        <v>458</v>
      </c>
      <c r="B164" s="72" t="s">
        <v>1017</v>
      </c>
      <c r="C164" s="72" t="s">
        <v>650</v>
      </c>
      <c r="D164" s="72" t="s">
        <v>663</v>
      </c>
      <c r="E164" s="80" t="s">
        <v>946</v>
      </c>
      <c r="F164" s="72" t="s">
        <v>653</v>
      </c>
      <c r="G164" s="80" t="s">
        <v>665</v>
      </c>
      <c r="H164" s="72" t="s">
        <v>666</v>
      </c>
      <c r="I164" s="72" t="s">
        <v>656</v>
      </c>
      <c r="J164" s="80" t="s">
        <v>667</v>
      </c>
    </row>
    <row r="165" ht="42" customHeight="1" spans="1:10">
      <c r="A165" s="213" t="s">
        <v>458</v>
      </c>
      <c r="B165" s="72" t="s">
        <v>1017</v>
      </c>
      <c r="C165" s="72" t="s">
        <v>668</v>
      </c>
      <c r="D165" s="72" t="s">
        <v>669</v>
      </c>
      <c r="E165" s="80" t="s">
        <v>1023</v>
      </c>
      <c r="F165" s="72" t="s">
        <v>653</v>
      </c>
      <c r="G165" s="80" t="s">
        <v>660</v>
      </c>
      <c r="H165" s="72" t="s">
        <v>661</v>
      </c>
      <c r="I165" s="72" t="s">
        <v>656</v>
      </c>
      <c r="J165" s="80" t="s">
        <v>1024</v>
      </c>
    </row>
    <row r="166" ht="42" customHeight="1" spans="1:10">
      <c r="A166" s="213" t="s">
        <v>458</v>
      </c>
      <c r="B166" s="72" t="s">
        <v>1017</v>
      </c>
      <c r="C166" s="72" t="s">
        <v>674</v>
      </c>
      <c r="D166" s="72" t="s">
        <v>675</v>
      </c>
      <c r="E166" s="80" t="s">
        <v>676</v>
      </c>
      <c r="F166" s="72" t="s">
        <v>671</v>
      </c>
      <c r="G166" s="80" t="s">
        <v>672</v>
      </c>
      <c r="H166" s="72" t="s">
        <v>661</v>
      </c>
      <c r="I166" s="72" t="s">
        <v>656</v>
      </c>
      <c r="J166" s="80" t="s">
        <v>1025</v>
      </c>
    </row>
    <row r="167" ht="42" customHeight="1" spans="1:10">
      <c r="A167" s="213" t="s">
        <v>623</v>
      </c>
      <c r="B167" s="72" t="s">
        <v>1026</v>
      </c>
      <c r="C167" s="72" t="s">
        <v>650</v>
      </c>
      <c r="D167" s="72" t="s">
        <v>651</v>
      </c>
      <c r="E167" s="80" t="s">
        <v>1027</v>
      </c>
      <c r="F167" s="72" t="s">
        <v>653</v>
      </c>
      <c r="G167" s="80" t="s">
        <v>1028</v>
      </c>
      <c r="H167" s="72" t="s">
        <v>681</v>
      </c>
      <c r="I167" s="72" t="s">
        <v>656</v>
      </c>
      <c r="J167" s="80" t="s">
        <v>1029</v>
      </c>
    </row>
    <row r="168" ht="42" customHeight="1" spans="1:10">
      <c r="A168" s="213" t="s">
        <v>623</v>
      </c>
      <c r="B168" s="72" t="s">
        <v>1026</v>
      </c>
      <c r="C168" s="72" t="s">
        <v>650</v>
      </c>
      <c r="D168" s="72" t="s">
        <v>651</v>
      </c>
      <c r="E168" s="80" t="s">
        <v>1030</v>
      </c>
      <c r="F168" s="72" t="s">
        <v>653</v>
      </c>
      <c r="G168" s="80" t="s">
        <v>1031</v>
      </c>
      <c r="H168" s="72" t="s">
        <v>1032</v>
      </c>
      <c r="I168" s="72" t="s">
        <v>656</v>
      </c>
      <c r="J168" s="80" t="s">
        <v>1033</v>
      </c>
    </row>
    <row r="169" ht="42" customHeight="1" spans="1:10">
      <c r="A169" s="213" t="s">
        <v>623</v>
      </c>
      <c r="B169" s="72" t="s">
        <v>1026</v>
      </c>
      <c r="C169" s="72" t="s">
        <v>668</v>
      </c>
      <c r="D169" s="72" t="s">
        <v>683</v>
      </c>
      <c r="E169" s="80" t="s">
        <v>1034</v>
      </c>
      <c r="F169" s="72" t="s">
        <v>653</v>
      </c>
      <c r="G169" s="80" t="s">
        <v>660</v>
      </c>
      <c r="H169" s="72" t="s">
        <v>661</v>
      </c>
      <c r="I169" s="72" t="s">
        <v>685</v>
      </c>
      <c r="J169" s="80" t="s">
        <v>1035</v>
      </c>
    </row>
    <row r="170" ht="42" customHeight="1" spans="1:10">
      <c r="A170" s="213" t="s">
        <v>623</v>
      </c>
      <c r="B170" s="72" t="s">
        <v>1026</v>
      </c>
      <c r="C170" s="72" t="s">
        <v>674</v>
      </c>
      <c r="D170" s="72" t="s">
        <v>675</v>
      </c>
      <c r="E170" s="80" t="s">
        <v>687</v>
      </c>
      <c r="F170" s="72" t="s">
        <v>671</v>
      </c>
      <c r="G170" s="80" t="s">
        <v>735</v>
      </c>
      <c r="H170" s="72" t="s">
        <v>661</v>
      </c>
      <c r="I170" s="72" t="s">
        <v>685</v>
      </c>
      <c r="J170" s="80" t="s">
        <v>1036</v>
      </c>
    </row>
    <row r="171" ht="42" customHeight="1" spans="1:10">
      <c r="A171" s="213" t="s">
        <v>541</v>
      </c>
      <c r="B171" s="72" t="s">
        <v>1037</v>
      </c>
      <c r="C171" s="72" t="s">
        <v>650</v>
      </c>
      <c r="D171" s="72" t="s">
        <v>658</v>
      </c>
      <c r="E171" s="80" t="s">
        <v>1038</v>
      </c>
      <c r="F171" s="72" t="s">
        <v>653</v>
      </c>
      <c r="G171" s="80" t="s">
        <v>660</v>
      </c>
      <c r="H171" s="72" t="s">
        <v>661</v>
      </c>
      <c r="I171" s="72" t="s">
        <v>656</v>
      </c>
      <c r="J171" s="80" t="s">
        <v>1039</v>
      </c>
    </row>
    <row r="172" ht="51" customHeight="1" spans="1:10">
      <c r="A172" s="213" t="s">
        <v>541</v>
      </c>
      <c r="B172" s="72" t="s">
        <v>1037</v>
      </c>
      <c r="C172" s="72" t="s">
        <v>668</v>
      </c>
      <c r="D172" s="72" t="s">
        <v>683</v>
      </c>
      <c r="E172" s="80" t="s">
        <v>1040</v>
      </c>
      <c r="F172" s="72" t="s">
        <v>653</v>
      </c>
      <c r="G172" s="80" t="s">
        <v>660</v>
      </c>
      <c r="H172" s="72" t="s">
        <v>661</v>
      </c>
      <c r="I172" s="72" t="s">
        <v>685</v>
      </c>
      <c r="J172" s="80" t="s">
        <v>1041</v>
      </c>
    </row>
    <row r="173" ht="42" customHeight="1" spans="1:10">
      <c r="A173" s="213" t="s">
        <v>541</v>
      </c>
      <c r="B173" s="72" t="s">
        <v>1037</v>
      </c>
      <c r="C173" s="72" t="s">
        <v>674</v>
      </c>
      <c r="D173" s="72" t="s">
        <v>675</v>
      </c>
      <c r="E173" s="80" t="s">
        <v>1042</v>
      </c>
      <c r="F173" s="72" t="s">
        <v>653</v>
      </c>
      <c r="G173" s="80" t="s">
        <v>672</v>
      </c>
      <c r="H173" s="72" t="s">
        <v>661</v>
      </c>
      <c r="I173" s="72" t="s">
        <v>685</v>
      </c>
      <c r="J173" s="80" t="s">
        <v>1043</v>
      </c>
    </row>
    <row r="174" ht="42" customHeight="1" spans="1:10">
      <c r="A174" s="213" t="s">
        <v>494</v>
      </c>
      <c r="B174" s="72" t="s">
        <v>1044</v>
      </c>
      <c r="C174" s="72" t="s">
        <v>650</v>
      </c>
      <c r="D174" s="72" t="s">
        <v>651</v>
      </c>
      <c r="E174" s="80" t="s">
        <v>1045</v>
      </c>
      <c r="F174" s="72" t="s">
        <v>653</v>
      </c>
      <c r="G174" s="80" t="s">
        <v>753</v>
      </c>
      <c r="H174" s="72" t="s">
        <v>730</v>
      </c>
      <c r="I174" s="72" t="s">
        <v>656</v>
      </c>
      <c r="J174" s="80" t="s">
        <v>1046</v>
      </c>
    </row>
    <row r="175" ht="42" customHeight="1" spans="1:10">
      <c r="A175" s="213" t="s">
        <v>494</v>
      </c>
      <c r="B175" s="72" t="s">
        <v>1044</v>
      </c>
      <c r="C175" s="72" t="s">
        <v>668</v>
      </c>
      <c r="D175" s="72" t="s">
        <v>683</v>
      </c>
      <c r="E175" s="80" t="s">
        <v>1047</v>
      </c>
      <c r="F175" s="72" t="s">
        <v>653</v>
      </c>
      <c r="G175" s="80" t="s">
        <v>722</v>
      </c>
      <c r="H175" s="72" t="s">
        <v>723</v>
      </c>
      <c r="I175" s="72" t="s">
        <v>685</v>
      </c>
      <c r="J175" s="80" t="s">
        <v>1048</v>
      </c>
    </row>
    <row r="176" ht="42" customHeight="1" spans="1:10">
      <c r="A176" s="213" t="s">
        <v>494</v>
      </c>
      <c r="B176" s="72" t="s">
        <v>1044</v>
      </c>
      <c r="C176" s="72" t="s">
        <v>674</v>
      </c>
      <c r="D176" s="72" t="s">
        <v>675</v>
      </c>
      <c r="E176" s="80" t="s">
        <v>1049</v>
      </c>
      <c r="F176" s="72" t="s">
        <v>653</v>
      </c>
      <c r="G176" s="80" t="s">
        <v>672</v>
      </c>
      <c r="H176" s="72" t="s">
        <v>661</v>
      </c>
      <c r="I176" s="72" t="s">
        <v>685</v>
      </c>
      <c r="J176" s="80" t="s">
        <v>1050</v>
      </c>
    </row>
    <row r="177" ht="42" customHeight="1" spans="1:10">
      <c r="A177" s="213" t="s">
        <v>561</v>
      </c>
      <c r="B177" s="72" t="s">
        <v>1051</v>
      </c>
      <c r="C177" s="72" t="s">
        <v>650</v>
      </c>
      <c r="D177" s="72" t="s">
        <v>651</v>
      </c>
      <c r="E177" s="80" t="s">
        <v>1052</v>
      </c>
      <c r="F177" s="72" t="s">
        <v>653</v>
      </c>
      <c r="G177" s="80" t="s">
        <v>86</v>
      </c>
      <c r="H177" s="72" t="s">
        <v>1053</v>
      </c>
      <c r="I177" s="72" t="s">
        <v>656</v>
      </c>
      <c r="J177" s="80" t="s">
        <v>1054</v>
      </c>
    </row>
    <row r="178" ht="42" customHeight="1" spans="1:10">
      <c r="A178" s="213" t="s">
        <v>561</v>
      </c>
      <c r="B178" s="72" t="s">
        <v>1051</v>
      </c>
      <c r="C178" s="72" t="s">
        <v>650</v>
      </c>
      <c r="D178" s="72" t="s">
        <v>651</v>
      </c>
      <c r="E178" s="80" t="s">
        <v>1055</v>
      </c>
      <c r="F178" s="72" t="s">
        <v>653</v>
      </c>
      <c r="G178" s="80" t="s">
        <v>1056</v>
      </c>
      <c r="H178" s="72" t="s">
        <v>1057</v>
      </c>
      <c r="I178" s="72" t="s">
        <v>656</v>
      </c>
      <c r="J178" s="80" t="s">
        <v>1058</v>
      </c>
    </row>
    <row r="179" ht="42" customHeight="1" spans="1:10">
      <c r="A179" s="213" t="s">
        <v>561</v>
      </c>
      <c r="B179" s="72" t="s">
        <v>1051</v>
      </c>
      <c r="C179" s="72" t="s">
        <v>668</v>
      </c>
      <c r="D179" s="72" t="s">
        <v>683</v>
      </c>
      <c r="E179" s="80" t="s">
        <v>1059</v>
      </c>
      <c r="F179" s="72" t="s">
        <v>653</v>
      </c>
      <c r="G179" s="80" t="s">
        <v>722</v>
      </c>
      <c r="H179" s="72" t="s">
        <v>723</v>
      </c>
      <c r="I179" s="72" t="s">
        <v>685</v>
      </c>
      <c r="J179" s="80" t="s">
        <v>1059</v>
      </c>
    </row>
    <row r="180" ht="42" customHeight="1" spans="1:10">
      <c r="A180" s="213" t="s">
        <v>561</v>
      </c>
      <c r="B180" s="72" t="s">
        <v>1051</v>
      </c>
      <c r="C180" s="72" t="s">
        <v>674</v>
      </c>
      <c r="D180" s="72" t="s">
        <v>675</v>
      </c>
      <c r="E180" s="80" t="s">
        <v>687</v>
      </c>
      <c r="F180" s="72" t="s">
        <v>653</v>
      </c>
      <c r="G180" s="80" t="s">
        <v>672</v>
      </c>
      <c r="H180" s="72" t="s">
        <v>661</v>
      </c>
      <c r="I180" s="72" t="s">
        <v>685</v>
      </c>
      <c r="J180" s="80" t="s">
        <v>1060</v>
      </c>
    </row>
    <row r="181" ht="42" customHeight="1" spans="1:10">
      <c r="A181" s="213" t="s">
        <v>575</v>
      </c>
      <c r="B181" s="72" t="s">
        <v>771</v>
      </c>
      <c r="C181" s="72" t="s">
        <v>650</v>
      </c>
      <c r="D181" s="72" t="s">
        <v>651</v>
      </c>
      <c r="E181" s="80" t="s">
        <v>1061</v>
      </c>
      <c r="F181" s="72" t="s">
        <v>671</v>
      </c>
      <c r="G181" s="80" t="s">
        <v>1062</v>
      </c>
      <c r="H181" s="72" t="s">
        <v>681</v>
      </c>
      <c r="I181" s="72" t="s">
        <v>656</v>
      </c>
      <c r="J181" s="80" t="s">
        <v>774</v>
      </c>
    </row>
    <row r="182" ht="42" customHeight="1" spans="1:10">
      <c r="A182" s="213" t="s">
        <v>575</v>
      </c>
      <c r="B182" s="72" t="s">
        <v>771</v>
      </c>
      <c r="C182" s="72" t="s">
        <v>650</v>
      </c>
      <c r="D182" s="72" t="s">
        <v>658</v>
      </c>
      <c r="E182" s="80" t="s">
        <v>1063</v>
      </c>
      <c r="F182" s="72" t="s">
        <v>653</v>
      </c>
      <c r="G182" s="80" t="s">
        <v>660</v>
      </c>
      <c r="H182" s="72" t="s">
        <v>661</v>
      </c>
      <c r="I182" s="72" t="s">
        <v>685</v>
      </c>
      <c r="J182" s="80" t="s">
        <v>1064</v>
      </c>
    </row>
    <row r="183" ht="42" customHeight="1" spans="1:10">
      <c r="A183" s="213" t="s">
        <v>575</v>
      </c>
      <c r="B183" s="72" t="s">
        <v>771</v>
      </c>
      <c r="C183" s="72" t="s">
        <v>650</v>
      </c>
      <c r="D183" s="72" t="s">
        <v>658</v>
      </c>
      <c r="E183" s="80" t="s">
        <v>777</v>
      </c>
      <c r="F183" s="72" t="s">
        <v>653</v>
      </c>
      <c r="G183" s="80" t="s">
        <v>660</v>
      </c>
      <c r="H183" s="72" t="s">
        <v>661</v>
      </c>
      <c r="I183" s="72" t="s">
        <v>685</v>
      </c>
      <c r="J183" s="80" t="s">
        <v>778</v>
      </c>
    </row>
    <row r="184" ht="42" customHeight="1" spans="1:10">
      <c r="A184" s="213" t="s">
        <v>575</v>
      </c>
      <c r="B184" s="72" t="s">
        <v>771</v>
      </c>
      <c r="C184" s="72" t="s">
        <v>650</v>
      </c>
      <c r="D184" s="72" t="s">
        <v>658</v>
      </c>
      <c r="E184" s="80" t="s">
        <v>779</v>
      </c>
      <c r="F184" s="72" t="s">
        <v>653</v>
      </c>
      <c r="G184" s="80" t="s">
        <v>660</v>
      </c>
      <c r="H184" s="72" t="s">
        <v>661</v>
      </c>
      <c r="I184" s="72" t="s">
        <v>685</v>
      </c>
      <c r="J184" s="80" t="s">
        <v>780</v>
      </c>
    </row>
    <row r="185" ht="42" customHeight="1" spans="1:10">
      <c r="A185" s="213" t="s">
        <v>575</v>
      </c>
      <c r="B185" s="72" t="s">
        <v>771</v>
      </c>
      <c r="C185" s="72" t="s">
        <v>650</v>
      </c>
      <c r="D185" s="72" t="s">
        <v>663</v>
      </c>
      <c r="E185" s="80" t="s">
        <v>781</v>
      </c>
      <c r="F185" s="72" t="s">
        <v>653</v>
      </c>
      <c r="G185" s="80" t="s">
        <v>660</v>
      </c>
      <c r="H185" s="72" t="s">
        <v>661</v>
      </c>
      <c r="I185" s="72" t="s">
        <v>685</v>
      </c>
      <c r="J185" s="80" t="s">
        <v>782</v>
      </c>
    </row>
    <row r="186" ht="42" customHeight="1" spans="1:10">
      <c r="A186" s="213" t="s">
        <v>575</v>
      </c>
      <c r="B186" s="72" t="s">
        <v>771</v>
      </c>
      <c r="C186" s="72" t="s">
        <v>650</v>
      </c>
      <c r="D186" s="72" t="s">
        <v>663</v>
      </c>
      <c r="E186" s="80" t="s">
        <v>783</v>
      </c>
      <c r="F186" s="72" t="s">
        <v>653</v>
      </c>
      <c r="G186" s="80" t="s">
        <v>660</v>
      </c>
      <c r="H186" s="72" t="s">
        <v>661</v>
      </c>
      <c r="I186" s="72" t="s">
        <v>685</v>
      </c>
      <c r="J186" s="80" t="s">
        <v>784</v>
      </c>
    </row>
    <row r="187" ht="42" customHeight="1" spans="1:10">
      <c r="A187" s="213" t="s">
        <v>575</v>
      </c>
      <c r="B187" s="72" t="s">
        <v>771</v>
      </c>
      <c r="C187" s="72" t="s">
        <v>668</v>
      </c>
      <c r="D187" s="72" t="s">
        <v>683</v>
      </c>
      <c r="E187" s="80" t="s">
        <v>785</v>
      </c>
      <c r="F187" s="72" t="s">
        <v>653</v>
      </c>
      <c r="G187" s="80" t="s">
        <v>660</v>
      </c>
      <c r="H187" s="72" t="s">
        <v>661</v>
      </c>
      <c r="I187" s="72" t="s">
        <v>685</v>
      </c>
      <c r="J187" s="80" t="s">
        <v>786</v>
      </c>
    </row>
    <row r="188" ht="42" customHeight="1" spans="1:10">
      <c r="A188" s="213" t="s">
        <v>575</v>
      </c>
      <c r="B188" s="72" t="s">
        <v>771</v>
      </c>
      <c r="C188" s="72" t="s">
        <v>668</v>
      </c>
      <c r="D188" s="72" t="s">
        <v>683</v>
      </c>
      <c r="E188" s="80" t="s">
        <v>787</v>
      </c>
      <c r="F188" s="72" t="s">
        <v>653</v>
      </c>
      <c r="G188" s="80" t="s">
        <v>660</v>
      </c>
      <c r="H188" s="72" t="s">
        <v>661</v>
      </c>
      <c r="I188" s="72" t="s">
        <v>685</v>
      </c>
      <c r="J188" s="80" t="s">
        <v>788</v>
      </c>
    </row>
    <row r="189" ht="42" customHeight="1" spans="1:10">
      <c r="A189" s="213" t="s">
        <v>575</v>
      </c>
      <c r="B189" s="72" t="s">
        <v>771</v>
      </c>
      <c r="C189" s="72" t="s">
        <v>668</v>
      </c>
      <c r="D189" s="72" t="s">
        <v>669</v>
      </c>
      <c r="E189" s="80" t="s">
        <v>789</v>
      </c>
      <c r="F189" s="72" t="s">
        <v>671</v>
      </c>
      <c r="G189" s="80" t="s">
        <v>790</v>
      </c>
      <c r="H189" s="72" t="s">
        <v>666</v>
      </c>
      <c r="I189" s="72" t="s">
        <v>656</v>
      </c>
      <c r="J189" s="80" t="s">
        <v>791</v>
      </c>
    </row>
    <row r="190" ht="42" customHeight="1" spans="1:10">
      <c r="A190" s="213" t="s">
        <v>575</v>
      </c>
      <c r="B190" s="72" t="s">
        <v>771</v>
      </c>
      <c r="C190" s="72" t="s">
        <v>674</v>
      </c>
      <c r="D190" s="72" t="s">
        <v>675</v>
      </c>
      <c r="E190" s="80" t="s">
        <v>1065</v>
      </c>
      <c r="F190" s="72" t="s">
        <v>653</v>
      </c>
      <c r="G190" s="80" t="s">
        <v>672</v>
      </c>
      <c r="H190" s="72" t="s">
        <v>661</v>
      </c>
      <c r="I190" s="72" t="s">
        <v>685</v>
      </c>
      <c r="J190" s="80" t="s">
        <v>793</v>
      </c>
    </row>
    <row r="191" ht="42" customHeight="1" spans="1:10">
      <c r="A191" s="213" t="s">
        <v>502</v>
      </c>
      <c r="B191" s="72" t="s">
        <v>1066</v>
      </c>
      <c r="C191" s="72" t="s">
        <v>650</v>
      </c>
      <c r="D191" s="72" t="s">
        <v>651</v>
      </c>
      <c r="E191" s="80" t="s">
        <v>1067</v>
      </c>
      <c r="F191" s="72" t="s">
        <v>653</v>
      </c>
      <c r="G191" s="80" t="s">
        <v>83</v>
      </c>
      <c r="H191" s="72" t="s">
        <v>730</v>
      </c>
      <c r="I191" s="72" t="s">
        <v>656</v>
      </c>
      <c r="J191" s="80" t="s">
        <v>1066</v>
      </c>
    </row>
    <row r="192" ht="42" customHeight="1" spans="1:10">
      <c r="A192" s="213" t="s">
        <v>502</v>
      </c>
      <c r="B192" s="72" t="s">
        <v>1066</v>
      </c>
      <c r="C192" s="72" t="s">
        <v>668</v>
      </c>
      <c r="D192" s="72" t="s">
        <v>683</v>
      </c>
      <c r="E192" s="80" t="s">
        <v>1068</v>
      </c>
      <c r="F192" s="72" t="s">
        <v>653</v>
      </c>
      <c r="G192" s="80" t="s">
        <v>1069</v>
      </c>
      <c r="H192" s="72" t="s">
        <v>723</v>
      </c>
      <c r="I192" s="72" t="s">
        <v>685</v>
      </c>
      <c r="J192" s="80" t="s">
        <v>1070</v>
      </c>
    </row>
    <row r="193" ht="42" customHeight="1" spans="1:10">
      <c r="A193" s="213" t="s">
        <v>502</v>
      </c>
      <c r="B193" s="72" t="s">
        <v>1066</v>
      </c>
      <c r="C193" s="72" t="s">
        <v>674</v>
      </c>
      <c r="D193" s="72" t="s">
        <v>675</v>
      </c>
      <c r="E193" s="80" t="s">
        <v>1071</v>
      </c>
      <c r="F193" s="72" t="s">
        <v>653</v>
      </c>
      <c r="G193" s="80" t="s">
        <v>672</v>
      </c>
      <c r="H193" s="72" t="s">
        <v>661</v>
      </c>
      <c r="I193" s="72" t="s">
        <v>685</v>
      </c>
      <c r="J193" s="80" t="s">
        <v>1072</v>
      </c>
    </row>
    <row r="194" ht="42" customHeight="1" spans="1:10">
      <c r="A194" s="213" t="s">
        <v>599</v>
      </c>
      <c r="B194" s="72" t="s">
        <v>1073</v>
      </c>
      <c r="C194" s="72" t="s">
        <v>650</v>
      </c>
      <c r="D194" s="72" t="s">
        <v>651</v>
      </c>
      <c r="E194" s="80" t="s">
        <v>1074</v>
      </c>
      <c r="F194" s="72" t="s">
        <v>653</v>
      </c>
      <c r="G194" s="80" t="s">
        <v>83</v>
      </c>
      <c r="H194" s="72" t="s">
        <v>730</v>
      </c>
      <c r="I194" s="72" t="s">
        <v>656</v>
      </c>
      <c r="J194" s="80" t="s">
        <v>1075</v>
      </c>
    </row>
    <row r="195" ht="42" customHeight="1" spans="1:10">
      <c r="A195" s="213" t="s">
        <v>599</v>
      </c>
      <c r="B195" s="72" t="s">
        <v>1073</v>
      </c>
      <c r="C195" s="72" t="s">
        <v>668</v>
      </c>
      <c r="D195" s="72" t="s">
        <v>683</v>
      </c>
      <c r="E195" s="80" t="s">
        <v>1076</v>
      </c>
      <c r="F195" s="72" t="s">
        <v>653</v>
      </c>
      <c r="G195" s="80" t="s">
        <v>660</v>
      </c>
      <c r="H195" s="72" t="s">
        <v>661</v>
      </c>
      <c r="I195" s="72" t="s">
        <v>685</v>
      </c>
      <c r="J195" s="80" t="s">
        <v>1077</v>
      </c>
    </row>
    <row r="196" ht="42" customHeight="1" spans="1:10">
      <c r="A196" s="213" t="s">
        <v>599</v>
      </c>
      <c r="B196" s="72" t="s">
        <v>1073</v>
      </c>
      <c r="C196" s="72" t="s">
        <v>674</v>
      </c>
      <c r="D196" s="72" t="s">
        <v>675</v>
      </c>
      <c r="E196" s="80" t="s">
        <v>687</v>
      </c>
      <c r="F196" s="72" t="s">
        <v>653</v>
      </c>
      <c r="G196" s="80" t="s">
        <v>735</v>
      </c>
      <c r="H196" s="72" t="s">
        <v>661</v>
      </c>
      <c r="I196" s="72" t="s">
        <v>685</v>
      </c>
      <c r="J196" s="80" t="s">
        <v>1078</v>
      </c>
    </row>
    <row r="197" ht="42" customHeight="1" spans="1:10">
      <c r="A197" s="213" t="s">
        <v>559</v>
      </c>
      <c r="B197" s="72" t="s">
        <v>1079</v>
      </c>
      <c r="C197" s="72" t="s">
        <v>650</v>
      </c>
      <c r="D197" s="72" t="s">
        <v>651</v>
      </c>
      <c r="E197" s="80" t="s">
        <v>1080</v>
      </c>
      <c r="F197" s="72" t="s">
        <v>653</v>
      </c>
      <c r="G197" s="80" t="s">
        <v>753</v>
      </c>
      <c r="H197" s="72" t="s">
        <v>655</v>
      </c>
      <c r="I197" s="72" t="s">
        <v>656</v>
      </c>
      <c r="J197" s="80" t="s">
        <v>1081</v>
      </c>
    </row>
    <row r="198" ht="42" customHeight="1" spans="1:10">
      <c r="A198" s="213" t="s">
        <v>559</v>
      </c>
      <c r="B198" s="72" t="s">
        <v>1079</v>
      </c>
      <c r="C198" s="72" t="s">
        <v>650</v>
      </c>
      <c r="D198" s="72" t="s">
        <v>658</v>
      </c>
      <c r="E198" s="80" t="s">
        <v>1082</v>
      </c>
      <c r="F198" s="72" t="s">
        <v>653</v>
      </c>
      <c r="G198" s="80" t="s">
        <v>660</v>
      </c>
      <c r="H198" s="72" t="s">
        <v>661</v>
      </c>
      <c r="I198" s="72" t="s">
        <v>685</v>
      </c>
      <c r="J198" s="80" t="s">
        <v>1083</v>
      </c>
    </row>
    <row r="199" ht="42" customHeight="1" spans="1:10">
      <c r="A199" s="213" t="s">
        <v>559</v>
      </c>
      <c r="B199" s="72" t="s">
        <v>1079</v>
      </c>
      <c r="C199" s="72" t="s">
        <v>668</v>
      </c>
      <c r="D199" s="72" t="s">
        <v>669</v>
      </c>
      <c r="E199" s="80" t="s">
        <v>1084</v>
      </c>
      <c r="F199" s="72" t="s">
        <v>653</v>
      </c>
      <c r="G199" s="80" t="s">
        <v>660</v>
      </c>
      <c r="H199" s="72" t="s">
        <v>661</v>
      </c>
      <c r="I199" s="72" t="s">
        <v>685</v>
      </c>
      <c r="J199" s="80" t="s">
        <v>1085</v>
      </c>
    </row>
    <row r="200" ht="42" customHeight="1" spans="1:10">
      <c r="A200" s="213" t="s">
        <v>559</v>
      </c>
      <c r="B200" s="72" t="s">
        <v>1079</v>
      </c>
      <c r="C200" s="72" t="s">
        <v>674</v>
      </c>
      <c r="D200" s="72" t="s">
        <v>675</v>
      </c>
      <c r="E200" s="80" t="s">
        <v>1086</v>
      </c>
      <c r="F200" s="72" t="s">
        <v>653</v>
      </c>
      <c r="G200" s="80" t="s">
        <v>672</v>
      </c>
      <c r="H200" s="72" t="s">
        <v>661</v>
      </c>
      <c r="I200" s="72" t="s">
        <v>685</v>
      </c>
      <c r="J200" s="80" t="s">
        <v>1087</v>
      </c>
    </row>
    <row r="201" ht="42" customHeight="1" spans="1:10">
      <c r="A201" s="213" t="s">
        <v>508</v>
      </c>
      <c r="B201" s="72" t="s">
        <v>1088</v>
      </c>
      <c r="C201" s="72" t="s">
        <v>650</v>
      </c>
      <c r="D201" s="72" t="s">
        <v>651</v>
      </c>
      <c r="E201" s="80" t="s">
        <v>1089</v>
      </c>
      <c r="F201" s="72" t="s">
        <v>653</v>
      </c>
      <c r="G201" s="80" t="s">
        <v>83</v>
      </c>
      <c r="H201" s="72" t="s">
        <v>730</v>
      </c>
      <c r="I201" s="72" t="s">
        <v>656</v>
      </c>
      <c r="J201" s="80" t="s">
        <v>1090</v>
      </c>
    </row>
    <row r="202" ht="42" customHeight="1" spans="1:10">
      <c r="A202" s="213" t="s">
        <v>508</v>
      </c>
      <c r="B202" s="72" t="s">
        <v>1088</v>
      </c>
      <c r="C202" s="72" t="s">
        <v>668</v>
      </c>
      <c r="D202" s="72" t="s">
        <v>683</v>
      </c>
      <c r="E202" s="80" t="s">
        <v>1091</v>
      </c>
      <c r="F202" s="72" t="s">
        <v>653</v>
      </c>
      <c r="G202" s="80" t="s">
        <v>722</v>
      </c>
      <c r="H202" s="72" t="s">
        <v>723</v>
      </c>
      <c r="I202" s="72" t="s">
        <v>685</v>
      </c>
      <c r="J202" s="80" t="s">
        <v>1092</v>
      </c>
    </row>
    <row r="203" ht="42" customHeight="1" spans="1:10">
      <c r="A203" s="213" t="s">
        <v>508</v>
      </c>
      <c r="B203" s="72" t="s">
        <v>1088</v>
      </c>
      <c r="C203" s="72" t="s">
        <v>674</v>
      </c>
      <c r="D203" s="72" t="s">
        <v>675</v>
      </c>
      <c r="E203" s="80" t="s">
        <v>887</v>
      </c>
      <c r="F203" s="72" t="s">
        <v>671</v>
      </c>
      <c r="G203" s="80" t="s">
        <v>735</v>
      </c>
      <c r="H203" s="72" t="s">
        <v>661</v>
      </c>
      <c r="I203" s="72" t="s">
        <v>685</v>
      </c>
      <c r="J203" s="80" t="s">
        <v>1093</v>
      </c>
    </row>
    <row r="204" ht="42" customHeight="1" spans="1:10">
      <c r="A204" s="213" t="s">
        <v>626</v>
      </c>
      <c r="B204" s="72" t="s">
        <v>1094</v>
      </c>
      <c r="C204" s="72" t="s">
        <v>650</v>
      </c>
      <c r="D204" s="72" t="s">
        <v>651</v>
      </c>
      <c r="E204" s="80" t="s">
        <v>1095</v>
      </c>
      <c r="F204" s="72" t="s">
        <v>653</v>
      </c>
      <c r="G204" s="80" t="s">
        <v>961</v>
      </c>
      <c r="H204" s="72" t="s">
        <v>1096</v>
      </c>
      <c r="I204" s="72" t="s">
        <v>685</v>
      </c>
      <c r="J204" s="80" t="s">
        <v>1097</v>
      </c>
    </row>
    <row r="205" ht="42" customHeight="1" spans="1:10">
      <c r="A205" s="213" t="s">
        <v>626</v>
      </c>
      <c r="B205" s="72" t="s">
        <v>1094</v>
      </c>
      <c r="C205" s="72" t="s">
        <v>650</v>
      </c>
      <c r="D205" s="72" t="s">
        <v>651</v>
      </c>
      <c r="E205" s="80" t="s">
        <v>1098</v>
      </c>
      <c r="F205" s="72" t="s">
        <v>653</v>
      </c>
      <c r="G205" s="80" t="s">
        <v>92</v>
      </c>
      <c r="H205" s="72" t="s">
        <v>1099</v>
      </c>
      <c r="I205" s="72" t="s">
        <v>656</v>
      </c>
      <c r="J205" s="80" t="s">
        <v>1100</v>
      </c>
    </row>
    <row r="206" ht="42" customHeight="1" spans="1:10">
      <c r="A206" s="213" t="s">
        <v>626</v>
      </c>
      <c r="B206" s="72" t="s">
        <v>1094</v>
      </c>
      <c r="C206" s="72" t="s">
        <v>650</v>
      </c>
      <c r="D206" s="72" t="s">
        <v>658</v>
      </c>
      <c r="E206" s="80" t="s">
        <v>1101</v>
      </c>
      <c r="F206" s="72" t="s">
        <v>653</v>
      </c>
      <c r="G206" s="80" t="s">
        <v>660</v>
      </c>
      <c r="H206" s="72" t="s">
        <v>661</v>
      </c>
      <c r="I206" s="72" t="s">
        <v>685</v>
      </c>
      <c r="J206" s="80" t="s">
        <v>1102</v>
      </c>
    </row>
    <row r="207" ht="42" customHeight="1" spans="1:10">
      <c r="A207" s="213" t="s">
        <v>626</v>
      </c>
      <c r="B207" s="72" t="s">
        <v>1094</v>
      </c>
      <c r="C207" s="72" t="s">
        <v>650</v>
      </c>
      <c r="D207" s="72" t="s">
        <v>658</v>
      </c>
      <c r="E207" s="80" t="s">
        <v>1103</v>
      </c>
      <c r="F207" s="72" t="s">
        <v>653</v>
      </c>
      <c r="G207" s="80" t="s">
        <v>660</v>
      </c>
      <c r="H207" s="72" t="s">
        <v>661</v>
      </c>
      <c r="I207" s="72" t="s">
        <v>685</v>
      </c>
      <c r="J207" s="80" t="s">
        <v>1104</v>
      </c>
    </row>
    <row r="208" ht="42" customHeight="1" spans="1:10">
      <c r="A208" s="213" t="s">
        <v>626</v>
      </c>
      <c r="B208" s="72" t="s">
        <v>1094</v>
      </c>
      <c r="C208" s="72" t="s">
        <v>650</v>
      </c>
      <c r="D208" s="72" t="s">
        <v>663</v>
      </c>
      <c r="E208" s="80" t="s">
        <v>1105</v>
      </c>
      <c r="F208" s="72" t="s">
        <v>671</v>
      </c>
      <c r="G208" s="80" t="s">
        <v>660</v>
      </c>
      <c r="H208" s="72" t="s">
        <v>661</v>
      </c>
      <c r="I208" s="72" t="s">
        <v>685</v>
      </c>
      <c r="J208" s="80" t="s">
        <v>1106</v>
      </c>
    </row>
    <row r="209" ht="42" customHeight="1" spans="1:10">
      <c r="A209" s="213" t="s">
        <v>626</v>
      </c>
      <c r="B209" s="72" t="s">
        <v>1094</v>
      </c>
      <c r="C209" s="72" t="s">
        <v>668</v>
      </c>
      <c r="D209" s="72" t="s">
        <v>669</v>
      </c>
      <c r="E209" s="80" t="s">
        <v>1107</v>
      </c>
      <c r="F209" s="72" t="s">
        <v>653</v>
      </c>
      <c r="G209" s="80" t="s">
        <v>87</v>
      </c>
      <c r="H209" s="72" t="s">
        <v>666</v>
      </c>
      <c r="I209" s="72" t="s">
        <v>685</v>
      </c>
      <c r="J209" s="80" t="s">
        <v>1108</v>
      </c>
    </row>
    <row r="210" ht="42" customHeight="1" spans="1:10">
      <c r="A210" s="213" t="s">
        <v>626</v>
      </c>
      <c r="B210" s="72" t="s">
        <v>1094</v>
      </c>
      <c r="C210" s="72" t="s">
        <v>674</v>
      </c>
      <c r="D210" s="72" t="s">
        <v>675</v>
      </c>
      <c r="E210" s="80" t="s">
        <v>1109</v>
      </c>
      <c r="F210" s="72" t="s">
        <v>671</v>
      </c>
      <c r="G210" s="80" t="s">
        <v>1110</v>
      </c>
      <c r="H210" s="72" t="s">
        <v>661</v>
      </c>
      <c r="I210" s="72" t="s">
        <v>656</v>
      </c>
      <c r="J210" s="80" t="s">
        <v>1111</v>
      </c>
    </row>
    <row r="211" ht="42" customHeight="1" spans="1:10">
      <c r="A211" s="213" t="s">
        <v>611</v>
      </c>
      <c r="B211" s="72" t="s">
        <v>1112</v>
      </c>
      <c r="C211" s="72" t="s">
        <v>650</v>
      </c>
      <c r="D211" s="72" t="s">
        <v>930</v>
      </c>
      <c r="E211" s="80" t="s">
        <v>931</v>
      </c>
      <c r="F211" s="72" t="s">
        <v>653</v>
      </c>
      <c r="G211" s="80">
        <v>1000000</v>
      </c>
      <c r="H211" s="72" t="s">
        <v>933</v>
      </c>
      <c r="I211" s="72" t="s">
        <v>656</v>
      </c>
      <c r="J211" s="80" t="s">
        <v>1113</v>
      </c>
    </row>
    <row r="212" ht="42" customHeight="1" spans="1:10">
      <c r="A212" s="213" t="s">
        <v>611</v>
      </c>
      <c r="B212" s="72" t="s">
        <v>1112</v>
      </c>
      <c r="C212" s="72" t="s">
        <v>668</v>
      </c>
      <c r="D212" s="72" t="s">
        <v>683</v>
      </c>
      <c r="E212" s="80" t="s">
        <v>1114</v>
      </c>
      <c r="F212" s="72" t="s">
        <v>653</v>
      </c>
      <c r="G212" s="80" t="s">
        <v>660</v>
      </c>
      <c r="H212" s="72" t="s">
        <v>661</v>
      </c>
      <c r="I212" s="72" t="s">
        <v>685</v>
      </c>
      <c r="J212" s="80" t="s">
        <v>1114</v>
      </c>
    </row>
    <row r="213" ht="42" customHeight="1" spans="1:10">
      <c r="A213" s="213" t="s">
        <v>611</v>
      </c>
      <c r="B213" s="72" t="s">
        <v>1112</v>
      </c>
      <c r="C213" s="72" t="s">
        <v>674</v>
      </c>
      <c r="D213" s="72" t="s">
        <v>675</v>
      </c>
      <c r="E213" s="80" t="s">
        <v>841</v>
      </c>
      <c r="F213" s="72" t="s">
        <v>653</v>
      </c>
      <c r="G213" s="80" t="s">
        <v>672</v>
      </c>
      <c r="H213" s="72" t="s">
        <v>661</v>
      </c>
      <c r="I213" s="72" t="s">
        <v>685</v>
      </c>
      <c r="J213" s="80" t="s">
        <v>1115</v>
      </c>
    </row>
    <row r="214" ht="42" customHeight="1" spans="1:10">
      <c r="A214" s="213" t="s">
        <v>500</v>
      </c>
      <c r="B214" s="72" t="s">
        <v>1116</v>
      </c>
      <c r="C214" s="72" t="s">
        <v>650</v>
      </c>
      <c r="D214" s="72" t="s">
        <v>658</v>
      </c>
      <c r="E214" s="80" t="s">
        <v>1117</v>
      </c>
      <c r="F214" s="72" t="s">
        <v>653</v>
      </c>
      <c r="G214" s="80" t="s">
        <v>660</v>
      </c>
      <c r="H214" s="72" t="s">
        <v>661</v>
      </c>
      <c r="I214" s="72" t="s">
        <v>656</v>
      </c>
      <c r="J214" s="80" t="s">
        <v>1118</v>
      </c>
    </row>
    <row r="215" ht="42" customHeight="1" spans="1:10">
      <c r="A215" s="213" t="s">
        <v>500</v>
      </c>
      <c r="B215" s="72" t="s">
        <v>1116</v>
      </c>
      <c r="C215" s="72" t="s">
        <v>668</v>
      </c>
      <c r="D215" s="72" t="s">
        <v>959</v>
      </c>
      <c r="E215" s="80" t="s">
        <v>1119</v>
      </c>
      <c r="F215" s="72" t="s">
        <v>653</v>
      </c>
      <c r="G215" s="80" t="s">
        <v>660</v>
      </c>
      <c r="H215" s="72" t="s">
        <v>661</v>
      </c>
      <c r="I215" s="72" t="s">
        <v>656</v>
      </c>
      <c r="J215" s="80" t="s">
        <v>1120</v>
      </c>
    </row>
    <row r="216" ht="42" customHeight="1" spans="1:10">
      <c r="A216" s="213" t="s">
        <v>500</v>
      </c>
      <c r="B216" s="72" t="s">
        <v>1116</v>
      </c>
      <c r="C216" s="72" t="s">
        <v>674</v>
      </c>
      <c r="D216" s="72" t="s">
        <v>675</v>
      </c>
      <c r="E216" s="80" t="s">
        <v>1121</v>
      </c>
      <c r="F216" s="72" t="s">
        <v>653</v>
      </c>
      <c r="G216" s="80" t="s">
        <v>672</v>
      </c>
      <c r="H216" s="72" t="s">
        <v>661</v>
      </c>
      <c r="I216" s="72" t="s">
        <v>685</v>
      </c>
      <c r="J216" s="80" t="s">
        <v>1122</v>
      </c>
    </row>
    <row r="217" ht="103" customHeight="1" spans="1:10">
      <c r="A217" s="213" t="s">
        <v>525</v>
      </c>
      <c r="B217" s="72" t="s">
        <v>1123</v>
      </c>
      <c r="C217" s="72" t="s">
        <v>650</v>
      </c>
      <c r="D217" s="72" t="s">
        <v>651</v>
      </c>
      <c r="E217" s="80" t="s">
        <v>1124</v>
      </c>
      <c r="F217" s="72" t="s">
        <v>671</v>
      </c>
      <c r="G217" s="80" t="s">
        <v>1125</v>
      </c>
      <c r="H217" s="72" t="s">
        <v>1126</v>
      </c>
      <c r="I217" s="72" t="s">
        <v>656</v>
      </c>
      <c r="J217" s="80" t="s">
        <v>1127</v>
      </c>
    </row>
    <row r="218" ht="96" customHeight="1" spans="1:10">
      <c r="A218" s="213" t="s">
        <v>525</v>
      </c>
      <c r="B218" s="72" t="s">
        <v>1123</v>
      </c>
      <c r="C218" s="72" t="s">
        <v>650</v>
      </c>
      <c r="D218" s="72" t="s">
        <v>658</v>
      </c>
      <c r="E218" s="80" t="s">
        <v>1128</v>
      </c>
      <c r="F218" s="72" t="s">
        <v>671</v>
      </c>
      <c r="G218" s="80" t="s">
        <v>1129</v>
      </c>
      <c r="H218" s="72" t="s">
        <v>661</v>
      </c>
      <c r="I218" s="72" t="s">
        <v>656</v>
      </c>
      <c r="J218" s="80" t="s">
        <v>1127</v>
      </c>
    </row>
    <row r="219" ht="42" customHeight="1" spans="1:10">
      <c r="A219" s="213" t="s">
        <v>525</v>
      </c>
      <c r="B219" s="72" t="s">
        <v>1123</v>
      </c>
      <c r="C219" s="72" t="s">
        <v>650</v>
      </c>
      <c r="D219" s="72" t="s">
        <v>663</v>
      </c>
      <c r="E219" s="80" t="s">
        <v>821</v>
      </c>
      <c r="F219" s="72" t="s">
        <v>653</v>
      </c>
      <c r="G219" s="80" t="s">
        <v>665</v>
      </c>
      <c r="H219" s="72" t="s">
        <v>666</v>
      </c>
      <c r="I219" s="72" t="s">
        <v>656</v>
      </c>
      <c r="J219" s="80" t="s">
        <v>667</v>
      </c>
    </row>
    <row r="220" ht="42" customHeight="1" spans="1:10">
      <c r="A220" s="213" t="s">
        <v>525</v>
      </c>
      <c r="B220" s="72" t="s">
        <v>1123</v>
      </c>
      <c r="C220" s="72" t="s">
        <v>668</v>
      </c>
      <c r="D220" s="72" t="s">
        <v>683</v>
      </c>
      <c r="E220" s="80" t="s">
        <v>1130</v>
      </c>
      <c r="F220" s="72" t="s">
        <v>653</v>
      </c>
      <c r="G220" s="80" t="s">
        <v>660</v>
      </c>
      <c r="H220" s="72" t="s">
        <v>661</v>
      </c>
      <c r="I220" s="72" t="s">
        <v>685</v>
      </c>
      <c r="J220" s="80" t="s">
        <v>1130</v>
      </c>
    </row>
    <row r="221" ht="42" customHeight="1" spans="1:10">
      <c r="A221" s="213" t="s">
        <v>525</v>
      </c>
      <c r="B221" s="72" t="s">
        <v>1123</v>
      </c>
      <c r="C221" s="72" t="s">
        <v>674</v>
      </c>
      <c r="D221" s="72" t="s">
        <v>675</v>
      </c>
      <c r="E221" s="80" t="s">
        <v>1131</v>
      </c>
      <c r="F221" s="72" t="s">
        <v>671</v>
      </c>
      <c r="G221" s="80" t="s">
        <v>672</v>
      </c>
      <c r="H221" s="72" t="s">
        <v>661</v>
      </c>
      <c r="I221" s="72" t="s">
        <v>656</v>
      </c>
      <c r="J221" s="80" t="s">
        <v>1132</v>
      </c>
    </row>
    <row r="222" ht="42" customHeight="1" spans="1:10">
      <c r="A222" s="213" t="s">
        <v>531</v>
      </c>
      <c r="B222" s="72" t="s">
        <v>1133</v>
      </c>
      <c r="C222" s="72" t="s">
        <v>650</v>
      </c>
      <c r="D222" s="72" t="s">
        <v>651</v>
      </c>
      <c r="E222" s="80" t="s">
        <v>1134</v>
      </c>
      <c r="F222" s="72" t="s">
        <v>653</v>
      </c>
      <c r="G222" s="80" t="s">
        <v>1135</v>
      </c>
      <c r="H222" s="72" t="s">
        <v>998</v>
      </c>
      <c r="I222" s="72" t="s">
        <v>656</v>
      </c>
      <c r="J222" s="80" t="s">
        <v>1136</v>
      </c>
    </row>
    <row r="223" ht="42" customHeight="1" spans="1:10">
      <c r="A223" s="213" t="s">
        <v>531</v>
      </c>
      <c r="B223" s="72" t="s">
        <v>1133</v>
      </c>
      <c r="C223" s="72" t="s">
        <v>650</v>
      </c>
      <c r="D223" s="72" t="s">
        <v>663</v>
      </c>
      <c r="E223" s="80" t="s">
        <v>1137</v>
      </c>
      <c r="F223" s="72" t="s">
        <v>653</v>
      </c>
      <c r="G223" s="80" t="s">
        <v>759</v>
      </c>
      <c r="H223" s="72" t="s">
        <v>666</v>
      </c>
      <c r="I223" s="72" t="s">
        <v>656</v>
      </c>
      <c r="J223" s="80" t="s">
        <v>1138</v>
      </c>
    </row>
    <row r="224" ht="42" customHeight="1" spans="1:10">
      <c r="A224" s="213" t="s">
        <v>531</v>
      </c>
      <c r="B224" s="72" t="s">
        <v>1133</v>
      </c>
      <c r="C224" s="72" t="s">
        <v>668</v>
      </c>
      <c r="D224" s="72" t="s">
        <v>683</v>
      </c>
      <c r="E224" s="80" t="s">
        <v>1139</v>
      </c>
      <c r="F224" s="72" t="s">
        <v>653</v>
      </c>
      <c r="G224" s="80" t="s">
        <v>722</v>
      </c>
      <c r="H224" s="72" t="s">
        <v>723</v>
      </c>
      <c r="I224" s="72" t="s">
        <v>685</v>
      </c>
      <c r="J224" s="80" t="s">
        <v>1140</v>
      </c>
    </row>
    <row r="225" ht="42" customHeight="1" spans="1:10">
      <c r="A225" s="213" t="s">
        <v>531</v>
      </c>
      <c r="B225" s="72" t="s">
        <v>1133</v>
      </c>
      <c r="C225" s="72" t="s">
        <v>674</v>
      </c>
      <c r="D225" s="72" t="s">
        <v>675</v>
      </c>
      <c r="E225" s="80" t="s">
        <v>1141</v>
      </c>
      <c r="F225" s="72" t="s">
        <v>653</v>
      </c>
      <c r="G225" s="80" t="s">
        <v>672</v>
      </c>
      <c r="H225" s="72" t="s">
        <v>661</v>
      </c>
      <c r="I225" s="72" t="s">
        <v>685</v>
      </c>
      <c r="J225" s="80" t="s">
        <v>1142</v>
      </c>
    </row>
    <row r="226" ht="42" customHeight="1" spans="1:10">
      <c r="A226" s="213" t="s">
        <v>615</v>
      </c>
      <c r="B226" s="72" t="s">
        <v>1143</v>
      </c>
      <c r="C226" s="72" t="s">
        <v>650</v>
      </c>
      <c r="D226" s="72" t="s">
        <v>651</v>
      </c>
      <c r="E226" s="80" t="s">
        <v>1144</v>
      </c>
      <c r="F226" s="72" t="s">
        <v>671</v>
      </c>
      <c r="G226" s="80" t="s">
        <v>1145</v>
      </c>
      <c r="H226" s="72" t="s">
        <v>681</v>
      </c>
      <c r="I226" s="72" t="s">
        <v>656</v>
      </c>
      <c r="J226" s="80" t="s">
        <v>1146</v>
      </c>
    </row>
    <row r="227" ht="42" customHeight="1" spans="1:10">
      <c r="A227" s="213" t="s">
        <v>615</v>
      </c>
      <c r="B227" s="72" t="s">
        <v>1143</v>
      </c>
      <c r="C227" s="72" t="s">
        <v>650</v>
      </c>
      <c r="D227" s="72" t="s">
        <v>651</v>
      </c>
      <c r="E227" s="80" t="s">
        <v>1147</v>
      </c>
      <c r="F227" s="72" t="s">
        <v>671</v>
      </c>
      <c r="G227" s="80" t="s">
        <v>790</v>
      </c>
      <c r="H227" s="72" t="s">
        <v>1148</v>
      </c>
      <c r="I227" s="72" t="s">
        <v>656</v>
      </c>
      <c r="J227" s="80" t="s">
        <v>1149</v>
      </c>
    </row>
    <row r="228" ht="42" customHeight="1" spans="1:10">
      <c r="A228" s="213" t="s">
        <v>615</v>
      </c>
      <c r="B228" s="72" t="s">
        <v>1143</v>
      </c>
      <c r="C228" s="72" t="s">
        <v>668</v>
      </c>
      <c r="D228" s="72" t="s">
        <v>720</v>
      </c>
      <c r="E228" s="80" t="s">
        <v>1150</v>
      </c>
      <c r="F228" s="72" t="s">
        <v>653</v>
      </c>
      <c r="G228" s="80" t="s">
        <v>660</v>
      </c>
      <c r="H228" s="72" t="s">
        <v>661</v>
      </c>
      <c r="I228" s="72" t="s">
        <v>685</v>
      </c>
      <c r="J228" s="80" t="s">
        <v>1151</v>
      </c>
    </row>
    <row r="229" ht="42" customHeight="1" spans="1:10">
      <c r="A229" s="213" t="s">
        <v>615</v>
      </c>
      <c r="B229" s="72" t="s">
        <v>1143</v>
      </c>
      <c r="C229" s="72" t="s">
        <v>674</v>
      </c>
      <c r="D229" s="72" t="s">
        <v>675</v>
      </c>
      <c r="E229" s="80" t="s">
        <v>1152</v>
      </c>
      <c r="F229" s="72" t="s">
        <v>671</v>
      </c>
      <c r="G229" s="80" t="s">
        <v>672</v>
      </c>
      <c r="H229" s="72" t="s">
        <v>661</v>
      </c>
      <c r="I229" s="72" t="s">
        <v>685</v>
      </c>
      <c r="J229" s="80" t="s">
        <v>1153</v>
      </c>
    </row>
    <row r="230" ht="42" customHeight="1" spans="1:10">
      <c r="A230" s="213" t="s">
        <v>587</v>
      </c>
      <c r="B230" s="72" t="s">
        <v>1154</v>
      </c>
      <c r="C230" s="72" t="s">
        <v>650</v>
      </c>
      <c r="D230" s="72" t="s">
        <v>651</v>
      </c>
      <c r="E230" s="80" t="s">
        <v>1155</v>
      </c>
      <c r="F230" s="72" t="s">
        <v>653</v>
      </c>
      <c r="G230" s="80" t="s">
        <v>1156</v>
      </c>
      <c r="H230" s="72" t="s">
        <v>681</v>
      </c>
      <c r="I230" s="72" t="s">
        <v>656</v>
      </c>
      <c r="J230" s="80" t="s">
        <v>1157</v>
      </c>
    </row>
    <row r="231" ht="42" customHeight="1" spans="1:10">
      <c r="A231" s="213" t="s">
        <v>587</v>
      </c>
      <c r="B231" s="72" t="s">
        <v>1154</v>
      </c>
      <c r="C231" s="72" t="s">
        <v>668</v>
      </c>
      <c r="D231" s="72" t="s">
        <v>683</v>
      </c>
      <c r="E231" s="80" t="s">
        <v>1158</v>
      </c>
      <c r="F231" s="72" t="s">
        <v>671</v>
      </c>
      <c r="G231" s="80" t="s">
        <v>672</v>
      </c>
      <c r="H231" s="72" t="s">
        <v>661</v>
      </c>
      <c r="I231" s="72" t="s">
        <v>656</v>
      </c>
      <c r="J231" s="80" t="s">
        <v>1159</v>
      </c>
    </row>
    <row r="232" ht="42" customHeight="1" spans="1:10">
      <c r="A232" s="213" t="s">
        <v>587</v>
      </c>
      <c r="B232" s="72" t="s">
        <v>1154</v>
      </c>
      <c r="C232" s="72" t="s">
        <v>674</v>
      </c>
      <c r="D232" s="72" t="s">
        <v>675</v>
      </c>
      <c r="E232" s="80" t="s">
        <v>1160</v>
      </c>
      <c r="F232" s="72" t="s">
        <v>671</v>
      </c>
      <c r="G232" s="80" t="s">
        <v>672</v>
      </c>
      <c r="H232" s="72" t="s">
        <v>661</v>
      </c>
      <c r="I232" s="72" t="s">
        <v>656</v>
      </c>
      <c r="J232" s="80" t="s">
        <v>1161</v>
      </c>
    </row>
    <row r="233" ht="42" customHeight="1" spans="1:10">
      <c r="A233" s="213" t="s">
        <v>514</v>
      </c>
      <c r="B233" s="72" t="s">
        <v>1162</v>
      </c>
      <c r="C233" s="72" t="s">
        <v>650</v>
      </c>
      <c r="D233" s="72" t="s">
        <v>651</v>
      </c>
      <c r="E233" s="80" t="s">
        <v>1163</v>
      </c>
      <c r="F233" s="72" t="s">
        <v>653</v>
      </c>
      <c r="G233" s="80" t="s">
        <v>1164</v>
      </c>
      <c r="H233" s="72" t="s">
        <v>681</v>
      </c>
      <c r="I233" s="72" t="s">
        <v>656</v>
      </c>
      <c r="J233" s="80" t="s">
        <v>1165</v>
      </c>
    </row>
    <row r="234" ht="42" customHeight="1" spans="1:10">
      <c r="A234" s="213" t="s">
        <v>514</v>
      </c>
      <c r="B234" s="72" t="s">
        <v>1162</v>
      </c>
      <c r="C234" s="72" t="s">
        <v>668</v>
      </c>
      <c r="D234" s="72" t="s">
        <v>683</v>
      </c>
      <c r="E234" s="80" t="s">
        <v>1166</v>
      </c>
      <c r="F234" s="72" t="s">
        <v>671</v>
      </c>
      <c r="G234" s="80" t="s">
        <v>1167</v>
      </c>
      <c r="H234" s="72" t="s">
        <v>661</v>
      </c>
      <c r="I234" s="72" t="s">
        <v>685</v>
      </c>
      <c r="J234" s="80" t="s">
        <v>1168</v>
      </c>
    </row>
    <row r="235" ht="42" customHeight="1" spans="1:10">
      <c r="A235" s="213" t="s">
        <v>514</v>
      </c>
      <c r="B235" s="72" t="s">
        <v>1162</v>
      </c>
      <c r="C235" s="72" t="s">
        <v>674</v>
      </c>
      <c r="D235" s="72" t="s">
        <v>675</v>
      </c>
      <c r="E235" s="80" t="s">
        <v>1169</v>
      </c>
      <c r="F235" s="72" t="s">
        <v>671</v>
      </c>
      <c r="G235" s="80" t="s">
        <v>735</v>
      </c>
      <c r="H235" s="72" t="s">
        <v>661</v>
      </c>
      <c r="I235" s="72" t="s">
        <v>685</v>
      </c>
      <c r="J235" s="80" t="s">
        <v>1170</v>
      </c>
    </row>
    <row r="236" ht="42" customHeight="1" spans="1:10">
      <c r="A236" s="213" t="s">
        <v>621</v>
      </c>
      <c r="B236" s="72" t="s">
        <v>1171</v>
      </c>
      <c r="C236" s="72" t="s">
        <v>650</v>
      </c>
      <c r="D236" s="72" t="s">
        <v>651</v>
      </c>
      <c r="E236" s="80" t="s">
        <v>1172</v>
      </c>
      <c r="F236" s="72" t="s">
        <v>653</v>
      </c>
      <c r="G236" s="80" t="s">
        <v>1173</v>
      </c>
      <c r="H236" s="72" t="s">
        <v>827</v>
      </c>
      <c r="I236" s="72" t="s">
        <v>656</v>
      </c>
      <c r="J236" s="80" t="s">
        <v>1174</v>
      </c>
    </row>
    <row r="237" ht="42" customHeight="1" spans="1:10">
      <c r="A237" s="213" t="s">
        <v>621</v>
      </c>
      <c r="B237" s="72" t="s">
        <v>1171</v>
      </c>
      <c r="C237" s="72" t="s">
        <v>668</v>
      </c>
      <c r="D237" s="72" t="s">
        <v>683</v>
      </c>
      <c r="E237" s="80" t="s">
        <v>987</v>
      </c>
      <c r="F237" s="72" t="s">
        <v>671</v>
      </c>
      <c r="G237" s="80" t="s">
        <v>672</v>
      </c>
      <c r="H237" s="72" t="s">
        <v>661</v>
      </c>
      <c r="I237" s="72" t="s">
        <v>685</v>
      </c>
      <c r="J237" s="80" t="s">
        <v>1175</v>
      </c>
    </row>
    <row r="238" ht="42" customHeight="1" spans="1:10">
      <c r="A238" s="213" t="s">
        <v>621</v>
      </c>
      <c r="B238" s="72" t="s">
        <v>1171</v>
      </c>
      <c r="C238" s="72" t="s">
        <v>674</v>
      </c>
      <c r="D238" s="72" t="s">
        <v>675</v>
      </c>
      <c r="E238" s="80" t="s">
        <v>687</v>
      </c>
      <c r="F238" s="72" t="s">
        <v>671</v>
      </c>
      <c r="G238" s="80" t="s">
        <v>735</v>
      </c>
      <c r="H238" s="72" t="s">
        <v>661</v>
      </c>
      <c r="I238" s="72" t="s">
        <v>685</v>
      </c>
      <c r="J238" s="80" t="s">
        <v>1176</v>
      </c>
    </row>
    <row r="239" ht="42" customHeight="1" spans="1:10">
      <c r="A239" s="213" t="s">
        <v>595</v>
      </c>
      <c r="B239" s="72" t="s">
        <v>1177</v>
      </c>
      <c r="C239" s="72" t="s">
        <v>650</v>
      </c>
      <c r="D239" s="72" t="s">
        <v>651</v>
      </c>
      <c r="E239" s="80" t="s">
        <v>1178</v>
      </c>
      <c r="F239" s="72" t="s">
        <v>653</v>
      </c>
      <c r="G239" s="80" t="s">
        <v>1179</v>
      </c>
      <c r="H239" s="72" t="s">
        <v>706</v>
      </c>
      <c r="I239" s="72" t="s">
        <v>656</v>
      </c>
      <c r="J239" s="80" t="s">
        <v>1180</v>
      </c>
    </row>
    <row r="240" ht="42" customHeight="1" spans="1:10">
      <c r="A240" s="213" t="s">
        <v>595</v>
      </c>
      <c r="B240" s="72" t="s">
        <v>1177</v>
      </c>
      <c r="C240" s="72" t="s">
        <v>668</v>
      </c>
      <c r="D240" s="72" t="s">
        <v>683</v>
      </c>
      <c r="E240" s="80" t="s">
        <v>1181</v>
      </c>
      <c r="F240" s="72" t="s">
        <v>671</v>
      </c>
      <c r="G240" s="80" t="s">
        <v>672</v>
      </c>
      <c r="H240" s="72" t="s">
        <v>661</v>
      </c>
      <c r="I240" s="72" t="s">
        <v>685</v>
      </c>
      <c r="J240" s="80" t="s">
        <v>1182</v>
      </c>
    </row>
    <row r="241" ht="42" customHeight="1" spans="1:10">
      <c r="A241" s="213" t="s">
        <v>595</v>
      </c>
      <c r="B241" s="72" t="s">
        <v>1177</v>
      </c>
      <c r="C241" s="72" t="s">
        <v>674</v>
      </c>
      <c r="D241" s="72" t="s">
        <v>675</v>
      </c>
      <c r="E241" s="80" t="s">
        <v>1183</v>
      </c>
      <c r="F241" s="72" t="s">
        <v>653</v>
      </c>
      <c r="G241" s="80" t="s">
        <v>672</v>
      </c>
      <c r="H241" s="72" t="s">
        <v>661</v>
      </c>
      <c r="I241" s="72" t="s">
        <v>685</v>
      </c>
      <c r="J241" s="80" t="s">
        <v>1184</v>
      </c>
    </row>
    <row r="242" ht="42" customHeight="1" spans="1:10">
      <c r="A242" s="213" t="s">
        <v>512</v>
      </c>
      <c r="B242" s="72" t="s">
        <v>1185</v>
      </c>
      <c r="C242" s="72" t="s">
        <v>650</v>
      </c>
      <c r="D242" s="72" t="s">
        <v>651</v>
      </c>
      <c r="E242" s="80" t="s">
        <v>1186</v>
      </c>
      <c r="F242" s="72" t="s">
        <v>653</v>
      </c>
      <c r="G242" s="80" t="s">
        <v>85</v>
      </c>
      <c r="H242" s="72" t="s">
        <v>730</v>
      </c>
      <c r="I242" s="72" t="s">
        <v>656</v>
      </c>
      <c r="J242" s="80" t="s">
        <v>1187</v>
      </c>
    </row>
    <row r="243" ht="42" customHeight="1" spans="1:10">
      <c r="A243" s="213" t="s">
        <v>512</v>
      </c>
      <c r="B243" s="72" t="s">
        <v>1185</v>
      </c>
      <c r="C243" s="72" t="s">
        <v>650</v>
      </c>
      <c r="D243" s="72" t="s">
        <v>658</v>
      </c>
      <c r="E243" s="80" t="s">
        <v>1188</v>
      </c>
      <c r="F243" s="72" t="s">
        <v>653</v>
      </c>
      <c r="G243" s="80" t="s">
        <v>660</v>
      </c>
      <c r="H243" s="72" t="s">
        <v>661</v>
      </c>
      <c r="I243" s="72" t="s">
        <v>685</v>
      </c>
      <c r="J243" s="80" t="s">
        <v>1189</v>
      </c>
    </row>
    <row r="244" ht="42" customHeight="1" spans="1:10">
      <c r="A244" s="213" t="s">
        <v>512</v>
      </c>
      <c r="B244" s="72" t="s">
        <v>1185</v>
      </c>
      <c r="C244" s="72" t="s">
        <v>668</v>
      </c>
      <c r="D244" s="72" t="s">
        <v>683</v>
      </c>
      <c r="E244" s="80" t="s">
        <v>1190</v>
      </c>
      <c r="F244" s="72" t="s">
        <v>653</v>
      </c>
      <c r="G244" s="80" t="s">
        <v>660</v>
      </c>
      <c r="H244" s="72" t="s">
        <v>661</v>
      </c>
      <c r="I244" s="72" t="s">
        <v>685</v>
      </c>
      <c r="J244" s="80" t="s">
        <v>1191</v>
      </c>
    </row>
    <row r="245" ht="42" customHeight="1" spans="1:10">
      <c r="A245" s="213" t="s">
        <v>512</v>
      </c>
      <c r="B245" s="72" t="s">
        <v>1185</v>
      </c>
      <c r="C245" s="72" t="s">
        <v>674</v>
      </c>
      <c r="D245" s="72" t="s">
        <v>675</v>
      </c>
      <c r="E245" s="80" t="s">
        <v>831</v>
      </c>
      <c r="F245" s="72" t="s">
        <v>671</v>
      </c>
      <c r="G245" s="80" t="s">
        <v>672</v>
      </c>
      <c r="H245" s="72" t="s">
        <v>661</v>
      </c>
      <c r="I245" s="72" t="s">
        <v>685</v>
      </c>
      <c r="J245" s="80" t="s">
        <v>1192</v>
      </c>
    </row>
    <row r="246" ht="42" customHeight="1" spans="1:10">
      <c r="A246" s="213" t="s">
        <v>569</v>
      </c>
      <c r="B246" s="72" t="s">
        <v>1193</v>
      </c>
      <c r="C246" s="72" t="s">
        <v>650</v>
      </c>
      <c r="D246" s="72" t="s">
        <v>651</v>
      </c>
      <c r="E246" s="80" t="s">
        <v>1194</v>
      </c>
      <c r="F246" s="72" t="s">
        <v>653</v>
      </c>
      <c r="G246" s="80" t="s">
        <v>86</v>
      </c>
      <c r="H246" s="72" t="s">
        <v>730</v>
      </c>
      <c r="I246" s="72" t="s">
        <v>656</v>
      </c>
      <c r="J246" s="80" t="s">
        <v>1195</v>
      </c>
    </row>
    <row r="247" ht="42" customHeight="1" spans="1:10">
      <c r="A247" s="213" t="s">
        <v>569</v>
      </c>
      <c r="B247" s="72" t="s">
        <v>1193</v>
      </c>
      <c r="C247" s="72" t="s">
        <v>668</v>
      </c>
      <c r="D247" s="72" t="s">
        <v>683</v>
      </c>
      <c r="E247" s="80" t="s">
        <v>1196</v>
      </c>
      <c r="F247" s="72" t="s">
        <v>653</v>
      </c>
      <c r="G247" s="80" t="s">
        <v>672</v>
      </c>
      <c r="H247" s="72" t="s">
        <v>661</v>
      </c>
      <c r="I247" s="72" t="s">
        <v>685</v>
      </c>
      <c r="J247" s="80" t="s">
        <v>1196</v>
      </c>
    </row>
    <row r="248" ht="42" customHeight="1" spans="1:10">
      <c r="A248" s="213" t="s">
        <v>569</v>
      </c>
      <c r="B248" s="72" t="s">
        <v>1193</v>
      </c>
      <c r="C248" s="72" t="s">
        <v>674</v>
      </c>
      <c r="D248" s="72" t="s">
        <v>675</v>
      </c>
      <c r="E248" s="80" t="s">
        <v>687</v>
      </c>
      <c r="F248" s="72" t="s">
        <v>653</v>
      </c>
      <c r="G248" s="80" t="s">
        <v>735</v>
      </c>
      <c r="H248" s="72" t="s">
        <v>661</v>
      </c>
      <c r="I248" s="72" t="s">
        <v>685</v>
      </c>
      <c r="J248" s="80" t="s">
        <v>1197</v>
      </c>
    </row>
    <row r="249" ht="42" customHeight="1" spans="1:10">
      <c r="A249" s="213" t="s">
        <v>581</v>
      </c>
      <c r="B249" s="72" t="s">
        <v>1198</v>
      </c>
      <c r="C249" s="72" t="s">
        <v>650</v>
      </c>
      <c r="D249" s="72" t="s">
        <v>651</v>
      </c>
      <c r="E249" s="80" t="s">
        <v>1199</v>
      </c>
      <c r="F249" s="72" t="s">
        <v>653</v>
      </c>
      <c r="G249" s="80" t="s">
        <v>753</v>
      </c>
      <c r="H249" s="72" t="s">
        <v>730</v>
      </c>
      <c r="I249" s="72" t="s">
        <v>656</v>
      </c>
      <c r="J249" s="80" t="s">
        <v>1200</v>
      </c>
    </row>
    <row r="250" ht="42" customHeight="1" spans="1:10">
      <c r="A250" s="213" t="s">
        <v>581</v>
      </c>
      <c r="B250" s="72" t="s">
        <v>1198</v>
      </c>
      <c r="C250" s="72" t="s">
        <v>650</v>
      </c>
      <c r="D250" s="72" t="s">
        <v>658</v>
      </c>
      <c r="E250" s="80" t="s">
        <v>1201</v>
      </c>
      <c r="F250" s="72" t="s">
        <v>653</v>
      </c>
      <c r="G250" s="80" t="s">
        <v>660</v>
      </c>
      <c r="H250" s="72" t="s">
        <v>661</v>
      </c>
      <c r="I250" s="72" t="s">
        <v>685</v>
      </c>
      <c r="J250" s="80" t="s">
        <v>1202</v>
      </c>
    </row>
    <row r="251" ht="42" customHeight="1" spans="1:10">
      <c r="A251" s="213" t="s">
        <v>581</v>
      </c>
      <c r="B251" s="72" t="s">
        <v>1198</v>
      </c>
      <c r="C251" s="72" t="s">
        <v>668</v>
      </c>
      <c r="D251" s="72" t="s">
        <v>683</v>
      </c>
      <c r="E251" s="80" t="s">
        <v>1203</v>
      </c>
      <c r="F251" s="72" t="s">
        <v>653</v>
      </c>
      <c r="G251" s="80" t="s">
        <v>722</v>
      </c>
      <c r="H251" s="72" t="s">
        <v>723</v>
      </c>
      <c r="I251" s="72" t="s">
        <v>685</v>
      </c>
      <c r="J251" s="80" t="s">
        <v>1204</v>
      </c>
    </row>
    <row r="252" ht="42" customHeight="1" spans="1:10">
      <c r="A252" s="213" t="s">
        <v>581</v>
      </c>
      <c r="B252" s="72" t="s">
        <v>1198</v>
      </c>
      <c r="C252" s="72" t="s">
        <v>674</v>
      </c>
      <c r="D252" s="72" t="s">
        <v>675</v>
      </c>
      <c r="E252" s="80" t="s">
        <v>1205</v>
      </c>
      <c r="F252" s="72" t="s">
        <v>653</v>
      </c>
      <c r="G252" s="80" t="s">
        <v>672</v>
      </c>
      <c r="H252" s="72" t="s">
        <v>661</v>
      </c>
      <c r="I252" s="72" t="s">
        <v>685</v>
      </c>
      <c r="J252" s="80" t="s">
        <v>1206</v>
      </c>
    </row>
    <row r="253" ht="42" customHeight="1" spans="1:10">
      <c r="A253" s="213" t="s">
        <v>617</v>
      </c>
      <c r="B253" s="72" t="s">
        <v>1207</v>
      </c>
      <c r="C253" s="72" t="s">
        <v>650</v>
      </c>
      <c r="D253" s="72" t="s">
        <v>651</v>
      </c>
      <c r="E253" s="80" t="s">
        <v>1208</v>
      </c>
      <c r="F253" s="72" t="s">
        <v>653</v>
      </c>
      <c r="G253" s="80" t="s">
        <v>1209</v>
      </c>
      <c r="H253" s="72" t="s">
        <v>681</v>
      </c>
      <c r="I253" s="72" t="s">
        <v>656</v>
      </c>
      <c r="J253" s="80" t="s">
        <v>1210</v>
      </c>
    </row>
    <row r="254" ht="42" customHeight="1" spans="1:10">
      <c r="A254" s="213" t="s">
        <v>617</v>
      </c>
      <c r="B254" s="72" t="s">
        <v>1207</v>
      </c>
      <c r="C254" s="72" t="s">
        <v>668</v>
      </c>
      <c r="D254" s="72" t="s">
        <v>683</v>
      </c>
      <c r="E254" s="80" t="s">
        <v>1211</v>
      </c>
      <c r="F254" s="72" t="s">
        <v>671</v>
      </c>
      <c r="G254" s="80" t="s">
        <v>735</v>
      </c>
      <c r="H254" s="72" t="s">
        <v>661</v>
      </c>
      <c r="I254" s="72" t="s">
        <v>685</v>
      </c>
      <c r="J254" s="80" t="s">
        <v>1212</v>
      </c>
    </row>
    <row r="255" ht="42" customHeight="1" spans="1:10">
      <c r="A255" s="213" t="s">
        <v>617</v>
      </c>
      <c r="B255" s="72" t="s">
        <v>1207</v>
      </c>
      <c r="C255" s="72" t="s">
        <v>674</v>
      </c>
      <c r="D255" s="72" t="s">
        <v>675</v>
      </c>
      <c r="E255" s="80" t="s">
        <v>841</v>
      </c>
      <c r="F255" s="72" t="s">
        <v>671</v>
      </c>
      <c r="G255" s="80" t="s">
        <v>735</v>
      </c>
      <c r="H255" s="72" t="s">
        <v>661</v>
      </c>
      <c r="I255" s="72" t="s">
        <v>685</v>
      </c>
      <c r="J255" s="80" t="s">
        <v>1213</v>
      </c>
    </row>
    <row r="256" ht="42" customHeight="1" spans="1:10">
      <c r="A256" s="213" t="s">
        <v>464</v>
      </c>
      <c r="B256" s="72" t="s">
        <v>1214</v>
      </c>
      <c r="C256" s="72" t="s">
        <v>650</v>
      </c>
      <c r="D256" s="72" t="s">
        <v>651</v>
      </c>
      <c r="E256" s="80" t="s">
        <v>1215</v>
      </c>
      <c r="F256" s="72" t="s">
        <v>653</v>
      </c>
      <c r="G256" s="80" t="s">
        <v>1216</v>
      </c>
      <c r="H256" s="72" t="s">
        <v>1057</v>
      </c>
      <c r="I256" s="72" t="s">
        <v>656</v>
      </c>
      <c r="J256" s="80" t="s">
        <v>1217</v>
      </c>
    </row>
    <row r="257" ht="42" customHeight="1" spans="1:10">
      <c r="A257" s="213" t="s">
        <v>464</v>
      </c>
      <c r="B257" s="72" t="s">
        <v>1214</v>
      </c>
      <c r="C257" s="72" t="s">
        <v>650</v>
      </c>
      <c r="D257" s="72" t="s">
        <v>651</v>
      </c>
      <c r="E257" s="80" t="s">
        <v>1218</v>
      </c>
      <c r="F257" s="72" t="s">
        <v>653</v>
      </c>
      <c r="G257" s="80" t="s">
        <v>1219</v>
      </c>
      <c r="H257" s="72" t="s">
        <v>1220</v>
      </c>
      <c r="I257" s="72" t="s">
        <v>656</v>
      </c>
      <c r="J257" s="80" t="s">
        <v>1221</v>
      </c>
    </row>
    <row r="258" ht="42" customHeight="1" spans="1:10">
      <c r="A258" s="213" t="s">
        <v>464</v>
      </c>
      <c r="B258" s="72" t="s">
        <v>1214</v>
      </c>
      <c r="C258" s="72" t="s">
        <v>650</v>
      </c>
      <c r="D258" s="72" t="s">
        <v>651</v>
      </c>
      <c r="E258" s="80" t="s">
        <v>1222</v>
      </c>
      <c r="F258" s="72" t="s">
        <v>712</v>
      </c>
      <c r="G258" s="80" t="s">
        <v>1223</v>
      </c>
      <c r="H258" s="72" t="s">
        <v>1224</v>
      </c>
      <c r="I258" s="72" t="s">
        <v>656</v>
      </c>
      <c r="J258" s="80" t="s">
        <v>1225</v>
      </c>
    </row>
    <row r="259" ht="42" customHeight="1" spans="1:10">
      <c r="A259" s="213" t="s">
        <v>464</v>
      </c>
      <c r="B259" s="72" t="s">
        <v>1214</v>
      </c>
      <c r="C259" s="72" t="s">
        <v>650</v>
      </c>
      <c r="D259" s="72" t="s">
        <v>658</v>
      </c>
      <c r="E259" s="80" t="s">
        <v>1226</v>
      </c>
      <c r="F259" s="72" t="s">
        <v>653</v>
      </c>
      <c r="G259" s="80" t="s">
        <v>660</v>
      </c>
      <c r="H259" s="72" t="s">
        <v>661</v>
      </c>
      <c r="I259" s="72" t="s">
        <v>685</v>
      </c>
      <c r="J259" s="80" t="s">
        <v>1227</v>
      </c>
    </row>
    <row r="260" ht="42" customHeight="1" spans="1:10">
      <c r="A260" s="213" t="s">
        <v>464</v>
      </c>
      <c r="B260" s="72" t="s">
        <v>1214</v>
      </c>
      <c r="C260" s="72" t="s">
        <v>650</v>
      </c>
      <c r="D260" s="72" t="s">
        <v>658</v>
      </c>
      <c r="E260" s="80" t="s">
        <v>1228</v>
      </c>
      <c r="F260" s="72" t="s">
        <v>653</v>
      </c>
      <c r="G260" s="80" t="s">
        <v>923</v>
      </c>
      <c r="H260" s="72" t="s">
        <v>661</v>
      </c>
      <c r="I260" s="72" t="s">
        <v>656</v>
      </c>
      <c r="J260" s="80" t="s">
        <v>1229</v>
      </c>
    </row>
    <row r="261" ht="42" customHeight="1" spans="1:10">
      <c r="A261" s="213" t="s">
        <v>464</v>
      </c>
      <c r="B261" s="72" t="s">
        <v>1214</v>
      </c>
      <c r="C261" s="72" t="s">
        <v>650</v>
      </c>
      <c r="D261" s="72" t="s">
        <v>658</v>
      </c>
      <c r="E261" s="80" t="s">
        <v>1230</v>
      </c>
      <c r="F261" s="72" t="s">
        <v>653</v>
      </c>
      <c r="G261" s="80" t="s">
        <v>923</v>
      </c>
      <c r="H261" s="72" t="s">
        <v>661</v>
      </c>
      <c r="I261" s="72" t="s">
        <v>656</v>
      </c>
      <c r="J261" s="80" t="s">
        <v>1231</v>
      </c>
    </row>
    <row r="262" ht="42" customHeight="1" spans="1:10">
      <c r="A262" s="213" t="s">
        <v>464</v>
      </c>
      <c r="B262" s="72" t="s">
        <v>1214</v>
      </c>
      <c r="C262" s="72" t="s">
        <v>650</v>
      </c>
      <c r="D262" s="72" t="s">
        <v>663</v>
      </c>
      <c r="E262" s="80" t="s">
        <v>1232</v>
      </c>
      <c r="F262" s="72" t="s">
        <v>653</v>
      </c>
      <c r="G262" s="80" t="s">
        <v>665</v>
      </c>
      <c r="H262" s="72" t="s">
        <v>666</v>
      </c>
      <c r="I262" s="72" t="s">
        <v>656</v>
      </c>
      <c r="J262" s="80" t="s">
        <v>667</v>
      </c>
    </row>
    <row r="263" ht="42" customHeight="1" spans="1:10">
      <c r="A263" s="213" t="s">
        <v>464</v>
      </c>
      <c r="B263" s="72" t="s">
        <v>1214</v>
      </c>
      <c r="C263" s="72" t="s">
        <v>668</v>
      </c>
      <c r="D263" s="72" t="s">
        <v>683</v>
      </c>
      <c r="E263" s="80" t="s">
        <v>1233</v>
      </c>
      <c r="F263" s="72" t="s">
        <v>653</v>
      </c>
      <c r="G263" s="80" t="s">
        <v>1234</v>
      </c>
      <c r="H263" s="72" t="s">
        <v>655</v>
      </c>
      <c r="I263" s="72" t="s">
        <v>656</v>
      </c>
      <c r="J263" s="80" t="s">
        <v>1235</v>
      </c>
    </row>
    <row r="264" ht="42" customHeight="1" spans="1:10">
      <c r="A264" s="213" t="s">
        <v>464</v>
      </c>
      <c r="B264" s="72" t="s">
        <v>1214</v>
      </c>
      <c r="C264" s="72" t="s">
        <v>668</v>
      </c>
      <c r="D264" s="72" t="s">
        <v>683</v>
      </c>
      <c r="E264" s="80" t="s">
        <v>1236</v>
      </c>
      <c r="F264" s="72" t="s">
        <v>653</v>
      </c>
      <c r="G264" s="80" t="s">
        <v>660</v>
      </c>
      <c r="H264" s="72" t="s">
        <v>661</v>
      </c>
      <c r="I264" s="72" t="s">
        <v>656</v>
      </c>
      <c r="J264" s="80" t="s">
        <v>1235</v>
      </c>
    </row>
    <row r="265" ht="42" customHeight="1" spans="1:10">
      <c r="A265" s="213" t="s">
        <v>464</v>
      </c>
      <c r="B265" s="72" t="s">
        <v>1214</v>
      </c>
      <c r="C265" s="72" t="s">
        <v>674</v>
      </c>
      <c r="D265" s="72" t="s">
        <v>675</v>
      </c>
      <c r="E265" s="80" t="s">
        <v>725</v>
      </c>
      <c r="F265" s="72" t="s">
        <v>653</v>
      </c>
      <c r="G265" s="80" t="s">
        <v>735</v>
      </c>
      <c r="H265" s="72" t="s">
        <v>661</v>
      </c>
      <c r="I265" s="72" t="s">
        <v>656</v>
      </c>
      <c r="J265" s="80" t="s">
        <v>1237</v>
      </c>
    </row>
    <row r="266" ht="42" customHeight="1" spans="1:10">
      <c r="A266" s="213" t="s">
        <v>486</v>
      </c>
      <c r="B266" s="72" t="s">
        <v>1238</v>
      </c>
      <c r="C266" s="72" t="s">
        <v>650</v>
      </c>
      <c r="D266" s="72" t="s">
        <v>651</v>
      </c>
      <c r="E266" s="80" t="s">
        <v>1239</v>
      </c>
      <c r="F266" s="72" t="s">
        <v>653</v>
      </c>
      <c r="G266" s="80" t="s">
        <v>1240</v>
      </c>
      <c r="H266" s="72" t="s">
        <v>1241</v>
      </c>
      <c r="I266" s="72" t="s">
        <v>656</v>
      </c>
      <c r="J266" s="80" t="s">
        <v>1242</v>
      </c>
    </row>
    <row r="267" ht="72" customHeight="1" spans="1:10">
      <c r="A267" s="213" t="s">
        <v>486</v>
      </c>
      <c r="B267" s="72" t="s">
        <v>1238</v>
      </c>
      <c r="C267" s="72" t="s">
        <v>650</v>
      </c>
      <c r="D267" s="72" t="s">
        <v>658</v>
      </c>
      <c r="E267" s="80" t="s">
        <v>1243</v>
      </c>
      <c r="F267" s="72" t="s">
        <v>653</v>
      </c>
      <c r="G267" s="80" t="s">
        <v>1244</v>
      </c>
      <c r="H267" s="72" t="s">
        <v>723</v>
      </c>
      <c r="I267" s="72" t="s">
        <v>685</v>
      </c>
      <c r="J267" s="80" t="s">
        <v>1245</v>
      </c>
    </row>
    <row r="268" ht="42" customHeight="1" spans="1:10">
      <c r="A268" s="213" t="s">
        <v>486</v>
      </c>
      <c r="B268" s="72" t="s">
        <v>1238</v>
      </c>
      <c r="C268" s="72" t="s">
        <v>668</v>
      </c>
      <c r="D268" s="72" t="s">
        <v>669</v>
      </c>
      <c r="E268" s="80" t="s">
        <v>1246</v>
      </c>
      <c r="F268" s="72" t="s">
        <v>653</v>
      </c>
      <c r="G268" s="80" t="s">
        <v>1247</v>
      </c>
      <c r="H268" s="72" t="s">
        <v>723</v>
      </c>
      <c r="I268" s="72" t="s">
        <v>685</v>
      </c>
      <c r="J268" s="80" t="s">
        <v>1248</v>
      </c>
    </row>
    <row r="269" ht="42" customHeight="1" spans="1:10">
      <c r="A269" s="213" t="s">
        <v>486</v>
      </c>
      <c r="B269" s="72" t="s">
        <v>1238</v>
      </c>
      <c r="C269" s="72" t="s">
        <v>674</v>
      </c>
      <c r="D269" s="72" t="s">
        <v>675</v>
      </c>
      <c r="E269" s="80" t="s">
        <v>1249</v>
      </c>
      <c r="F269" s="72" t="s">
        <v>653</v>
      </c>
      <c r="G269" s="80" t="s">
        <v>923</v>
      </c>
      <c r="H269" s="72" t="s">
        <v>661</v>
      </c>
      <c r="I269" s="72" t="s">
        <v>685</v>
      </c>
      <c r="J269" s="80" t="s">
        <v>1250</v>
      </c>
    </row>
    <row r="270" ht="42" customHeight="1" spans="1:10">
      <c r="A270" s="213" t="s">
        <v>557</v>
      </c>
      <c r="B270" s="72" t="s">
        <v>1251</v>
      </c>
      <c r="C270" s="72" t="s">
        <v>650</v>
      </c>
      <c r="D270" s="72" t="s">
        <v>651</v>
      </c>
      <c r="E270" s="80" t="s">
        <v>1252</v>
      </c>
      <c r="F270" s="72" t="s">
        <v>653</v>
      </c>
      <c r="G270" s="80" t="s">
        <v>1253</v>
      </c>
      <c r="H270" s="72" t="s">
        <v>998</v>
      </c>
      <c r="I270" s="72" t="s">
        <v>656</v>
      </c>
      <c r="J270" s="80" t="s">
        <v>1254</v>
      </c>
    </row>
    <row r="271" ht="42" customHeight="1" spans="1:10">
      <c r="A271" s="213" t="s">
        <v>557</v>
      </c>
      <c r="B271" s="72" t="s">
        <v>1251</v>
      </c>
      <c r="C271" s="72" t="s">
        <v>668</v>
      </c>
      <c r="D271" s="72" t="s">
        <v>683</v>
      </c>
      <c r="E271" s="80" t="s">
        <v>1255</v>
      </c>
      <c r="F271" s="72" t="s">
        <v>653</v>
      </c>
      <c r="G271" s="80" t="s">
        <v>722</v>
      </c>
      <c r="H271" s="72" t="s">
        <v>723</v>
      </c>
      <c r="I271" s="72" t="s">
        <v>685</v>
      </c>
      <c r="J271" s="80" t="s">
        <v>1255</v>
      </c>
    </row>
    <row r="272" ht="42" customHeight="1" spans="1:10">
      <c r="A272" s="213" t="s">
        <v>557</v>
      </c>
      <c r="B272" s="72" t="s">
        <v>1251</v>
      </c>
      <c r="C272" s="72" t="s">
        <v>674</v>
      </c>
      <c r="D272" s="72" t="s">
        <v>675</v>
      </c>
      <c r="E272" s="80" t="s">
        <v>1256</v>
      </c>
      <c r="F272" s="72" t="s">
        <v>653</v>
      </c>
      <c r="G272" s="80" t="s">
        <v>1167</v>
      </c>
      <c r="H272" s="72" t="s">
        <v>661</v>
      </c>
      <c r="I272" s="72" t="s">
        <v>685</v>
      </c>
      <c r="J272" s="80" t="s">
        <v>1257</v>
      </c>
    </row>
    <row r="273" ht="42" customHeight="1" spans="1:10">
      <c r="A273" s="213" t="s">
        <v>470</v>
      </c>
      <c r="B273" s="72" t="s">
        <v>1258</v>
      </c>
      <c r="C273" s="72" t="s">
        <v>650</v>
      </c>
      <c r="D273" s="72" t="s">
        <v>651</v>
      </c>
      <c r="E273" s="80" t="s">
        <v>1259</v>
      </c>
      <c r="F273" s="72" t="s">
        <v>671</v>
      </c>
      <c r="G273" s="80" t="s">
        <v>1260</v>
      </c>
      <c r="H273" s="72" t="s">
        <v>730</v>
      </c>
      <c r="I273" s="72" t="s">
        <v>656</v>
      </c>
      <c r="J273" s="80" t="s">
        <v>1261</v>
      </c>
    </row>
    <row r="274" ht="42" customHeight="1" spans="1:10">
      <c r="A274" s="213" t="s">
        <v>470</v>
      </c>
      <c r="B274" s="72" t="s">
        <v>1258</v>
      </c>
      <c r="C274" s="72" t="s">
        <v>650</v>
      </c>
      <c r="D274" s="72" t="s">
        <v>651</v>
      </c>
      <c r="E274" s="80" t="s">
        <v>1262</v>
      </c>
      <c r="F274" s="72" t="s">
        <v>671</v>
      </c>
      <c r="G274" s="80" t="s">
        <v>1263</v>
      </c>
      <c r="H274" s="72" t="s">
        <v>1264</v>
      </c>
      <c r="I274" s="72" t="s">
        <v>656</v>
      </c>
      <c r="J274" s="80" t="s">
        <v>1265</v>
      </c>
    </row>
    <row r="275" ht="42" customHeight="1" spans="1:10">
      <c r="A275" s="213" t="s">
        <v>470</v>
      </c>
      <c r="B275" s="72" t="s">
        <v>1258</v>
      </c>
      <c r="C275" s="72" t="s">
        <v>650</v>
      </c>
      <c r="D275" s="72" t="s">
        <v>663</v>
      </c>
      <c r="E275" s="80" t="s">
        <v>1266</v>
      </c>
      <c r="F275" s="72" t="s">
        <v>671</v>
      </c>
      <c r="G275" s="80" t="s">
        <v>759</v>
      </c>
      <c r="H275" s="72" t="s">
        <v>666</v>
      </c>
      <c r="I275" s="72" t="s">
        <v>656</v>
      </c>
      <c r="J275" s="80" t="s">
        <v>1267</v>
      </c>
    </row>
    <row r="276" ht="42" customHeight="1" spans="1:10">
      <c r="A276" s="213" t="s">
        <v>470</v>
      </c>
      <c r="B276" s="72" t="s">
        <v>1258</v>
      </c>
      <c r="C276" s="72" t="s">
        <v>668</v>
      </c>
      <c r="D276" s="72" t="s">
        <v>683</v>
      </c>
      <c r="E276" s="80" t="s">
        <v>1268</v>
      </c>
      <c r="F276" s="72" t="s">
        <v>653</v>
      </c>
      <c r="G276" s="80" t="s">
        <v>790</v>
      </c>
      <c r="H276" s="72" t="s">
        <v>666</v>
      </c>
      <c r="I276" s="72" t="s">
        <v>656</v>
      </c>
      <c r="J276" s="80" t="s">
        <v>1267</v>
      </c>
    </row>
    <row r="277" ht="42" customHeight="1" spans="1:10">
      <c r="A277" s="213" t="s">
        <v>470</v>
      </c>
      <c r="B277" s="72" t="s">
        <v>1258</v>
      </c>
      <c r="C277" s="72" t="s">
        <v>674</v>
      </c>
      <c r="D277" s="72" t="s">
        <v>675</v>
      </c>
      <c r="E277" s="80" t="s">
        <v>1269</v>
      </c>
      <c r="F277" s="72" t="s">
        <v>1270</v>
      </c>
      <c r="G277" s="80" t="s">
        <v>672</v>
      </c>
      <c r="H277" s="72" t="s">
        <v>661</v>
      </c>
      <c r="I277" s="72" t="s">
        <v>656</v>
      </c>
      <c r="J277" s="80" t="s">
        <v>1271</v>
      </c>
    </row>
    <row r="278" ht="87" customHeight="1" spans="1:10">
      <c r="A278" s="213" t="s">
        <v>462</v>
      </c>
      <c r="B278" s="72" t="s">
        <v>1272</v>
      </c>
      <c r="C278" s="72" t="s">
        <v>650</v>
      </c>
      <c r="D278" s="72" t="s">
        <v>651</v>
      </c>
      <c r="E278" s="80" t="s">
        <v>1273</v>
      </c>
      <c r="F278" s="72" t="s">
        <v>712</v>
      </c>
      <c r="G278" s="80" t="s">
        <v>1274</v>
      </c>
      <c r="H278" s="72" t="s">
        <v>655</v>
      </c>
      <c r="I278" s="72" t="s">
        <v>656</v>
      </c>
      <c r="J278" s="80" t="s">
        <v>1275</v>
      </c>
    </row>
    <row r="279" ht="85" customHeight="1" spans="1:10">
      <c r="A279" s="213" t="s">
        <v>462</v>
      </c>
      <c r="B279" s="72" t="s">
        <v>1272</v>
      </c>
      <c r="C279" s="72" t="s">
        <v>650</v>
      </c>
      <c r="D279" s="72" t="s">
        <v>658</v>
      </c>
      <c r="E279" s="80" t="s">
        <v>1276</v>
      </c>
      <c r="F279" s="72" t="s">
        <v>653</v>
      </c>
      <c r="G279" s="80" t="s">
        <v>660</v>
      </c>
      <c r="H279" s="72" t="s">
        <v>661</v>
      </c>
      <c r="I279" s="72" t="s">
        <v>656</v>
      </c>
      <c r="J279" s="80" t="s">
        <v>1277</v>
      </c>
    </row>
    <row r="280" ht="42" customHeight="1" spans="1:10">
      <c r="A280" s="213" t="s">
        <v>462</v>
      </c>
      <c r="B280" s="72" t="s">
        <v>1272</v>
      </c>
      <c r="C280" s="72" t="s">
        <v>650</v>
      </c>
      <c r="D280" s="72" t="s">
        <v>663</v>
      </c>
      <c r="E280" s="80" t="s">
        <v>738</v>
      </c>
      <c r="F280" s="72" t="s">
        <v>653</v>
      </c>
      <c r="G280" s="80" t="s">
        <v>665</v>
      </c>
      <c r="H280" s="72" t="s">
        <v>666</v>
      </c>
      <c r="I280" s="72" t="s">
        <v>656</v>
      </c>
      <c r="J280" s="80" t="s">
        <v>667</v>
      </c>
    </row>
    <row r="281" ht="42" customHeight="1" spans="1:10">
      <c r="A281" s="213" t="s">
        <v>462</v>
      </c>
      <c r="B281" s="72" t="s">
        <v>1272</v>
      </c>
      <c r="C281" s="72" t="s">
        <v>668</v>
      </c>
      <c r="D281" s="72" t="s">
        <v>683</v>
      </c>
      <c r="E281" s="80" t="s">
        <v>1278</v>
      </c>
      <c r="F281" s="72" t="s">
        <v>653</v>
      </c>
      <c r="G281" s="80" t="s">
        <v>722</v>
      </c>
      <c r="H281" s="72" t="s">
        <v>723</v>
      </c>
      <c r="I281" s="72" t="s">
        <v>685</v>
      </c>
      <c r="J281" s="80" t="s">
        <v>1279</v>
      </c>
    </row>
    <row r="282" ht="42" customHeight="1" spans="1:10">
      <c r="A282" s="213" t="s">
        <v>462</v>
      </c>
      <c r="B282" s="72" t="s">
        <v>1272</v>
      </c>
      <c r="C282" s="72" t="s">
        <v>674</v>
      </c>
      <c r="D282" s="72" t="s">
        <v>675</v>
      </c>
      <c r="E282" s="80" t="s">
        <v>1280</v>
      </c>
      <c r="F282" s="72" t="s">
        <v>653</v>
      </c>
      <c r="G282" s="80" t="s">
        <v>672</v>
      </c>
      <c r="H282" s="72" t="s">
        <v>661</v>
      </c>
      <c r="I282" s="72" t="s">
        <v>656</v>
      </c>
      <c r="J282" s="80" t="s">
        <v>1281</v>
      </c>
    </row>
    <row r="283" ht="42" customHeight="1" spans="1:10">
      <c r="A283" s="213" t="s">
        <v>492</v>
      </c>
      <c r="B283" s="72" t="s">
        <v>1282</v>
      </c>
      <c r="C283" s="72" t="s">
        <v>650</v>
      </c>
      <c r="D283" s="72" t="s">
        <v>651</v>
      </c>
      <c r="E283" s="80" t="s">
        <v>1283</v>
      </c>
      <c r="F283" s="72" t="s">
        <v>653</v>
      </c>
      <c r="G283" s="80" t="s">
        <v>89</v>
      </c>
      <c r="H283" s="72" t="s">
        <v>730</v>
      </c>
      <c r="I283" s="72" t="s">
        <v>656</v>
      </c>
      <c r="J283" s="80" t="s">
        <v>1284</v>
      </c>
    </row>
    <row r="284" ht="42" customHeight="1" spans="1:10">
      <c r="A284" s="213" t="s">
        <v>492</v>
      </c>
      <c r="B284" s="72" t="s">
        <v>1282</v>
      </c>
      <c r="C284" s="72" t="s">
        <v>650</v>
      </c>
      <c r="D284" s="72" t="s">
        <v>658</v>
      </c>
      <c r="E284" s="80" t="s">
        <v>1021</v>
      </c>
      <c r="F284" s="72" t="s">
        <v>653</v>
      </c>
      <c r="G284" s="80" t="s">
        <v>660</v>
      </c>
      <c r="H284" s="72" t="s">
        <v>661</v>
      </c>
      <c r="I284" s="72" t="s">
        <v>685</v>
      </c>
      <c r="J284" s="80" t="s">
        <v>1282</v>
      </c>
    </row>
    <row r="285" ht="42" customHeight="1" spans="1:10">
      <c r="A285" s="213" t="s">
        <v>492</v>
      </c>
      <c r="B285" s="72" t="s">
        <v>1282</v>
      </c>
      <c r="C285" s="72" t="s">
        <v>668</v>
      </c>
      <c r="D285" s="72" t="s">
        <v>669</v>
      </c>
      <c r="E285" s="80" t="s">
        <v>1285</v>
      </c>
      <c r="F285" s="72" t="s">
        <v>653</v>
      </c>
      <c r="G285" s="80" t="s">
        <v>660</v>
      </c>
      <c r="H285" s="72" t="s">
        <v>661</v>
      </c>
      <c r="I285" s="72" t="s">
        <v>685</v>
      </c>
      <c r="J285" s="80" t="s">
        <v>1286</v>
      </c>
    </row>
    <row r="286" ht="42" customHeight="1" spans="1:10">
      <c r="A286" s="213" t="s">
        <v>492</v>
      </c>
      <c r="B286" s="72" t="s">
        <v>1282</v>
      </c>
      <c r="C286" s="72" t="s">
        <v>674</v>
      </c>
      <c r="D286" s="72" t="s">
        <v>675</v>
      </c>
      <c r="E286" s="80" t="s">
        <v>1287</v>
      </c>
      <c r="F286" s="72" t="s">
        <v>653</v>
      </c>
      <c r="G286" s="80" t="s">
        <v>672</v>
      </c>
      <c r="H286" s="72" t="s">
        <v>661</v>
      </c>
      <c r="I286" s="72" t="s">
        <v>685</v>
      </c>
      <c r="J286" s="80" t="s">
        <v>1288</v>
      </c>
    </row>
    <row r="287" ht="42" customHeight="1" spans="1:10">
      <c r="A287" s="213" t="s">
        <v>585</v>
      </c>
      <c r="B287" s="72" t="s">
        <v>1289</v>
      </c>
      <c r="C287" s="72" t="s">
        <v>650</v>
      </c>
      <c r="D287" s="72" t="s">
        <v>658</v>
      </c>
      <c r="E287" s="80" t="s">
        <v>1290</v>
      </c>
      <c r="F287" s="72" t="s">
        <v>653</v>
      </c>
      <c r="G287" s="80" t="s">
        <v>660</v>
      </c>
      <c r="H287" s="72" t="s">
        <v>661</v>
      </c>
      <c r="I287" s="72" t="s">
        <v>656</v>
      </c>
      <c r="J287" s="80" t="s">
        <v>1291</v>
      </c>
    </row>
    <row r="288" ht="42" customHeight="1" spans="1:10">
      <c r="A288" s="213" t="s">
        <v>585</v>
      </c>
      <c r="B288" s="72" t="s">
        <v>1289</v>
      </c>
      <c r="C288" s="72" t="s">
        <v>668</v>
      </c>
      <c r="D288" s="72" t="s">
        <v>683</v>
      </c>
      <c r="E288" s="80" t="s">
        <v>1292</v>
      </c>
      <c r="F288" s="72" t="s">
        <v>671</v>
      </c>
      <c r="G288" s="80" t="s">
        <v>735</v>
      </c>
      <c r="H288" s="72" t="s">
        <v>661</v>
      </c>
      <c r="I288" s="72" t="s">
        <v>656</v>
      </c>
      <c r="J288" s="80" t="s">
        <v>1293</v>
      </c>
    </row>
    <row r="289" ht="42" customHeight="1" spans="1:10">
      <c r="A289" s="213" t="s">
        <v>585</v>
      </c>
      <c r="B289" s="72" t="s">
        <v>1289</v>
      </c>
      <c r="C289" s="72" t="s">
        <v>674</v>
      </c>
      <c r="D289" s="72" t="s">
        <v>675</v>
      </c>
      <c r="E289" s="80" t="s">
        <v>1294</v>
      </c>
      <c r="F289" s="72" t="s">
        <v>671</v>
      </c>
      <c r="G289" s="80" t="s">
        <v>735</v>
      </c>
      <c r="H289" s="72" t="s">
        <v>661</v>
      </c>
      <c r="I289" s="72" t="s">
        <v>656</v>
      </c>
      <c r="J289" s="80" t="s">
        <v>1295</v>
      </c>
    </row>
    <row r="290" ht="42" customHeight="1" spans="1:10">
      <c r="A290" s="213" t="s">
        <v>480</v>
      </c>
      <c r="B290" s="72" t="s">
        <v>1296</v>
      </c>
      <c r="C290" s="72" t="s">
        <v>650</v>
      </c>
      <c r="D290" s="72" t="s">
        <v>651</v>
      </c>
      <c r="E290" s="80" t="s">
        <v>772</v>
      </c>
      <c r="F290" s="72" t="s">
        <v>671</v>
      </c>
      <c r="G290" s="80" t="s">
        <v>1297</v>
      </c>
      <c r="H290" s="72" t="s">
        <v>681</v>
      </c>
      <c r="I290" s="72" t="s">
        <v>656</v>
      </c>
      <c r="J290" s="80" t="s">
        <v>774</v>
      </c>
    </row>
    <row r="291" ht="42" customHeight="1" spans="1:10">
      <c r="A291" s="213" t="s">
        <v>480</v>
      </c>
      <c r="B291" s="72" t="s">
        <v>1296</v>
      </c>
      <c r="C291" s="72" t="s">
        <v>650</v>
      </c>
      <c r="D291" s="72" t="s">
        <v>658</v>
      </c>
      <c r="E291" s="80" t="s">
        <v>1298</v>
      </c>
      <c r="F291" s="72" t="s">
        <v>653</v>
      </c>
      <c r="G291" s="80" t="s">
        <v>660</v>
      </c>
      <c r="H291" s="72" t="s">
        <v>661</v>
      </c>
      <c r="I291" s="72" t="s">
        <v>685</v>
      </c>
      <c r="J291" s="80" t="s">
        <v>776</v>
      </c>
    </row>
    <row r="292" ht="42" customHeight="1" spans="1:10">
      <c r="A292" s="213" t="s">
        <v>480</v>
      </c>
      <c r="B292" s="72" t="s">
        <v>1296</v>
      </c>
      <c r="C292" s="72" t="s">
        <v>650</v>
      </c>
      <c r="D292" s="72" t="s">
        <v>658</v>
      </c>
      <c r="E292" s="80" t="s">
        <v>779</v>
      </c>
      <c r="F292" s="72" t="s">
        <v>653</v>
      </c>
      <c r="G292" s="80" t="s">
        <v>722</v>
      </c>
      <c r="H292" s="72" t="s">
        <v>723</v>
      </c>
      <c r="I292" s="72" t="s">
        <v>685</v>
      </c>
      <c r="J292" s="80" t="s">
        <v>780</v>
      </c>
    </row>
    <row r="293" ht="42" customHeight="1" spans="1:10">
      <c r="A293" s="213" t="s">
        <v>480</v>
      </c>
      <c r="B293" s="72" t="s">
        <v>1296</v>
      </c>
      <c r="C293" s="72" t="s">
        <v>650</v>
      </c>
      <c r="D293" s="72" t="s">
        <v>663</v>
      </c>
      <c r="E293" s="80" t="s">
        <v>1299</v>
      </c>
      <c r="F293" s="72" t="s">
        <v>653</v>
      </c>
      <c r="G293" s="80" t="s">
        <v>660</v>
      </c>
      <c r="H293" s="72" t="s">
        <v>661</v>
      </c>
      <c r="I293" s="72" t="s">
        <v>685</v>
      </c>
      <c r="J293" s="80" t="s">
        <v>782</v>
      </c>
    </row>
    <row r="294" ht="42" customHeight="1" spans="1:10">
      <c r="A294" s="213" t="s">
        <v>480</v>
      </c>
      <c r="B294" s="72" t="s">
        <v>1296</v>
      </c>
      <c r="C294" s="72" t="s">
        <v>668</v>
      </c>
      <c r="D294" s="72" t="s">
        <v>683</v>
      </c>
      <c r="E294" s="80" t="s">
        <v>1300</v>
      </c>
      <c r="F294" s="72" t="s">
        <v>653</v>
      </c>
      <c r="G294" s="80" t="s">
        <v>660</v>
      </c>
      <c r="H294" s="72" t="s">
        <v>661</v>
      </c>
      <c r="I294" s="72" t="s">
        <v>685</v>
      </c>
      <c r="J294" s="80" t="s">
        <v>1301</v>
      </c>
    </row>
    <row r="295" ht="42" customHeight="1" spans="1:10">
      <c r="A295" s="213" t="s">
        <v>480</v>
      </c>
      <c r="B295" s="72" t="s">
        <v>1296</v>
      </c>
      <c r="C295" s="72" t="s">
        <v>674</v>
      </c>
      <c r="D295" s="72" t="s">
        <v>675</v>
      </c>
      <c r="E295" s="80" t="s">
        <v>1302</v>
      </c>
      <c r="F295" s="72" t="s">
        <v>653</v>
      </c>
      <c r="G295" s="80" t="s">
        <v>672</v>
      </c>
      <c r="H295" s="72" t="s">
        <v>661</v>
      </c>
      <c r="I295" s="72" t="s">
        <v>685</v>
      </c>
      <c r="J295" s="80" t="s">
        <v>1302</v>
      </c>
    </row>
    <row r="296" ht="42" customHeight="1" spans="1:10">
      <c r="A296" s="213" t="s">
        <v>571</v>
      </c>
      <c r="B296" s="72" t="s">
        <v>1196</v>
      </c>
      <c r="C296" s="72" t="s">
        <v>650</v>
      </c>
      <c r="D296" s="72" t="s">
        <v>651</v>
      </c>
      <c r="E296" s="80" t="s">
        <v>1303</v>
      </c>
      <c r="F296" s="72" t="s">
        <v>653</v>
      </c>
      <c r="G296" s="80" t="s">
        <v>86</v>
      </c>
      <c r="H296" s="72" t="s">
        <v>730</v>
      </c>
      <c r="I296" s="72" t="s">
        <v>656</v>
      </c>
      <c r="J296" s="80" t="s">
        <v>1304</v>
      </c>
    </row>
    <row r="297" ht="66" customHeight="1" spans="1:10">
      <c r="A297" s="213" t="s">
        <v>571</v>
      </c>
      <c r="B297" s="72" t="s">
        <v>1196</v>
      </c>
      <c r="C297" s="72" t="s">
        <v>668</v>
      </c>
      <c r="D297" s="72" t="s">
        <v>683</v>
      </c>
      <c r="E297" s="80" t="s">
        <v>1196</v>
      </c>
      <c r="F297" s="72" t="s">
        <v>653</v>
      </c>
      <c r="G297" s="80" t="s">
        <v>923</v>
      </c>
      <c r="H297" s="72" t="s">
        <v>661</v>
      </c>
      <c r="I297" s="72" t="s">
        <v>685</v>
      </c>
      <c r="J297" s="80" t="s">
        <v>1196</v>
      </c>
    </row>
    <row r="298" ht="42" customHeight="1" spans="1:10">
      <c r="A298" s="213" t="s">
        <v>571</v>
      </c>
      <c r="B298" s="72" t="s">
        <v>1196</v>
      </c>
      <c r="C298" s="72" t="s">
        <v>674</v>
      </c>
      <c r="D298" s="72" t="s">
        <v>675</v>
      </c>
      <c r="E298" s="80" t="s">
        <v>687</v>
      </c>
      <c r="F298" s="72" t="s">
        <v>653</v>
      </c>
      <c r="G298" s="80" t="s">
        <v>735</v>
      </c>
      <c r="H298" s="72" t="s">
        <v>661</v>
      </c>
      <c r="I298" s="72" t="s">
        <v>685</v>
      </c>
      <c r="J298" s="80" t="s">
        <v>1305</v>
      </c>
    </row>
    <row r="299" ht="42" customHeight="1" spans="1:10">
      <c r="A299" s="213" t="s">
        <v>474</v>
      </c>
      <c r="B299" s="72" t="s">
        <v>1306</v>
      </c>
      <c r="C299" s="72" t="s">
        <v>650</v>
      </c>
      <c r="D299" s="72" t="s">
        <v>930</v>
      </c>
      <c r="E299" s="80" t="s">
        <v>931</v>
      </c>
      <c r="F299" s="72" t="s">
        <v>653</v>
      </c>
      <c r="G299" s="80" t="s">
        <v>1307</v>
      </c>
      <c r="H299" s="72" t="s">
        <v>933</v>
      </c>
      <c r="I299" s="72" t="s">
        <v>656</v>
      </c>
      <c r="J299" s="80" t="s">
        <v>1306</v>
      </c>
    </row>
    <row r="300" ht="42" customHeight="1" spans="1:10">
      <c r="A300" s="213" t="s">
        <v>474</v>
      </c>
      <c r="B300" s="72" t="s">
        <v>1306</v>
      </c>
      <c r="C300" s="72" t="s">
        <v>668</v>
      </c>
      <c r="D300" s="72" t="s">
        <v>683</v>
      </c>
      <c r="E300" s="80" t="s">
        <v>1308</v>
      </c>
      <c r="F300" s="72" t="s">
        <v>653</v>
      </c>
      <c r="G300" s="80" t="s">
        <v>660</v>
      </c>
      <c r="H300" s="72" t="s">
        <v>661</v>
      </c>
      <c r="I300" s="72" t="s">
        <v>685</v>
      </c>
      <c r="J300" s="80" t="s">
        <v>1306</v>
      </c>
    </row>
    <row r="301" ht="42" customHeight="1" spans="1:10">
      <c r="A301" s="213" t="s">
        <v>474</v>
      </c>
      <c r="B301" s="72" t="s">
        <v>1306</v>
      </c>
      <c r="C301" s="72" t="s">
        <v>674</v>
      </c>
      <c r="D301" s="72" t="s">
        <v>675</v>
      </c>
      <c r="E301" s="80" t="s">
        <v>1309</v>
      </c>
      <c r="F301" s="72" t="s">
        <v>653</v>
      </c>
      <c r="G301" s="80" t="s">
        <v>672</v>
      </c>
      <c r="H301" s="72" t="s">
        <v>661</v>
      </c>
      <c r="I301" s="72" t="s">
        <v>685</v>
      </c>
      <c r="J301" s="80" t="s">
        <v>1310</v>
      </c>
    </row>
    <row r="302" ht="42" customHeight="1" spans="1:10">
      <c r="A302" s="213" t="s">
        <v>551</v>
      </c>
      <c r="B302" s="72" t="s">
        <v>1311</v>
      </c>
      <c r="C302" s="72" t="s">
        <v>650</v>
      </c>
      <c r="D302" s="72" t="s">
        <v>651</v>
      </c>
      <c r="E302" s="80" t="s">
        <v>1312</v>
      </c>
      <c r="F302" s="72" t="s">
        <v>671</v>
      </c>
      <c r="G302" s="80" t="s">
        <v>753</v>
      </c>
      <c r="H302" s="72" t="s">
        <v>655</v>
      </c>
      <c r="I302" s="72" t="s">
        <v>656</v>
      </c>
      <c r="J302" s="80" t="s">
        <v>1313</v>
      </c>
    </row>
    <row r="303" ht="42" customHeight="1" spans="1:10">
      <c r="A303" s="213" t="s">
        <v>551</v>
      </c>
      <c r="B303" s="72" t="s">
        <v>1311</v>
      </c>
      <c r="C303" s="72" t="s">
        <v>650</v>
      </c>
      <c r="D303" s="72" t="s">
        <v>658</v>
      </c>
      <c r="E303" s="80" t="s">
        <v>1082</v>
      </c>
      <c r="F303" s="72" t="s">
        <v>653</v>
      </c>
      <c r="G303" s="80" t="s">
        <v>660</v>
      </c>
      <c r="H303" s="72" t="s">
        <v>661</v>
      </c>
      <c r="I303" s="72" t="s">
        <v>685</v>
      </c>
      <c r="J303" s="80" t="s">
        <v>1314</v>
      </c>
    </row>
    <row r="304" ht="42" customHeight="1" spans="1:10">
      <c r="A304" s="213" t="s">
        <v>551</v>
      </c>
      <c r="B304" s="72" t="s">
        <v>1311</v>
      </c>
      <c r="C304" s="72" t="s">
        <v>650</v>
      </c>
      <c r="D304" s="72" t="s">
        <v>663</v>
      </c>
      <c r="E304" s="80" t="s">
        <v>1315</v>
      </c>
      <c r="F304" s="72" t="s">
        <v>653</v>
      </c>
      <c r="G304" s="80" t="s">
        <v>660</v>
      </c>
      <c r="H304" s="72" t="s">
        <v>661</v>
      </c>
      <c r="I304" s="72" t="s">
        <v>685</v>
      </c>
      <c r="J304" s="80" t="s">
        <v>1316</v>
      </c>
    </row>
    <row r="305" ht="42" customHeight="1" spans="1:10">
      <c r="A305" s="213" t="s">
        <v>551</v>
      </c>
      <c r="B305" s="72" t="s">
        <v>1311</v>
      </c>
      <c r="C305" s="72" t="s">
        <v>668</v>
      </c>
      <c r="D305" s="72" t="s">
        <v>683</v>
      </c>
      <c r="E305" s="80" t="s">
        <v>1317</v>
      </c>
      <c r="F305" s="72" t="s">
        <v>653</v>
      </c>
      <c r="G305" s="80" t="s">
        <v>722</v>
      </c>
      <c r="H305" s="72" t="s">
        <v>723</v>
      </c>
      <c r="I305" s="72" t="s">
        <v>685</v>
      </c>
      <c r="J305" s="80" t="s">
        <v>1318</v>
      </c>
    </row>
    <row r="306" ht="42" customHeight="1" spans="1:10">
      <c r="A306" s="213" t="s">
        <v>551</v>
      </c>
      <c r="B306" s="72" t="s">
        <v>1311</v>
      </c>
      <c r="C306" s="72" t="s">
        <v>674</v>
      </c>
      <c r="D306" s="72" t="s">
        <v>675</v>
      </c>
      <c r="E306" s="80" t="s">
        <v>1319</v>
      </c>
      <c r="F306" s="72" t="s">
        <v>671</v>
      </c>
      <c r="G306" s="80" t="s">
        <v>672</v>
      </c>
      <c r="H306" s="72" t="s">
        <v>661</v>
      </c>
      <c r="I306" s="72" t="s">
        <v>685</v>
      </c>
      <c r="J306" s="80" t="s">
        <v>1320</v>
      </c>
    </row>
    <row r="307" ht="42" customHeight="1" spans="1:10">
      <c r="A307" s="213" t="s">
        <v>601</v>
      </c>
      <c r="B307" s="72" t="s">
        <v>1321</v>
      </c>
      <c r="C307" s="72" t="s">
        <v>650</v>
      </c>
      <c r="D307" s="72" t="s">
        <v>651</v>
      </c>
      <c r="E307" s="80" t="s">
        <v>931</v>
      </c>
      <c r="F307" s="72" t="s">
        <v>653</v>
      </c>
      <c r="G307" s="80" t="s">
        <v>1322</v>
      </c>
      <c r="H307" s="72" t="s">
        <v>933</v>
      </c>
      <c r="I307" s="72" t="s">
        <v>656</v>
      </c>
      <c r="J307" s="80" t="s">
        <v>1323</v>
      </c>
    </row>
    <row r="308" ht="42" customHeight="1" spans="1:10">
      <c r="A308" s="213" t="s">
        <v>601</v>
      </c>
      <c r="B308" s="72" t="s">
        <v>1321</v>
      </c>
      <c r="C308" s="72" t="s">
        <v>668</v>
      </c>
      <c r="D308" s="72" t="s">
        <v>683</v>
      </c>
      <c r="E308" s="80" t="s">
        <v>1324</v>
      </c>
      <c r="F308" s="72" t="s">
        <v>653</v>
      </c>
      <c r="G308" s="80" t="s">
        <v>660</v>
      </c>
      <c r="H308" s="72" t="s">
        <v>661</v>
      </c>
      <c r="I308" s="72" t="s">
        <v>685</v>
      </c>
      <c r="J308" s="80" t="s">
        <v>1325</v>
      </c>
    </row>
    <row r="309" ht="42" customHeight="1" spans="1:10">
      <c r="A309" s="213" t="s">
        <v>601</v>
      </c>
      <c r="B309" s="72" t="s">
        <v>1321</v>
      </c>
      <c r="C309" s="72" t="s">
        <v>674</v>
      </c>
      <c r="D309" s="72" t="s">
        <v>675</v>
      </c>
      <c r="E309" s="80" t="s">
        <v>687</v>
      </c>
      <c r="F309" s="72" t="s">
        <v>653</v>
      </c>
      <c r="G309" s="80" t="s">
        <v>735</v>
      </c>
      <c r="H309" s="72" t="s">
        <v>661</v>
      </c>
      <c r="I309" s="72" t="s">
        <v>685</v>
      </c>
      <c r="J309" s="80" t="s">
        <v>1326</v>
      </c>
    </row>
    <row r="310" ht="42" customHeight="1" spans="1:10">
      <c r="A310" s="213" t="s">
        <v>577</v>
      </c>
      <c r="B310" s="72" t="s">
        <v>1327</v>
      </c>
      <c r="C310" s="72" t="s">
        <v>650</v>
      </c>
      <c r="D310" s="72" t="s">
        <v>651</v>
      </c>
      <c r="E310" s="80" t="s">
        <v>914</v>
      </c>
      <c r="F310" s="72" t="s">
        <v>653</v>
      </c>
      <c r="G310" s="80" t="s">
        <v>84</v>
      </c>
      <c r="H310" s="72" t="s">
        <v>730</v>
      </c>
      <c r="I310" s="72" t="s">
        <v>656</v>
      </c>
      <c r="J310" s="80" t="s">
        <v>1328</v>
      </c>
    </row>
    <row r="311" ht="42" customHeight="1" spans="1:10">
      <c r="A311" s="213" t="s">
        <v>577</v>
      </c>
      <c r="B311" s="72" t="s">
        <v>1327</v>
      </c>
      <c r="C311" s="72" t="s">
        <v>668</v>
      </c>
      <c r="D311" s="72" t="s">
        <v>683</v>
      </c>
      <c r="E311" s="80" t="s">
        <v>1329</v>
      </c>
      <c r="F311" s="72" t="s">
        <v>653</v>
      </c>
      <c r="G311" s="80" t="s">
        <v>1330</v>
      </c>
      <c r="H311" s="72" t="s">
        <v>723</v>
      </c>
      <c r="I311" s="72" t="s">
        <v>685</v>
      </c>
      <c r="J311" s="80" t="s">
        <v>1329</v>
      </c>
    </row>
    <row r="312" ht="42" customHeight="1" spans="1:10">
      <c r="A312" s="213" t="s">
        <v>577</v>
      </c>
      <c r="B312" s="72" t="s">
        <v>1327</v>
      </c>
      <c r="C312" s="72" t="s">
        <v>674</v>
      </c>
      <c r="D312" s="72" t="s">
        <v>675</v>
      </c>
      <c r="E312" s="80" t="s">
        <v>687</v>
      </c>
      <c r="F312" s="72" t="s">
        <v>653</v>
      </c>
      <c r="G312" s="80" t="s">
        <v>735</v>
      </c>
      <c r="H312" s="72" t="s">
        <v>661</v>
      </c>
      <c r="I312" s="72" t="s">
        <v>685</v>
      </c>
      <c r="J312" s="80" t="s">
        <v>1305</v>
      </c>
    </row>
    <row r="313" ht="42" customHeight="1" spans="1:10">
      <c r="A313" s="213" t="s">
        <v>605</v>
      </c>
      <c r="B313" s="72" t="s">
        <v>1331</v>
      </c>
      <c r="C313" s="72" t="s">
        <v>650</v>
      </c>
      <c r="D313" s="72" t="s">
        <v>651</v>
      </c>
      <c r="E313" s="80" t="s">
        <v>894</v>
      </c>
      <c r="F313" s="72" t="s">
        <v>653</v>
      </c>
      <c r="G313" s="80" t="s">
        <v>1332</v>
      </c>
      <c r="H313" s="72" t="s">
        <v>836</v>
      </c>
      <c r="I313" s="72" t="s">
        <v>656</v>
      </c>
      <c r="J313" s="80" t="s">
        <v>1333</v>
      </c>
    </row>
    <row r="314" ht="42" customHeight="1" spans="1:10">
      <c r="A314" s="213" t="s">
        <v>605</v>
      </c>
      <c r="B314" s="72" t="s">
        <v>1331</v>
      </c>
      <c r="C314" s="72" t="s">
        <v>668</v>
      </c>
      <c r="D314" s="72" t="s">
        <v>683</v>
      </c>
      <c r="E314" s="80" t="s">
        <v>886</v>
      </c>
      <c r="F314" s="72" t="s">
        <v>653</v>
      </c>
      <c r="G314" s="80" t="s">
        <v>660</v>
      </c>
      <c r="H314" s="72" t="s">
        <v>661</v>
      </c>
      <c r="I314" s="72" t="s">
        <v>685</v>
      </c>
      <c r="J314" s="80" t="s">
        <v>886</v>
      </c>
    </row>
    <row r="315" ht="42" customHeight="1" spans="1:10">
      <c r="A315" s="213" t="s">
        <v>605</v>
      </c>
      <c r="B315" s="72" t="s">
        <v>1331</v>
      </c>
      <c r="C315" s="72" t="s">
        <v>674</v>
      </c>
      <c r="D315" s="72" t="s">
        <v>675</v>
      </c>
      <c r="E315" s="80" t="s">
        <v>687</v>
      </c>
      <c r="F315" s="72" t="s">
        <v>653</v>
      </c>
      <c r="G315" s="80" t="s">
        <v>672</v>
      </c>
      <c r="H315" s="72" t="s">
        <v>661</v>
      </c>
      <c r="I315" s="72" t="s">
        <v>685</v>
      </c>
      <c r="J315" s="80" t="s">
        <v>1334</v>
      </c>
    </row>
    <row r="316" ht="67" customHeight="1" spans="1:10">
      <c r="A316" s="213" t="s">
        <v>537</v>
      </c>
      <c r="B316" s="72" t="s">
        <v>1335</v>
      </c>
      <c r="C316" s="72" t="s">
        <v>650</v>
      </c>
      <c r="D316" s="72" t="s">
        <v>651</v>
      </c>
      <c r="E316" s="80" t="s">
        <v>1336</v>
      </c>
      <c r="F316" s="72" t="s">
        <v>653</v>
      </c>
      <c r="G316" s="80" t="s">
        <v>1337</v>
      </c>
      <c r="H316" s="72" t="s">
        <v>681</v>
      </c>
      <c r="I316" s="72" t="s">
        <v>656</v>
      </c>
      <c r="J316" s="80" t="s">
        <v>1338</v>
      </c>
    </row>
    <row r="317" ht="66" customHeight="1" spans="1:10">
      <c r="A317" s="213" t="s">
        <v>537</v>
      </c>
      <c r="B317" s="72" t="s">
        <v>1335</v>
      </c>
      <c r="C317" s="72" t="s">
        <v>650</v>
      </c>
      <c r="D317" s="72" t="s">
        <v>651</v>
      </c>
      <c r="E317" s="80" t="s">
        <v>1339</v>
      </c>
      <c r="F317" s="72" t="s">
        <v>653</v>
      </c>
      <c r="G317" s="80" t="s">
        <v>1340</v>
      </c>
      <c r="H317" s="72" t="s">
        <v>998</v>
      </c>
      <c r="I317" s="72" t="s">
        <v>656</v>
      </c>
      <c r="J317" s="80" t="s">
        <v>1338</v>
      </c>
    </row>
    <row r="318" ht="75" customHeight="1" spans="1:10">
      <c r="A318" s="213" t="s">
        <v>537</v>
      </c>
      <c r="B318" s="72" t="s">
        <v>1335</v>
      </c>
      <c r="C318" s="72" t="s">
        <v>650</v>
      </c>
      <c r="D318" s="72" t="s">
        <v>658</v>
      </c>
      <c r="E318" s="80" t="s">
        <v>1341</v>
      </c>
      <c r="F318" s="72" t="s">
        <v>653</v>
      </c>
      <c r="G318" s="80" t="s">
        <v>660</v>
      </c>
      <c r="H318" s="72" t="s">
        <v>661</v>
      </c>
      <c r="I318" s="72" t="s">
        <v>656</v>
      </c>
      <c r="J318" s="80" t="s">
        <v>1342</v>
      </c>
    </row>
    <row r="319" ht="42" customHeight="1" spans="1:10">
      <c r="A319" s="213" t="s">
        <v>537</v>
      </c>
      <c r="B319" s="72" t="s">
        <v>1335</v>
      </c>
      <c r="C319" s="72" t="s">
        <v>650</v>
      </c>
      <c r="D319" s="72" t="s">
        <v>663</v>
      </c>
      <c r="E319" s="80" t="s">
        <v>946</v>
      </c>
      <c r="F319" s="72" t="s">
        <v>653</v>
      </c>
      <c r="G319" s="80" t="s">
        <v>665</v>
      </c>
      <c r="H319" s="72" t="s">
        <v>666</v>
      </c>
      <c r="I319" s="72" t="s">
        <v>656</v>
      </c>
      <c r="J319" s="80" t="s">
        <v>667</v>
      </c>
    </row>
    <row r="320" ht="42" customHeight="1" spans="1:10">
      <c r="A320" s="213" t="s">
        <v>537</v>
      </c>
      <c r="B320" s="72" t="s">
        <v>1335</v>
      </c>
      <c r="C320" s="72" t="s">
        <v>668</v>
      </c>
      <c r="D320" s="72" t="s">
        <v>669</v>
      </c>
      <c r="E320" s="80" t="s">
        <v>1285</v>
      </c>
      <c r="F320" s="72" t="s">
        <v>653</v>
      </c>
      <c r="G320" s="80" t="s">
        <v>660</v>
      </c>
      <c r="H320" s="72" t="s">
        <v>661</v>
      </c>
      <c r="I320" s="72" t="s">
        <v>656</v>
      </c>
      <c r="J320" s="80" t="s">
        <v>1343</v>
      </c>
    </row>
    <row r="321" ht="42" customHeight="1" spans="1:10">
      <c r="A321" s="213" t="s">
        <v>537</v>
      </c>
      <c r="B321" s="72" t="s">
        <v>1335</v>
      </c>
      <c r="C321" s="72" t="s">
        <v>674</v>
      </c>
      <c r="D321" s="72" t="s">
        <v>675</v>
      </c>
      <c r="E321" s="80" t="s">
        <v>676</v>
      </c>
      <c r="F321" s="72" t="s">
        <v>653</v>
      </c>
      <c r="G321" s="80" t="s">
        <v>672</v>
      </c>
      <c r="H321" s="72" t="s">
        <v>661</v>
      </c>
      <c r="I321" s="72" t="s">
        <v>685</v>
      </c>
      <c r="J321" s="80" t="s">
        <v>1344</v>
      </c>
    </row>
    <row r="322" ht="42" customHeight="1" spans="1:10">
      <c r="A322" s="213" t="s">
        <v>529</v>
      </c>
      <c r="B322" s="72" t="s">
        <v>1345</v>
      </c>
      <c r="C322" s="72" t="s">
        <v>650</v>
      </c>
      <c r="D322" s="72" t="s">
        <v>651</v>
      </c>
      <c r="E322" s="80" t="s">
        <v>1346</v>
      </c>
      <c r="F322" s="72" t="s">
        <v>653</v>
      </c>
      <c r="G322" s="80" t="s">
        <v>1347</v>
      </c>
      <c r="H322" s="72" t="s">
        <v>1348</v>
      </c>
      <c r="I322" s="72" t="s">
        <v>656</v>
      </c>
      <c r="J322" s="80" t="s">
        <v>1349</v>
      </c>
    </row>
    <row r="323" ht="42" customHeight="1" spans="1:10">
      <c r="A323" s="213" t="s">
        <v>529</v>
      </c>
      <c r="B323" s="72" t="s">
        <v>1345</v>
      </c>
      <c r="C323" s="72" t="s">
        <v>650</v>
      </c>
      <c r="D323" s="72" t="s">
        <v>651</v>
      </c>
      <c r="E323" s="80" t="s">
        <v>1350</v>
      </c>
      <c r="F323" s="72" t="s">
        <v>653</v>
      </c>
      <c r="G323" s="80" t="s">
        <v>1351</v>
      </c>
      <c r="H323" s="72" t="s">
        <v>730</v>
      </c>
      <c r="I323" s="72" t="s">
        <v>656</v>
      </c>
      <c r="J323" s="80" t="s">
        <v>1349</v>
      </c>
    </row>
    <row r="324" ht="42" customHeight="1" spans="1:10">
      <c r="A324" s="213" t="s">
        <v>529</v>
      </c>
      <c r="B324" s="72" t="s">
        <v>1345</v>
      </c>
      <c r="C324" s="72" t="s">
        <v>650</v>
      </c>
      <c r="D324" s="72" t="s">
        <v>651</v>
      </c>
      <c r="E324" s="80" t="s">
        <v>1352</v>
      </c>
      <c r="F324" s="72" t="s">
        <v>653</v>
      </c>
      <c r="G324" s="80" t="s">
        <v>83</v>
      </c>
      <c r="H324" s="72" t="s">
        <v>702</v>
      </c>
      <c r="I324" s="72" t="s">
        <v>656</v>
      </c>
      <c r="J324" s="80" t="s">
        <v>1349</v>
      </c>
    </row>
    <row r="325" ht="42" customHeight="1" spans="1:10">
      <c r="A325" s="213" t="s">
        <v>529</v>
      </c>
      <c r="B325" s="72" t="s">
        <v>1345</v>
      </c>
      <c r="C325" s="72" t="s">
        <v>650</v>
      </c>
      <c r="D325" s="72" t="s">
        <v>651</v>
      </c>
      <c r="E325" s="80" t="s">
        <v>1353</v>
      </c>
      <c r="F325" s="72" t="s">
        <v>653</v>
      </c>
      <c r="G325" s="80" t="s">
        <v>1354</v>
      </c>
      <c r="H325" s="72" t="s">
        <v>1355</v>
      </c>
      <c r="I325" s="72" t="s">
        <v>656</v>
      </c>
      <c r="J325" s="80" t="s">
        <v>1356</v>
      </c>
    </row>
    <row r="326" ht="42" customHeight="1" spans="1:10">
      <c r="A326" s="213" t="s">
        <v>529</v>
      </c>
      <c r="B326" s="72" t="s">
        <v>1345</v>
      </c>
      <c r="C326" s="72" t="s">
        <v>650</v>
      </c>
      <c r="D326" s="72" t="s">
        <v>658</v>
      </c>
      <c r="E326" s="80" t="s">
        <v>1357</v>
      </c>
      <c r="F326" s="72" t="s">
        <v>671</v>
      </c>
      <c r="G326" s="80" t="s">
        <v>672</v>
      </c>
      <c r="H326" s="72" t="s">
        <v>661</v>
      </c>
      <c r="I326" s="72" t="s">
        <v>656</v>
      </c>
      <c r="J326" s="80" t="s">
        <v>1358</v>
      </c>
    </row>
    <row r="327" ht="42" customHeight="1" spans="1:10">
      <c r="A327" s="213" t="s">
        <v>529</v>
      </c>
      <c r="B327" s="72" t="s">
        <v>1345</v>
      </c>
      <c r="C327" s="72" t="s">
        <v>650</v>
      </c>
      <c r="D327" s="72" t="s">
        <v>663</v>
      </c>
      <c r="E327" s="80" t="s">
        <v>738</v>
      </c>
      <c r="F327" s="72" t="s">
        <v>653</v>
      </c>
      <c r="G327" s="80" t="s">
        <v>665</v>
      </c>
      <c r="H327" s="72" t="s">
        <v>666</v>
      </c>
      <c r="I327" s="72" t="s">
        <v>656</v>
      </c>
      <c r="J327" s="80" t="s">
        <v>667</v>
      </c>
    </row>
    <row r="328" ht="42" customHeight="1" spans="1:10">
      <c r="A328" s="213" t="s">
        <v>529</v>
      </c>
      <c r="B328" s="72" t="s">
        <v>1345</v>
      </c>
      <c r="C328" s="72" t="s">
        <v>668</v>
      </c>
      <c r="D328" s="72" t="s">
        <v>683</v>
      </c>
      <c r="E328" s="80" t="s">
        <v>1357</v>
      </c>
      <c r="F328" s="72" t="s">
        <v>653</v>
      </c>
      <c r="G328" s="80" t="s">
        <v>722</v>
      </c>
      <c r="H328" s="72" t="s">
        <v>723</v>
      </c>
      <c r="I328" s="72" t="s">
        <v>656</v>
      </c>
      <c r="J328" s="80" t="s">
        <v>1359</v>
      </c>
    </row>
    <row r="329" ht="42" customHeight="1" spans="1:10">
      <c r="A329" s="213" t="s">
        <v>529</v>
      </c>
      <c r="B329" s="72" t="s">
        <v>1345</v>
      </c>
      <c r="C329" s="72" t="s">
        <v>674</v>
      </c>
      <c r="D329" s="72" t="s">
        <v>675</v>
      </c>
      <c r="E329" s="80" t="s">
        <v>725</v>
      </c>
      <c r="F329" s="72" t="s">
        <v>671</v>
      </c>
      <c r="G329" s="80" t="s">
        <v>672</v>
      </c>
      <c r="H329" s="72" t="s">
        <v>661</v>
      </c>
      <c r="I329" s="72" t="s">
        <v>656</v>
      </c>
      <c r="J329" s="80" t="s">
        <v>1360</v>
      </c>
    </row>
    <row r="330" ht="123" customHeight="1" spans="1:10">
      <c r="A330" s="213" t="s">
        <v>533</v>
      </c>
      <c r="B330" s="72" t="s">
        <v>1361</v>
      </c>
      <c r="C330" s="72" t="s">
        <v>650</v>
      </c>
      <c r="D330" s="72" t="s">
        <v>651</v>
      </c>
      <c r="E330" s="80" t="s">
        <v>1362</v>
      </c>
      <c r="F330" s="72" t="s">
        <v>653</v>
      </c>
      <c r="G330" s="80" t="s">
        <v>1363</v>
      </c>
      <c r="H330" s="72" t="s">
        <v>1364</v>
      </c>
      <c r="I330" s="72" t="s">
        <v>656</v>
      </c>
      <c r="J330" s="80" t="s">
        <v>1365</v>
      </c>
    </row>
    <row r="331" ht="87" customHeight="1" spans="1:10">
      <c r="A331" s="213" t="s">
        <v>533</v>
      </c>
      <c r="B331" s="72" t="s">
        <v>1361</v>
      </c>
      <c r="C331" s="72" t="s">
        <v>668</v>
      </c>
      <c r="D331" s="72" t="s">
        <v>683</v>
      </c>
      <c r="E331" s="80" t="s">
        <v>859</v>
      </c>
      <c r="F331" s="72" t="s">
        <v>653</v>
      </c>
      <c r="G331" s="80" t="s">
        <v>860</v>
      </c>
      <c r="H331" s="72" t="s">
        <v>723</v>
      </c>
      <c r="I331" s="72" t="s">
        <v>656</v>
      </c>
      <c r="J331" s="80" t="s">
        <v>860</v>
      </c>
    </row>
    <row r="332" ht="42" customHeight="1" spans="1:10">
      <c r="A332" s="213" t="s">
        <v>533</v>
      </c>
      <c r="B332" s="72" t="s">
        <v>1361</v>
      </c>
      <c r="C332" s="72" t="s">
        <v>674</v>
      </c>
      <c r="D332" s="72" t="s">
        <v>675</v>
      </c>
      <c r="E332" s="80" t="s">
        <v>861</v>
      </c>
      <c r="F332" s="72" t="s">
        <v>671</v>
      </c>
      <c r="G332" s="80" t="s">
        <v>672</v>
      </c>
      <c r="H332" s="72" t="s">
        <v>661</v>
      </c>
      <c r="I332" s="72" t="s">
        <v>656</v>
      </c>
      <c r="J332" s="80" t="s">
        <v>1366</v>
      </c>
    </row>
    <row r="333" ht="42" customHeight="1" spans="1:10">
      <c r="A333" s="213" t="s">
        <v>543</v>
      </c>
      <c r="B333" s="72" t="s">
        <v>1367</v>
      </c>
      <c r="C333" s="72" t="s">
        <v>650</v>
      </c>
      <c r="D333" s="72" t="s">
        <v>651</v>
      </c>
      <c r="E333" s="80" t="s">
        <v>914</v>
      </c>
      <c r="F333" s="72" t="s">
        <v>653</v>
      </c>
      <c r="G333" s="80" t="s">
        <v>753</v>
      </c>
      <c r="H333" s="72" t="s">
        <v>730</v>
      </c>
      <c r="I333" s="72" t="s">
        <v>656</v>
      </c>
      <c r="J333" s="80" t="s">
        <v>1368</v>
      </c>
    </row>
    <row r="334" ht="42" customHeight="1" spans="1:10">
      <c r="A334" s="213" t="s">
        <v>543</v>
      </c>
      <c r="B334" s="72" t="s">
        <v>1367</v>
      </c>
      <c r="C334" s="72" t="s">
        <v>668</v>
      </c>
      <c r="D334" s="72" t="s">
        <v>683</v>
      </c>
      <c r="E334" s="80" t="s">
        <v>1369</v>
      </c>
      <c r="F334" s="72" t="s">
        <v>653</v>
      </c>
      <c r="G334" s="80" t="s">
        <v>722</v>
      </c>
      <c r="H334" s="72" t="s">
        <v>723</v>
      </c>
      <c r="I334" s="72" t="s">
        <v>685</v>
      </c>
      <c r="J334" s="80" t="s">
        <v>1369</v>
      </c>
    </row>
    <row r="335" ht="42" customHeight="1" spans="1:10">
      <c r="A335" s="213" t="s">
        <v>543</v>
      </c>
      <c r="B335" s="72" t="s">
        <v>1367</v>
      </c>
      <c r="C335" s="72" t="s">
        <v>674</v>
      </c>
      <c r="D335" s="72" t="s">
        <v>675</v>
      </c>
      <c r="E335" s="80" t="s">
        <v>1370</v>
      </c>
      <c r="F335" s="72" t="s">
        <v>653</v>
      </c>
      <c r="G335" s="80" t="s">
        <v>672</v>
      </c>
      <c r="H335" s="72" t="s">
        <v>661</v>
      </c>
      <c r="I335" s="72" t="s">
        <v>685</v>
      </c>
      <c r="J335" s="80" t="s">
        <v>1371</v>
      </c>
    </row>
    <row r="336" ht="42" customHeight="1" spans="1:10">
      <c r="A336" s="213" t="s">
        <v>567</v>
      </c>
      <c r="B336" s="72" t="s">
        <v>1372</v>
      </c>
      <c r="C336" s="72" t="s">
        <v>650</v>
      </c>
      <c r="D336" s="72" t="s">
        <v>651</v>
      </c>
      <c r="E336" s="80" t="s">
        <v>1373</v>
      </c>
      <c r="F336" s="72" t="s">
        <v>671</v>
      </c>
      <c r="G336" s="80" t="s">
        <v>92</v>
      </c>
      <c r="H336" s="72" t="s">
        <v>696</v>
      </c>
      <c r="I336" s="72" t="s">
        <v>656</v>
      </c>
      <c r="J336" s="80" t="s">
        <v>1374</v>
      </c>
    </row>
    <row r="337" ht="79" customHeight="1" spans="1:10">
      <c r="A337" s="213" t="s">
        <v>567</v>
      </c>
      <c r="B337" s="72" t="s">
        <v>1372</v>
      </c>
      <c r="C337" s="72" t="s">
        <v>650</v>
      </c>
      <c r="D337" s="72" t="s">
        <v>658</v>
      </c>
      <c r="E337" s="80" t="s">
        <v>1375</v>
      </c>
      <c r="F337" s="72" t="s">
        <v>653</v>
      </c>
      <c r="G337" s="80" t="s">
        <v>660</v>
      </c>
      <c r="H337" s="72" t="s">
        <v>661</v>
      </c>
      <c r="I337" s="72" t="s">
        <v>685</v>
      </c>
      <c r="J337" s="80" t="s">
        <v>1376</v>
      </c>
    </row>
    <row r="338" ht="42" customHeight="1" spans="1:10">
      <c r="A338" s="213" t="s">
        <v>567</v>
      </c>
      <c r="B338" s="72" t="s">
        <v>1372</v>
      </c>
      <c r="C338" s="72" t="s">
        <v>668</v>
      </c>
      <c r="D338" s="72" t="s">
        <v>683</v>
      </c>
      <c r="E338" s="80" t="s">
        <v>1377</v>
      </c>
      <c r="F338" s="72" t="s">
        <v>653</v>
      </c>
      <c r="G338" s="80" t="s">
        <v>672</v>
      </c>
      <c r="H338" s="72" t="s">
        <v>661</v>
      </c>
      <c r="I338" s="72" t="s">
        <v>685</v>
      </c>
      <c r="J338" s="80" t="s">
        <v>1378</v>
      </c>
    </row>
    <row r="339" ht="42" customHeight="1" spans="1:10">
      <c r="A339" s="213" t="s">
        <v>567</v>
      </c>
      <c r="B339" s="72" t="s">
        <v>1372</v>
      </c>
      <c r="C339" s="72" t="s">
        <v>674</v>
      </c>
      <c r="D339" s="72" t="s">
        <v>675</v>
      </c>
      <c r="E339" s="80" t="s">
        <v>1379</v>
      </c>
      <c r="F339" s="72" t="s">
        <v>653</v>
      </c>
      <c r="G339" s="80" t="s">
        <v>672</v>
      </c>
      <c r="H339" s="72" t="s">
        <v>661</v>
      </c>
      <c r="I339" s="72" t="s">
        <v>685</v>
      </c>
      <c r="J339" s="80" t="s">
        <v>1380</v>
      </c>
    </row>
    <row r="340" ht="42" customHeight="1" spans="1:10">
      <c r="A340" s="213" t="s">
        <v>547</v>
      </c>
      <c r="B340" s="72" t="s">
        <v>1381</v>
      </c>
      <c r="C340" s="72" t="s">
        <v>650</v>
      </c>
      <c r="D340" s="72" t="s">
        <v>651</v>
      </c>
      <c r="E340" s="80" t="s">
        <v>1382</v>
      </c>
      <c r="F340" s="72" t="s">
        <v>653</v>
      </c>
      <c r="G340" s="80" t="s">
        <v>1383</v>
      </c>
      <c r="H340" s="72" t="s">
        <v>998</v>
      </c>
      <c r="I340" s="72" t="s">
        <v>656</v>
      </c>
      <c r="J340" s="80" t="s">
        <v>1381</v>
      </c>
    </row>
    <row r="341" ht="42" customHeight="1" spans="1:10">
      <c r="A341" s="213" t="s">
        <v>547</v>
      </c>
      <c r="B341" s="72" t="s">
        <v>1381</v>
      </c>
      <c r="C341" s="72" t="s">
        <v>650</v>
      </c>
      <c r="D341" s="72" t="s">
        <v>663</v>
      </c>
      <c r="E341" s="80" t="s">
        <v>1384</v>
      </c>
      <c r="F341" s="72" t="s">
        <v>653</v>
      </c>
      <c r="G341" s="80" t="s">
        <v>1385</v>
      </c>
      <c r="H341" s="72" t="s">
        <v>1386</v>
      </c>
      <c r="I341" s="72" t="s">
        <v>656</v>
      </c>
      <c r="J341" s="80" t="s">
        <v>1387</v>
      </c>
    </row>
    <row r="342" ht="42" customHeight="1" spans="1:10">
      <c r="A342" s="213" t="s">
        <v>547</v>
      </c>
      <c r="B342" s="72" t="s">
        <v>1381</v>
      </c>
      <c r="C342" s="72" t="s">
        <v>668</v>
      </c>
      <c r="D342" s="72" t="s">
        <v>669</v>
      </c>
      <c r="E342" s="80" t="s">
        <v>1388</v>
      </c>
      <c r="F342" s="72" t="s">
        <v>653</v>
      </c>
      <c r="G342" s="80" t="s">
        <v>660</v>
      </c>
      <c r="H342" s="72" t="s">
        <v>661</v>
      </c>
      <c r="I342" s="72" t="s">
        <v>656</v>
      </c>
      <c r="J342" s="80" t="s">
        <v>1389</v>
      </c>
    </row>
    <row r="343" ht="42" customHeight="1" spans="1:10">
      <c r="A343" s="213" t="s">
        <v>547</v>
      </c>
      <c r="B343" s="72" t="s">
        <v>1381</v>
      </c>
      <c r="C343" s="72" t="s">
        <v>674</v>
      </c>
      <c r="D343" s="72" t="s">
        <v>675</v>
      </c>
      <c r="E343" s="80" t="s">
        <v>1390</v>
      </c>
      <c r="F343" s="72" t="s">
        <v>671</v>
      </c>
      <c r="G343" s="80" t="s">
        <v>672</v>
      </c>
      <c r="H343" s="72" t="s">
        <v>661</v>
      </c>
      <c r="I343" s="72" t="s">
        <v>656</v>
      </c>
      <c r="J343" s="80" t="s">
        <v>1391</v>
      </c>
    </row>
    <row r="344" ht="42" customHeight="1" spans="1:10">
      <c r="A344" s="213" t="s">
        <v>519</v>
      </c>
      <c r="B344" s="72" t="s">
        <v>1392</v>
      </c>
      <c r="C344" s="72" t="s">
        <v>650</v>
      </c>
      <c r="D344" s="72" t="s">
        <v>651</v>
      </c>
      <c r="E344" s="80" t="s">
        <v>1393</v>
      </c>
      <c r="F344" s="72" t="s">
        <v>712</v>
      </c>
      <c r="G344" s="80" t="s">
        <v>1394</v>
      </c>
      <c r="H344" s="72" t="s">
        <v>1264</v>
      </c>
      <c r="I344" s="72" t="s">
        <v>656</v>
      </c>
      <c r="J344" s="80" t="s">
        <v>1395</v>
      </c>
    </row>
    <row r="345" ht="42" customHeight="1" spans="1:10">
      <c r="A345" s="213" t="s">
        <v>519</v>
      </c>
      <c r="B345" s="72" t="s">
        <v>1392</v>
      </c>
      <c r="C345" s="72" t="s">
        <v>650</v>
      </c>
      <c r="D345" s="72" t="s">
        <v>658</v>
      </c>
      <c r="E345" s="80" t="s">
        <v>1396</v>
      </c>
      <c r="F345" s="72" t="s">
        <v>653</v>
      </c>
      <c r="G345" s="80" t="s">
        <v>660</v>
      </c>
      <c r="H345" s="72" t="s">
        <v>661</v>
      </c>
      <c r="I345" s="72" t="s">
        <v>656</v>
      </c>
      <c r="J345" s="80" t="s">
        <v>1397</v>
      </c>
    </row>
    <row r="346" ht="42" customHeight="1" spans="1:10">
      <c r="A346" s="213" t="s">
        <v>519</v>
      </c>
      <c r="B346" s="72" t="s">
        <v>1392</v>
      </c>
      <c r="C346" s="72" t="s">
        <v>650</v>
      </c>
      <c r="D346" s="72" t="s">
        <v>663</v>
      </c>
      <c r="E346" s="80" t="s">
        <v>1398</v>
      </c>
      <c r="F346" s="72" t="s">
        <v>653</v>
      </c>
      <c r="G346" s="80" t="s">
        <v>1399</v>
      </c>
      <c r="H346" s="72" t="s">
        <v>1386</v>
      </c>
      <c r="I346" s="72" t="s">
        <v>656</v>
      </c>
      <c r="J346" s="80" t="s">
        <v>1400</v>
      </c>
    </row>
    <row r="347" ht="42" customHeight="1" spans="1:10">
      <c r="A347" s="213" t="s">
        <v>519</v>
      </c>
      <c r="B347" s="72" t="s">
        <v>1392</v>
      </c>
      <c r="C347" s="72" t="s">
        <v>668</v>
      </c>
      <c r="D347" s="72" t="s">
        <v>683</v>
      </c>
      <c r="E347" s="80" t="s">
        <v>746</v>
      </c>
      <c r="F347" s="72" t="s">
        <v>653</v>
      </c>
      <c r="G347" s="80" t="s">
        <v>722</v>
      </c>
      <c r="H347" s="72" t="s">
        <v>723</v>
      </c>
      <c r="I347" s="72" t="s">
        <v>685</v>
      </c>
      <c r="J347" s="80" t="s">
        <v>1401</v>
      </c>
    </row>
    <row r="348" ht="42" customHeight="1" spans="1:10">
      <c r="A348" s="213" t="s">
        <v>519</v>
      </c>
      <c r="B348" s="72" t="s">
        <v>1392</v>
      </c>
      <c r="C348" s="72" t="s">
        <v>668</v>
      </c>
      <c r="D348" s="72" t="s">
        <v>683</v>
      </c>
      <c r="E348" s="80" t="s">
        <v>1402</v>
      </c>
      <c r="F348" s="72" t="s">
        <v>653</v>
      </c>
      <c r="G348" s="80" t="s">
        <v>660</v>
      </c>
      <c r="H348" s="72" t="s">
        <v>661</v>
      </c>
      <c r="I348" s="72" t="s">
        <v>656</v>
      </c>
      <c r="J348" s="80" t="s">
        <v>1403</v>
      </c>
    </row>
    <row r="349" ht="42" customHeight="1" spans="1:10">
      <c r="A349" s="213" t="s">
        <v>519</v>
      </c>
      <c r="B349" s="72" t="s">
        <v>1392</v>
      </c>
      <c r="C349" s="72" t="s">
        <v>668</v>
      </c>
      <c r="D349" s="72" t="s">
        <v>683</v>
      </c>
      <c r="E349" s="80" t="s">
        <v>1404</v>
      </c>
      <c r="F349" s="72" t="s">
        <v>653</v>
      </c>
      <c r="G349" s="80" t="s">
        <v>660</v>
      </c>
      <c r="H349" s="72" t="s">
        <v>661</v>
      </c>
      <c r="I349" s="72" t="s">
        <v>656</v>
      </c>
      <c r="J349" s="80" t="s">
        <v>1405</v>
      </c>
    </row>
    <row r="350" ht="42" customHeight="1" spans="1:10">
      <c r="A350" s="213" t="s">
        <v>519</v>
      </c>
      <c r="B350" s="72" t="s">
        <v>1392</v>
      </c>
      <c r="C350" s="72" t="s">
        <v>674</v>
      </c>
      <c r="D350" s="72" t="s">
        <v>675</v>
      </c>
      <c r="E350" s="80" t="s">
        <v>897</v>
      </c>
      <c r="F350" s="72" t="s">
        <v>671</v>
      </c>
      <c r="G350" s="80" t="s">
        <v>976</v>
      </c>
      <c r="H350" s="72" t="s">
        <v>661</v>
      </c>
      <c r="I350" s="72" t="s">
        <v>656</v>
      </c>
      <c r="J350" s="80" t="s">
        <v>1237</v>
      </c>
    </row>
    <row r="351" ht="42" customHeight="1" spans="1:10">
      <c r="A351" s="213" t="s">
        <v>490</v>
      </c>
      <c r="B351" s="72" t="s">
        <v>1406</v>
      </c>
      <c r="C351" s="72" t="s">
        <v>650</v>
      </c>
      <c r="D351" s="72" t="s">
        <v>651</v>
      </c>
      <c r="E351" s="80" t="s">
        <v>997</v>
      </c>
      <c r="F351" s="72" t="s">
        <v>653</v>
      </c>
      <c r="G351" s="80" t="s">
        <v>1407</v>
      </c>
      <c r="H351" s="72" t="s">
        <v>998</v>
      </c>
      <c r="I351" s="72" t="s">
        <v>656</v>
      </c>
      <c r="J351" s="80" t="s">
        <v>1408</v>
      </c>
    </row>
    <row r="352" ht="42" customHeight="1" spans="1:10">
      <c r="A352" s="213" t="s">
        <v>490</v>
      </c>
      <c r="B352" s="72" t="s">
        <v>1406</v>
      </c>
      <c r="C352" s="72" t="s">
        <v>650</v>
      </c>
      <c r="D352" s="72" t="s">
        <v>658</v>
      </c>
      <c r="E352" s="80" t="s">
        <v>1000</v>
      </c>
      <c r="F352" s="72" t="s">
        <v>653</v>
      </c>
      <c r="G352" s="80" t="s">
        <v>660</v>
      </c>
      <c r="H352" s="72" t="s">
        <v>661</v>
      </c>
      <c r="I352" s="72" t="s">
        <v>685</v>
      </c>
      <c r="J352" s="80" t="s">
        <v>1001</v>
      </c>
    </row>
    <row r="353" ht="42" customHeight="1" spans="1:10">
      <c r="A353" s="213" t="s">
        <v>490</v>
      </c>
      <c r="B353" s="72" t="s">
        <v>1406</v>
      </c>
      <c r="C353" s="72" t="s">
        <v>650</v>
      </c>
      <c r="D353" s="72" t="s">
        <v>663</v>
      </c>
      <c r="E353" s="80" t="s">
        <v>1006</v>
      </c>
      <c r="F353" s="72" t="s">
        <v>653</v>
      </c>
      <c r="G353" s="80" t="s">
        <v>660</v>
      </c>
      <c r="H353" s="72" t="s">
        <v>661</v>
      </c>
      <c r="I353" s="72" t="s">
        <v>685</v>
      </c>
      <c r="J353" s="80" t="s">
        <v>784</v>
      </c>
    </row>
    <row r="354" ht="42" customHeight="1" spans="1:10">
      <c r="A354" s="213" t="s">
        <v>490</v>
      </c>
      <c r="B354" s="72" t="s">
        <v>1406</v>
      </c>
      <c r="C354" s="72" t="s">
        <v>668</v>
      </c>
      <c r="D354" s="72" t="s">
        <v>683</v>
      </c>
      <c r="E354" s="80" t="s">
        <v>1009</v>
      </c>
      <c r="F354" s="72" t="s">
        <v>653</v>
      </c>
      <c r="G354" s="80" t="s">
        <v>660</v>
      </c>
      <c r="H354" s="72" t="s">
        <v>661</v>
      </c>
      <c r="I354" s="72" t="s">
        <v>685</v>
      </c>
      <c r="J354" s="80" t="s">
        <v>1010</v>
      </c>
    </row>
    <row r="355" ht="42" customHeight="1" spans="1:10">
      <c r="A355" s="213" t="s">
        <v>490</v>
      </c>
      <c r="B355" s="72" t="s">
        <v>1406</v>
      </c>
      <c r="C355" s="72" t="s">
        <v>674</v>
      </c>
      <c r="D355" s="72" t="s">
        <v>675</v>
      </c>
      <c r="E355" s="80" t="s">
        <v>1015</v>
      </c>
      <c r="F355" s="72" t="s">
        <v>653</v>
      </c>
      <c r="G355" s="80" t="s">
        <v>660</v>
      </c>
      <c r="H355" s="72" t="s">
        <v>661</v>
      </c>
      <c r="I355" s="72" t="s">
        <v>685</v>
      </c>
      <c r="J355" s="80" t="s">
        <v>1016</v>
      </c>
    </row>
    <row r="356" ht="74" customHeight="1" spans="1:10">
      <c r="A356" s="213" t="s">
        <v>523</v>
      </c>
      <c r="B356" s="72" t="s">
        <v>1409</v>
      </c>
      <c r="C356" s="72" t="s">
        <v>650</v>
      </c>
      <c r="D356" s="72" t="s">
        <v>651</v>
      </c>
      <c r="E356" s="80" t="s">
        <v>884</v>
      </c>
      <c r="F356" s="72" t="s">
        <v>653</v>
      </c>
      <c r="G356" s="80" t="s">
        <v>1410</v>
      </c>
      <c r="H356" s="72" t="s">
        <v>681</v>
      </c>
      <c r="I356" s="72" t="s">
        <v>656</v>
      </c>
      <c r="J356" s="80" t="s">
        <v>1411</v>
      </c>
    </row>
    <row r="357" ht="70" customHeight="1" spans="1:10">
      <c r="A357" s="213" t="s">
        <v>523</v>
      </c>
      <c r="B357" s="72" t="s">
        <v>1409</v>
      </c>
      <c r="C357" s="72" t="s">
        <v>650</v>
      </c>
      <c r="D357" s="72" t="s">
        <v>658</v>
      </c>
      <c r="E357" s="80" t="s">
        <v>1412</v>
      </c>
      <c r="F357" s="72" t="s">
        <v>653</v>
      </c>
      <c r="G357" s="80" t="s">
        <v>660</v>
      </c>
      <c r="H357" s="72" t="s">
        <v>661</v>
      </c>
      <c r="I357" s="72" t="s">
        <v>656</v>
      </c>
      <c r="J357" s="80" t="s">
        <v>1411</v>
      </c>
    </row>
    <row r="358" ht="42" customHeight="1" spans="1:10">
      <c r="A358" s="213" t="s">
        <v>523</v>
      </c>
      <c r="B358" s="72" t="s">
        <v>1409</v>
      </c>
      <c r="C358" s="72" t="s">
        <v>650</v>
      </c>
      <c r="D358" s="72" t="s">
        <v>663</v>
      </c>
      <c r="E358" s="80" t="s">
        <v>1413</v>
      </c>
      <c r="F358" s="72" t="s">
        <v>653</v>
      </c>
      <c r="G358" s="80" t="s">
        <v>665</v>
      </c>
      <c r="H358" s="72" t="s">
        <v>666</v>
      </c>
      <c r="I358" s="72" t="s">
        <v>656</v>
      </c>
      <c r="J358" s="80" t="s">
        <v>1413</v>
      </c>
    </row>
    <row r="359" ht="42" customHeight="1" spans="1:10">
      <c r="A359" s="213" t="s">
        <v>523</v>
      </c>
      <c r="B359" s="72" t="s">
        <v>1409</v>
      </c>
      <c r="C359" s="72" t="s">
        <v>668</v>
      </c>
      <c r="D359" s="72" t="s">
        <v>683</v>
      </c>
      <c r="E359" s="80" t="s">
        <v>1414</v>
      </c>
      <c r="F359" s="72" t="s">
        <v>653</v>
      </c>
      <c r="G359" s="80" t="s">
        <v>660</v>
      </c>
      <c r="H359" s="72" t="s">
        <v>661</v>
      </c>
      <c r="I359" s="72" t="s">
        <v>656</v>
      </c>
      <c r="J359" s="80" t="s">
        <v>1415</v>
      </c>
    </row>
    <row r="360" ht="42" customHeight="1" spans="1:10">
      <c r="A360" s="213" t="s">
        <v>523</v>
      </c>
      <c r="B360" s="72" t="s">
        <v>1409</v>
      </c>
      <c r="C360" s="72" t="s">
        <v>674</v>
      </c>
      <c r="D360" s="72" t="s">
        <v>675</v>
      </c>
      <c r="E360" s="80" t="s">
        <v>1416</v>
      </c>
      <c r="F360" s="72" t="s">
        <v>671</v>
      </c>
      <c r="G360" s="80" t="s">
        <v>672</v>
      </c>
      <c r="H360" s="72" t="s">
        <v>661</v>
      </c>
      <c r="I360" s="72" t="s">
        <v>656</v>
      </c>
      <c r="J360" s="80" t="s">
        <v>1417</v>
      </c>
    </row>
    <row r="361" ht="42" customHeight="1" spans="1:10">
      <c r="A361" s="213" t="s">
        <v>563</v>
      </c>
      <c r="B361" s="72" t="s">
        <v>1418</v>
      </c>
      <c r="C361" s="72" t="s">
        <v>650</v>
      </c>
      <c r="D361" s="72" t="s">
        <v>651</v>
      </c>
      <c r="E361" s="80" t="s">
        <v>1419</v>
      </c>
      <c r="F361" s="72" t="s">
        <v>653</v>
      </c>
      <c r="G361" s="80" t="s">
        <v>1354</v>
      </c>
      <c r="H361" s="72" t="s">
        <v>730</v>
      </c>
      <c r="I361" s="72" t="s">
        <v>656</v>
      </c>
      <c r="J361" s="80" t="s">
        <v>1420</v>
      </c>
    </row>
    <row r="362" ht="42" customHeight="1" spans="1:10">
      <c r="A362" s="213" t="s">
        <v>563</v>
      </c>
      <c r="B362" s="72" t="s">
        <v>1418</v>
      </c>
      <c r="C362" s="72" t="s">
        <v>650</v>
      </c>
      <c r="D362" s="72" t="s">
        <v>658</v>
      </c>
      <c r="E362" s="80" t="s">
        <v>1421</v>
      </c>
      <c r="F362" s="72" t="s">
        <v>653</v>
      </c>
      <c r="G362" s="80" t="s">
        <v>660</v>
      </c>
      <c r="H362" s="72" t="s">
        <v>661</v>
      </c>
      <c r="I362" s="72" t="s">
        <v>656</v>
      </c>
      <c r="J362" s="80" t="s">
        <v>1422</v>
      </c>
    </row>
    <row r="363" ht="42" customHeight="1" spans="1:10">
      <c r="A363" s="213" t="s">
        <v>563</v>
      </c>
      <c r="B363" s="72" t="s">
        <v>1418</v>
      </c>
      <c r="C363" s="72" t="s">
        <v>668</v>
      </c>
      <c r="D363" s="72" t="s">
        <v>683</v>
      </c>
      <c r="E363" s="80" t="s">
        <v>1423</v>
      </c>
      <c r="F363" s="72" t="s">
        <v>671</v>
      </c>
      <c r="G363" s="80" t="s">
        <v>735</v>
      </c>
      <c r="H363" s="72" t="s">
        <v>661</v>
      </c>
      <c r="I363" s="72" t="s">
        <v>656</v>
      </c>
      <c r="J363" s="80" t="s">
        <v>1424</v>
      </c>
    </row>
    <row r="364" ht="42" customHeight="1" spans="1:10">
      <c r="A364" s="213" t="s">
        <v>563</v>
      </c>
      <c r="B364" s="72" t="s">
        <v>1418</v>
      </c>
      <c r="C364" s="72" t="s">
        <v>674</v>
      </c>
      <c r="D364" s="72" t="s">
        <v>675</v>
      </c>
      <c r="E364" s="80" t="s">
        <v>841</v>
      </c>
      <c r="F364" s="72" t="s">
        <v>671</v>
      </c>
      <c r="G364" s="80" t="s">
        <v>672</v>
      </c>
      <c r="H364" s="72" t="s">
        <v>661</v>
      </c>
      <c r="I364" s="72" t="s">
        <v>656</v>
      </c>
      <c r="J364" s="80" t="s">
        <v>1425</v>
      </c>
    </row>
    <row r="365" ht="42" customHeight="1" spans="1:10">
      <c r="A365" s="213" t="s">
        <v>454</v>
      </c>
      <c r="B365" s="72" t="s">
        <v>1426</v>
      </c>
      <c r="C365" s="72" t="s">
        <v>650</v>
      </c>
      <c r="D365" s="72" t="s">
        <v>651</v>
      </c>
      <c r="E365" s="80" t="s">
        <v>1427</v>
      </c>
      <c r="F365" s="72" t="s">
        <v>653</v>
      </c>
      <c r="G365" s="80" t="s">
        <v>1428</v>
      </c>
      <c r="H365" s="72" t="s">
        <v>1348</v>
      </c>
      <c r="I365" s="72" t="s">
        <v>656</v>
      </c>
      <c r="J365" s="80" t="s">
        <v>1429</v>
      </c>
    </row>
    <row r="366" ht="42" customHeight="1" spans="1:10">
      <c r="A366" s="213" t="s">
        <v>454</v>
      </c>
      <c r="B366" s="72" t="s">
        <v>1426</v>
      </c>
      <c r="C366" s="72" t="s">
        <v>650</v>
      </c>
      <c r="D366" s="72" t="s">
        <v>651</v>
      </c>
      <c r="E366" s="80" t="s">
        <v>1430</v>
      </c>
      <c r="F366" s="72" t="s">
        <v>653</v>
      </c>
      <c r="G366" s="80" t="s">
        <v>1431</v>
      </c>
      <c r="H366" s="72" t="s">
        <v>836</v>
      </c>
      <c r="I366" s="72" t="s">
        <v>656</v>
      </c>
      <c r="J366" s="80" t="s">
        <v>1432</v>
      </c>
    </row>
    <row r="367" ht="42" customHeight="1" spans="1:10">
      <c r="A367" s="213" t="s">
        <v>454</v>
      </c>
      <c r="B367" s="72" t="s">
        <v>1426</v>
      </c>
      <c r="C367" s="72" t="s">
        <v>650</v>
      </c>
      <c r="D367" s="72" t="s">
        <v>651</v>
      </c>
      <c r="E367" s="80" t="s">
        <v>1194</v>
      </c>
      <c r="F367" s="72" t="s">
        <v>653</v>
      </c>
      <c r="G367" s="80" t="s">
        <v>753</v>
      </c>
      <c r="H367" s="72" t="s">
        <v>730</v>
      </c>
      <c r="I367" s="72" t="s">
        <v>656</v>
      </c>
      <c r="J367" s="80" t="s">
        <v>1433</v>
      </c>
    </row>
    <row r="368" ht="84" customHeight="1" spans="1:10">
      <c r="A368" s="213" t="s">
        <v>454</v>
      </c>
      <c r="B368" s="72" t="s">
        <v>1426</v>
      </c>
      <c r="C368" s="72" t="s">
        <v>650</v>
      </c>
      <c r="D368" s="72" t="s">
        <v>658</v>
      </c>
      <c r="E368" s="80" t="s">
        <v>1434</v>
      </c>
      <c r="F368" s="72" t="s">
        <v>653</v>
      </c>
      <c r="G368" s="80" t="s">
        <v>660</v>
      </c>
      <c r="H368" s="72" t="s">
        <v>661</v>
      </c>
      <c r="I368" s="72" t="s">
        <v>656</v>
      </c>
      <c r="J368" s="80" t="s">
        <v>1435</v>
      </c>
    </row>
    <row r="369" ht="42" customHeight="1" spans="1:10">
      <c r="A369" s="213" t="s">
        <v>454</v>
      </c>
      <c r="B369" s="72" t="s">
        <v>1426</v>
      </c>
      <c r="C369" s="72" t="s">
        <v>650</v>
      </c>
      <c r="D369" s="72" t="s">
        <v>663</v>
      </c>
      <c r="E369" s="80" t="s">
        <v>1436</v>
      </c>
      <c r="F369" s="72" t="s">
        <v>653</v>
      </c>
      <c r="G369" s="80" t="s">
        <v>83</v>
      </c>
      <c r="H369" s="72" t="s">
        <v>666</v>
      </c>
      <c r="I369" s="72" t="s">
        <v>656</v>
      </c>
      <c r="J369" s="80" t="s">
        <v>1437</v>
      </c>
    </row>
    <row r="370" ht="50" customHeight="1" spans="1:10">
      <c r="A370" s="213" t="s">
        <v>454</v>
      </c>
      <c r="B370" s="72" t="s">
        <v>1426</v>
      </c>
      <c r="C370" s="72" t="s">
        <v>668</v>
      </c>
      <c r="D370" s="72" t="s">
        <v>683</v>
      </c>
      <c r="E370" s="80" t="s">
        <v>1438</v>
      </c>
      <c r="F370" s="72" t="s">
        <v>653</v>
      </c>
      <c r="G370" s="80" t="s">
        <v>660</v>
      </c>
      <c r="H370" s="72" t="s">
        <v>661</v>
      </c>
      <c r="I370" s="72" t="s">
        <v>656</v>
      </c>
      <c r="J370" s="80" t="s">
        <v>1439</v>
      </c>
    </row>
    <row r="371" ht="42" customHeight="1" spans="1:10">
      <c r="A371" s="213" t="s">
        <v>454</v>
      </c>
      <c r="B371" s="72" t="s">
        <v>1426</v>
      </c>
      <c r="C371" s="72" t="s">
        <v>674</v>
      </c>
      <c r="D371" s="72" t="s">
        <v>675</v>
      </c>
      <c r="E371" s="80" t="s">
        <v>676</v>
      </c>
      <c r="F371" s="72" t="s">
        <v>671</v>
      </c>
      <c r="G371" s="80" t="s">
        <v>672</v>
      </c>
      <c r="H371" s="72" t="s">
        <v>661</v>
      </c>
      <c r="I371" s="72" t="s">
        <v>656</v>
      </c>
      <c r="J371" s="80" t="s">
        <v>1440</v>
      </c>
    </row>
    <row r="372" ht="42" customHeight="1" spans="1:10">
      <c r="A372" s="213" t="s">
        <v>609</v>
      </c>
      <c r="B372" s="72" t="s">
        <v>1441</v>
      </c>
      <c r="C372" s="72" t="s">
        <v>650</v>
      </c>
      <c r="D372" s="72" t="s">
        <v>651</v>
      </c>
      <c r="E372" s="80" t="s">
        <v>894</v>
      </c>
      <c r="F372" s="72" t="s">
        <v>653</v>
      </c>
      <c r="G372" s="80" t="s">
        <v>895</v>
      </c>
      <c r="H372" s="72" t="s">
        <v>836</v>
      </c>
      <c r="I372" s="72" t="s">
        <v>656</v>
      </c>
      <c r="J372" s="80" t="s">
        <v>1442</v>
      </c>
    </row>
    <row r="373" ht="42" customHeight="1" spans="1:10">
      <c r="A373" s="213" t="s">
        <v>609</v>
      </c>
      <c r="B373" s="72" t="s">
        <v>1441</v>
      </c>
      <c r="C373" s="72" t="s">
        <v>668</v>
      </c>
      <c r="D373" s="72" t="s">
        <v>683</v>
      </c>
      <c r="E373" s="80" t="s">
        <v>886</v>
      </c>
      <c r="F373" s="72" t="s">
        <v>653</v>
      </c>
      <c r="G373" s="80" t="s">
        <v>660</v>
      </c>
      <c r="H373" s="72" t="s">
        <v>661</v>
      </c>
      <c r="I373" s="72" t="s">
        <v>685</v>
      </c>
      <c r="J373" s="80" t="s">
        <v>886</v>
      </c>
    </row>
    <row r="374" ht="42" customHeight="1" spans="1:10">
      <c r="A374" s="213" t="s">
        <v>609</v>
      </c>
      <c r="B374" s="72" t="s">
        <v>1441</v>
      </c>
      <c r="C374" s="72" t="s">
        <v>674</v>
      </c>
      <c r="D374" s="72" t="s">
        <v>675</v>
      </c>
      <c r="E374" s="80" t="s">
        <v>687</v>
      </c>
      <c r="F374" s="72" t="s">
        <v>653</v>
      </c>
      <c r="G374" s="80" t="s">
        <v>672</v>
      </c>
      <c r="H374" s="72" t="s">
        <v>661</v>
      </c>
      <c r="I374" s="72" t="s">
        <v>685</v>
      </c>
      <c r="J374" s="80" t="s">
        <v>1443</v>
      </c>
    </row>
    <row r="375" ht="42" customHeight="1" spans="1:10">
      <c r="A375" s="213" t="s">
        <v>579</v>
      </c>
      <c r="B375" s="72" t="s">
        <v>1444</v>
      </c>
      <c r="C375" s="72" t="s">
        <v>650</v>
      </c>
      <c r="D375" s="72" t="s">
        <v>651</v>
      </c>
      <c r="E375" s="80" t="s">
        <v>1445</v>
      </c>
      <c r="F375" s="72" t="s">
        <v>671</v>
      </c>
      <c r="G375" s="80" t="s">
        <v>1446</v>
      </c>
      <c r="H375" s="72" t="s">
        <v>1447</v>
      </c>
      <c r="I375" s="72" t="s">
        <v>656</v>
      </c>
      <c r="J375" s="80" t="s">
        <v>1448</v>
      </c>
    </row>
    <row r="376" ht="42" customHeight="1" spans="1:10">
      <c r="A376" s="213" t="s">
        <v>579</v>
      </c>
      <c r="B376" s="72" t="s">
        <v>1444</v>
      </c>
      <c r="C376" s="72" t="s">
        <v>650</v>
      </c>
      <c r="D376" s="72" t="s">
        <v>658</v>
      </c>
      <c r="E376" s="80" t="s">
        <v>1449</v>
      </c>
      <c r="F376" s="72" t="s">
        <v>653</v>
      </c>
      <c r="G376" s="80" t="s">
        <v>660</v>
      </c>
      <c r="H376" s="72" t="s">
        <v>661</v>
      </c>
      <c r="I376" s="72" t="s">
        <v>685</v>
      </c>
      <c r="J376" s="80" t="s">
        <v>1450</v>
      </c>
    </row>
    <row r="377" ht="42" customHeight="1" spans="1:10">
      <c r="A377" s="213" t="s">
        <v>579</v>
      </c>
      <c r="B377" s="72" t="s">
        <v>1444</v>
      </c>
      <c r="C377" s="72" t="s">
        <v>650</v>
      </c>
      <c r="D377" s="72" t="s">
        <v>658</v>
      </c>
      <c r="E377" s="80" t="s">
        <v>1451</v>
      </c>
      <c r="F377" s="72" t="s">
        <v>653</v>
      </c>
      <c r="G377" s="80" t="s">
        <v>660</v>
      </c>
      <c r="H377" s="72" t="s">
        <v>661</v>
      </c>
      <c r="I377" s="72" t="s">
        <v>685</v>
      </c>
      <c r="J377" s="80" t="s">
        <v>778</v>
      </c>
    </row>
    <row r="378" ht="42" customHeight="1" spans="1:10">
      <c r="A378" s="213" t="s">
        <v>579</v>
      </c>
      <c r="B378" s="72" t="s">
        <v>1444</v>
      </c>
      <c r="C378" s="72" t="s">
        <v>650</v>
      </c>
      <c r="D378" s="72" t="s">
        <v>663</v>
      </c>
      <c r="E378" s="80" t="s">
        <v>1006</v>
      </c>
      <c r="F378" s="72" t="s">
        <v>653</v>
      </c>
      <c r="G378" s="80" t="s">
        <v>660</v>
      </c>
      <c r="H378" s="72" t="s">
        <v>661</v>
      </c>
      <c r="I378" s="72" t="s">
        <v>685</v>
      </c>
      <c r="J378" s="80" t="s">
        <v>784</v>
      </c>
    </row>
    <row r="379" ht="42" customHeight="1" spans="1:10">
      <c r="A379" s="213" t="s">
        <v>579</v>
      </c>
      <c r="B379" s="72" t="s">
        <v>1444</v>
      </c>
      <c r="C379" s="72" t="s">
        <v>668</v>
      </c>
      <c r="D379" s="72" t="s">
        <v>683</v>
      </c>
      <c r="E379" s="80" t="s">
        <v>1452</v>
      </c>
      <c r="F379" s="72" t="s">
        <v>653</v>
      </c>
      <c r="G379" s="80" t="s">
        <v>660</v>
      </c>
      <c r="H379" s="72" t="s">
        <v>661</v>
      </c>
      <c r="I379" s="72" t="s">
        <v>685</v>
      </c>
      <c r="J379" s="80" t="s">
        <v>786</v>
      </c>
    </row>
    <row r="380" ht="42" customHeight="1" spans="1:10">
      <c r="A380" s="213" t="s">
        <v>579</v>
      </c>
      <c r="B380" s="72" t="s">
        <v>1444</v>
      </c>
      <c r="C380" s="72" t="s">
        <v>674</v>
      </c>
      <c r="D380" s="72" t="s">
        <v>675</v>
      </c>
      <c r="E380" s="80" t="s">
        <v>1065</v>
      </c>
      <c r="F380" s="72" t="s">
        <v>653</v>
      </c>
      <c r="G380" s="80" t="s">
        <v>672</v>
      </c>
      <c r="H380" s="72" t="s">
        <v>661</v>
      </c>
      <c r="I380" s="72" t="s">
        <v>685</v>
      </c>
      <c r="J380" s="80" t="s">
        <v>897</v>
      </c>
    </row>
  </sheetData>
  <mergeCells count="170">
    <mergeCell ref="A3:J3"/>
    <mergeCell ref="A4:H4"/>
    <mergeCell ref="A9:A13"/>
    <mergeCell ref="A14:A16"/>
    <mergeCell ref="A17:A28"/>
    <mergeCell ref="A29:A31"/>
    <mergeCell ref="A32:A35"/>
    <mergeCell ref="A36:A38"/>
    <mergeCell ref="A39:A43"/>
    <mergeCell ref="A44:A47"/>
    <mergeCell ref="A48:A57"/>
    <mergeCell ref="A58:A60"/>
    <mergeCell ref="A61:A64"/>
    <mergeCell ref="A65:A70"/>
    <mergeCell ref="A71:A73"/>
    <mergeCell ref="A74:A76"/>
    <mergeCell ref="A77:A82"/>
    <mergeCell ref="A83:A85"/>
    <mergeCell ref="A86:A88"/>
    <mergeCell ref="A89:A94"/>
    <mergeCell ref="A95:A97"/>
    <mergeCell ref="A98:A100"/>
    <mergeCell ref="A101:A103"/>
    <mergeCell ref="A104:A106"/>
    <mergeCell ref="A107:A110"/>
    <mergeCell ref="A111:A115"/>
    <mergeCell ref="A116:A118"/>
    <mergeCell ref="A119:A121"/>
    <mergeCell ref="A122:A127"/>
    <mergeCell ref="A128:A134"/>
    <mergeCell ref="A135:A139"/>
    <mergeCell ref="A140:A142"/>
    <mergeCell ref="A143:A145"/>
    <mergeCell ref="A146:A149"/>
    <mergeCell ref="A150:A161"/>
    <mergeCell ref="A162:A166"/>
    <mergeCell ref="A167:A170"/>
    <mergeCell ref="A171:A173"/>
    <mergeCell ref="A174:A176"/>
    <mergeCell ref="A177:A180"/>
    <mergeCell ref="A181:A190"/>
    <mergeCell ref="A191:A193"/>
    <mergeCell ref="A194:A196"/>
    <mergeCell ref="A197:A200"/>
    <mergeCell ref="A201:A203"/>
    <mergeCell ref="A204:A210"/>
    <mergeCell ref="A211:A213"/>
    <mergeCell ref="A214:A216"/>
    <mergeCell ref="A217:A221"/>
    <mergeCell ref="A222:A225"/>
    <mergeCell ref="A226:A229"/>
    <mergeCell ref="A230:A232"/>
    <mergeCell ref="A233:A235"/>
    <mergeCell ref="A236:A238"/>
    <mergeCell ref="A239:A241"/>
    <mergeCell ref="A242:A245"/>
    <mergeCell ref="A246:A248"/>
    <mergeCell ref="A249:A252"/>
    <mergeCell ref="A253:A255"/>
    <mergeCell ref="A256:A265"/>
    <mergeCell ref="A266:A269"/>
    <mergeCell ref="A270:A272"/>
    <mergeCell ref="A273:A277"/>
    <mergeCell ref="A278:A282"/>
    <mergeCell ref="A283:A286"/>
    <mergeCell ref="A287:A289"/>
    <mergeCell ref="A290:A295"/>
    <mergeCell ref="A296:A298"/>
    <mergeCell ref="A299:A301"/>
    <mergeCell ref="A302:A306"/>
    <mergeCell ref="A307:A309"/>
    <mergeCell ref="A310:A312"/>
    <mergeCell ref="A313:A315"/>
    <mergeCell ref="A316:A321"/>
    <mergeCell ref="A322:A329"/>
    <mergeCell ref="A330:A332"/>
    <mergeCell ref="A333:A335"/>
    <mergeCell ref="A336:A339"/>
    <mergeCell ref="A340:A343"/>
    <mergeCell ref="A344:A350"/>
    <mergeCell ref="A351:A355"/>
    <mergeCell ref="A356:A360"/>
    <mergeCell ref="A361:A364"/>
    <mergeCell ref="A365:A371"/>
    <mergeCell ref="A372:A374"/>
    <mergeCell ref="A375:A380"/>
    <mergeCell ref="B9:B13"/>
    <mergeCell ref="B14:B16"/>
    <mergeCell ref="B17:B28"/>
    <mergeCell ref="B29:B31"/>
    <mergeCell ref="B32:B35"/>
    <mergeCell ref="B36:B38"/>
    <mergeCell ref="B39:B43"/>
    <mergeCell ref="B44:B47"/>
    <mergeCell ref="B48:B57"/>
    <mergeCell ref="B58:B60"/>
    <mergeCell ref="B61:B64"/>
    <mergeCell ref="B65:B70"/>
    <mergeCell ref="B71:B73"/>
    <mergeCell ref="B74:B76"/>
    <mergeCell ref="B77:B82"/>
    <mergeCell ref="B83:B85"/>
    <mergeCell ref="B86:B88"/>
    <mergeCell ref="B89:B94"/>
    <mergeCell ref="B95:B97"/>
    <mergeCell ref="B98:B100"/>
    <mergeCell ref="B101:B103"/>
    <mergeCell ref="B104:B106"/>
    <mergeCell ref="B107:B110"/>
    <mergeCell ref="B111:B115"/>
    <mergeCell ref="B116:B118"/>
    <mergeCell ref="B119:B121"/>
    <mergeCell ref="B122:B127"/>
    <mergeCell ref="B128:B134"/>
    <mergeCell ref="B135:B139"/>
    <mergeCell ref="B140:B142"/>
    <mergeCell ref="B143:B145"/>
    <mergeCell ref="B146:B149"/>
    <mergeCell ref="B150:B161"/>
    <mergeCell ref="B162:B166"/>
    <mergeCell ref="B167:B170"/>
    <mergeCell ref="B171:B173"/>
    <mergeCell ref="B174:B176"/>
    <mergeCell ref="B177:B180"/>
    <mergeCell ref="B181:B190"/>
    <mergeCell ref="B191:B193"/>
    <mergeCell ref="B194:B196"/>
    <mergeCell ref="B197:B200"/>
    <mergeCell ref="B201:B203"/>
    <mergeCell ref="B204:B210"/>
    <mergeCell ref="B211:B213"/>
    <mergeCell ref="B214:B216"/>
    <mergeCell ref="B217:B221"/>
    <mergeCell ref="B222:B225"/>
    <mergeCell ref="B226:B229"/>
    <mergeCell ref="B230:B232"/>
    <mergeCell ref="B233:B235"/>
    <mergeCell ref="B236:B238"/>
    <mergeCell ref="B239:B241"/>
    <mergeCell ref="B242:B245"/>
    <mergeCell ref="B246:B248"/>
    <mergeCell ref="B249:B252"/>
    <mergeCell ref="B253:B255"/>
    <mergeCell ref="B256:B265"/>
    <mergeCell ref="B266:B269"/>
    <mergeCell ref="B270:B272"/>
    <mergeCell ref="B273:B277"/>
    <mergeCell ref="B278:B282"/>
    <mergeCell ref="B283:B286"/>
    <mergeCell ref="B287:B289"/>
    <mergeCell ref="B290:B295"/>
    <mergeCell ref="B296:B298"/>
    <mergeCell ref="B299:B301"/>
    <mergeCell ref="B302:B306"/>
    <mergeCell ref="B307:B309"/>
    <mergeCell ref="B310:B312"/>
    <mergeCell ref="B313:B315"/>
    <mergeCell ref="B316:B321"/>
    <mergeCell ref="B322:B329"/>
    <mergeCell ref="B330:B332"/>
    <mergeCell ref="B333:B335"/>
    <mergeCell ref="B336:B339"/>
    <mergeCell ref="B340:B343"/>
    <mergeCell ref="B344:B350"/>
    <mergeCell ref="B351:B355"/>
    <mergeCell ref="B356:B360"/>
    <mergeCell ref="B361:B364"/>
    <mergeCell ref="B365:B371"/>
    <mergeCell ref="B372:B374"/>
    <mergeCell ref="B375:B380"/>
  </mergeCells>
  <printOptions horizontalCentered="1"/>
  <pageMargins left="0.96" right="0.96" top="0.72" bottom="0.72" header="0" footer="0"/>
  <pageSetup paperSize="9" scale="1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谭红萍</cp:lastModifiedBy>
  <dcterms:created xsi:type="dcterms:W3CDTF">2025-03-04T05:30:00Z</dcterms:created>
  <dcterms:modified xsi:type="dcterms:W3CDTF">2025-03-13T02:06:41Z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9BF95A90DD1640F28B6557D1EFB3F25F_12</vt:lpwstr>
  </property>
</Properties>
</file>